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ec1515s_clock\sensor-arith\"/>
    </mc:Choice>
  </mc:AlternateContent>
  <xr:revisionPtr revIDLastSave="0" documentId="13_ncr:1_{EC865E63-E5B5-41DC-BE8B-3477B9454E48}" xr6:coauthVersionLast="47" xr6:coauthVersionMax="47" xr10:uidLastSave="{00000000-0000-0000-0000-000000000000}"/>
  <bookViews>
    <workbookView xWindow="-110" yWindow="350" windowWidth="25820" windowHeight="15760" activeTab="3" xr2:uid="{AF6007CB-5738-4B2F-82A6-F079D9BFFE35}"/>
  </bookViews>
  <sheets>
    <sheet name="Sheet1" sheetId="1" r:id="rId1"/>
    <sheet name="estimate" sheetId="2" r:id="rId2"/>
    <sheet name="temperature" sheetId="3" r:id="rId3"/>
    <sheet name="temp estimate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9" i="4" l="1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301" i="4"/>
  <c r="K302" i="4"/>
  <c r="K303" i="4"/>
  <c r="K304" i="4"/>
  <c r="K305" i="4"/>
  <c r="K306" i="4"/>
  <c r="K307" i="4"/>
  <c r="K308" i="4"/>
  <c r="K309" i="4"/>
  <c r="K310" i="4"/>
  <c r="K311" i="4"/>
  <c r="K312" i="4"/>
  <c r="K313" i="4"/>
  <c r="K314" i="4"/>
  <c r="K315" i="4"/>
  <c r="K316" i="4"/>
  <c r="K317" i="4"/>
  <c r="K318" i="4"/>
  <c r="K319" i="4"/>
  <c r="K320" i="4"/>
  <c r="K321" i="4"/>
  <c r="K322" i="4"/>
  <c r="K323" i="4"/>
  <c r="K324" i="4"/>
  <c r="K325" i="4"/>
  <c r="K326" i="4"/>
  <c r="K327" i="4"/>
  <c r="K328" i="4"/>
  <c r="K329" i="4"/>
  <c r="K330" i="4"/>
  <c r="K331" i="4"/>
  <c r="K332" i="4"/>
  <c r="K333" i="4"/>
  <c r="K334" i="4"/>
  <c r="K335" i="4"/>
  <c r="K336" i="4"/>
  <c r="K337" i="4"/>
  <c r="K338" i="4"/>
  <c r="K339" i="4"/>
  <c r="K340" i="4"/>
  <c r="K341" i="4"/>
  <c r="K342" i="4"/>
  <c r="K343" i="4"/>
  <c r="K344" i="4"/>
  <c r="K345" i="4"/>
  <c r="K346" i="4"/>
  <c r="K347" i="4"/>
  <c r="K348" i="4"/>
  <c r="K349" i="4"/>
  <c r="K350" i="4"/>
  <c r="K351" i="4"/>
  <c r="K352" i="4"/>
  <c r="K353" i="4"/>
  <c r="K354" i="4"/>
  <c r="K355" i="4"/>
  <c r="K356" i="4"/>
  <c r="K357" i="4"/>
  <c r="K358" i="4"/>
  <c r="K359" i="4"/>
  <c r="K360" i="4"/>
  <c r="K361" i="4"/>
  <c r="K362" i="4"/>
  <c r="K363" i="4"/>
  <c r="K364" i="4"/>
  <c r="K365" i="4"/>
  <c r="K366" i="4"/>
  <c r="K367" i="4"/>
  <c r="K368" i="4"/>
  <c r="K369" i="4"/>
  <c r="K370" i="4"/>
  <c r="K371" i="4"/>
  <c r="K372" i="4"/>
  <c r="K373" i="4"/>
  <c r="K374" i="4"/>
  <c r="K375" i="4"/>
  <c r="K376" i="4"/>
  <c r="K377" i="4"/>
  <c r="K378" i="4"/>
  <c r="K379" i="4"/>
  <c r="K380" i="4"/>
  <c r="K381" i="4"/>
  <c r="K382" i="4"/>
  <c r="K383" i="4"/>
  <c r="K384" i="4"/>
  <c r="K385" i="4"/>
  <c r="K386" i="4"/>
  <c r="K387" i="4"/>
  <c r="K388" i="4"/>
  <c r="K389" i="4"/>
  <c r="K390" i="4"/>
  <c r="K391" i="4"/>
  <c r="K392" i="4"/>
  <c r="K393" i="4"/>
  <c r="K394" i="4"/>
  <c r="K395" i="4"/>
  <c r="K396" i="4"/>
  <c r="K397" i="4"/>
  <c r="K398" i="4"/>
  <c r="K399" i="4"/>
  <c r="K400" i="4"/>
  <c r="K401" i="4"/>
  <c r="K402" i="4"/>
  <c r="K403" i="4"/>
  <c r="K404" i="4"/>
  <c r="K405" i="4"/>
  <c r="K406" i="4"/>
  <c r="K407" i="4"/>
  <c r="K408" i="4"/>
  <c r="K409" i="4"/>
  <c r="K410" i="4"/>
  <c r="K411" i="4"/>
  <c r="K412" i="4"/>
  <c r="K413" i="4"/>
  <c r="K414" i="4"/>
  <c r="K415" i="4"/>
  <c r="K416" i="4"/>
  <c r="K417" i="4"/>
  <c r="K418" i="4"/>
  <c r="K419" i="4"/>
  <c r="K420" i="4"/>
  <c r="K421" i="4"/>
  <c r="K422" i="4"/>
  <c r="K423" i="4"/>
  <c r="K424" i="4"/>
  <c r="K425" i="4"/>
  <c r="K426" i="4"/>
  <c r="K427" i="4"/>
  <c r="K428" i="4"/>
  <c r="K429" i="4"/>
  <c r="K430" i="4"/>
  <c r="K431" i="4"/>
  <c r="K432" i="4"/>
  <c r="K433" i="4"/>
  <c r="K434" i="4"/>
  <c r="K435" i="4"/>
  <c r="K436" i="4"/>
  <c r="K437" i="4"/>
  <c r="K438" i="4"/>
  <c r="K439" i="4"/>
  <c r="K440" i="4"/>
  <c r="K441" i="4"/>
  <c r="K442" i="4"/>
  <c r="K443" i="4"/>
  <c r="K444" i="4"/>
  <c r="K445" i="4"/>
  <c r="K446" i="4"/>
  <c r="K447" i="4"/>
  <c r="K448" i="4"/>
  <c r="K449" i="4"/>
  <c r="K450" i="4"/>
  <c r="K451" i="4"/>
  <c r="K452" i="4"/>
  <c r="K453" i="4"/>
  <c r="K454" i="4"/>
  <c r="K455" i="4"/>
  <c r="K456" i="4"/>
  <c r="K457" i="4"/>
  <c r="K458" i="4"/>
  <c r="K459" i="4"/>
  <c r="K460" i="4"/>
  <c r="K461" i="4"/>
  <c r="K462" i="4"/>
  <c r="K463" i="4"/>
  <c r="K464" i="4"/>
  <c r="K465" i="4"/>
  <c r="K466" i="4"/>
  <c r="K467" i="4"/>
  <c r="K468" i="4"/>
  <c r="K469" i="4"/>
  <c r="K470" i="4"/>
  <c r="K471" i="4"/>
  <c r="K472" i="4"/>
  <c r="K473" i="4"/>
  <c r="K474" i="4"/>
  <c r="K475" i="4"/>
  <c r="K476" i="4"/>
  <c r="K477" i="4"/>
  <c r="K478" i="4"/>
  <c r="K479" i="4"/>
  <c r="K480" i="4"/>
  <c r="K481" i="4"/>
  <c r="K482" i="4"/>
  <c r="K483" i="4"/>
  <c r="K484" i="4"/>
  <c r="K485" i="4"/>
  <c r="K486" i="4"/>
  <c r="K487" i="4"/>
  <c r="K488" i="4"/>
  <c r="K489" i="4"/>
  <c r="K490" i="4"/>
  <c r="K491" i="4"/>
  <c r="K492" i="4"/>
  <c r="K493" i="4"/>
  <c r="K494" i="4"/>
  <c r="K495" i="4"/>
  <c r="K496" i="4"/>
  <c r="K497" i="4"/>
  <c r="K498" i="4"/>
  <c r="K499" i="4"/>
  <c r="K500" i="4"/>
  <c r="K501" i="4"/>
  <c r="K502" i="4"/>
  <c r="K503" i="4"/>
  <c r="K504" i="4"/>
  <c r="K505" i="4"/>
  <c r="K506" i="4"/>
  <c r="K507" i="4"/>
  <c r="K508" i="4"/>
  <c r="K509" i="4"/>
  <c r="K510" i="4"/>
  <c r="K511" i="4"/>
  <c r="K512" i="4"/>
  <c r="K513" i="4"/>
  <c r="K514" i="4"/>
  <c r="K515" i="4"/>
  <c r="K516" i="4"/>
  <c r="K517" i="4"/>
  <c r="K518" i="4"/>
  <c r="K519" i="4"/>
  <c r="K520" i="4"/>
  <c r="K521" i="4"/>
  <c r="K522" i="4"/>
  <c r="K523" i="4"/>
  <c r="K524" i="4"/>
  <c r="K525" i="4"/>
  <c r="K526" i="4"/>
  <c r="K527" i="4"/>
  <c r="K528" i="4"/>
  <c r="K529" i="4"/>
  <c r="K530" i="4"/>
  <c r="K531" i="4"/>
  <c r="K532" i="4"/>
  <c r="K533" i="4"/>
  <c r="K534" i="4"/>
  <c r="K535" i="4"/>
  <c r="K536" i="4"/>
  <c r="K537" i="4"/>
  <c r="K538" i="4"/>
  <c r="K539" i="4"/>
  <c r="K540" i="4"/>
  <c r="K541" i="4"/>
  <c r="K542" i="4"/>
  <c r="K543" i="4"/>
  <c r="K544" i="4"/>
  <c r="K545" i="4"/>
  <c r="K546" i="4"/>
  <c r="K547" i="4"/>
  <c r="K548" i="4"/>
  <c r="K549" i="4"/>
  <c r="K550" i="4"/>
  <c r="K551" i="4"/>
  <c r="K552" i="4"/>
  <c r="K553" i="4"/>
  <c r="K554" i="4"/>
  <c r="K555" i="4"/>
  <c r="K556" i="4"/>
  <c r="K557" i="4"/>
  <c r="K558" i="4"/>
  <c r="K559" i="4"/>
  <c r="K560" i="4"/>
  <c r="K561" i="4"/>
  <c r="K562" i="4"/>
  <c r="K563" i="4"/>
  <c r="K564" i="4"/>
  <c r="K565" i="4"/>
  <c r="K566" i="4"/>
  <c r="K567" i="4"/>
  <c r="K568" i="4"/>
  <c r="K569" i="4"/>
  <c r="K570" i="4"/>
  <c r="K571" i="4"/>
  <c r="K572" i="4"/>
  <c r="K573" i="4"/>
  <c r="K574" i="4"/>
  <c r="K575" i="4"/>
  <c r="K576" i="4"/>
  <c r="K577" i="4"/>
  <c r="K578" i="4"/>
  <c r="K579" i="4"/>
  <c r="K580" i="4"/>
  <c r="K581" i="4"/>
  <c r="K582" i="4"/>
  <c r="K583" i="4"/>
  <c r="K584" i="4"/>
  <c r="K585" i="4"/>
  <c r="K586" i="4"/>
  <c r="K587" i="4"/>
  <c r="K588" i="4"/>
  <c r="K589" i="4"/>
  <c r="K590" i="4"/>
  <c r="K591" i="4"/>
  <c r="K592" i="4"/>
  <c r="K593" i="4"/>
  <c r="K594" i="4"/>
  <c r="K595" i="4"/>
  <c r="K596" i="4"/>
  <c r="K597" i="4"/>
  <c r="K598" i="4"/>
  <c r="K599" i="4"/>
  <c r="K600" i="4"/>
  <c r="K601" i="4"/>
  <c r="K602" i="4"/>
  <c r="K603" i="4"/>
  <c r="K604" i="4"/>
  <c r="K605" i="4"/>
  <c r="K606" i="4"/>
  <c r="K607" i="4"/>
  <c r="K608" i="4"/>
  <c r="K609" i="4"/>
  <c r="K610" i="4"/>
  <c r="K611" i="4"/>
  <c r="K612" i="4"/>
  <c r="K613" i="4"/>
  <c r="K614" i="4"/>
  <c r="K615" i="4"/>
  <c r="K616" i="4"/>
  <c r="K617" i="4"/>
  <c r="K618" i="4"/>
  <c r="K619" i="4"/>
  <c r="K620" i="4"/>
  <c r="K621" i="4"/>
  <c r="K622" i="4"/>
  <c r="K623" i="4"/>
  <c r="K624" i="4"/>
  <c r="K625" i="4"/>
  <c r="K626" i="4"/>
  <c r="K627" i="4"/>
  <c r="K628" i="4"/>
  <c r="K629" i="4"/>
  <c r="K630" i="4"/>
  <c r="K631" i="4"/>
  <c r="K632" i="4"/>
  <c r="K633" i="4"/>
  <c r="K634" i="4"/>
  <c r="K635" i="4"/>
  <c r="K636" i="4"/>
  <c r="K637" i="4"/>
  <c r="K638" i="4"/>
  <c r="K639" i="4"/>
  <c r="K640" i="4"/>
  <c r="K641" i="4"/>
  <c r="K642" i="4"/>
  <c r="K643" i="4"/>
  <c r="K644" i="4"/>
  <c r="K645" i="4"/>
  <c r="K646" i="4"/>
  <c r="K647" i="4"/>
  <c r="K648" i="4"/>
  <c r="K649" i="4"/>
  <c r="K650" i="4"/>
  <c r="K651" i="4"/>
  <c r="K652" i="4"/>
  <c r="K653" i="4"/>
  <c r="K654" i="4"/>
  <c r="K655" i="4"/>
  <c r="K656" i="4"/>
  <c r="K657" i="4"/>
  <c r="K658" i="4"/>
  <c r="K659" i="4"/>
  <c r="K660" i="4"/>
  <c r="K661" i="4"/>
  <c r="K662" i="4"/>
  <c r="K663" i="4"/>
  <c r="K664" i="4"/>
  <c r="K665" i="4"/>
  <c r="K666" i="4"/>
  <c r="K667" i="4"/>
  <c r="K668" i="4"/>
  <c r="K669" i="4"/>
  <c r="K670" i="4"/>
  <c r="K671" i="4"/>
  <c r="K672" i="4"/>
  <c r="K673" i="4"/>
  <c r="K674" i="4"/>
  <c r="K675" i="4"/>
  <c r="K676" i="4"/>
  <c r="K677" i="4"/>
  <c r="K678" i="4"/>
  <c r="K679" i="4"/>
  <c r="K680" i="4"/>
  <c r="K681" i="4"/>
  <c r="K682" i="4"/>
  <c r="K683" i="4"/>
  <c r="K684" i="4"/>
  <c r="K685" i="4"/>
  <c r="K686" i="4"/>
  <c r="K687" i="4"/>
  <c r="K688" i="4"/>
  <c r="K689" i="4"/>
  <c r="K690" i="4"/>
  <c r="K691" i="4"/>
  <c r="K692" i="4"/>
  <c r="K693" i="4"/>
  <c r="K694" i="4"/>
  <c r="K695" i="4"/>
  <c r="K696" i="4"/>
  <c r="K697" i="4"/>
  <c r="K698" i="4"/>
  <c r="K699" i="4"/>
  <c r="K700" i="4"/>
  <c r="K701" i="4"/>
  <c r="K702" i="4"/>
  <c r="K703" i="4"/>
  <c r="K704" i="4"/>
  <c r="K705" i="4"/>
  <c r="K706" i="4"/>
  <c r="K707" i="4"/>
  <c r="K708" i="4"/>
  <c r="K709" i="4"/>
  <c r="K710" i="4"/>
  <c r="K711" i="4"/>
  <c r="K712" i="4"/>
  <c r="K713" i="4"/>
  <c r="K714" i="4"/>
  <c r="K715" i="4"/>
  <c r="K716" i="4"/>
  <c r="K717" i="4"/>
  <c r="K718" i="4"/>
  <c r="K719" i="4"/>
  <c r="K720" i="4"/>
  <c r="K721" i="4"/>
  <c r="K722" i="4"/>
  <c r="K723" i="4"/>
  <c r="K724" i="4"/>
  <c r="K725" i="4"/>
  <c r="K726" i="4"/>
  <c r="K727" i="4"/>
  <c r="K728" i="4"/>
  <c r="K729" i="4"/>
  <c r="K730" i="4"/>
  <c r="K731" i="4"/>
  <c r="K732" i="4"/>
  <c r="K733" i="4"/>
  <c r="K734" i="4"/>
  <c r="K735" i="4"/>
  <c r="K736" i="4"/>
  <c r="K737" i="4"/>
  <c r="K738" i="4"/>
  <c r="K739" i="4"/>
  <c r="K740" i="4"/>
  <c r="K741" i="4"/>
  <c r="K742" i="4"/>
  <c r="K743" i="4"/>
  <c r="K744" i="4"/>
  <c r="K745" i="4"/>
  <c r="K746" i="4"/>
  <c r="K747" i="4"/>
  <c r="K748" i="4"/>
  <c r="K749" i="4"/>
  <c r="K750" i="4"/>
  <c r="K751" i="4"/>
  <c r="K752" i="4"/>
  <c r="K753" i="4"/>
  <c r="K754" i="4"/>
  <c r="K755" i="4"/>
  <c r="K756" i="4"/>
  <c r="K757" i="4"/>
  <c r="K758" i="4"/>
  <c r="K759" i="4"/>
  <c r="K760" i="4"/>
  <c r="K761" i="4"/>
  <c r="K762" i="4"/>
  <c r="K763" i="4"/>
  <c r="K764" i="4"/>
  <c r="K765" i="4"/>
  <c r="K766" i="4"/>
  <c r="K767" i="4"/>
  <c r="K768" i="4"/>
  <c r="K769" i="4"/>
  <c r="K770" i="4"/>
  <c r="K771" i="4"/>
  <c r="K772" i="4"/>
  <c r="K773" i="4"/>
  <c r="K774" i="4"/>
  <c r="K775" i="4"/>
  <c r="K776" i="4"/>
  <c r="K777" i="4"/>
  <c r="K778" i="4"/>
  <c r="K779" i="4"/>
  <c r="K780" i="4"/>
  <c r="K781" i="4"/>
  <c r="K782" i="4"/>
  <c r="K783" i="4"/>
  <c r="K784" i="4"/>
  <c r="K785" i="4"/>
  <c r="K786" i="4"/>
  <c r="K787" i="4"/>
  <c r="K788" i="4"/>
  <c r="K789" i="4"/>
  <c r="K790" i="4"/>
  <c r="K791" i="4"/>
  <c r="K792" i="4"/>
  <c r="K793" i="4"/>
  <c r="K794" i="4"/>
  <c r="K795" i="4"/>
  <c r="K796" i="4"/>
  <c r="K797" i="4"/>
  <c r="K798" i="4"/>
  <c r="K799" i="4"/>
  <c r="K800" i="4"/>
  <c r="K801" i="4"/>
  <c r="K802" i="4"/>
  <c r="K803" i="4"/>
  <c r="K804" i="4"/>
  <c r="K805" i="4"/>
  <c r="K806" i="4"/>
  <c r="K807" i="4"/>
  <c r="K808" i="4"/>
  <c r="K809" i="4"/>
  <c r="K810" i="4"/>
  <c r="K811" i="4"/>
  <c r="K812" i="4"/>
  <c r="K813" i="4"/>
  <c r="K814" i="4"/>
  <c r="K815" i="4"/>
  <c r="K816" i="4"/>
  <c r="K817" i="4"/>
  <c r="K818" i="4"/>
  <c r="K819" i="4"/>
  <c r="K820" i="4"/>
  <c r="K821" i="4"/>
  <c r="K822" i="4"/>
  <c r="K823" i="4"/>
  <c r="K824" i="4"/>
  <c r="K825" i="4"/>
  <c r="K826" i="4"/>
  <c r="K827" i="4"/>
  <c r="K828" i="4"/>
  <c r="K829" i="4"/>
  <c r="K830" i="4"/>
  <c r="K831" i="4"/>
  <c r="K832" i="4"/>
  <c r="K833" i="4"/>
  <c r="K834" i="4"/>
  <c r="K835" i="4"/>
  <c r="K836" i="4"/>
  <c r="K837" i="4"/>
  <c r="K838" i="4"/>
  <c r="K839" i="4"/>
  <c r="K840" i="4"/>
  <c r="K841" i="4"/>
  <c r="K842" i="4"/>
  <c r="K843" i="4"/>
  <c r="K844" i="4"/>
  <c r="K845" i="4"/>
  <c r="K846" i="4"/>
  <c r="K847" i="4"/>
  <c r="K848" i="4"/>
  <c r="K849" i="4"/>
  <c r="K850" i="4"/>
  <c r="K851" i="4"/>
  <c r="K852" i="4"/>
  <c r="K853" i="4"/>
  <c r="K854" i="4"/>
  <c r="K855" i="4"/>
  <c r="K856" i="4"/>
  <c r="K857" i="4"/>
  <c r="K858" i="4"/>
  <c r="K859" i="4"/>
  <c r="K860" i="4"/>
  <c r="K861" i="4"/>
  <c r="K862" i="4"/>
  <c r="K863" i="4"/>
  <c r="K864" i="4"/>
  <c r="K865" i="4"/>
  <c r="K866" i="4"/>
  <c r="K867" i="4"/>
  <c r="K868" i="4"/>
  <c r="K869" i="4"/>
  <c r="K870" i="4"/>
  <c r="K871" i="4"/>
  <c r="K872" i="4"/>
  <c r="K873" i="4"/>
  <c r="K874" i="4"/>
  <c r="K875" i="4"/>
  <c r="K876" i="4"/>
  <c r="K877" i="4"/>
  <c r="K878" i="4"/>
  <c r="K879" i="4"/>
  <c r="K880" i="4"/>
  <c r="K881" i="4"/>
  <c r="K882" i="4"/>
  <c r="K883" i="4"/>
  <c r="K884" i="4"/>
  <c r="K885" i="4"/>
  <c r="K886" i="4"/>
  <c r="K887" i="4"/>
  <c r="K888" i="4"/>
  <c r="K889" i="4"/>
  <c r="K890" i="4"/>
  <c r="K891" i="4"/>
  <c r="K892" i="4"/>
  <c r="K893" i="4"/>
  <c r="K894" i="4"/>
  <c r="K895" i="4"/>
  <c r="K896" i="4"/>
  <c r="K897" i="4"/>
  <c r="K898" i="4"/>
  <c r="K899" i="4"/>
  <c r="K900" i="4"/>
  <c r="K901" i="4"/>
  <c r="K902" i="4"/>
  <c r="K903" i="4"/>
  <c r="K904" i="4"/>
  <c r="K905" i="4"/>
  <c r="K906" i="4"/>
  <c r="K907" i="4"/>
  <c r="K908" i="4"/>
  <c r="K909" i="4"/>
  <c r="K910" i="4"/>
  <c r="K911" i="4"/>
  <c r="K912" i="4"/>
  <c r="K913" i="4"/>
  <c r="K914" i="4"/>
  <c r="K915" i="4"/>
  <c r="K916" i="4"/>
  <c r="K917" i="4"/>
  <c r="K918" i="4"/>
  <c r="K919" i="4"/>
  <c r="K920" i="4"/>
  <c r="K921" i="4"/>
  <c r="K922" i="4"/>
  <c r="K923" i="4"/>
  <c r="K924" i="4"/>
  <c r="K925" i="4"/>
  <c r="K926" i="4"/>
  <c r="K927" i="4"/>
  <c r="K928" i="4"/>
  <c r="K929" i="4"/>
  <c r="K930" i="4"/>
  <c r="K931" i="4"/>
  <c r="K932" i="4"/>
  <c r="K933" i="4"/>
  <c r="K934" i="4"/>
  <c r="K935" i="4"/>
  <c r="K936" i="4"/>
  <c r="K937" i="4"/>
  <c r="K938" i="4"/>
  <c r="K939" i="4"/>
  <c r="K940" i="4"/>
  <c r="K941" i="4"/>
  <c r="K942" i="4"/>
  <c r="K943" i="4"/>
  <c r="K944" i="4"/>
  <c r="K945" i="4"/>
  <c r="K946" i="4"/>
  <c r="K947" i="4"/>
  <c r="K948" i="4"/>
  <c r="K949" i="4"/>
  <c r="K950" i="4"/>
  <c r="K951" i="4"/>
  <c r="K952" i="4"/>
  <c r="K953" i="4"/>
  <c r="K954" i="4"/>
  <c r="K955" i="4"/>
  <c r="K956" i="4"/>
  <c r="K957" i="4"/>
  <c r="K958" i="4"/>
  <c r="K959" i="4"/>
  <c r="K960" i="4"/>
  <c r="K961" i="4"/>
  <c r="K962" i="4"/>
  <c r="K963" i="4"/>
  <c r="K964" i="4"/>
  <c r="K965" i="4"/>
  <c r="K966" i="4"/>
  <c r="K967" i="4"/>
  <c r="K968" i="4"/>
  <c r="K969" i="4"/>
  <c r="K970" i="4"/>
  <c r="K971" i="4"/>
  <c r="K972" i="4"/>
  <c r="K973" i="4"/>
  <c r="K974" i="4"/>
  <c r="K975" i="4"/>
  <c r="K976" i="4"/>
  <c r="K977" i="4"/>
  <c r="K978" i="4"/>
  <c r="K979" i="4"/>
  <c r="K980" i="4"/>
  <c r="K981" i="4"/>
  <c r="K982" i="4"/>
  <c r="K983" i="4"/>
  <c r="K984" i="4"/>
  <c r="K985" i="4"/>
  <c r="K986" i="4"/>
  <c r="K987" i="4"/>
  <c r="K988" i="4"/>
  <c r="K989" i="4"/>
  <c r="K990" i="4"/>
  <c r="K991" i="4"/>
  <c r="K992" i="4"/>
  <c r="K993" i="4"/>
  <c r="K994" i="4"/>
  <c r="K995" i="4"/>
  <c r="K996" i="4"/>
  <c r="K997" i="4"/>
  <c r="K998" i="4"/>
  <c r="K999" i="4"/>
  <c r="K1000" i="4"/>
  <c r="K1001" i="4"/>
  <c r="K1002" i="4"/>
  <c r="K1003" i="4"/>
  <c r="K1004" i="4"/>
  <c r="K1005" i="4"/>
  <c r="K1006" i="4"/>
  <c r="K1007" i="4"/>
  <c r="K1008" i="4"/>
  <c r="K1009" i="4"/>
  <c r="K1010" i="4"/>
  <c r="K1011" i="4"/>
  <c r="K1012" i="4"/>
  <c r="K1013" i="4"/>
  <c r="K1014" i="4"/>
  <c r="K1015" i="4"/>
  <c r="K1016" i="4"/>
  <c r="K1017" i="4"/>
  <c r="K1018" i="4"/>
  <c r="K1019" i="4"/>
  <c r="K1020" i="4"/>
  <c r="K1021" i="4"/>
  <c r="K1022" i="4"/>
  <c r="K1023" i="4"/>
  <c r="K1024" i="4"/>
  <c r="K1025" i="4"/>
  <c r="K1026" i="4"/>
  <c r="K1027" i="4"/>
  <c r="K1028" i="4"/>
  <c r="K1029" i="4"/>
  <c r="K1030" i="4"/>
  <c r="K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79" i="4"/>
  <c r="J280" i="4"/>
  <c r="J281" i="4"/>
  <c r="J282" i="4"/>
  <c r="J283" i="4"/>
  <c r="J284" i="4"/>
  <c r="J285" i="4"/>
  <c r="J286" i="4"/>
  <c r="J287" i="4"/>
  <c r="J288" i="4"/>
  <c r="J289" i="4"/>
  <c r="J290" i="4"/>
  <c r="J291" i="4"/>
  <c r="J292" i="4"/>
  <c r="J293" i="4"/>
  <c r="J294" i="4"/>
  <c r="J295" i="4"/>
  <c r="J296" i="4"/>
  <c r="J297" i="4"/>
  <c r="J298" i="4"/>
  <c r="J299" i="4"/>
  <c r="J300" i="4"/>
  <c r="J301" i="4"/>
  <c r="J302" i="4"/>
  <c r="J303" i="4"/>
  <c r="J304" i="4"/>
  <c r="J305" i="4"/>
  <c r="J306" i="4"/>
  <c r="J307" i="4"/>
  <c r="J308" i="4"/>
  <c r="J309" i="4"/>
  <c r="J310" i="4"/>
  <c r="J311" i="4"/>
  <c r="J312" i="4"/>
  <c r="J313" i="4"/>
  <c r="J314" i="4"/>
  <c r="J315" i="4"/>
  <c r="J316" i="4"/>
  <c r="J317" i="4"/>
  <c r="J318" i="4"/>
  <c r="J319" i="4"/>
  <c r="J320" i="4"/>
  <c r="J321" i="4"/>
  <c r="J322" i="4"/>
  <c r="J323" i="4"/>
  <c r="J324" i="4"/>
  <c r="J325" i="4"/>
  <c r="J326" i="4"/>
  <c r="J327" i="4"/>
  <c r="J328" i="4"/>
  <c r="J329" i="4"/>
  <c r="J330" i="4"/>
  <c r="J331" i="4"/>
  <c r="J332" i="4"/>
  <c r="J333" i="4"/>
  <c r="J334" i="4"/>
  <c r="J335" i="4"/>
  <c r="J336" i="4"/>
  <c r="J337" i="4"/>
  <c r="J338" i="4"/>
  <c r="J339" i="4"/>
  <c r="J340" i="4"/>
  <c r="J341" i="4"/>
  <c r="J342" i="4"/>
  <c r="J343" i="4"/>
  <c r="J344" i="4"/>
  <c r="J345" i="4"/>
  <c r="J346" i="4"/>
  <c r="J347" i="4"/>
  <c r="J348" i="4"/>
  <c r="J349" i="4"/>
  <c r="J350" i="4"/>
  <c r="J351" i="4"/>
  <c r="J352" i="4"/>
  <c r="J353" i="4"/>
  <c r="J354" i="4"/>
  <c r="J355" i="4"/>
  <c r="J356" i="4"/>
  <c r="J357" i="4"/>
  <c r="J358" i="4"/>
  <c r="J359" i="4"/>
  <c r="J360" i="4"/>
  <c r="J361" i="4"/>
  <c r="J362" i="4"/>
  <c r="J363" i="4"/>
  <c r="J364" i="4"/>
  <c r="J365" i="4"/>
  <c r="J366" i="4"/>
  <c r="J367" i="4"/>
  <c r="J368" i="4"/>
  <c r="J369" i="4"/>
  <c r="J370" i="4"/>
  <c r="J371" i="4"/>
  <c r="J372" i="4"/>
  <c r="J373" i="4"/>
  <c r="J374" i="4"/>
  <c r="J375" i="4"/>
  <c r="J376" i="4"/>
  <c r="J377" i="4"/>
  <c r="J378" i="4"/>
  <c r="J379" i="4"/>
  <c r="J380" i="4"/>
  <c r="J381" i="4"/>
  <c r="J382" i="4"/>
  <c r="J383" i="4"/>
  <c r="J384" i="4"/>
  <c r="J385" i="4"/>
  <c r="J386" i="4"/>
  <c r="J387" i="4"/>
  <c r="J388" i="4"/>
  <c r="J389" i="4"/>
  <c r="J390" i="4"/>
  <c r="J391" i="4"/>
  <c r="J392" i="4"/>
  <c r="J393" i="4"/>
  <c r="J394" i="4"/>
  <c r="J395" i="4"/>
  <c r="J396" i="4"/>
  <c r="J397" i="4"/>
  <c r="J398" i="4"/>
  <c r="J399" i="4"/>
  <c r="J400" i="4"/>
  <c r="J401" i="4"/>
  <c r="J402" i="4"/>
  <c r="J403" i="4"/>
  <c r="J404" i="4"/>
  <c r="J405" i="4"/>
  <c r="J406" i="4"/>
  <c r="J407" i="4"/>
  <c r="J408" i="4"/>
  <c r="J409" i="4"/>
  <c r="J410" i="4"/>
  <c r="J411" i="4"/>
  <c r="J412" i="4"/>
  <c r="J413" i="4"/>
  <c r="J414" i="4"/>
  <c r="J415" i="4"/>
  <c r="J416" i="4"/>
  <c r="J417" i="4"/>
  <c r="J418" i="4"/>
  <c r="J419" i="4"/>
  <c r="J420" i="4"/>
  <c r="J421" i="4"/>
  <c r="J422" i="4"/>
  <c r="J423" i="4"/>
  <c r="J424" i="4"/>
  <c r="J425" i="4"/>
  <c r="J426" i="4"/>
  <c r="J427" i="4"/>
  <c r="J428" i="4"/>
  <c r="J429" i="4"/>
  <c r="J430" i="4"/>
  <c r="J431" i="4"/>
  <c r="J432" i="4"/>
  <c r="J433" i="4"/>
  <c r="J434" i="4"/>
  <c r="J435" i="4"/>
  <c r="J436" i="4"/>
  <c r="J437" i="4"/>
  <c r="J438" i="4"/>
  <c r="J439" i="4"/>
  <c r="J440" i="4"/>
  <c r="J441" i="4"/>
  <c r="J442" i="4"/>
  <c r="J443" i="4"/>
  <c r="J444" i="4"/>
  <c r="J445" i="4"/>
  <c r="J446" i="4"/>
  <c r="J447" i="4"/>
  <c r="J448" i="4"/>
  <c r="J449" i="4"/>
  <c r="J450" i="4"/>
  <c r="J451" i="4"/>
  <c r="J452" i="4"/>
  <c r="J453" i="4"/>
  <c r="J454" i="4"/>
  <c r="J455" i="4"/>
  <c r="J456" i="4"/>
  <c r="J457" i="4"/>
  <c r="J458" i="4"/>
  <c r="J459" i="4"/>
  <c r="J460" i="4"/>
  <c r="J461" i="4"/>
  <c r="J462" i="4"/>
  <c r="J463" i="4"/>
  <c r="J464" i="4"/>
  <c r="J465" i="4"/>
  <c r="J466" i="4"/>
  <c r="J467" i="4"/>
  <c r="J468" i="4"/>
  <c r="J469" i="4"/>
  <c r="J470" i="4"/>
  <c r="J471" i="4"/>
  <c r="J472" i="4"/>
  <c r="J473" i="4"/>
  <c r="J474" i="4"/>
  <c r="J475" i="4"/>
  <c r="J476" i="4"/>
  <c r="J477" i="4"/>
  <c r="J478" i="4"/>
  <c r="J479" i="4"/>
  <c r="J480" i="4"/>
  <c r="J481" i="4"/>
  <c r="J482" i="4"/>
  <c r="J483" i="4"/>
  <c r="J484" i="4"/>
  <c r="J485" i="4"/>
  <c r="J486" i="4"/>
  <c r="J487" i="4"/>
  <c r="J488" i="4"/>
  <c r="J489" i="4"/>
  <c r="J490" i="4"/>
  <c r="J491" i="4"/>
  <c r="J492" i="4"/>
  <c r="J493" i="4"/>
  <c r="J494" i="4"/>
  <c r="J495" i="4"/>
  <c r="J496" i="4"/>
  <c r="J497" i="4"/>
  <c r="J498" i="4"/>
  <c r="J499" i="4"/>
  <c r="J500" i="4"/>
  <c r="J501" i="4"/>
  <c r="J502" i="4"/>
  <c r="J503" i="4"/>
  <c r="J504" i="4"/>
  <c r="J505" i="4"/>
  <c r="J506" i="4"/>
  <c r="J507" i="4"/>
  <c r="J508" i="4"/>
  <c r="J509" i="4"/>
  <c r="J510" i="4"/>
  <c r="J511" i="4"/>
  <c r="J512" i="4"/>
  <c r="J513" i="4"/>
  <c r="J514" i="4"/>
  <c r="J515" i="4"/>
  <c r="J516" i="4"/>
  <c r="J517" i="4"/>
  <c r="J518" i="4"/>
  <c r="J519" i="4"/>
  <c r="J520" i="4"/>
  <c r="J521" i="4"/>
  <c r="J522" i="4"/>
  <c r="J523" i="4"/>
  <c r="J524" i="4"/>
  <c r="J525" i="4"/>
  <c r="J526" i="4"/>
  <c r="J527" i="4"/>
  <c r="J528" i="4"/>
  <c r="J529" i="4"/>
  <c r="J530" i="4"/>
  <c r="J531" i="4"/>
  <c r="J532" i="4"/>
  <c r="J533" i="4"/>
  <c r="J534" i="4"/>
  <c r="J535" i="4"/>
  <c r="J536" i="4"/>
  <c r="J537" i="4"/>
  <c r="J538" i="4"/>
  <c r="J539" i="4"/>
  <c r="J540" i="4"/>
  <c r="J541" i="4"/>
  <c r="J542" i="4"/>
  <c r="J543" i="4"/>
  <c r="J544" i="4"/>
  <c r="J545" i="4"/>
  <c r="J546" i="4"/>
  <c r="J547" i="4"/>
  <c r="J548" i="4"/>
  <c r="J549" i="4"/>
  <c r="J550" i="4"/>
  <c r="J551" i="4"/>
  <c r="J552" i="4"/>
  <c r="J553" i="4"/>
  <c r="J554" i="4"/>
  <c r="J555" i="4"/>
  <c r="J556" i="4"/>
  <c r="J557" i="4"/>
  <c r="J558" i="4"/>
  <c r="J559" i="4"/>
  <c r="J560" i="4"/>
  <c r="J561" i="4"/>
  <c r="J562" i="4"/>
  <c r="J563" i="4"/>
  <c r="J564" i="4"/>
  <c r="J565" i="4"/>
  <c r="J566" i="4"/>
  <c r="J567" i="4"/>
  <c r="J568" i="4"/>
  <c r="J569" i="4"/>
  <c r="J570" i="4"/>
  <c r="J571" i="4"/>
  <c r="J572" i="4"/>
  <c r="J573" i="4"/>
  <c r="J574" i="4"/>
  <c r="J575" i="4"/>
  <c r="J576" i="4"/>
  <c r="J577" i="4"/>
  <c r="J578" i="4"/>
  <c r="J579" i="4"/>
  <c r="J580" i="4"/>
  <c r="J581" i="4"/>
  <c r="J582" i="4"/>
  <c r="J583" i="4"/>
  <c r="J584" i="4"/>
  <c r="J585" i="4"/>
  <c r="J586" i="4"/>
  <c r="J587" i="4"/>
  <c r="J588" i="4"/>
  <c r="J589" i="4"/>
  <c r="J590" i="4"/>
  <c r="J591" i="4"/>
  <c r="J592" i="4"/>
  <c r="J593" i="4"/>
  <c r="J594" i="4"/>
  <c r="J595" i="4"/>
  <c r="J596" i="4"/>
  <c r="J597" i="4"/>
  <c r="J598" i="4"/>
  <c r="J599" i="4"/>
  <c r="J600" i="4"/>
  <c r="J601" i="4"/>
  <c r="J602" i="4"/>
  <c r="J603" i="4"/>
  <c r="J604" i="4"/>
  <c r="J605" i="4"/>
  <c r="J606" i="4"/>
  <c r="J607" i="4"/>
  <c r="J608" i="4"/>
  <c r="J609" i="4"/>
  <c r="J610" i="4"/>
  <c r="J611" i="4"/>
  <c r="J612" i="4"/>
  <c r="J613" i="4"/>
  <c r="J614" i="4"/>
  <c r="J615" i="4"/>
  <c r="J616" i="4"/>
  <c r="J617" i="4"/>
  <c r="J618" i="4"/>
  <c r="J619" i="4"/>
  <c r="J620" i="4"/>
  <c r="J621" i="4"/>
  <c r="J622" i="4"/>
  <c r="J623" i="4"/>
  <c r="J624" i="4"/>
  <c r="J625" i="4"/>
  <c r="J626" i="4"/>
  <c r="J627" i="4"/>
  <c r="J628" i="4"/>
  <c r="J629" i="4"/>
  <c r="J630" i="4"/>
  <c r="J631" i="4"/>
  <c r="J632" i="4"/>
  <c r="J633" i="4"/>
  <c r="J634" i="4"/>
  <c r="J635" i="4"/>
  <c r="J636" i="4"/>
  <c r="J637" i="4"/>
  <c r="J638" i="4"/>
  <c r="J639" i="4"/>
  <c r="J640" i="4"/>
  <c r="J641" i="4"/>
  <c r="J642" i="4"/>
  <c r="J643" i="4"/>
  <c r="J644" i="4"/>
  <c r="J645" i="4"/>
  <c r="J646" i="4"/>
  <c r="J647" i="4"/>
  <c r="J648" i="4"/>
  <c r="J649" i="4"/>
  <c r="J650" i="4"/>
  <c r="J651" i="4"/>
  <c r="J652" i="4"/>
  <c r="J653" i="4"/>
  <c r="J654" i="4"/>
  <c r="J655" i="4"/>
  <c r="J656" i="4"/>
  <c r="J657" i="4"/>
  <c r="J658" i="4"/>
  <c r="J659" i="4"/>
  <c r="J660" i="4"/>
  <c r="J661" i="4"/>
  <c r="J662" i="4"/>
  <c r="J663" i="4"/>
  <c r="J664" i="4"/>
  <c r="J665" i="4"/>
  <c r="J666" i="4"/>
  <c r="J667" i="4"/>
  <c r="J668" i="4"/>
  <c r="J669" i="4"/>
  <c r="J670" i="4"/>
  <c r="J671" i="4"/>
  <c r="J672" i="4"/>
  <c r="J673" i="4"/>
  <c r="J674" i="4"/>
  <c r="J675" i="4"/>
  <c r="J676" i="4"/>
  <c r="J677" i="4"/>
  <c r="J678" i="4"/>
  <c r="J679" i="4"/>
  <c r="J680" i="4"/>
  <c r="J681" i="4"/>
  <c r="J682" i="4"/>
  <c r="J683" i="4"/>
  <c r="J684" i="4"/>
  <c r="J685" i="4"/>
  <c r="J686" i="4"/>
  <c r="J687" i="4"/>
  <c r="J688" i="4"/>
  <c r="J689" i="4"/>
  <c r="J690" i="4"/>
  <c r="J691" i="4"/>
  <c r="J692" i="4"/>
  <c r="J693" i="4"/>
  <c r="J694" i="4"/>
  <c r="J695" i="4"/>
  <c r="J696" i="4"/>
  <c r="J697" i="4"/>
  <c r="J698" i="4"/>
  <c r="J699" i="4"/>
  <c r="J700" i="4"/>
  <c r="J701" i="4"/>
  <c r="J702" i="4"/>
  <c r="J703" i="4"/>
  <c r="J704" i="4"/>
  <c r="J705" i="4"/>
  <c r="J706" i="4"/>
  <c r="J707" i="4"/>
  <c r="J708" i="4"/>
  <c r="J709" i="4"/>
  <c r="J710" i="4"/>
  <c r="J711" i="4"/>
  <c r="J712" i="4"/>
  <c r="J713" i="4"/>
  <c r="J714" i="4"/>
  <c r="J715" i="4"/>
  <c r="J716" i="4"/>
  <c r="J717" i="4"/>
  <c r="J718" i="4"/>
  <c r="J719" i="4"/>
  <c r="J720" i="4"/>
  <c r="J721" i="4"/>
  <c r="J722" i="4"/>
  <c r="J723" i="4"/>
  <c r="J724" i="4"/>
  <c r="J725" i="4"/>
  <c r="J726" i="4"/>
  <c r="J727" i="4"/>
  <c r="J728" i="4"/>
  <c r="J729" i="4"/>
  <c r="J730" i="4"/>
  <c r="J731" i="4"/>
  <c r="J732" i="4"/>
  <c r="J733" i="4"/>
  <c r="J734" i="4"/>
  <c r="J735" i="4"/>
  <c r="J736" i="4"/>
  <c r="J737" i="4"/>
  <c r="J738" i="4"/>
  <c r="J739" i="4"/>
  <c r="J740" i="4"/>
  <c r="J741" i="4"/>
  <c r="J742" i="4"/>
  <c r="J743" i="4"/>
  <c r="J744" i="4"/>
  <c r="J745" i="4"/>
  <c r="J746" i="4"/>
  <c r="J747" i="4"/>
  <c r="J748" i="4"/>
  <c r="J749" i="4"/>
  <c r="J750" i="4"/>
  <c r="J751" i="4"/>
  <c r="J752" i="4"/>
  <c r="J753" i="4"/>
  <c r="J754" i="4"/>
  <c r="J755" i="4"/>
  <c r="J756" i="4"/>
  <c r="J757" i="4"/>
  <c r="J758" i="4"/>
  <c r="J759" i="4"/>
  <c r="J760" i="4"/>
  <c r="J761" i="4"/>
  <c r="J762" i="4"/>
  <c r="J763" i="4"/>
  <c r="J764" i="4"/>
  <c r="J765" i="4"/>
  <c r="J766" i="4"/>
  <c r="J767" i="4"/>
  <c r="J768" i="4"/>
  <c r="J769" i="4"/>
  <c r="J770" i="4"/>
  <c r="J771" i="4"/>
  <c r="J772" i="4"/>
  <c r="J773" i="4"/>
  <c r="J774" i="4"/>
  <c r="J775" i="4"/>
  <c r="J776" i="4"/>
  <c r="J777" i="4"/>
  <c r="J778" i="4"/>
  <c r="J779" i="4"/>
  <c r="J780" i="4"/>
  <c r="J781" i="4"/>
  <c r="J782" i="4"/>
  <c r="J783" i="4"/>
  <c r="J784" i="4"/>
  <c r="J785" i="4"/>
  <c r="J786" i="4"/>
  <c r="J787" i="4"/>
  <c r="J788" i="4"/>
  <c r="J789" i="4"/>
  <c r="J790" i="4"/>
  <c r="J791" i="4"/>
  <c r="J792" i="4"/>
  <c r="J793" i="4"/>
  <c r="J794" i="4"/>
  <c r="J795" i="4"/>
  <c r="J796" i="4"/>
  <c r="J797" i="4"/>
  <c r="J798" i="4"/>
  <c r="J799" i="4"/>
  <c r="J800" i="4"/>
  <c r="J801" i="4"/>
  <c r="J802" i="4"/>
  <c r="J803" i="4"/>
  <c r="J804" i="4"/>
  <c r="J805" i="4"/>
  <c r="J806" i="4"/>
  <c r="J807" i="4"/>
  <c r="J808" i="4"/>
  <c r="J809" i="4"/>
  <c r="J810" i="4"/>
  <c r="J811" i="4"/>
  <c r="J812" i="4"/>
  <c r="J813" i="4"/>
  <c r="J814" i="4"/>
  <c r="J815" i="4"/>
  <c r="J816" i="4"/>
  <c r="J817" i="4"/>
  <c r="J818" i="4"/>
  <c r="J819" i="4"/>
  <c r="J820" i="4"/>
  <c r="J821" i="4"/>
  <c r="J822" i="4"/>
  <c r="J823" i="4"/>
  <c r="J824" i="4"/>
  <c r="J825" i="4"/>
  <c r="J826" i="4"/>
  <c r="J827" i="4"/>
  <c r="J828" i="4"/>
  <c r="J829" i="4"/>
  <c r="J830" i="4"/>
  <c r="J831" i="4"/>
  <c r="J832" i="4"/>
  <c r="J833" i="4"/>
  <c r="J834" i="4"/>
  <c r="J835" i="4"/>
  <c r="J836" i="4"/>
  <c r="J837" i="4"/>
  <c r="J838" i="4"/>
  <c r="J839" i="4"/>
  <c r="J840" i="4"/>
  <c r="J841" i="4"/>
  <c r="J842" i="4"/>
  <c r="J843" i="4"/>
  <c r="J844" i="4"/>
  <c r="J845" i="4"/>
  <c r="J846" i="4"/>
  <c r="J847" i="4"/>
  <c r="J848" i="4"/>
  <c r="J849" i="4"/>
  <c r="J850" i="4"/>
  <c r="J851" i="4"/>
  <c r="J852" i="4"/>
  <c r="J853" i="4"/>
  <c r="J854" i="4"/>
  <c r="J855" i="4"/>
  <c r="J856" i="4"/>
  <c r="J857" i="4"/>
  <c r="J858" i="4"/>
  <c r="J859" i="4"/>
  <c r="J860" i="4"/>
  <c r="J861" i="4"/>
  <c r="J862" i="4"/>
  <c r="J863" i="4"/>
  <c r="J864" i="4"/>
  <c r="J865" i="4"/>
  <c r="J866" i="4"/>
  <c r="J867" i="4"/>
  <c r="J868" i="4"/>
  <c r="J869" i="4"/>
  <c r="J870" i="4"/>
  <c r="J871" i="4"/>
  <c r="J872" i="4"/>
  <c r="J873" i="4"/>
  <c r="J874" i="4"/>
  <c r="J875" i="4"/>
  <c r="J876" i="4"/>
  <c r="J877" i="4"/>
  <c r="J878" i="4"/>
  <c r="J879" i="4"/>
  <c r="J880" i="4"/>
  <c r="J881" i="4"/>
  <c r="J882" i="4"/>
  <c r="J883" i="4"/>
  <c r="J884" i="4"/>
  <c r="J885" i="4"/>
  <c r="J886" i="4"/>
  <c r="J887" i="4"/>
  <c r="J888" i="4"/>
  <c r="J889" i="4"/>
  <c r="J890" i="4"/>
  <c r="J891" i="4"/>
  <c r="J892" i="4"/>
  <c r="J893" i="4"/>
  <c r="J894" i="4"/>
  <c r="J895" i="4"/>
  <c r="J896" i="4"/>
  <c r="J897" i="4"/>
  <c r="J898" i="4"/>
  <c r="J899" i="4"/>
  <c r="J900" i="4"/>
  <c r="J901" i="4"/>
  <c r="J902" i="4"/>
  <c r="J903" i="4"/>
  <c r="J904" i="4"/>
  <c r="J905" i="4"/>
  <c r="J906" i="4"/>
  <c r="J907" i="4"/>
  <c r="J908" i="4"/>
  <c r="J909" i="4"/>
  <c r="J910" i="4"/>
  <c r="J911" i="4"/>
  <c r="J912" i="4"/>
  <c r="J913" i="4"/>
  <c r="J914" i="4"/>
  <c r="J915" i="4"/>
  <c r="J916" i="4"/>
  <c r="J917" i="4"/>
  <c r="J918" i="4"/>
  <c r="J919" i="4"/>
  <c r="J920" i="4"/>
  <c r="J921" i="4"/>
  <c r="J922" i="4"/>
  <c r="J923" i="4"/>
  <c r="J924" i="4"/>
  <c r="J925" i="4"/>
  <c r="J926" i="4"/>
  <c r="J927" i="4"/>
  <c r="J928" i="4"/>
  <c r="J929" i="4"/>
  <c r="J930" i="4"/>
  <c r="J931" i="4"/>
  <c r="J932" i="4"/>
  <c r="J933" i="4"/>
  <c r="J934" i="4"/>
  <c r="J935" i="4"/>
  <c r="J936" i="4"/>
  <c r="J937" i="4"/>
  <c r="J938" i="4"/>
  <c r="J939" i="4"/>
  <c r="J940" i="4"/>
  <c r="J941" i="4"/>
  <c r="J942" i="4"/>
  <c r="J943" i="4"/>
  <c r="J944" i="4"/>
  <c r="J945" i="4"/>
  <c r="J946" i="4"/>
  <c r="J947" i="4"/>
  <c r="J948" i="4"/>
  <c r="J949" i="4"/>
  <c r="J950" i="4"/>
  <c r="J951" i="4"/>
  <c r="J952" i="4"/>
  <c r="J953" i="4"/>
  <c r="J954" i="4"/>
  <c r="J955" i="4"/>
  <c r="J956" i="4"/>
  <c r="J957" i="4"/>
  <c r="J958" i="4"/>
  <c r="J959" i="4"/>
  <c r="J960" i="4"/>
  <c r="J961" i="4"/>
  <c r="J962" i="4"/>
  <c r="J963" i="4"/>
  <c r="J964" i="4"/>
  <c r="J965" i="4"/>
  <c r="J966" i="4"/>
  <c r="J967" i="4"/>
  <c r="J968" i="4"/>
  <c r="J969" i="4"/>
  <c r="J970" i="4"/>
  <c r="J971" i="4"/>
  <c r="J972" i="4"/>
  <c r="J973" i="4"/>
  <c r="J974" i="4"/>
  <c r="J975" i="4"/>
  <c r="J976" i="4"/>
  <c r="J977" i="4"/>
  <c r="J978" i="4"/>
  <c r="J979" i="4"/>
  <c r="J980" i="4"/>
  <c r="J981" i="4"/>
  <c r="J982" i="4"/>
  <c r="J983" i="4"/>
  <c r="J984" i="4"/>
  <c r="J985" i="4"/>
  <c r="J986" i="4"/>
  <c r="J987" i="4"/>
  <c r="J988" i="4"/>
  <c r="J989" i="4"/>
  <c r="J990" i="4"/>
  <c r="J991" i="4"/>
  <c r="J992" i="4"/>
  <c r="J993" i="4"/>
  <c r="J994" i="4"/>
  <c r="J995" i="4"/>
  <c r="J996" i="4"/>
  <c r="J997" i="4"/>
  <c r="J998" i="4"/>
  <c r="J999" i="4"/>
  <c r="J1000" i="4"/>
  <c r="J1001" i="4"/>
  <c r="J1002" i="4"/>
  <c r="J1003" i="4"/>
  <c r="J1004" i="4"/>
  <c r="J1005" i="4"/>
  <c r="J1006" i="4"/>
  <c r="J1007" i="4"/>
  <c r="J1008" i="4"/>
  <c r="J1009" i="4"/>
  <c r="J1010" i="4"/>
  <c r="J1011" i="4"/>
  <c r="J1012" i="4"/>
  <c r="J1013" i="4"/>
  <c r="J1014" i="4"/>
  <c r="J1015" i="4"/>
  <c r="J1016" i="4"/>
  <c r="J1017" i="4"/>
  <c r="J1018" i="4"/>
  <c r="J1019" i="4"/>
  <c r="J1020" i="4"/>
  <c r="J1021" i="4"/>
  <c r="J1022" i="4"/>
  <c r="J1023" i="4"/>
  <c r="J1024" i="4"/>
  <c r="J1025" i="4"/>
  <c r="J1026" i="4"/>
  <c r="J1027" i="4"/>
  <c r="J1028" i="4"/>
  <c r="J1029" i="4"/>
  <c r="J1030" i="4"/>
  <c r="J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H338" i="4"/>
  <c r="H339" i="4"/>
  <c r="H340" i="4"/>
  <c r="H341" i="4"/>
  <c r="H342" i="4"/>
  <c r="H343" i="4"/>
  <c r="H344" i="4"/>
  <c r="H345" i="4"/>
  <c r="H346" i="4"/>
  <c r="H347" i="4"/>
  <c r="H348" i="4"/>
  <c r="H349" i="4"/>
  <c r="H350" i="4"/>
  <c r="H351" i="4"/>
  <c r="H352" i="4"/>
  <c r="H353" i="4"/>
  <c r="H354" i="4"/>
  <c r="H355" i="4"/>
  <c r="H356" i="4"/>
  <c r="H357" i="4"/>
  <c r="H358" i="4"/>
  <c r="H359" i="4"/>
  <c r="H360" i="4"/>
  <c r="H361" i="4"/>
  <c r="H362" i="4"/>
  <c r="H363" i="4"/>
  <c r="H364" i="4"/>
  <c r="H365" i="4"/>
  <c r="H366" i="4"/>
  <c r="H367" i="4"/>
  <c r="H368" i="4"/>
  <c r="H369" i="4"/>
  <c r="H370" i="4"/>
  <c r="H371" i="4"/>
  <c r="H372" i="4"/>
  <c r="H373" i="4"/>
  <c r="H374" i="4"/>
  <c r="H375" i="4"/>
  <c r="H376" i="4"/>
  <c r="H377" i="4"/>
  <c r="H378" i="4"/>
  <c r="H379" i="4"/>
  <c r="H380" i="4"/>
  <c r="H381" i="4"/>
  <c r="H382" i="4"/>
  <c r="H383" i="4"/>
  <c r="H384" i="4"/>
  <c r="H385" i="4"/>
  <c r="H386" i="4"/>
  <c r="H387" i="4"/>
  <c r="H388" i="4"/>
  <c r="H389" i="4"/>
  <c r="H390" i="4"/>
  <c r="H391" i="4"/>
  <c r="H392" i="4"/>
  <c r="H393" i="4"/>
  <c r="H394" i="4"/>
  <c r="H395" i="4"/>
  <c r="H396" i="4"/>
  <c r="H397" i="4"/>
  <c r="H398" i="4"/>
  <c r="H399" i="4"/>
  <c r="H400" i="4"/>
  <c r="H401" i="4"/>
  <c r="H402" i="4"/>
  <c r="H403" i="4"/>
  <c r="H404" i="4"/>
  <c r="H405" i="4"/>
  <c r="H406" i="4"/>
  <c r="H407" i="4"/>
  <c r="H408" i="4"/>
  <c r="H409" i="4"/>
  <c r="H410" i="4"/>
  <c r="H411" i="4"/>
  <c r="H412" i="4"/>
  <c r="H413" i="4"/>
  <c r="H414" i="4"/>
  <c r="H415" i="4"/>
  <c r="H416" i="4"/>
  <c r="H417" i="4"/>
  <c r="H418" i="4"/>
  <c r="H419" i="4"/>
  <c r="H420" i="4"/>
  <c r="H421" i="4"/>
  <c r="H422" i="4"/>
  <c r="H423" i="4"/>
  <c r="H424" i="4"/>
  <c r="H425" i="4"/>
  <c r="H426" i="4"/>
  <c r="H427" i="4"/>
  <c r="H428" i="4"/>
  <c r="H429" i="4"/>
  <c r="H430" i="4"/>
  <c r="H431" i="4"/>
  <c r="H432" i="4"/>
  <c r="H433" i="4"/>
  <c r="H434" i="4"/>
  <c r="H435" i="4"/>
  <c r="H436" i="4"/>
  <c r="H437" i="4"/>
  <c r="H438" i="4"/>
  <c r="H439" i="4"/>
  <c r="H440" i="4"/>
  <c r="H441" i="4"/>
  <c r="H442" i="4"/>
  <c r="H443" i="4"/>
  <c r="H444" i="4"/>
  <c r="H445" i="4"/>
  <c r="H446" i="4"/>
  <c r="H447" i="4"/>
  <c r="H448" i="4"/>
  <c r="H449" i="4"/>
  <c r="H450" i="4"/>
  <c r="H451" i="4"/>
  <c r="H452" i="4"/>
  <c r="H453" i="4"/>
  <c r="H454" i="4"/>
  <c r="H455" i="4"/>
  <c r="H456" i="4"/>
  <c r="H457" i="4"/>
  <c r="H458" i="4"/>
  <c r="H459" i="4"/>
  <c r="H460" i="4"/>
  <c r="H461" i="4"/>
  <c r="H462" i="4"/>
  <c r="H463" i="4"/>
  <c r="H464" i="4"/>
  <c r="H465" i="4"/>
  <c r="H466" i="4"/>
  <c r="H467" i="4"/>
  <c r="H468" i="4"/>
  <c r="H469" i="4"/>
  <c r="H470" i="4"/>
  <c r="H471" i="4"/>
  <c r="H472" i="4"/>
  <c r="H473" i="4"/>
  <c r="H474" i="4"/>
  <c r="H475" i="4"/>
  <c r="H476" i="4"/>
  <c r="H477" i="4"/>
  <c r="H478" i="4"/>
  <c r="H479" i="4"/>
  <c r="H480" i="4"/>
  <c r="H481" i="4"/>
  <c r="H482" i="4"/>
  <c r="H483" i="4"/>
  <c r="H484" i="4"/>
  <c r="H485" i="4"/>
  <c r="H486" i="4"/>
  <c r="H487" i="4"/>
  <c r="H488" i="4"/>
  <c r="H489" i="4"/>
  <c r="H490" i="4"/>
  <c r="H491" i="4"/>
  <c r="H492" i="4"/>
  <c r="H493" i="4"/>
  <c r="H494" i="4"/>
  <c r="H495" i="4"/>
  <c r="H496" i="4"/>
  <c r="H497" i="4"/>
  <c r="H498" i="4"/>
  <c r="H499" i="4"/>
  <c r="H500" i="4"/>
  <c r="H501" i="4"/>
  <c r="H502" i="4"/>
  <c r="H503" i="4"/>
  <c r="H504" i="4"/>
  <c r="H505" i="4"/>
  <c r="H506" i="4"/>
  <c r="H507" i="4"/>
  <c r="H508" i="4"/>
  <c r="H509" i="4"/>
  <c r="H510" i="4"/>
  <c r="H511" i="4"/>
  <c r="H512" i="4"/>
  <c r="H513" i="4"/>
  <c r="H514" i="4"/>
  <c r="H515" i="4"/>
  <c r="H516" i="4"/>
  <c r="H517" i="4"/>
  <c r="H518" i="4"/>
  <c r="H519" i="4"/>
  <c r="H520" i="4"/>
  <c r="H521" i="4"/>
  <c r="H522" i="4"/>
  <c r="H523" i="4"/>
  <c r="H524" i="4"/>
  <c r="H525" i="4"/>
  <c r="H526" i="4"/>
  <c r="H527" i="4"/>
  <c r="H528" i="4"/>
  <c r="H529" i="4"/>
  <c r="H530" i="4"/>
  <c r="H531" i="4"/>
  <c r="H532" i="4"/>
  <c r="H533" i="4"/>
  <c r="H534" i="4"/>
  <c r="H535" i="4"/>
  <c r="H536" i="4"/>
  <c r="H537" i="4"/>
  <c r="H538" i="4"/>
  <c r="H539" i="4"/>
  <c r="H540" i="4"/>
  <c r="H541" i="4"/>
  <c r="H542" i="4"/>
  <c r="H543" i="4"/>
  <c r="H544" i="4"/>
  <c r="H545" i="4"/>
  <c r="H546" i="4"/>
  <c r="H547" i="4"/>
  <c r="H548" i="4"/>
  <c r="H549" i="4"/>
  <c r="H550" i="4"/>
  <c r="H551" i="4"/>
  <c r="H552" i="4"/>
  <c r="H553" i="4"/>
  <c r="H554" i="4"/>
  <c r="H555" i="4"/>
  <c r="H556" i="4"/>
  <c r="H557" i="4"/>
  <c r="H558" i="4"/>
  <c r="H559" i="4"/>
  <c r="H560" i="4"/>
  <c r="H561" i="4"/>
  <c r="H562" i="4"/>
  <c r="H563" i="4"/>
  <c r="H564" i="4"/>
  <c r="H565" i="4"/>
  <c r="H566" i="4"/>
  <c r="H567" i="4"/>
  <c r="H568" i="4"/>
  <c r="H569" i="4"/>
  <c r="H570" i="4"/>
  <c r="H571" i="4"/>
  <c r="H572" i="4"/>
  <c r="H573" i="4"/>
  <c r="H574" i="4"/>
  <c r="H575" i="4"/>
  <c r="H576" i="4"/>
  <c r="H577" i="4"/>
  <c r="H578" i="4"/>
  <c r="H579" i="4"/>
  <c r="H580" i="4"/>
  <c r="H581" i="4"/>
  <c r="H582" i="4"/>
  <c r="H583" i="4"/>
  <c r="H584" i="4"/>
  <c r="H585" i="4"/>
  <c r="H586" i="4"/>
  <c r="H587" i="4"/>
  <c r="H588" i="4"/>
  <c r="H589" i="4"/>
  <c r="H590" i="4"/>
  <c r="H591" i="4"/>
  <c r="H592" i="4"/>
  <c r="H593" i="4"/>
  <c r="H594" i="4"/>
  <c r="H595" i="4"/>
  <c r="H596" i="4"/>
  <c r="H597" i="4"/>
  <c r="H598" i="4"/>
  <c r="H599" i="4"/>
  <c r="H600" i="4"/>
  <c r="H601" i="4"/>
  <c r="H602" i="4"/>
  <c r="H603" i="4"/>
  <c r="H604" i="4"/>
  <c r="H605" i="4"/>
  <c r="H606" i="4"/>
  <c r="H607" i="4"/>
  <c r="H608" i="4"/>
  <c r="H609" i="4"/>
  <c r="H610" i="4"/>
  <c r="H611" i="4"/>
  <c r="H612" i="4"/>
  <c r="H613" i="4"/>
  <c r="H614" i="4"/>
  <c r="H615" i="4"/>
  <c r="H616" i="4"/>
  <c r="H617" i="4"/>
  <c r="H618" i="4"/>
  <c r="H619" i="4"/>
  <c r="H620" i="4"/>
  <c r="H621" i="4"/>
  <c r="H622" i="4"/>
  <c r="H623" i="4"/>
  <c r="H624" i="4"/>
  <c r="H625" i="4"/>
  <c r="H626" i="4"/>
  <c r="H627" i="4"/>
  <c r="H628" i="4"/>
  <c r="H629" i="4"/>
  <c r="H630" i="4"/>
  <c r="H631" i="4"/>
  <c r="H632" i="4"/>
  <c r="H633" i="4"/>
  <c r="H634" i="4"/>
  <c r="H635" i="4"/>
  <c r="H636" i="4"/>
  <c r="H637" i="4"/>
  <c r="H638" i="4"/>
  <c r="H639" i="4"/>
  <c r="H640" i="4"/>
  <c r="H641" i="4"/>
  <c r="H642" i="4"/>
  <c r="H643" i="4"/>
  <c r="H644" i="4"/>
  <c r="H645" i="4"/>
  <c r="H646" i="4"/>
  <c r="H647" i="4"/>
  <c r="H648" i="4"/>
  <c r="H649" i="4"/>
  <c r="H650" i="4"/>
  <c r="H651" i="4"/>
  <c r="H652" i="4"/>
  <c r="H653" i="4"/>
  <c r="H654" i="4"/>
  <c r="H655" i="4"/>
  <c r="H656" i="4"/>
  <c r="H657" i="4"/>
  <c r="H658" i="4"/>
  <c r="H659" i="4"/>
  <c r="H660" i="4"/>
  <c r="H661" i="4"/>
  <c r="H662" i="4"/>
  <c r="H663" i="4"/>
  <c r="H664" i="4"/>
  <c r="H665" i="4"/>
  <c r="H666" i="4"/>
  <c r="H667" i="4"/>
  <c r="H668" i="4"/>
  <c r="H669" i="4"/>
  <c r="H670" i="4"/>
  <c r="H671" i="4"/>
  <c r="H672" i="4"/>
  <c r="H673" i="4"/>
  <c r="H674" i="4"/>
  <c r="H675" i="4"/>
  <c r="H676" i="4"/>
  <c r="H677" i="4"/>
  <c r="H678" i="4"/>
  <c r="H679" i="4"/>
  <c r="H680" i="4"/>
  <c r="H681" i="4"/>
  <c r="H682" i="4"/>
  <c r="H683" i="4"/>
  <c r="H684" i="4"/>
  <c r="H685" i="4"/>
  <c r="H686" i="4"/>
  <c r="H687" i="4"/>
  <c r="H688" i="4"/>
  <c r="H689" i="4"/>
  <c r="H690" i="4"/>
  <c r="H691" i="4"/>
  <c r="H692" i="4"/>
  <c r="H693" i="4"/>
  <c r="H694" i="4"/>
  <c r="H695" i="4"/>
  <c r="H696" i="4"/>
  <c r="H697" i="4"/>
  <c r="H698" i="4"/>
  <c r="H699" i="4"/>
  <c r="H700" i="4"/>
  <c r="H701" i="4"/>
  <c r="H702" i="4"/>
  <c r="H703" i="4"/>
  <c r="H704" i="4"/>
  <c r="H705" i="4"/>
  <c r="H706" i="4"/>
  <c r="H707" i="4"/>
  <c r="H708" i="4"/>
  <c r="H709" i="4"/>
  <c r="H710" i="4"/>
  <c r="H711" i="4"/>
  <c r="H712" i="4"/>
  <c r="H713" i="4"/>
  <c r="H714" i="4"/>
  <c r="H715" i="4"/>
  <c r="H716" i="4"/>
  <c r="H717" i="4"/>
  <c r="H718" i="4"/>
  <c r="H719" i="4"/>
  <c r="H720" i="4"/>
  <c r="H721" i="4"/>
  <c r="H722" i="4"/>
  <c r="H723" i="4"/>
  <c r="H724" i="4"/>
  <c r="H725" i="4"/>
  <c r="H726" i="4"/>
  <c r="H727" i="4"/>
  <c r="H728" i="4"/>
  <c r="H729" i="4"/>
  <c r="H730" i="4"/>
  <c r="H731" i="4"/>
  <c r="H732" i="4"/>
  <c r="H733" i="4"/>
  <c r="H734" i="4"/>
  <c r="H735" i="4"/>
  <c r="H736" i="4"/>
  <c r="H737" i="4"/>
  <c r="H738" i="4"/>
  <c r="H739" i="4"/>
  <c r="H740" i="4"/>
  <c r="H741" i="4"/>
  <c r="H742" i="4"/>
  <c r="H743" i="4"/>
  <c r="H744" i="4"/>
  <c r="H745" i="4"/>
  <c r="H746" i="4"/>
  <c r="H747" i="4"/>
  <c r="H748" i="4"/>
  <c r="H749" i="4"/>
  <c r="H750" i="4"/>
  <c r="H751" i="4"/>
  <c r="H752" i="4"/>
  <c r="H753" i="4"/>
  <c r="H754" i="4"/>
  <c r="H755" i="4"/>
  <c r="H756" i="4"/>
  <c r="H757" i="4"/>
  <c r="H758" i="4"/>
  <c r="H759" i="4"/>
  <c r="H760" i="4"/>
  <c r="H761" i="4"/>
  <c r="H762" i="4"/>
  <c r="H763" i="4"/>
  <c r="H764" i="4"/>
  <c r="H765" i="4"/>
  <c r="H766" i="4"/>
  <c r="H767" i="4"/>
  <c r="H768" i="4"/>
  <c r="H769" i="4"/>
  <c r="H770" i="4"/>
  <c r="H771" i="4"/>
  <c r="H772" i="4"/>
  <c r="H773" i="4"/>
  <c r="H774" i="4"/>
  <c r="H775" i="4"/>
  <c r="H776" i="4"/>
  <c r="H777" i="4"/>
  <c r="H778" i="4"/>
  <c r="H779" i="4"/>
  <c r="H780" i="4"/>
  <c r="H781" i="4"/>
  <c r="H782" i="4"/>
  <c r="H783" i="4"/>
  <c r="H784" i="4"/>
  <c r="H785" i="4"/>
  <c r="H786" i="4"/>
  <c r="H787" i="4"/>
  <c r="H788" i="4"/>
  <c r="H789" i="4"/>
  <c r="H790" i="4"/>
  <c r="H791" i="4"/>
  <c r="H792" i="4"/>
  <c r="H793" i="4"/>
  <c r="H794" i="4"/>
  <c r="H795" i="4"/>
  <c r="H796" i="4"/>
  <c r="H797" i="4"/>
  <c r="H798" i="4"/>
  <c r="H799" i="4"/>
  <c r="H800" i="4"/>
  <c r="H801" i="4"/>
  <c r="H802" i="4"/>
  <c r="H803" i="4"/>
  <c r="H804" i="4"/>
  <c r="H805" i="4"/>
  <c r="H806" i="4"/>
  <c r="H807" i="4"/>
  <c r="H808" i="4"/>
  <c r="H809" i="4"/>
  <c r="H810" i="4"/>
  <c r="H811" i="4"/>
  <c r="H812" i="4"/>
  <c r="H813" i="4"/>
  <c r="H814" i="4"/>
  <c r="H815" i="4"/>
  <c r="H816" i="4"/>
  <c r="H817" i="4"/>
  <c r="H818" i="4"/>
  <c r="H819" i="4"/>
  <c r="H820" i="4"/>
  <c r="H821" i="4"/>
  <c r="H822" i="4"/>
  <c r="H823" i="4"/>
  <c r="H824" i="4"/>
  <c r="H825" i="4"/>
  <c r="H826" i="4"/>
  <c r="H827" i="4"/>
  <c r="H828" i="4"/>
  <c r="H829" i="4"/>
  <c r="H830" i="4"/>
  <c r="H831" i="4"/>
  <c r="H832" i="4"/>
  <c r="H833" i="4"/>
  <c r="H834" i="4"/>
  <c r="H835" i="4"/>
  <c r="H836" i="4"/>
  <c r="H837" i="4"/>
  <c r="H838" i="4"/>
  <c r="H839" i="4"/>
  <c r="H840" i="4"/>
  <c r="H841" i="4"/>
  <c r="H842" i="4"/>
  <c r="H843" i="4"/>
  <c r="H844" i="4"/>
  <c r="H845" i="4"/>
  <c r="H846" i="4"/>
  <c r="H847" i="4"/>
  <c r="H848" i="4"/>
  <c r="H849" i="4"/>
  <c r="H850" i="4"/>
  <c r="H851" i="4"/>
  <c r="H852" i="4"/>
  <c r="H853" i="4"/>
  <c r="H854" i="4"/>
  <c r="H855" i="4"/>
  <c r="H856" i="4"/>
  <c r="H857" i="4"/>
  <c r="H858" i="4"/>
  <c r="H859" i="4"/>
  <c r="H860" i="4"/>
  <c r="H861" i="4"/>
  <c r="H862" i="4"/>
  <c r="H863" i="4"/>
  <c r="H864" i="4"/>
  <c r="H865" i="4"/>
  <c r="H866" i="4"/>
  <c r="H867" i="4"/>
  <c r="H868" i="4"/>
  <c r="H869" i="4"/>
  <c r="H870" i="4"/>
  <c r="H871" i="4"/>
  <c r="H872" i="4"/>
  <c r="H873" i="4"/>
  <c r="H874" i="4"/>
  <c r="H875" i="4"/>
  <c r="H876" i="4"/>
  <c r="H877" i="4"/>
  <c r="H878" i="4"/>
  <c r="H879" i="4"/>
  <c r="H880" i="4"/>
  <c r="H881" i="4"/>
  <c r="H882" i="4"/>
  <c r="H883" i="4"/>
  <c r="H884" i="4"/>
  <c r="H885" i="4"/>
  <c r="H886" i="4"/>
  <c r="H887" i="4"/>
  <c r="H888" i="4"/>
  <c r="H889" i="4"/>
  <c r="H890" i="4"/>
  <c r="H891" i="4"/>
  <c r="H892" i="4"/>
  <c r="H893" i="4"/>
  <c r="H894" i="4"/>
  <c r="H895" i="4"/>
  <c r="H896" i="4"/>
  <c r="H897" i="4"/>
  <c r="H898" i="4"/>
  <c r="H899" i="4"/>
  <c r="H900" i="4"/>
  <c r="H901" i="4"/>
  <c r="H902" i="4"/>
  <c r="H903" i="4"/>
  <c r="H904" i="4"/>
  <c r="H905" i="4"/>
  <c r="H906" i="4"/>
  <c r="H907" i="4"/>
  <c r="H908" i="4"/>
  <c r="H909" i="4"/>
  <c r="H910" i="4"/>
  <c r="H911" i="4"/>
  <c r="H912" i="4"/>
  <c r="H913" i="4"/>
  <c r="H914" i="4"/>
  <c r="H915" i="4"/>
  <c r="H916" i="4"/>
  <c r="H917" i="4"/>
  <c r="H918" i="4"/>
  <c r="H919" i="4"/>
  <c r="H920" i="4"/>
  <c r="H921" i="4"/>
  <c r="H922" i="4"/>
  <c r="H923" i="4"/>
  <c r="H924" i="4"/>
  <c r="H925" i="4"/>
  <c r="H926" i="4"/>
  <c r="H927" i="4"/>
  <c r="H928" i="4"/>
  <c r="H929" i="4"/>
  <c r="H930" i="4"/>
  <c r="H931" i="4"/>
  <c r="H932" i="4"/>
  <c r="H933" i="4"/>
  <c r="H934" i="4"/>
  <c r="H935" i="4"/>
  <c r="H936" i="4"/>
  <c r="H937" i="4"/>
  <c r="H938" i="4"/>
  <c r="H939" i="4"/>
  <c r="H940" i="4"/>
  <c r="H941" i="4"/>
  <c r="H942" i="4"/>
  <c r="H943" i="4"/>
  <c r="H944" i="4"/>
  <c r="H945" i="4"/>
  <c r="H946" i="4"/>
  <c r="H947" i="4"/>
  <c r="H948" i="4"/>
  <c r="H949" i="4"/>
  <c r="H950" i="4"/>
  <c r="H951" i="4"/>
  <c r="H952" i="4"/>
  <c r="H953" i="4"/>
  <c r="H954" i="4"/>
  <c r="H955" i="4"/>
  <c r="H956" i="4"/>
  <c r="H957" i="4"/>
  <c r="H958" i="4"/>
  <c r="H959" i="4"/>
  <c r="H960" i="4"/>
  <c r="H961" i="4"/>
  <c r="H962" i="4"/>
  <c r="H963" i="4"/>
  <c r="H964" i="4"/>
  <c r="H965" i="4"/>
  <c r="H966" i="4"/>
  <c r="H967" i="4"/>
  <c r="H968" i="4"/>
  <c r="H969" i="4"/>
  <c r="H970" i="4"/>
  <c r="H971" i="4"/>
  <c r="H972" i="4"/>
  <c r="H973" i="4"/>
  <c r="H974" i="4"/>
  <c r="H975" i="4"/>
  <c r="H976" i="4"/>
  <c r="H977" i="4"/>
  <c r="H978" i="4"/>
  <c r="H979" i="4"/>
  <c r="H980" i="4"/>
  <c r="H981" i="4"/>
  <c r="H982" i="4"/>
  <c r="H983" i="4"/>
  <c r="H984" i="4"/>
  <c r="H985" i="4"/>
  <c r="H986" i="4"/>
  <c r="H987" i="4"/>
  <c r="H988" i="4"/>
  <c r="H989" i="4"/>
  <c r="H990" i="4"/>
  <c r="H991" i="4"/>
  <c r="H992" i="4"/>
  <c r="H993" i="4"/>
  <c r="H994" i="4"/>
  <c r="H995" i="4"/>
  <c r="H996" i="4"/>
  <c r="H997" i="4"/>
  <c r="H998" i="4"/>
  <c r="H999" i="4"/>
  <c r="H1000" i="4"/>
  <c r="H1001" i="4"/>
  <c r="H1002" i="4"/>
  <c r="H1003" i="4"/>
  <c r="H1004" i="4"/>
  <c r="H1005" i="4"/>
  <c r="H1006" i="4"/>
  <c r="H1007" i="4"/>
  <c r="H1008" i="4"/>
  <c r="H1009" i="4"/>
  <c r="H1010" i="4"/>
  <c r="H1011" i="4"/>
  <c r="H1012" i="4"/>
  <c r="H1013" i="4"/>
  <c r="H1014" i="4"/>
  <c r="H1015" i="4"/>
  <c r="H1016" i="4"/>
  <c r="H1017" i="4"/>
  <c r="H1018" i="4"/>
  <c r="H1019" i="4"/>
  <c r="H1020" i="4"/>
  <c r="H1021" i="4"/>
  <c r="H1022" i="4"/>
  <c r="H1023" i="4"/>
  <c r="H1024" i="4"/>
  <c r="H1025" i="4"/>
  <c r="H1026" i="4"/>
  <c r="H1027" i="4"/>
  <c r="H1028" i="4"/>
  <c r="H1029" i="4"/>
  <c r="H1030" i="4"/>
  <c r="H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578" i="4"/>
  <c r="G579" i="4"/>
  <c r="G580" i="4"/>
  <c r="G581" i="4"/>
  <c r="G582" i="4"/>
  <c r="G583" i="4"/>
  <c r="G584" i="4"/>
  <c r="G585" i="4"/>
  <c r="G586" i="4"/>
  <c r="G587" i="4"/>
  <c r="G588" i="4"/>
  <c r="G589" i="4"/>
  <c r="G590" i="4"/>
  <c r="G591" i="4"/>
  <c r="G592" i="4"/>
  <c r="G593" i="4"/>
  <c r="G594" i="4"/>
  <c r="G595" i="4"/>
  <c r="G596" i="4"/>
  <c r="G597" i="4"/>
  <c r="G598" i="4"/>
  <c r="G599" i="4"/>
  <c r="G600" i="4"/>
  <c r="G601" i="4"/>
  <c r="G602" i="4"/>
  <c r="G603" i="4"/>
  <c r="G604" i="4"/>
  <c r="G605" i="4"/>
  <c r="G606" i="4"/>
  <c r="G607" i="4"/>
  <c r="G608" i="4"/>
  <c r="G609" i="4"/>
  <c r="G610" i="4"/>
  <c r="G611" i="4"/>
  <c r="G612" i="4"/>
  <c r="G613" i="4"/>
  <c r="G614" i="4"/>
  <c r="G615" i="4"/>
  <c r="G616" i="4"/>
  <c r="G617" i="4"/>
  <c r="G618" i="4"/>
  <c r="G619" i="4"/>
  <c r="G620" i="4"/>
  <c r="G621" i="4"/>
  <c r="G622" i="4"/>
  <c r="G623" i="4"/>
  <c r="G624" i="4"/>
  <c r="G625" i="4"/>
  <c r="G626" i="4"/>
  <c r="G627" i="4"/>
  <c r="G628" i="4"/>
  <c r="G629" i="4"/>
  <c r="G630" i="4"/>
  <c r="G631" i="4"/>
  <c r="G632" i="4"/>
  <c r="G633" i="4"/>
  <c r="G634" i="4"/>
  <c r="G635" i="4"/>
  <c r="G636" i="4"/>
  <c r="G637" i="4"/>
  <c r="G638" i="4"/>
  <c r="G639" i="4"/>
  <c r="G640" i="4"/>
  <c r="G641" i="4"/>
  <c r="G642" i="4"/>
  <c r="G643" i="4"/>
  <c r="G644" i="4"/>
  <c r="G645" i="4"/>
  <c r="G646" i="4"/>
  <c r="G647" i="4"/>
  <c r="G648" i="4"/>
  <c r="G649" i="4"/>
  <c r="G650" i="4"/>
  <c r="G651" i="4"/>
  <c r="G652" i="4"/>
  <c r="G653" i="4"/>
  <c r="G654" i="4"/>
  <c r="G655" i="4"/>
  <c r="G656" i="4"/>
  <c r="G657" i="4"/>
  <c r="G658" i="4"/>
  <c r="G659" i="4"/>
  <c r="G660" i="4"/>
  <c r="G661" i="4"/>
  <c r="G662" i="4"/>
  <c r="G663" i="4"/>
  <c r="G664" i="4"/>
  <c r="G665" i="4"/>
  <c r="G666" i="4"/>
  <c r="G667" i="4"/>
  <c r="G668" i="4"/>
  <c r="G669" i="4"/>
  <c r="G670" i="4"/>
  <c r="G671" i="4"/>
  <c r="G672" i="4"/>
  <c r="G673" i="4"/>
  <c r="G674" i="4"/>
  <c r="G675" i="4"/>
  <c r="G676" i="4"/>
  <c r="G677" i="4"/>
  <c r="G678" i="4"/>
  <c r="G679" i="4"/>
  <c r="G680" i="4"/>
  <c r="G681" i="4"/>
  <c r="G682" i="4"/>
  <c r="G683" i="4"/>
  <c r="G684" i="4"/>
  <c r="G685" i="4"/>
  <c r="G686" i="4"/>
  <c r="G687" i="4"/>
  <c r="G688" i="4"/>
  <c r="G689" i="4"/>
  <c r="G690" i="4"/>
  <c r="G691" i="4"/>
  <c r="G692" i="4"/>
  <c r="G693" i="4"/>
  <c r="G694" i="4"/>
  <c r="G695" i="4"/>
  <c r="G696" i="4"/>
  <c r="G697" i="4"/>
  <c r="G698" i="4"/>
  <c r="G699" i="4"/>
  <c r="G700" i="4"/>
  <c r="G701" i="4"/>
  <c r="G702" i="4"/>
  <c r="G703" i="4"/>
  <c r="G704" i="4"/>
  <c r="G705" i="4"/>
  <c r="G706" i="4"/>
  <c r="G707" i="4"/>
  <c r="G708" i="4"/>
  <c r="G709" i="4"/>
  <c r="G710" i="4"/>
  <c r="G711" i="4"/>
  <c r="G712" i="4"/>
  <c r="G713" i="4"/>
  <c r="G714" i="4"/>
  <c r="G715" i="4"/>
  <c r="G716" i="4"/>
  <c r="G717" i="4"/>
  <c r="G718" i="4"/>
  <c r="G719" i="4"/>
  <c r="G720" i="4"/>
  <c r="G721" i="4"/>
  <c r="G722" i="4"/>
  <c r="G723" i="4"/>
  <c r="G724" i="4"/>
  <c r="G725" i="4"/>
  <c r="G726" i="4"/>
  <c r="G727" i="4"/>
  <c r="G728" i="4"/>
  <c r="G729" i="4"/>
  <c r="G730" i="4"/>
  <c r="G731" i="4"/>
  <c r="G732" i="4"/>
  <c r="G733" i="4"/>
  <c r="G734" i="4"/>
  <c r="G735" i="4"/>
  <c r="G736" i="4"/>
  <c r="G737" i="4"/>
  <c r="G738" i="4"/>
  <c r="G739" i="4"/>
  <c r="G740" i="4"/>
  <c r="G741" i="4"/>
  <c r="G742" i="4"/>
  <c r="G743" i="4"/>
  <c r="G744" i="4"/>
  <c r="G745" i="4"/>
  <c r="G746" i="4"/>
  <c r="G747" i="4"/>
  <c r="G748" i="4"/>
  <c r="G749" i="4"/>
  <c r="G750" i="4"/>
  <c r="G751" i="4"/>
  <c r="G752" i="4"/>
  <c r="G753" i="4"/>
  <c r="G754" i="4"/>
  <c r="G755" i="4"/>
  <c r="G756" i="4"/>
  <c r="G757" i="4"/>
  <c r="G758" i="4"/>
  <c r="G759" i="4"/>
  <c r="G760" i="4"/>
  <c r="G761" i="4"/>
  <c r="G762" i="4"/>
  <c r="G763" i="4"/>
  <c r="G764" i="4"/>
  <c r="G765" i="4"/>
  <c r="G766" i="4"/>
  <c r="G767" i="4"/>
  <c r="G768" i="4"/>
  <c r="G769" i="4"/>
  <c r="G770" i="4"/>
  <c r="G771" i="4"/>
  <c r="G772" i="4"/>
  <c r="G773" i="4"/>
  <c r="G774" i="4"/>
  <c r="G775" i="4"/>
  <c r="G776" i="4"/>
  <c r="G777" i="4"/>
  <c r="G778" i="4"/>
  <c r="G779" i="4"/>
  <c r="G780" i="4"/>
  <c r="G781" i="4"/>
  <c r="G782" i="4"/>
  <c r="G783" i="4"/>
  <c r="G784" i="4"/>
  <c r="G785" i="4"/>
  <c r="G786" i="4"/>
  <c r="G787" i="4"/>
  <c r="G788" i="4"/>
  <c r="G789" i="4"/>
  <c r="G790" i="4"/>
  <c r="G791" i="4"/>
  <c r="G792" i="4"/>
  <c r="G793" i="4"/>
  <c r="G794" i="4"/>
  <c r="G795" i="4"/>
  <c r="G796" i="4"/>
  <c r="G797" i="4"/>
  <c r="G798" i="4"/>
  <c r="G799" i="4"/>
  <c r="G800" i="4"/>
  <c r="G801" i="4"/>
  <c r="G802" i="4"/>
  <c r="G803" i="4"/>
  <c r="G804" i="4"/>
  <c r="G805" i="4"/>
  <c r="G806" i="4"/>
  <c r="G807" i="4"/>
  <c r="G808" i="4"/>
  <c r="G809" i="4"/>
  <c r="G810" i="4"/>
  <c r="G811" i="4"/>
  <c r="G812" i="4"/>
  <c r="G813" i="4"/>
  <c r="G814" i="4"/>
  <c r="G815" i="4"/>
  <c r="G816" i="4"/>
  <c r="G817" i="4"/>
  <c r="G818" i="4"/>
  <c r="G819" i="4"/>
  <c r="G820" i="4"/>
  <c r="G821" i="4"/>
  <c r="G822" i="4"/>
  <c r="G823" i="4"/>
  <c r="G824" i="4"/>
  <c r="G825" i="4"/>
  <c r="G826" i="4"/>
  <c r="G827" i="4"/>
  <c r="G828" i="4"/>
  <c r="G829" i="4"/>
  <c r="G830" i="4"/>
  <c r="G831" i="4"/>
  <c r="G832" i="4"/>
  <c r="G833" i="4"/>
  <c r="G834" i="4"/>
  <c r="G835" i="4"/>
  <c r="G836" i="4"/>
  <c r="G837" i="4"/>
  <c r="G838" i="4"/>
  <c r="G839" i="4"/>
  <c r="G840" i="4"/>
  <c r="G841" i="4"/>
  <c r="G842" i="4"/>
  <c r="G843" i="4"/>
  <c r="G844" i="4"/>
  <c r="G845" i="4"/>
  <c r="G846" i="4"/>
  <c r="G847" i="4"/>
  <c r="G848" i="4"/>
  <c r="G849" i="4"/>
  <c r="G850" i="4"/>
  <c r="G851" i="4"/>
  <c r="G852" i="4"/>
  <c r="G853" i="4"/>
  <c r="G854" i="4"/>
  <c r="G855" i="4"/>
  <c r="G856" i="4"/>
  <c r="G857" i="4"/>
  <c r="G858" i="4"/>
  <c r="G859" i="4"/>
  <c r="G860" i="4"/>
  <c r="G861" i="4"/>
  <c r="G862" i="4"/>
  <c r="G863" i="4"/>
  <c r="G864" i="4"/>
  <c r="G865" i="4"/>
  <c r="G866" i="4"/>
  <c r="G867" i="4"/>
  <c r="G868" i="4"/>
  <c r="G869" i="4"/>
  <c r="G870" i="4"/>
  <c r="G871" i="4"/>
  <c r="G872" i="4"/>
  <c r="G873" i="4"/>
  <c r="G874" i="4"/>
  <c r="G875" i="4"/>
  <c r="G876" i="4"/>
  <c r="G877" i="4"/>
  <c r="G878" i="4"/>
  <c r="G879" i="4"/>
  <c r="G880" i="4"/>
  <c r="G881" i="4"/>
  <c r="G882" i="4"/>
  <c r="G883" i="4"/>
  <c r="G884" i="4"/>
  <c r="G885" i="4"/>
  <c r="G886" i="4"/>
  <c r="G887" i="4"/>
  <c r="G888" i="4"/>
  <c r="G889" i="4"/>
  <c r="G890" i="4"/>
  <c r="G891" i="4"/>
  <c r="G892" i="4"/>
  <c r="G893" i="4"/>
  <c r="G894" i="4"/>
  <c r="G895" i="4"/>
  <c r="G896" i="4"/>
  <c r="G897" i="4"/>
  <c r="G898" i="4"/>
  <c r="G899" i="4"/>
  <c r="G900" i="4"/>
  <c r="G901" i="4"/>
  <c r="G902" i="4"/>
  <c r="G903" i="4"/>
  <c r="G904" i="4"/>
  <c r="G905" i="4"/>
  <c r="G906" i="4"/>
  <c r="G907" i="4"/>
  <c r="G908" i="4"/>
  <c r="G909" i="4"/>
  <c r="G910" i="4"/>
  <c r="G911" i="4"/>
  <c r="G912" i="4"/>
  <c r="G913" i="4"/>
  <c r="G914" i="4"/>
  <c r="G915" i="4"/>
  <c r="G916" i="4"/>
  <c r="G917" i="4"/>
  <c r="G918" i="4"/>
  <c r="G919" i="4"/>
  <c r="G920" i="4"/>
  <c r="G921" i="4"/>
  <c r="G922" i="4"/>
  <c r="G923" i="4"/>
  <c r="G924" i="4"/>
  <c r="G925" i="4"/>
  <c r="G926" i="4"/>
  <c r="G927" i="4"/>
  <c r="G928" i="4"/>
  <c r="G929" i="4"/>
  <c r="G930" i="4"/>
  <c r="G931" i="4"/>
  <c r="G932" i="4"/>
  <c r="G933" i="4"/>
  <c r="G934" i="4"/>
  <c r="G935" i="4"/>
  <c r="G936" i="4"/>
  <c r="G937" i="4"/>
  <c r="G938" i="4"/>
  <c r="G939" i="4"/>
  <c r="G940" i="4"/>
  <c r="G941" i="4"/>
  <c r="G942" i="4"/>
  <c r="G943" i="4"/>
  <c r="G944" i="4"/>
  <c r="G945" i="4"/>
  <c r="G946" i="4"/>
  <c r="G947" i="4"/>
  <c r="G948" i="4"/>
  <c r="G949" i="4"/>
  <c r="G950" i="4"/>
  <c r="G951" i="4"/>
  <c r="G952" i="4"/>
  <c r="G953" i="4"/>
  <c r="G954" i="4"/>
  <c r="G955" i="4"/>
  <c r="G956" i="4"/>
  <c r="G957" i="4"/>
  <c r="G958" i="4"/>
  <c r="G959" i="4"/>
  <c r="G960" i="4"/>
  <c r="G961" i="4"/>
  <c r="G962" i="4"/>
  <c r="G963" i="4"/>
  <c r="G964" i="4"/>
  <c r="G965" i="4"/>
  <c r="G966" i="4"/>
  <c r="G967" i="4"/>
  <c r="G968" i="4"/>
  <c r="G969" i="4"/>
  <c r="G970" i="4"/>
  <c r="G971" i="4"/>
  <c r="G972" i="4"/>
  <c r="G973" i="4"/>
  <c r="G974" i="4"/>
  <c r="G975" i="4"/>
  <c r="G976" i="4"/>
  <c r="G977" i="4"/>
  <c r="G978" i="4"/>
  <c r="G979" i="4"/>
  <c r="G980" i="4"/>
  <c r="G981" i="4"/>
  <c r="G982" i="4"/>
  <c r="G983" i="4"/>
  <c r="G984" i="4"/>
  <c r="G985" i="4"/>
  <c r="G986" i="4"/>
  <c r="G987" i="4"/>
  <c r="G988" i="4"/>
  <c r="G989" i="4"/>
  <c r="G990" i="4"/>
  <c r="G991" i="4"/>
  <c r="G992" i="4"/>
  <c r="G993" i="4"/>
  <c r="G994" i="4"/>
  <c r="G995" i="4"/>
  <c r="G996" i="4"/>
  <c r="G997" i="4"/>
  <c r="G998" i="4"/>
  <c r="G999" i="4"/>
  <c r="G1000" i="4"/>
  <c r="G1001" i="4"/>
  <c r="G1002" i="4"/>
  <c r="G1003" i="4"/>
  <c r="G1004" i="4"/>
  <c r="G1005" i="4"/>
  <c r="G1006" i="4"/>
  <c r="G1007" i="4"/>
  <c r="G1008" i="4"/>
  <c r="G1009" i="4"/>
  <c r="G1010" i="4"/>
  <c r="G1011" i="4"/>
  <c r="G1012" i="4"/>
  <c r="G1013" i="4"/>
  <c r="G1014" i="4"/>
  <c r="G1015" i="4"/>
  <c r="G1016" i="4"/>
  <c r="G1017" i="4"/>
  <c r="G1018" i="4"/>
  <c r="G1019" i="4"/>
  <c r="G1020" i="4"/>
  <c r="G1021" i="4"/>
  <c r="G1022" i="4"/>
  <c r="G1023" i="4"/>
  <c r="G1024" i="4"/>
  <c r="G1025" i="4"/>
  <c r="G1026" i="4"/>
  <c r="G1027" i="4"/>
  <c r="G1028" i="4"/>
  <c r="G1029" i="4"/>
  <c r="G1030" i="4"/>
  <c r="G8" i="4"/>
  <c r="F20" i="3"/>
  <c r="G7" i="3"/>
  <c r="G8" i="3"/>
  <c r="G9" i="3"/>
  <c r="G10" i="3"/>
  <c r="G12" i="3"/>
  <c r="G13" i="3"/>
  <c r="G14" i="3"/>
  <c r="G15" i="3"/>
  <c r="G6" i="3"/>
  <c r="D15" i="3"/>
  <c r="F15" i="3"/>
  <c r="K15" i="3"/>
  <c r="K7" i="3"/>
  <c r="K8" i="3"/>
  <c r="K9" i="3"/>
  <c r="K10" i="3"/>
  <c r="K12" i="3"/>
  <c r="K13" i="3"/>
  <c r="K14" i="3"/>
  <c r="K6" i="3"/>
  <c r="L7" i="3"/>
  <c r="L8" i="3"/>
  <c r="L9" i="3"/>
  <c r="L10" i="3"/>
  <c r="L12" i="3"/>
  <c r="L13" i="3"/>
  <c r="L14" i="3"/>
  <c r="L6" i="3"/>
  <c r="I6" i="3"/>
  <c r="I7" i="3"/>
  <c r="I8" i="3"/>
  <c r="I9" i="3"/>
  <c r="I10" i="3"/>
  <c r="I12" i="3"/>
  <c r="I13" i="3"/>
  <c r="I14" i="3"/>
  <c r="F7" i="3"/>
  <c r="F8" i="3"/>
  <c r="F9" i="3"/>
  <c r="F10" i="3"/>
  <c r="F12" i="3"/>
  <c r="F13" i="3"/>
  <c r="F14" i="3"/>
  <c r="F6" i="3"/>
  <c r="D14" i="3"/>
  <c r="I15" i="3" l="1"/>
  <c r="L15" i="3" s="1"/>
  <c r="D7" i="3"/>
  <c r="D8" i="3"/>
  <c r="D9" i="3"/>
  <c r="D10" i="3"/>
  <c r="D12" i="3"/>
  <c r="D13" i="3"/>
  <c r="D6" i="3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" i="2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7" i="1"/>
  <c r="I8" i="1"/>
  <c r="F8" i="1"/>
  <c r="F9" i="1"/>
  <c r="I9" i="1" s="1"/>
  <c r="F11" i="1"/>
  <c r="I11" i="1" s="1"/>
  <c r="F12" i="1"/>
  <c r="I12" i="1" s="1"/>
  <c r="F24" i="1"/>
  <c r="F7" i="1"/>
  <c r="I7" i="1" s="1"/>
  <c r="E8" i="1"/>
  <c r="E9" i="1"/>
  <c r="E10" i="1"/>
  <c r="F10" i="1" s="1"/>
  <c r="I10" i="1" s="1"/>
  <c r="E11" i="1"/>
  <c r="E12" i="1"/>
  <c r="E13" i="1"/>
  <c r="F13" i="1" s="1"/>
  <c r="I13" i="1" s="1"/>
  <c r="E14" i="1"/>
  <c r="F14" i="1" s="1"/>
  <c r="I14" i="1" s="1"/>
  <c r="E15" i="1"/>
  <c r="F15" i="1" s="1"/>
  <c r="I15" i="1" s="1"/>
  <c r="E16" i="1"/>
  <c r="F16" i="1" s="1"/>
  <c r="I16" i="1" s="1"/>
  <c r="E17" i="1"/>
  <c r="F17" i="1" s="1"/>
  <c r="I17" i="1" s="1"/>
  <c r="E18" i="1"/>
  <c r="F18" i="1" s="1"/>
  <c r="I18" i="1" s="1"/>
  <c r="E19" i="1"/>
  <c r="F19" i="1" s="1"/>
  <c r="I19" i="1" s="1"/>
  <c r="E20" i="1"/>
  <c r="F20" i="1" s="1"/>
  <c r="I20" i="1" s="1"/>
  <c r="E21" i="1"/>
  <c r="F21" i="1" s="1"/>
  <c r="I21" i="1" s="1"/>
  <c r="E22" i="1"/>
  <c r="F22" i="1" s="1"/>
  <c r="I22" i="1" s="1"/>
  <c r="E23" i="1"/>
  <c r="F23" i="1" s="1"/>
  <c r="I23" i="1" s="1"/>
  <c r="E24" i="1"/>
  <c r="E7" i="1"/>
  <c r="G18" i="3" l="1"/>
  <c r="F18" i="3"/>
  <c r="I27" i="1"/>
  <c r="G27" i="1" s="1"/>
  <c r="J27" i="1"/>
  <c r="I34" i="1" l="1"/>
  <c r="G34" i="1" s="1"/>
</calcChain>
</file>

<file path=xl/sharedStrings.xml><?xml version="1.0" encoding="utf-8"?>
<sst xmlns="http://schemas.openxmlformats.org/spreadsheetml/2006/main" count="44" uniqueCount="43">
  <si>
    <t>1c</t>
    <phoneticPr fontId="2" type="noConversion"/>
  </si>
  <si>
    <t>1d</t>
    <phoneticPr fontId="2" type="noConversion"/>
  </si>
  <si>
    <t>2b</t>
    <phoneticPr fontId="2" type="noConversion"/>
  </si>
  <si>
    <t>1a</t>
    <phoneticPr fontId="2" type="noConversion"/>
  </si>
  <si>
    <t>4b</t>
    <phoneticPr fontId="2" type="noConversion"/>
  </si>
  <si>
    <t>ce</t>
    <phoneticPr fontId="2" type="noConversion"/>
  </si>
  <si>
    <t>1be</t>
    <phoneticPr fontId="2" type="noConversion"/>
  </si>
  <si>
    <t>23f</t>
    <phoneticPr fontId="2" type="noConversion"/>
  </si>
  <si>
    <t>ADC value</t>
    <phoneticPr fontId="2" type="noConversion"/>
  </si>
  <si>
    <t>lux</t>
    <phoneticPr fontId="2" type="noConversion"/>
  </si>
  <si>
    <t>resistance</t>
    <phoneticPr fontId="2" type="noConversion"/>
  </si>
  <si>
    <t>log res</t>
    <phoneticPr fontId="2" type="noConversion"/>
  </si>
  <si>
    <t>log lux</t>
    <phoneticPr fontId="2" type="noConversion"/>
  </si>
  <si>
    <t>slope</t>
    <phoneticPr fontId="2" type="noConversion"/>
  </si>
  <si>
    <t>intercept</t>
    <phoneticPr fontId="2" type="noConversion"/>
  </si>
  <si>
    <t>log L = k*log R+b</t>
    <phoneticPr fontId="2" type="noConversion"/>
  </si>
  <si>
    <t>L=10^B*R^K</t>
    <phoneticPr fontId="2" type="noConversion"/>
  </si>
  <si>
    <t>20^K*10^B</t>
    <phoneticPr fontId="2" type="noConversion"/>
  </si>
  <si>
    <t>(1024/A-1)^-k</t>
    <phoneticPr fontId="2" type="noConversion"/>
  </si>
  <si>
    <t>2c2</t>
    <phoneticPr fontId="2" type="noConversion"/>
  </si>
  <si>
    <t>2ba</t>
    <phoneticPr fontId="2" type="noConversion"/>
  </si>
  <si>
    <t>2a8</t>
    <phoneticPr fontId="2" type="noConversion"/>
  </si>
  <si>
    <t>26b</t>
    <phoneticPr fontId="2" type="noConversion"/>
  </si>
  <si>
    <t>1d4</t>
    <phoneticPr fontId="2" type="noConversion"/>
  </si>
  <si>
    <t>16d</t>
  </si>
  <si>
    <t>21f</t>
    <phoneticPr fontId="2" type="noConversion"/>
  </si>
  <si>
    <t>27b</t>
    <phoneticPr fontId="2" type="noConversion"/>
  </si>
  <si>
    <t>29f</t>
    <phoneticPr fontId="2" type="noConversion"/>
  </si>
  <si>
    <t>2c3</t>
  </si>
  <si>
    <t>2b5</t>
    <phoneticPr fontId="2" type="noConversion"/>
  </si>
  <si>
    <t>North Star formula</t>
    <phoneticPr fontId="2" type="noConversion"/>
  </si>
  <si>
    <t>StackOF323043 formula</t>
    <phoneticPr fontId="2" type="noConversion"/>
  </si>
  <si>
    <t>1/T</t>
    <phoneticPr fontId="2" type="noConversion"/>
  </si>
  <si>
    <t>1/T=ln(R/R0)/B+1/T0</t>
    <phoneticPr fontId="2" type="noConversion"/>
  </si>
  <si>
    <t>R</t>
    <phoneticPr fontId="2" type="noConversion"/>
  </si>
  <si>
    <t>ADC</t>
    <phoneticPr fontId="2" type="noConversion"/>
  </si>
  <si>
    <t>Temp</t>
    <phoneticPr fontId="2" type="noConversion"/>
  </si>
  <si>
    <t>log10(R)</t>
    <phoneticPr fontId="2" type="noConversion"/>
  </si>
  <si>
    <t>est</t>
    <phoneticPr fontId="2" type="noConversion"/>
  </si>
  <si>
    <t>real</t>
    <phoneticPr fontId="2" type="noConversion"/>
  </si>
  <si>
    <t>real est</t>
    <phoneticPr fontId="2" type="noConversion"/>
  </si>
  <si>
    <t>real-est</t>
    <phoneticPr fontId="2" type="noConversion"/>
  </si>
  <si>
    <t>real est - est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</si>
</sst>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FF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Resistance</a:t>
            </a:r>
            <a:r>
              <a:rPr lang="en-US" altLang="zh-CN" baseline="0"/>
              <a:t> / Lux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Sheet1!$I$7:$I$24</c:f>
              <c:numCache>
                <c:formatCode>General</c:formatCode>
                <c:ptCount val="18"/>
                <c:pt idx="0">
                  <c:v>-0.39967372148103814</c:v>
                </c:pt>
                <c:pt idx="1">
                  <c:v>-0.28312719765257199</c:v>
                </c:pt>
                <c:pt idx="2">
                  <c:v>-0.25007131141749833</c:v>
                </c:pt>
                <c:pt idx="3">
                  <c:v>-0.2343950871827882</c:v>
                </c:pt>
                <c:pt idx="4">
                  <c:v>-0.16312628189131353</c:v>
                </c:pt>
                <c:pt idx="5">
                  <c:v>-0.10134162780713137</c:v>
                </c:pt>
                <c:pt idx="6">
                  <c:v>-5.7170556136380793E-2</c:v>
                </c:pt>
                <c:pt idx="7">
                  <c:v>-7.1785846271234096E-3</c:v>
                </c:pt>
                <c:pt idx="8">
                  <c:v>5.5068908107459742E-2</c:v>
                </c:pt>
                <c:pt idx="9">
                  <c:v>0.16657966097414292</c:v>
                </c:pt>
                <c:pt idx="10">
                  <c:v>0.19882504662838857</c:v>
                </c:pt>
                <c:pt idx="11">
                  <c:v>0.24079294525482048</c:v>
                </c:pt>
                <c:pt idx="12">
                  <c:v>0.34489924637226937</c:v>
                </c:pt>
                <c:pt idx="13">
                  <c:v>0.53899269925158089</c:v>
                </c:pt>
                <c:pt idx="14">
                  <c:v>0.70214391236181162</c:v>
                </c:pt>
                <c:pt idx="15">
                  <c:v>1.1884370159555941</c:v>
                </c:pt>
                <c:pt idx="16">
                  <c:v>1.3673204537779546</c:v>
                </c:pt>
              </c:numCache>
            </c:numRef>
          </c:xVal>
          <c:yVal>
            <c:numRef>
              <c:f>Sheet1!$J$7:$J$24</c:f>
              <c:numCache>
                <c:formatCode>General</c:formatCode>
                <c:ptCount val="18"/>
                <c:pt idx="0">
                  <c:v>3.544886228470487</c:v>
                </c:pt>
                <c:pt idx="1">
                  <c:v>3.3036279763838898</c:v>
                </c:pt>
                <c:pt idx="2">
                  <c:v>3.2114409355786693</c:v>
                </c:pt>
                <c:pt idx="3">
                  <c:v>3.1579400559647675</c:v>
                </c:pt>
                <c:pt idx="4">
                  <c:v>3.0368284333771132</c:v>
                </c:pt>
                <c:pt idx="5">
                  <c:v>2.9360107957152097</c:v>
                </c:pt>
                <c:pt idx="6">
                  <c:v>2.8623103099542706</c:v>
                </c:pt>
                <c:pt idx="7">
                  <c:v>2.744762237065578</c:v>
                </c:pt>
                <c:pt idx="8">
                  <c:v>2.6483600109809315</c:v>
                </c:pt>
                <c:pt idx="9">
                  <c:v>2.3884564527002667</c:v>
                </c:pt>
                <c:pt idx="10">
                  <c:v>2.2869053529723748</c:v>
                </c:pt>
                <c:pt idx="11">
                  <c:v>2.203304916138483</c:v>
                </c:pt>
                <c:pt idx="12">
                  <c:v>2.0354297381845483</c:v>
                </c:pt>
                <c:pt idx="13">
                  <c:v>1.5921767573958667</c:v>
                </c:pt>
                <c:pt idx="14">
                  <c:v>1.4132997640812519</c:v>
                </c:pt>
                <c:pt idx="15">
                  <c:v>0.53147891704225514</c:v>
                </c:pt>
                <c:pt idx="16">
                  <c:v>0.14612803567823801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89-45E7-AF2D-BA62123213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5894016"/>
        <c:axId val="1095885376"/>
      </c:scatterChart>
      <c:valAx>
        <c:axId val="1095894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Log res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4326528871391076"/>
              <c:y val="0.872453703703703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95885376"/>
        <c:crosses val="autoZero"/>
        <c:crossBetween val="midCat"/>
      </c:valAx>
      <c:valAx>
        <c:axId val="109588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Log  Lux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95894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estimate!$D$6:$D$649</c:f>
              <c:numCache>
                <c:formatCode>General</c:formatCode>
                <c:ptCount val="64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</c:numCache>
            </c:numRef>
          </c:xVal>
          <c:yVal>
            <c:numRef>
              <c:f>estimate!$E$6:$E$649</c:f>
              <c:numCache>
                <c:formatCode>General</c:formatCode>
                <c:ptCount val="644"/>
                <c:pt idx="0">
                  <c:v>3884.12</c:v>
                </c:pt>
                <c:pt idx="1">
                  <c:v>583.62</c:v>
                </c:pt>
                <c:pt idx="2">
                  <c:v>1902.25</c:v>
                </c:pt>
                <c:pt idx="3">
                  <c:v>981.38</c:v>
                </c:pt>
                <c:pt idx="4">
                  <c:v>995.06</c:v>
                </c:pt>
                <c:pt idx="5">
                  <c:v>342.12</c:v>
                </c:pt>
                <c:pt idx="6">
                  <c:v>1000.94</c:v>
                </c:pt>
                <c:pt idx="7">
                  <c:v>1180.25</c:v>
                </c:pt>
                <c:pt idx="8">
                  <c:v>701.06</c:v>
                </c:pt>
                <c:pt idx="9">
                  <c:v>2906.44</c:v>
                </c:pt>
                <c:pt idx="10">
                  <c:v>488.06</c:v>
                </c:pt>
                <c:pt idx="11">
                  <c:v>29.56</c:v>
                </c:pt>
                <c:pt idx="12">
                  <c:v>2695.62</c:v>
                </c:pt>
                <c:pt idx="13">
                  <c:v>1561.75</c:v>
                </c:pt>
                <c:pt idx="14">
                  <c:v>647.5</c:v>
                </c:pt>
                <c:pt idx="15">
                  <c:v>1279.69</c:v>
                </c:pt>
                <c:pt idx="16">
                  <c:v>660.12</c:v>
                </c:pt>
                <c:pt idx="17">
                  <c:v>141.44</c:v>
                </c:pt>
                <c:pt idx="18">
                  <c:v>3798.62</c:v>
                </c:pt>
                <c:pt idx="19">
                  <c:v>3424.12</c:v>
                </c:pt>
                <c:pt idx="20">
                  <c:v>3102.12</c:v>
                </c:pt>
                <c:pt idx="21">
                  <c:v>2823.12</c:v>
                </c:pt>
                <c:pt idx="22">
                  <c:v>2579.94</c:v>
                </c:pt>
                <c:pt idx="23">
                  <c:v>2366.56</c:v>
                </c:pt>
                <c:pt idx="24">
                  <c:v>2178.44</c:v>
                </c:pt>
                <c:pt idx="25">
                  <c:v>2011.56</c:v>
                </c:pt>
                <c:pt idx="26">
                  <c:v>1863.19</c:v>
                </c:pt>
                <c:pt idx="27">
                  <c:v>1730.38</c:v>
                </c:pt>
                <c:pt idx="28">
                  <c:v>1611.06</c:v>
                </c:pt>
                <c:pt idx="29">
                  <c:v>1503.69</c:v>
                </c:pt>
                <c:pt idx="30">
                  <c:v>1406.56</c:v>
                </c:pt>
                <c:pt idx="31">
                  <c:v>1318.38</c:v>
                </c:pt>
                <c:pt idx="32">
                  <c:v>1238.19</c:v>
                </c:pt>
                <c:pt idx="33">
                  <c:v>1164.94</c:v>
                </c:pt>
                <c:pt idx="34">
                  <c:v>1098</c:v>
                </c:pt>
                <c:pt idx="35">
                  <c:v>1036.6199999999999</c:v>
                </c:pt>
                <c:pt idx="36">
                  <c:v>980.06</c:v>
                </c:pt>
                <c:pt idx="37">
                  <c:v>928.06</c:v>
                </c:pt>
                <c:pt idx="38">
                  <c:v>879.94</c:v>
                </c:pt>
                <c:pt idx="39">
                  <c:v>835.5</c:v>
                </c:pt>
                <c:pt idx="40">
                  <c:v>794.25</c:v>
                </c:pt>
                <c:pt idx="41">
                  <c:v>755.94</c:v>
                </c:pt>
                <c:pt idx="42">
                  <c:v>720.25</c:v>
                </c:pt>
                <c:pt idx="43">
                  <c:v>687.06</c:v>
                </c:pt>
                <c:pt idx="44">
                  <c:v>656</c:v>
                </c:pt>
                <c:pt idx="45">
                  <c:v>627</c:v>
                </c:pt>
                <c:pt idx="46">
                  <c:v>599.88</c:v>
                </c:pt>
                <c:pt idx="47">
                  <c:v>574.38</c:v>
                </c:pt>
                <c:pt idx="48">
                  <c:v>550.5</c:v>
                </c:pt>
                <c:pt idx="49">
                  <c:v>528</c:v>
                </c:pt>
                <c:pt idx="50">
                  <c:v>506.88</c:v>
                </c:pt>
                <c:pt idx="51">
                  <c:v>486.94</c:v>
                </c:pt>
                <c:pt idx="52">
                  <c:v>468.12</c:v>
                </c:pt>
                <c:pt idx="53">
                  <c:v>450.38</c:v>
                </c:pt>
                <c:pt idx="54">
                  <c:v>433.62</c:v>
                </c:pt>
                <c:pt idx="55">
                  <c:v>417.69</c:v>
                </c:pt>
                <c:pt idx="56">
                  <c:v>402.69</c:v>
                </c:pt>
                <c:pt idx="57">
                  <c:v>388.38</c:v>
                </c:pt>
                <c:pt idx="58">
                  <c:v>374.88</c:v>
                </c:pt>
                <c:pt idx="59">
                  <c:v>362</c:v>
                </c:pt>
                <c:pt idx="60">
                  <c:v>349.75</c:v>
                </c:pt>
                <c:pt idx="61">
                  <c:v>338.12</c:v>
                </c:pt>
                <c:pt idx="62">
                  <c:v>327.06</c:v>
                </c:pt>
                <c:pt idx="63">
                  <c:v>316.5</c:v>
                </c:pt>
                <c:pt idx="64">
                  <c:v>306.38</c:v>
                </c:pt>
                <c:pt idx="65">
                  <c:v>296.81</c:v>
                </c:pt>
                <c:pt idx="66">
                  <c:v>287.62</c:v>
                </c:pt>
                <c:pt idx="67">
                  <c:v>278.88</c:v>
                </c:pt>
                <c:pt idx="68">
                  <c:v>270.5</c:v>
                </c:pt>
                <c:pt idx="69">
                  <c:v>262.44</c:v>
                </c:pt>
                <c:pt idx="70">
                  <c:v>254.75</c:v>
                </c:pt>
                <c:pt idx="71">
                  <c:v>247.44</c:v>
                </c:pt>
                <c:pt idx="72">
                  <c:v>240.38</c:v>
                </c:pt>
                <c:pt idx="73">
                  <c:v>233.56</c:v>
                </c:pt>
                <c:pt idx="74">
                  <c:v>227.12</c:v>
                </c:pt>
                <c:pt idx="75">
                  <c:v>220.88</c:v>
                </c:pt>
                <c:pt idx="76">
                  <c:v>214.88</c:v>
                </c:pt>
                <c:pt idx="77">
                  <c:v>209.12</c:v>
                </c:pt>
                <c:pt idx="78">
                  <c:v>203.62</c:v>
                </c:pt>
                <c:pt idx="79">
                  <c:v>198.25</c:v>
                </c:pt>
                <c:pt idx="80">
                  <c:v>193.12</c:v>
                </c:pt>
                <c:pt idx="81">
                  <c:v>188.19</c:v>
                </c:pt>
                <c:pt idx="82">
                  <c:v>183.44</c:v>
                </c:pt>
                <c:pt idx="83">
                  <c:v>178.88</c:v>
                </c:pt>
                <c:pt idx="84">
                  <c:v>174.44</c:v>
                </c:pt>
                <c:pt idx="85">
                  <c:v>170.12</c:v>
                </c:pt>
                <c:pt idx="86">
                  <c:v>166</c:v>
                </c:pt>
                <c:pt idx="87">
                  <c:v>162.06</c:v>
                </c:pt>
                <c:pt idx="88">
                  <c:v>158.19</c:v>
                </c:pt>
                <c:pt idx="89">
                  <c:v>154.5</c:v>
                </c:pt>
                <c:pt idx="90">
                  <c:v>150.88</c:v>
                </c:pt>
                <c:pt idx="91">
                  <c:v>147.44</c:v>
                </c:pt>
                <c:pt idx="92">
                  <c:v>144.12</c:v>
                </c:pt>
                <c:pt idx="93">
                  <c:v>140.88</c:v>
                </c:pt>
                <c:pt idx="94">
                  <c:v>137.69</c:v>
                </c:pt>
                <c:pt idx="95">
                  <c:v>134.62</c:v>
                </c:pt>
                <c:pt idx="96">
                  <c:v>131.69</c:v>
                </c:pt>
                <c:pt idx="97">
                  <c:v>128.81</c:v>
                </c:pt>
                <c:pt idx="98">
                  <c:v>126.06</c:v>
                </c:pt>
                <c:pt idx="99">
                  <c:v>123.38</c:v>
                </c:pt>
                <c:pt idx="100">
                  <c:v>120.75</c:v>
                </c:pt>
                <c:pt idx="101">
                  <c:v>118.25</c:v>
                </c:pt>
                <c:pt idx="102">
                  <c:v>115.81</c:v>
                </c:pt>
                <c:pt idx="103">
                  <c:v>113.44</c:v>
                </c:pt>
                <c:pt idx="104">
                  <c:v>111.12</c:v>
                </c:pt>
                <c:pt idx="105">
                  <c:v>108.88</c:v>
                </c:pt>
                <c:pt idx="106">
                  <c:v>106.69</c:v>
                </c:pt>
                <c:pt idx="107">
                  <c:v>104.56</c:v>
                </c:pt>
                <c:pt idx="108">
                  <c:v>102.5</c:v>
                </c:pt>
                <c:pt idx="109">
                  <c:v>100.5</c:v>
                </c:pt>
                <c:pt idx="110">
                  <c:v>98.56</c:v>
                </c:pt>
                <c:pt idx="111">
                  <c:v>96.69</c:v>
                </c:pt>
                <c:pt idx="112">
                  <c:v>94.81</c:v>
                </c:pt>
                <c:pt idx="113">
                  <c:v>93</c:v>
                </c:pt>
                <c:pt idx="114">
                  <c:v>91.31</c:v>
                </c:pt>
                <c:pt idx="115">
                  <c:v>89.56</c:v>
                </c:pt>
                <c:pt idx="116">
                  <c:v>87.94</c:v>
                </c:pt>
                <c:pt idx="117">
                  <c:v>86.31</c:v>
                </c:pt>
                <c:pt idx="118">
                  <c:v>84.75</c:v>
                </c:pt>
                <c:pt idx="119">
                  <c:v>83.19</c:v>
                </c:pt>
                <c:pt idx="120">
                  <c:v>81.69</c:v>
                </c:pt>
                <c:pt idx="121">
                  <c:v>80.25</c:v>
                </c:pt>
                <c:pt idx="122">
                  <c:v>78.88</c:v>
                </c:pt>
                <c:pt idx="123">
                  <c:v>77.44</c:v>
                </c:pt>
                <c:pt idx="124">
                  <c:v>76.12</c:v>
                </c:pt>
                <c:pt idx="125">
                  <c:v>74.81</c:v>
                </c:pt>
                <c:pt idx="126">
                  <c:v>73.5</c:v>
                </c:pt>
                <c:pt idx="127">
                  <c:v>72.25</c:v>
                </c:pt>
                <c:pt idx="128">
                  <c:v>71</c:v>
                </c:pt>
                <c:pt idx="129">
                  <c:v>69.81</c:v>
                </c:pt>
                <c:pt idx="130">
                  <c:v>68.62</c:v>
                </c:pt>
                <c:pt idx="131">
                  <c:v>67.5</c:v>
                </c:pt>
                <c:pt idx="132">
                  <c:v>66.44</c:v>
                </c:pt>
                <c:pt idx="133">
                  <c:v>65.31</c:v>
                </c:pt>
                <c:pt idx="134">
                  <c:v>64.25</c:v>
                </c:pt>
                <c:pt idx="135">
                  <c:v>63.19</c:v>
                </c:pt>
                <c:pt idx="136">
                  <c:v>62.19</c:v>
                </c:pt>
                <c:pt idx="137">
                  <c:v>61.19</c:v>
                </c:pt>
                <c:pt idx="138">
                  <c:v>60.19</c:v>
                </c:pt>
                <c:pt idx="139">
                  <c:v>59.25</c:v>
                </c:pt>
                <c:pt idx="140">
                  <c:v>58.31</c:v>
                </c:pt>
                <c:pt idx="141">
                  <c:v>57.44</c:v>
                </c:pt>
                <c:pt idx="142">
                  <c:v>56.56</c:v>
                </c:pt>
                <c:pt idx="143">
                  <c:v>55.69</c:v>
                </c:pt>
                <c:pt idx="144">
                  <c:v>54.81</c:v>
                </c:pt>
                <c:pt idx="145">
                  <c:v>54</c:v>
                </c:pt>
                <c:pt idx="146">
                  <c:v>53.19</c:v>
                </c:pt>
                <c:pt idx="147">
                  <c:v>52.38</c:v>
                </c:pt>
                <c:pt idx="148">
                  <c:v>51.56</c:v>
                </c:pt>
                <c:pt idx="149">
                  <c:v>50.81</c:v>
                </c:pt>
                <c:pt idx="150">
                  <c:v>50.06</c:v>
                </c:pt>
                <c:pt idx="151">
                  <c:v>49.31</c:v>
                </c:pt>
                <c:pt idx="152">
                  <c:v>48.62</c:v>
                </c:pt>
                <c:pt idx="153">
                  <c:v>47.88</c:v>
                </c:pt>
                <c:pt idx="154">
                  <c:v>47.19</c:v>
                </c:pt>
                <c:pt idx="155">
                  <c:v>46.5</c:v>
                </c:pt>
                <c:pt idx="156">
                  <c:v>45.88</c:v>
                </c:pt>
                <c:pt idx="157">
                  <c:v>45.19</c:v>
                </c:pt>
                <c:pt idx="158">
                  <c:v>44.56</c:v>
                </c:pt>
                <c:pt idx="159">
                  <c:v>43.94</c:v>
                </c:pt>
                <c:pt idx="160">
                  <c:v>43.31</c:v>
                </c:pt>
                <c:pt idx="161">
                  <c:v>42.69</c:v>
                </c:pt>
                <c:pt idx="162">
                  <c:v>42.12</c:v>
                </c:pt>
                <c:pt idx="163">
                  <c:v>41.5</c:v>
                </c:pt>
                <c:pt idx="164">
                  <c:v>41</c:v>
                </c:pt>
                <c:pt idx="165">
                  <c:v>40.380000000000003</c:v>
                </c:pt>
                <c:pt idx="166">
                  <c:v>39.880000000000003</c:v>
                </c:pt>
                <c:pt idx="167">
                  <c:v>39.31</c:v>
                </c:pt>
                <c:pt idx="168">
                  <c:v>38.75</c:v>
                </c:pt>
                <c:pt idx="169">
                  <c:v>38.25</c:v>
                </c:pt>
                <c:pt idx="170">
                  <c:v>37.75</c:v>
                </c:pt>
                <c:pt idx="171">
                  <c:v>37.25</c:v>
                </c:pt>
                <c:pt idx="172">
                  <c:v>36.75</c:v>
                </c:pt>
                <c:pt idx="173">
                  <c:v>36.25</c:v>
                </c:pt>
                <c:pt idx="174">
                  <c:v>35.81</c:v>
                </c:pt>
                <c:pt idx="175">
                  <c:v>35.31</c:v>
                </c:pt>
                <c:pt idx="176">
                  <c:v>34.880000000000003</c:v>
                </c:pt>
                <c:pt idx="177">
                  <c:v>34.44</c:v>
                </c:pt>
                <c:pt idx="178">
                  <c:v>34</c:v>
                </c:pt>
                <c:pt idx="179">
                  <c:v>33.56</c:v>
                </c:pt>
                <c:pt idx="180">
                  <c:v>33.119999999999997</c:v>
                </c:pt>
                <c:pt idx="181">
                  <c:v>32.69</c:v>
                </c:pt>
                <c:pt idx="182">
                  <c:v>32.25</c:v>
                </c:pt>
                <c:pt idx="183">
                  <c:v>31.88</c:v>
                </c:pt>
                <c:pt idx="184">
                  <c:v>31.44</c:v>
                </c:pt>
                <c:pt idx="185">
                  <c:v>31.06</c:v>
                </c:pt>
                <c:pt idx="186">
                  <c:v>30.69</c:v>
                </c:pt>
                <c:pt idx="187">
                  <c:v>30.31</c:v>
                </c:pt>
                <c:pt idx="188">
                  <c:v>29.94</c:v>
                </c:pt>
                <c:pt idx="189">
                  <c:v>29.56</c:v>
                </c:pt>
                <c:pt idx="190">
                  <c:v>29.19</c:v>
                </c:pt>
                <c:pt idx="191">
                  <c:v>28.88</c:v>
                </c:pt>
                <c:pt idx="192">
                  <c:v>28.5</c:v>
                </c:pt>
                <c:pt idx="193">
                  <c:v>28.19</c:v>
                </c:pt>
                <c:pt idx="194">
                  <c:v>27.81</c:v>
                </c:pt>
                <c:pt idx="195">
                  <c:v>27.5</c:v>
                </c:pt>
                <c:pt idx="196">
                  <c:v>27.19</c:v>
                </c:pt>
                <c:pt idx="197">
                  <c:v>26.81</c:v>
                </c:pt>
                <c:pt idx="198">
                  <c:v>26.5</c:v>
                </c:pt>
                <c:pt idx="199">
                  <c:v>26.19</c:v>
                </c:pt>
                <c:pt idx="200">
                  <c:v>25.88</c:v>
                </c:pt>
                <c:pt idx="201">
                  <c:v>25.56</c:v>
                </c:pt>
                <c:pt idx="202">
                  <c:v>25.31</c:v>
                </c:pt>
                <c:pt idx="203">
                  <c:v>25</c:v>
                </c:pt>
                <c:pt idx="204">
                  <c:v>24.69</c:v>
                </c:pt>
                <c:pt idx="205">
                  <c:v>24.44</c:v>
                </c:pt>
                <c:pt idx="206">
                  <c:v>24.12</c:v>
                </c:pt>
                <c:pt idx="207">
                  <c:v>23.88</c:v>
                </c:pt>
                <c:pt idx="208">
                  <c:v>23.62</c:v>
                </c:pt>
                <c:pt idx="209">
                  <c:v>23.31</c:v>
                </c:pt>
                <c:pt idx="210">
                  <c:v>23.06</c:v>
                </c:pt>
                <c:pt idx="211">
                  <c:v>22.81</c:v>
                </c:pt>
                <c:pt idx="212">
                  <c:v>22.56</c:v>
                </c:pt>
                <c:pt idx="213">
                  <c:v>22.31</c:v>
                </c:pt>
                <c:pt idx="214">
                  <c:v>22.06</c:v>
                </c:pt>
                <c:pt idx="215">
                  <c:v>21.81</c:v>
                </c:pt>
                <c:pt idx="216">
                  <c:v>21.56</c:v>
                </c:pt>
                <c:pt idx="217">
                  <c:v>21.31</c:v>
                </c:pt>
                <c:pt idx="218">
                  <c:v>21.06</c:v>
                </c:pt>
                <c:pt idx="219">
                  <c:v>20.88</c:v>
                </c:pt>
                <c:pt idx="220">
                  <c:v>20.62</c:v>
                </c:pt>
                <c:pt idx="221">
                  <c:v>20.38</c:v>
                </c:pt>
                <c:pt idx="222">
                  <c:v>20.190000000000001</c:v>
                </c:pt>
                <c:pt idx="223">
                  <c:v>19.940000000000001</c:v>
                </c:pt>
                <c:pt idx="224">
                  <c:v>19.75</c:v>
                </c:pt>
                <c:pt idx="225">
                  <c:v>19.5</c:v>
                </c:pt>
                <c:pt idx="226">
                  <c:v>19.309999999999999</c:v>
                </c:pt>
                <c:pt idx="227">
                  <c:v>19.12</c:v>
                </c:pt>
                <c:pt idx="228">
                  <c:v>18.88</c:v>
                </c:pt>
                <c:pt idx="229">
                  <c:v>18.690000000000001</c:v>
                </c:pt>
                <c:pt idx="230">
                  <c:v>18.5</c:v>
                </c:pt>
                <c:pt idx="231">
                  <c:v>18.309999999999999</c:v>
                </c:pt>
                <c:pt idx="232">
                  <c:v>18.12</c:v>
                </c:pt>
                <c:pt idx="233">
                  <c:v>17.940000000000001</c:v>
                </c:pt>
                <c:pt idx="234">
                  <c:v>17.75</c:v>
                </c:pt>
                <c:pt idx="235">
                  <c:v>17.559999999999999</c:v>
                </c:pt>
                <c:pt idx="236">
                  <c:v>17.38</c:v>
                </c:pt>
                <c:pt idx="237">
                  <c:v>17.190000000000001</c:v>
                </c:pt>
                <c:pt idx="238">
                  <c:v>17</c:v>
                </c:pt>
                <c:pt idx="239">
                  <c:v>16.809999999999999</c:v>
                </c:pt>
                <c:pt idx="240">
                  <c:v>16.62</c:v>
                </c:pt>
                <c:pt idx="241">
                  <c:v>16.5</c:v>
                </c:pt>
                <c:pt idx="242">
                  <c:v>16.309999999999999</c:v>
                </c:pt>
                <c:pt idx="243">
                  <c:v>16.12</c:v>
                </c:pt>
                <c:pt idx="244">
                  <c:v>16</c:v>
                </c:pt>
                <c:pt idx="245">
                  <c:v>15.81</c:v>
                </c:pt>
                <c:pt idx="246">
                  <c:v>15.62</c:v>
                </c:pt>
                <c:pt idx="247">
                  <c:v>15.5</c:v>
                </c:pt>
                <c:pt idx="248">
                  <c:v>15.31</c:v>
                </c:pt>
                <c:pt idx="249">
                  <c:v>15.19</c:v>
                </c:pt>
                <c:pt idx="250">
                  <c:v>15</c:v>
                </c:pt>
                <c:pt idx="251">
                  <c:v>14.88</c:v>
                </c:pt>
                <c:pt idx="252">
                  <c:v>14.75</c:v>
                </c:pt>
                <c:pt idx="253">
                  <c:v>14.56</c:v>
                </c:pt>
                <c:pt idx="254">
                  <c:v>14.44</c:v>
                </c:pt>
                <c:pt idx="255">
                  <c:v>14.31</c:v>
                </c:pt>
                <c:pt idx="256">
                  <c:v>14.12</c:v>
                </c:pt>
                <c:pt idx="257">
                  <c:v>14</c:v>
                </c:pt>
                <c:pt idx="258">
                  <c:v>13.88</c:v>
                </c:pt>
                <c:pt idx="259">
                  <c:v>13.75</c:v>
                </c:pt>
                <c:pt idx="260">
                  <c:v>13.62</c:v>
                </c:pt>
                <c:pt idx="261">
                  <c:v>13.44</c:v>
                </c:pt>
                <c:pt idx="262">
                  <c:v>13.31</c:v>
                </c:pt>
                <c:pt idx="263">
                  <c:v>13.19</c:v>
                </c:pt>
                <c:pt idx="264">
                  <c:v>13.06</c:v>
                </c:pt>
                <c:pt idx="265">
                  <c:v>12.94</c:v>
                </c:pt>
                <c:pt idx="266">
                  <c:v>12.81</c:v>
                </c:pt>
                <c:pt idx="267">
                  <c:v>12.69</c:v>
                </c:pt>
                <c:pt idx="268">
                  <c:v>12.56</c:v>
                </c:pt>
                <c:pt idx="269">
                  <c:v>12.44</c:v>
                </c:pt>
                <c:pt idx="270">
                  <c:v>12.31</c:v>
                </c:pt>
                <c:pt idx="271">
                  <c:v>12.19</c:v>
                </c:pt>
                <c:pt idx="272">
                  <c:v>12.12</c:v>
                </c:pt>
                <c:pt idx="273">
                  <c:v>12</c:v>
                </c:pt>
                <c:pt idx="274">
                  <c:v>11.88</c:v>
                </c:pt>
                <c:pt idx="275">
                  <c:v>11.75</c:v>
                </c:pt>
                <c:pt idx="276">
                  <c:v>11.62</c:v>
                </c:pt>
                <c:pt idx="277">
                  <c:v>11.5</c:v>
                </c:pt>
                <c:pt idx="278">
                  <c:v>11.44</c:v>
                </c:pt>
                <c:pt idx="279">
                  <c:v>11.31</c:v>
                </c:pt>
                <c:pt idx="280">
                  <c:v>11.19</c:v>
                </c:pt>
                <c:pt idx="281">
                  <c:v>11.12</c:v>
                </c:pt>
                <c:pt idx="282">
                  <c:v>11</c:v>
                </c:pt>
                <c:pt idx="283">
                  <c:v>10.88</c:v>
                </c:pt>
                <c:pt idx="284">
                  <c:v>10.81</c:v>
                </c:pt>
                <c:pt idx="285">
                  <c:v>10.69</c:v>
                </c:pt>
                <c:pt idx="286">
                  <c:v>10.56</c:v>
                </c:pt>
                <c:pt idx="287">
                  <c:v>10.5</c:v>
                </c:pt>
                <c:pt idx="288">
                  <c:v>10.38</c:v>
                </c:pt>
                <c:pt idx="289">
                  <c:v>10.31</c:v>
                </c:pt>
                <c:pt idx="290">
                  <c:v>10.19</c:v>
                </c:pt>
                <c:pt idx="291">
                  <c:v>10.119999999999999</c:v>
                </c:pt>
                <c:pt idx="292">
                  <c:v>10</c:v>
                </c:pt>
                <c:pt idx="293">
                  <c:v>9.94</c:v>
                </c:pt>
                <c:pt idx="294">
                  <c:v>9.81</c:v>
                </c:pt>
                <c:pt idx="295">
                  <c:v>9.75</c:v>
                </c:pt>
                <c:pt idx="296">
                  <c:v>9.6199999999999992</c:v>
                </c:pt>
                <c:pt idx="297">
                  <c:v>9.56</c:v>
                </c:pt>
                <c:pt idx="298">
                  <c:v>9.5</c:v>
                </c:pt>
                <c:pt idx="299">
                  <c:v>9.3800000000000008</c:v>
                </c:pt>
                <c:pt idx="300">
                  <c:v>9.31</c:v>
                </c:pt>
                <c:pt idx="301">
                  <c:v>9.25</c:v>
                </c:pt>
                <c:pt idx="302">
                  <c:v>9.1199999999999992</c:v>
                </c:pt>
                <c:pt idx="303">
                  <c:v>9.06</c:v>
                </c:pt>
                <c:pt idx="304">
                  <c:v>8.94</c:v>
                </c:pt>
                <c:pt idx="305">
                  <c:v>8.8800000000000008</c:v>
                </c:pt>
                <c:pt idx="306">
                  <c:v>8.81</c:v>
                </c:pt>
                <c:pt idx="307">
                  <c:v>8.75</c:v>
                </c:pt>
                <c:pt idx="308">
                  <c:v>8.6199999999999992</c:v>
                </c:pt>
                <c:pt idx="309">
                  <c:v>8.56</c:v>
                </c:pt>
                <c:pt idx="310">
                  <c:v>8.5</c:v>
                </c:pt>
                <c:pt idx="311">
                  <c:v>8.44</c:v>
                </c:pt>
                <c:pt idx="312">
                  <c:v>8.3800000000000008</c:v>
                </c:pt>
                <c:pt idx="313">
                  <c:v>8.25</c:v>
                </c:pt>
                <c:pt idx="314">
                  <c:v>8.19</c:v>
                </c:pt>
                <c:pt idx="315">
                  <c:v>8.1199999999999992</c:v>
                </c:pt>
                <c:pt idx="316">
                  <c:v>8.06</c:v>
                </c:pt>
                <c:pt idx="317">
                  <c:v>8</c:v>
                </c:pt>
                <c:pt idx="318">
                  <c:v>7.94</c:v>
                </c:pt>
                <c:pt idx="319">
                  <c:v>7.81</c:v>
                </c:pt>
                <c:pt idx="320">
                  <c:v>7.75</c:v>
                </c:pt>
                <c:pt idx="321">
                  <c:v>7.69</c:v>
                </c:pt>
                <c:pt idx="322">
                  <c:v>7.62</c:v>
                </c:pt>
                <c:pt idx="323">
                  <c:v>7.56</c:v>
                </c:pt>
                <c:pt idx="324">
                  <c:v>7.5</c:v>
                </c:pt>
                <c:pt idx="325">
                  <c:v>7.44</c:v>
                </c:pt>
                <c:pt idx="326">
                  <c:v>7.38</c:v>
                </c:pt>
                <c:pt idx="327">
                  <c:v>7.31</c:v>
                </c:pt>
                <c:pt idx="328">
                  <c:v>7.25</c:v>
                </c:pt>
                <c:pt idx="329">
                  <c:v>7.19</c:v>
                </c:pt>
                <c:pt idx="330">
                  <c:v>7.12</c:v>
                </c:pt>
                <c:pt idx="331">
                  <c:v>7.06</c:v>
                </c:pt>
                <c:pt idx="332">
                  <c:v>7</c:v>
                </c:pt>
                <c:pt idx="333">
                  <c:v>6.94</c:v>
                </c:pt>
                <c:pt idx="334">
                  <c:v>6.88</c:v>
                </c:pt>
                <c:pt idx="335">
                  <c:v>6.81</c:v>
                </c:pt>
                <c:pt idx="336">
                  <c:v>6.75</c:v>
                </c:pt>
                <c:pt idx="337">
                  <c:v>6.69</c:v>
                </c:pt>
                <c:pt idx="338">
                  <c:v>6.62</c:v>
                </c:pt>
                <c:pt idx="339">
                  <c:v>6.56</c:v>
                </c:pt>
                <c:pt idx="340">
                  <c:v>6.5</c:v>
                </c:pt>
                <c:pt idx="341">
                  <c:v>6.44</c:v>
                </c:pt>
                <c:pt idx="342">
                  <c:v>6.38</c:v>
                </c:pt>
                <c:pt idx="343">
                  <c:v>6.31</c:v>
                </c:pt>
                <c:pt idx="344">
                  <c:v>6.31</c:v>
                </c:pt>
                <c:pt idx="345">
                  <c:v>6.25</c:v>
                </c:pt>
                <c:pt idx="346">
                  <c:v>6.19</c:v>
                </c:pt>
                <c:pt idx="347">
                  <c:v>6.12</c:v>
                </c:pt>
                <c:pt idx="348">
                  <c:v>6.06</c:v>
                </c:pt>
                <c:pt idx="349">
                  <c:v>6</c:v>
                </c:pt>
                <c:pt idx="350">
                  <c:v>5.94</c:v>
                </c:pt>
                <c:pt idx="351">
                  <c:v>5.94</c:v>
                </c:pt>
                <c:pt idx="352">
                  <c:v>5.88</c:v>
                </c:pt>
                <c:pt idx="353">
                  <c:v>5.81</c:v>
                </c:pt>
                <c:pt idx="354">
                  <c:v>5.75</c:v>
                </c:pt>
                <c:pt idx="355">
                  <c:v>5.69</c:v>
                </c:pt>
                <c:pt idx="356">
                  <c:v>5.69</c:v>
                </c:pt>
                <c:pt idx="357">
                  <c:v>5.62</c:v>
                </c:pt>
                <c:pt idx="358">
                  <c:v>5.56</c:v>
                </c:pt>
                <c:pt idx="359">
                  <c:v>5.5</c:v>
                </c:pt>
                <c:pt idx="360">
                  <c:v>5.44</c:v>
                </c:pt>
                <c:pt idx="361">
                  <c:v>5.44</c:v>
                </c:pt>
                <c:pt idx="362">
                  <c:v>5.38</c:v>
                </c:pt>
                <c:pt idx="363">
                  <c:v>5.31</c:v>
                </c:pt>
                <c:pt idx="364">
                  <c:v>5.25</c:v>
                </c:pt>
                <c:pt idx="365">
                  <c:v>5.25</c:v>
                </c:pt>
                <c:pt idx="366">
                  <c:v>5.19</c:v>
                </c:pt>
                <c:pt idx="367">
                  <c:v>5.12</c:v>
                </c:pt>
                <c:pt idx="368">
                  <c:v>5.12</c:v>
                </c:pt>
                <c:pt idx="369">
                  <c:v>5.0599999999999996</c:v>
                </c:pt>
                <c:pt idx="370">
                  <c:v>5</c:v>
                </c:pt>
                <c:pt idx="371">
                  <c:v>5</c:v>
                </c:pt>
                <c:pt idx="372">
                  <c:v>4.9400000000000004</c:v>
                </c:pt>
                <c:pt idx="373">
                  <c:v>4.88</c:v>
                </c:pt>
                <c:pt idx="374">
                  <c:v>4.88</c:v>
                </c:pt>
                <c:pt idx="375">
                  <c:v>4.8099999999999996</c:v>
                </c:pt>
                <c:pt idx="376">
                  <c:v>4.75</c:v>
                </c:pt>
                <c:pt idx="377">
                  <c:v>4.75</c:v>
                </c:pt>
                <c:pt idx="378">
                  <c:v>4.6900000000000004</c:v>
                </c:pt>
                <c:pt idx="379">
                  <c:v>4.62</c:v>
                </c:pt>
                <c:pt idx="380">
                  <c:v>4.62</c:v>
                </c:pt>
                <c:pt idx="381">
                  <c:v>4.5599999999999996</c:v>
                </c:pt>
                <c:pt idx="382">
                  <c:v>4.5</c:v>
                </c:pt>
                <c:pt idx="383">
                  <c:v>4.5</c:v>
                </c:pt>
                <c:pt idx="384">
                  <c:v>4.4400000000000004</c:v>
                </c:pt>
                <c:pt idx="385">
                  <c:v>4.38</c:v>
                </c:pt>
                <c:pt idx="386">
                  <c:v>4.38</c:v>
                </c:pt>
                <c:pt idx="387">
                  <c:v>4.3099999999999996</c:v>
                </c:pt>
                <c:pt idx="388">
                  <c:v>4.3099999999999996</c:v>
                </c:pt>
                <c:pt idx="389">
                  <c:v>4.25</c:v>
                </c:pt>
                <c:pt idx="390">
                  <c:v>4.1900000000000004</c:v>
                </c:pt>
                <c:pt idx="391">
                  <c:v>4.1900000000000004</c:v>
                </c:pt>
                <c:pt idx="392">
                  <c:v>4.12</c:v>
                </c:pt>
                <c:pt idx="393">
                  <c:v>4.12</c:v>
                </c:pt>
                <c:pt idx="394">
                  <c:v>4.0599999999999996</c:v>
                </c:pt>
                <c:pt idx="395">
                  <c:v>4.0599999999999996</c:v>
                </c:pt>
                <c:pt idx="396">
                  <c:v>4</c:v>
                </c:pt>
                <c:pt idx="397">
                  <c:v>4</c:v>
                </c:pt>
                <c:pt idx="398">
                  <c:v>3.94</c:v>
                </c:pt>
                <c:pt idx="399">
                  <c:v>3.88</c:v>
                </c:pt>
                <c:pt idx="400">
                  <c:v>3.88</c:v>
                </c:pt>
                <c:pt idx="401">
                  <c:v>3.81</c:v>
                </c:pt>
                <c:pt idx="402">
                  <c:v>3.81</c:v>
                </c:pt>
                <c:pt idx="403">
                  <c:v>3.75</c:v>
                </c:pt>
                <c:pt idx="404">
                  <c:v>3.75</c:v>
                </c:pt>
                <c:pt idx="405">
                  <c:v>3.69</c:v>
                </c:pt>
                <c:pt idx="406">
                  <c:v>3.69</c:v>
                </c:pt>
                <c:pt idx="407">
                  <c:v>3.62</c:v>
                </c:pt>
                <c:pt idx="408">
                  <c:v>3.62</c:v>
                </c:pt>
                <c:pt idx="409">
                  <c:v>3.56</c:v>
                </c:pt>
                <c:pt idx="410">
                  <c:v>3.56</c:v>
                </c:pt>
                <c:pt idx="411">
                  <c:v>3.5</c:v>
                </c:pt>
                <c:pt idx="412">
                  <c:v>3.5</c:v>
                </c:pt>
                <c:pt idx="413">
                  <c:v>3.44</c:v>
                </c:pt>
                <c:pt idx="414">
                  <c:v>3.44</c:v>
                </c:pt>
                <c:pt idx="415">
                  <c:v>3.38</c:v>
                </c:pt>
                <c:pt idx="416">
                  <c:v>3.38</c:v>
                </c:pt>
                <c:pt idx="417">
                  <c:v>3.31</c:v>
                </c:pt>
                <c:pt idx="418">
                  <c:v>3.31</c:v>
                </c:pt>
                <c:pt idx="419">
                  <c:v>3.25</c:v>
                </c:pt>
                <c:pt idx="420">
                  <c:v>3.25</c:v>
                </c:pt>
                <c:pt idx="421">
                  <c:v>3.19</c:v>
                </c:pt>
                <c:pt idx="422">
                  <c:v>3.19</c:v>
                </c:pt>
                <c:pt idx="423">
                  <c:v>3.19</c:v>
                </c:pt>
                <c:pt idx="424">
                  <c:v>3.12</c:v>
                </c:pt>
                <c:pt idx="425">
                  <c:v>3.12</c:v>
                </c:pt>
                <c:pt idx="426">
                  <c:v>3.06</c:v>
                </c:pt>
                <c:pt idx="427">
                  <c:v>3.06</c:v>
                </c:pt>
                <c:pt idx="428">
                  <c:v>3</c:v>
                </c:pt>
                <c:pt idx="429">
                  <c:v>3</c:v>
                </c:pt>
                <c:pt idx="430">
                  <c:v>3</c:v>
                </c:pt>
                <c:pt idx="431">
                  <c:v>2.94</c:v>
                </c:pt>
                <c:pt idx="432">
                  <c:v>2.94</c:v>
                </c:pt>
                <c:pt idx="433">
                  <c:v>2.88</c:v>
                </c:pt>
                <c:pt idx="434">
                  <c:v>2.88</c:v>
                </c:pt>
                <c:pt idx="435">
                  <c:v>2.81</c:v>
                </c:pt>
                <c:pt idx="436">
                  <c:v>2.81</c:v>
                </c:pt>
                <c:pt idx="437">
                  <c:v>2.81</c:v>
                </c:pt>
                <c:pt idx="438">
                  <c:v>2.75</c:v>
                </c:pt>
                <c:pt idx="439">
                  <c:v>2.75</c:v>
                </c:pt>
                <c:pt idx="440">
                  <c:v>2.69</c:v>
                </c:pt>
                <c:pt idx="441">
                  <c:v>2.69</c:v>
                </c:pt>
                <c:pt idx="442">
                  <c:v>2.69</c:v>
                </c:pt>
                <c:pt idx="443">
                  <c:v>2.62</c:v>
                </c:pt>
                <c:pt idx="444">
                  <c:v>2.62</c:v>
                </c:pt>
                <c:pt idx="445">
                  <c:v>2.62</c:v>
                </c:pt>
                <c:pt idx="446">
                  <c:v>2.56</c:v>
                </c:pt>
                <c:pt idx="447">
                  <c:v>2.56</c:v>
                </c:pt>
                <c:pt idx="448">
                  <c:v>2.5</c:v>
                </c:pt>
                <c:pt idx="449">
                  <c:v>2.5</c:v>
                </c:pt>
                <c:pt idx="450">
                  <c:v>2.5</c:v>
                </c:pt>
                <c:pt idx="451">
                  <c:v>2.44</c:v>
                </c:pt>
                <c:pt idx="452">
                  <c:v>2.44</c:v>
                </c:pt>
                <c:pt idx="453">
                  <c:v>2.44</c:v>
                </c:pt>
                <c:pt idx="454">
                  <c:v>2.38</c:v>
                </c:pt>
                <c:pt idx="455">
                  <c:v>2.38</c:v>
                </c:pt>
                <c:pt idx="456">
                  <c:v>2.38</c:v>
                </c:pt>
                <c:pt idx="457">
                  <c:v>2.31</c:v>
                </c:pt>
                <c:pt idx="458">
                  <c:v>2.31</c:v>
                </c:pt>
                <c:pt idx="459">
                  <c:v>2.31</c:v>
                </c:pt>
                <c:pt idx="460">
                  <c:v>2.25</c:v>
                </c:pt>
                <c:pt idx="461">
                  <c:v>2.25</c:v>
                </c:pt>
                <c:pt idx="462">
                  <c:v>2.25</c:v>
                </c:pt>
                <c:pt idx="463">
                  <c:v>2.19</c:v>
                </c:pt>
                <c:pt idx="464">
                  <c:v>2.19</c:v>
                </c:pt>
                <c:pt idx="465">
                  <c:v>2.19</c:v>
                </c:pt>
                <c:pt idx="466">
                  <c:v>2.12</c:v>
                </c:pt>
                <c:pt idx="467">
                  <c:v>2.12</c:v>
                </c:pt>
                <c:pt idx="468">
                  <c:v>2.12</c:v>
                </c:pt>
                <c:pt idx="469">
                  <c:v>2.06</c:v>
                </c:pt>
                <c:pt idx="470">
                  <c:v>2.06</c:v>
                </c:pt>
                <c:pt idx="471">
                  <c:v>2.06</c:v>
                </c:pt>
                <c:pt idx="472">
                  <c:v>2</c:v>
                </c:pt>
                <c:pt idx="473">
                  <c:v>2</c:v>
                </c:pt>
                <c:pt idx="474">
                  <c:v>2</c:v>
                </c:pt>
                <c:pt idx="475">
                  <c:v>1.94</c:v>
                </c:pt>
                <c:pt idx="476">
                  <c:v>1.94</c:v>
                </c:pt>
                <c:pt idx="477">
                  <c:v>1.94</c:v>
                </c:pt>
                <c:pt idx="478">
                  <c:v>1.94</c:v>
                </c:pt>
                <c:pt idx="479">
                  <c:v>1.88</c:v>
                </c:pt>
                <c:pt idx="480">
                  <c:v>1.88</c:v>
                </c:pt>
                <c:pt idx="481">
                  <c:v>1.88</c:v>
                </c:pt>
                <c:pt idx="482">
                  <c:v>1.81</c:v>
                </c:pt>
                <c:pt idx="483">
                  <c:v>1.81</c:v>
                </c:pt>
                <c:pt idx="484">
                  <c:v>1.81</c:v>
                </c:pt>
                <c:pt idx="485">
                  <c:v>1.75</c:v>
                </c:pt>
                <c:pt idx="486">
                  <c:v>1.75</c:v>
                </c:pt>
                <c:pt idx="487">
                  <c:v>1.75</c:v>
                </c:pt>
                <c:pt idx="488">
                  <c:v>1.75</c:v>
                </c:pt>
                <c:pt idx="489">
                  <c:v>1.69</c:v>
                </c:pt>
                <c:pt idx="490">
                  <c:v>1.69</c:v>
                </c:pt>
                <c:pt idx="491">
                  <c:v>1.69</c:v>
                </c:pt>
                <c:pt idx="492">
                  <c:v>1.69</c:v>
                </c:pt>
                <c:pt idx="493">
                  <c:v>1.62</c:v>
                </c:pt>
                <c:pt idx="494">
                  <c:v>1.62</c:v>
                </c:pt>
                <c:pt idx="495">
                  <c:v>1.62</c:v>
                </c:pt>
                <c:pt idx="496">
                  <c:v>1.56</c:v>
                </c:pt>
                <c:pt idx="497">
                  <c:v>1.56</c:v>
                </c:pt>
                <c:pt idx="498">
                  <c:v>1.56</c:v>
                </c:pt>
                <c:pt idx="499">
                  <c:v>1.56</c:v>
                </c:pt>
                <c:pt idx="500">
                  <c:v>1.5</c:v>
                </c:pt>
                <c:pt idx="501">
                  <c:v>1.5</c:v>
                </c:pt>
                <c:pt idx="502">
                  <c:v>1.5</c:v>
                </c:pt>
                <c:pt idx="503">
                  <c:v>1.5</c:v>
                </c:pt>
                <c:pt idx="504">
                  <c:v>1.44</c:v>
                </c:pt>
                <c:pt idx="505">
                  <c:v>1.44</c:v>
                </c:pt>
                <c:pt idx="506">
                  <c:v>1.44</c:v>
                </c:pt>
                <c:pt idx="507">
                  <c:v>1.44</c:v>
                </c:pt>
                <c:pt idx="508">
                  <c:v>1.38</c:v>
                </c:pt>
                <c:pt idx="509">
                  <c:v>1.38</c:v>
                </c:pt>
                <c:pt idx="510">
                  <c:v>1.38</c:v>
                </c:pt>
                <c:pt idx="511">
                  <c:v>1.38</c:v>
                </c:pt>
                <c:pt idx="512">
                  <c:v>1.38</c:v>
                </c:pt>
                <c:pt idx="513">
                  <c:v>1.31</c:v>
                </c:pt>
                <c:pt idx="514">
                  <c:v>1.31</c:v>
                </c:pt>
                <c:pt idx="515">
                  <c:v>1.31</c:v>
                </c:pt>
                <c:pt idx="516">
                  <c:v>1.31</c:v>
                </c:pt>
                <c:pt idx="517">
                  <c:v>1.25</c:v>
                </c:pt>
                <c:pt idx="518">
                  <c:v>1.25</c:v>
                </c:pt>
                <c:pt idx="519">
                  <c:v>1.25</c:v>
                </c:pt>
                <c:pt idx="520">
                  <c:v>1.25</c:v>
                </c:pt>
                <c:pt idx="521">
                  <c:v>1.19</c:v>
                </c:pt>
                <c:pt idx="522">
                  <c:v>1.19</c:v>
                </c:pt>
                <c:pt idx="523">
                  <c:v>1.19</c:v>
                </c:pt>
                <c:pt idx="524">
                  <c:v>1.19</c:v>
                </c:pt>
                <c:pt idx="525">
                  <c:v>1.19</c:v>
                </c:pt>
                <c:pt idx="526">
                  <c:v>1.1200000000000001</c:v>
                </c:pt>
                <c:pt idx="527">
                  <c:v>1.1200000000000001</c:v>
                </c:pt>
                <c:pt idx="528">
                  <c:v>1.1200000000000001</c:v>
                </c:pt>
                <c:pt idx="529">
                  <c:v>1.1200000000000001</c:v>
                </c:pt>
                <c:pt idx="530">
                  <c:v>1.06</c:v>
                </c:pt>
                <c:pt idx="531">
                  <c:v>1.06</c:v>
                </c:pt>
                <c:pt idx="532">
                  <c:v>1.06</c:v>
                </c:pt>
                <c:pt idx="533">
                  <c:v>1.06</c:v>
                </c:pt>
                <c:pt idx="534">
                  <c:v>1.06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0.94</c:v>
                </c:pt>
                <c:pt idx="541">
                  <c:v>0.94</c:v>
                </c:pt>
                <c:pt idx="542">
                  <c:v>0.94</c:v>
                </c:pt>
                <c:pt idx="543">
                  <c:v>0.94</c:v>
                </c:pt>
                <c:pt idx="544">
                  <c:v>0.94</c:v>
                </c:pt>
                <c:pt idx="545">
                  <c:v>0.94</c:v>
                </c:pt>
                <c:pt idx="546">
                  <c:v>0.88</c:v>
                </c:pt>
                <c:pt idx="547">
                  <c:v>0.88</c:v>
                </c:pt>
                <c:pt idx="548">
                  <c:v>0.88</c:v>
                </c:pt>
                <c:pt idx="549">
                  <c:v>0.88</c:v>
                </c:pt>
                <c:pt idx="550">
                  <c:v>0.88</c:v>
                </c:pt>
                <c:pt idx="551">
                  <c:v>0.81</c:v>
                </c:pt>
                <c:pt idx="552">
                  <c:v>0.81</c:v>
                </c:pt>
                <c:pt idx="553">
                  <c:v>0.81</c:v>
                </c:pt>
                <c:pt idx="554">
                  <c:v>0.81</c:v>
                </c:pt>
                <c:pt idx="555">
                  <c:v>0.81</c:v>
                </c:pt>
                <c:pt idx="556">
                  <c:v>0.75</c:v>
                </c:pt>
                <c:pt idx="557">
                  <c:v>0.75</c:v>
                </c:pt>
                <c:pt idx="558">
                  <c:v>0.75</c:v>
                </c:pt>
                <c:pt idx="559">
                  <c:v>0.75</c:v>
                </c:pt>
                <c:pt idx="560">
                  <c:v>0.75</c:v>
                </c:pt>
                <c:pt idx="561">
                  <c:v>0.75</c:v>
                </c:pt>
                <c:pt idx="562">
                  <c:v>0.69</c:v>
                </c:pt>
                <c:pt idx="563">
                  <c:v>0.69</c:v>
                </c:pt>
                <c:pt idx="564">
                  <c:v>0.69</c:v>
                </c:pt>
                <c:pt idx="565">
                  <c:v>0.69</c:v>
                </c:pt>
                <c:pt idx="566">
                  <c:v>0.69</c:v>
                </c:pt>
                <c:pt idx="567">
                  <c:v>0.69</c:v>
                </c:pt>
                <c:pt idx="568">
                  <c:v>0.62</c:v>
                </c:pt>
                <c:pt idx="569">
                  <c:v>0.62</c:v>
                </c:pt>
                <c:pt idx="570">
                  <c:v>0.62</c:v>
                </c:pt>
                <c:pt idx="571">
                  <c:v>0.62</c:v>
                </c:pt>
                <c:pt idx="572">
                  <c:v>0.62</c:v>
                </c:pt>
                <c:pt idx="573">
                  <c:v>0.62</c:v>
                </c:pt>
                <c:pt idx="574">
                  <c:v>0.56000000000000005</c:v>
                </c:pt>
                <c:pt idx="575">
                  <c:v>0.56000000000000005</c:v>
                </c:pt>
                <c:pt idx="576">
                  <c:v>0.56000000000000005</c:v>
                </c:pt>
                <c:pt idx="577">
                  <c:v>0.56000000000000005</c:v>
                </c:pt>
                <c:pt idx="578">
                  <c:v>0.56000000000000005</c:v>
                </c:pt>
                <c:pt idx="579">
                  <c:v>0.56000000000000005</c:v>
                </c:pt>
                <c:pt idx="580">
                  <c:v>0.56000000000000005</c:v>
                </c:pt>
                <c:pt idx="581">
                  <c:v>0.5</c:v>
                </c:pt>
                <c:pt idx="582">
                  <c:v>0.5</c:v>
                </c:pt>
                <c:pt idx="583">
                  <c:v>0.5</c:v>
                </c:pt>
                <c:pt idx="584">
                  <c:v>0.5</c:v>
                </c:pt>
                <c:pt idx="585">
                  <c:v>0.5</c:v>
                </c:pt>
                <c:pt idx="586">
                  <c:v>0.5</c:v>
                </c:pt>
                <c:pt idx="587">
                  <c:v>0.44</c:v>
                </c:pt>
                <c:pt idx="588">
                  <c:v>0.44</c:v>
                </c:pt>
                <c:pt idx="589">
                  <c:v>0.44</c:v>
                </c:pt>
                <c:pt idx="590">
                  <c:v>0.44</c:v>
                </c:pt>
                <c:pt idx="591">
                  <c:v>0.44</c:v>
                </c:pt>
                <c:pt idx="592">
                  <c:v>0.44</c:v>
                </c:pt>
                <c:pt idx="593">
                  <c:v>0.44</c:v>
                </c:pt>
                <c:pt idx="594">
                  <c:v>0.38</c:v>
                </c:pt>
                <c:pt idx="595">
                  <c:v>0.38</c:v>
                </c:pt>
                <c:pt idx="596">
                  <c:v>0.38</c:v>
                </c:pt>
                <c:pt idx="597">
                  <c:v>0.38</c:v>
                </c:pt>
                <c:pt idx="598">
                  <c:v>0.38</c:v>
                </c:pt>
                <c:pt idx="599">
                  <c:v>0.38</c:v>
                </c:pt>
                <c:pt idx="600">
                  <c:v>0.38</c:v>
                </c:pt>
                <c:pt idx="601">
                  <c:v>0.38</c:v>
                </c:pt>
                <c:pt idx="602">
                  <c:v>0.31</c:v>
                </c:pt>
                <c:pt idx="603">
                  <c:v>0.31</c:v>
                </c:pt>
                <c:pt idx="604">
                  <c:v>0.31</c:v>
                </c:pt>
                <c:pt idx="605">
                  <c:v>0.31</c:v>
                </c:pt>
                <c:pt idx="606">
                  <c:v>0.31</c:v>
                </c:pt>
                <c:pt idx="607">
                  <c:v>0.31</c:v>
                </c:pt>
                <c:pt idx="608">
                  <c:v>0.31</c:v>
                </c:pt>
                <c:pt idx="609">
                  <c:v>0.25</c:v>
                </c:pt>
                <c:pt idx="610">
                  <c:v>0.25</c:v>
                </c:pt>
                <c:pt idx="611">
                  <c:v>0.25</c:v>
                </c:pt>
                <c:pt idx="612">
                  <c:v>0.25</c:v>
                </c:pt>
                <c:pt idx="613">
                  <c:v>0.25</c:v>
                </c:pt>
                <c:pt idx="614">
                  <c:v>0.25</c:v>
                </c:pt>
                <c:pt idx="615">
                  <c:v>0.25</c:v>
                </c:pt>
                <c:pt idx="616">
                  <c:v>0.25</c:v>
                </c:pt>
                <c:pt idx="617">
                  <c:v>0.19</c:v>
                </c:pt>
                <c:pt idx="618">
                  <c:v>0.19</c:v>
                </c:pt>
                <c:pt idx="619">
                  <c:v>0.19</c:v>
                </c:pt>
                <c:pt idx="620">
                  <c:v>0.19</c:v>
                </c:pt>
                <c:pt idx="621">
                  <c:v>0.19</c:v>
                </c:pt>
                <c:pt idx="622">
                  <c:v>0.19</c:v>
                </c:pt>
                <c:pt idx="623">
                  <c:v>0.19</c:v>
                </c:pt>
                <c:pt idx="624">
                  <c:v>0.19</c:v>
                </c:pt>
                <c:pt idx="625">
                  <c:v>0.12</c:v>
                </c:pt>
                <c:pt idx="626">
                  <c:v>0.12</c:v>
                </c:pt>
                <c:pt idx="627">
                  <c:v>0.12</c:v>
                </c:pt>
                <c:pt idx="628">
                  <c:v>0.12</c:v>
                </c:pt>
                <c:pt idx="629">
                  <c:v>0.12</c:v>
                </c:pt>
                <c:pt idx="630">
                  <c:v>0.12</c:v>
                </c:pt>
                <c:pt idx="631">
                  <c:v>0.12</c:v>
                </c:pt>
                <c:pt idx="632">
                  <c:v>0.12</c:v>
                </c:pt>
                <c:pt idx="633">
                  <c:v>0.12</c:v>
                </c:pt>
                <c:pt idx="634">
                  <c:v>0.06</c:v>
                </c:pt>
                <c:pt idx="635">
                  <c:v>0.06</c:v>
                </c:pt>
                <c:pt idx="636">
                  <c:v>0.06</c:v>
                </c:pt>
                <c:pt idx="637">
                  <c:v>0.06</c:v>
                </c:pt>
                <c:pt idx="638">
                  <c:v>0.06</c:v>
                </c:pt>
                <c:pt idx="639">
                  <c:v>0.06</c:v>
                </c:pt>
                <c:pt idx="640">
                  <c:v>0.06</c:v>
                </c:pt>
                <c:pt idx="641">
                  <c:v>0.06</c:v>
                </c:pt>
                <c:pt idx="642">
                  <c:v>0.06</c:v>
                </c:pt>
                <c:pt idx="64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E64-4112-9978-B64CCD821128}"/>
            </c:ext>
          </c:extLst>
        </c:ser>
        <c:ser>
          <c:idx val="2"/>
          <c:order val="1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estimate!$D$6:$D$649</c:f>
              <c:numCache>
                <c:formatCode>General</c:formatCode>
                <c:ptCount val="64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</c:numCache>
            </c:numRef>
          </c:xVal>
          <c:yVal>
            <c:numRef>
              <c:f>estimate!$G$6:$G$649</c:f>
              <c:numCache>
                <c:formatCode>General</c:formatCode>
                <c:ptCount val="644"/>
                <c:pt idx="0">
                  <c:v>958868.05020365294</c:v>
                </c:pt>
                <c:pt idx="1">
                  <c:v>255525.09195611242</c:v>
                </c:pt>
                <c:pt idx="2">
                  <c:v>117798.0635611247</c:v>
                </c:pt>
                <c:pt idx="3">
                  <c:v>67966.777389024748</c:v>
                </c:pt>
                <c:pt idx="4">
                  <c:v>44345.969334602967</c:v>
                </c:pt>
                <c:pt idx="5">
                  <c:v>31274.279109783802</c:v>
                </c:pt>
                <c:pt idx="6">
                  <c:v>23271.720747472096</c:v>
                </c:pt>
                <c:pt idx="7">
                  <c:v>18010.653298148776</c:v>
                </c:pt>
                <c:pt idx="8">
                  <c:v>14363.489574133206</c:v>
                </c:pt>
                <c:pt idx="9">
                  <c:v>11729.193750019414</c:v>
                </c:pt>
                <c:pt idx="10">
                  <c:v>9763.1798340531495</c:v>
                </c:pt>
                <c:pt idx="11">
                  <c:v>8256.1982713017587</c:v>
                </c:pt>
                <c:pt idx="12">
                  <c:v>7075.1242232251598</c:v>
                </c:pt>
                <c:pt idx="13">
                  <c:v>6131.9367722273482</c:v>
                </c:pt>
                <c:pt idx="14">
                  <c:v>5366.519787278964</c:v>
                </c:pt>
                <c:pt idx="15">
                  <c:v>4736.6637741960958</c:v>
                </c:pt>
                <c:pt idx="16">
                  <c:v>4212.0155077101872</c:v>
                </c:pt>
                <c:pt idx="17">
                  <c:v>3770.2879504029547</c:v>
                </c:pt>
                <c:pt idx="18">
                  <c:v>3394.8136609834837</c:v>
                </c:pt>
                <c:pt idx="19">
                  <c:v>3072.9232585404197</c:v>
                </c:pt>
                <c:pt idx="20">
                  <c:v>2794.8453342684934</c:v>
                </c:pt>
                <c:pt idx="21">
                  <c:v>2552.9444338859939</c:v>
                </c:pt>
                <c:pt idx="22">
                  <c:v>2341.1832704014146</c:v>
                </c:pt>
                <c:pt idx="23">
                  <c:v>2154.7367370663183</c:v>
                </c:pt>
                <c:pt idx="24">
                  <c:v>1989.7106061399936</c:v>
                </c:pt>
                <c:pt idx="25">
                  <c:v>1842.9336462063911</c:v>
                </c:pt>
                <c:pt idx="26">
                  <c:v>1711.8020258463068</c:v>
                </c:pt>
                <c:pt idx="27">
                  <c:v>1594.1614813333736</c:v>
                </c:pt>
                <c:pt idx="28">
                  <c:v>1488.217114644078</c:v>
                </c:pt>
                <c:pt idx="29">
                  <c:v>1392.4636501826649</c:v>
                </c:pt>
                <c:pt idx="30">
                  <c:v>1305.6310084309862</c:v>
                </c:pt>
                <c:pt idx="31">
                  <c:v>1226.6414653089391</c:v>
                </c:pt>
                <c:pt idx="32">
                  <c:v>1154.5756591133031</c:v>
                </c:pt>
                <c:pt idx="33">
                  <c:v>1088.6454145691155</c:v>
                </c:pt>
                <c:pt idx="34">
                  <c:v>1028.1718635310774</c:v>
                </c:pt>
                <c:pt idx="35">
                  <c:v>972.56771332252606</c:v>
                </c:pt>
                <c:pt idx="36">
                  <c:v>921.32278692558441</c:v>
                </c:pt>
                <c:pt idx="37">
                  <c:v>873.99216208699693</c:v>
                </c:pt>
                <c:pt idx="38">
                  <c:v>830.18638832800787</c:v>
                </c:pt>
                <c:pt idx="39">
                  <c:v>789.56337557001939</c:v>
                </c:pt>
                <c:pt idx="40">
                  <c:v>751.82163539602686</c:v>
                </c:pt>
                <c:pt idx="41">
                  <c:v>716.69462290278</c:v>
                </c:pt>
                <c:pt idx="42">
                  <c:v>683.94597877313879</c:v>
                </c:pt>
                <c:pt idx="43">
                  <c:v>653.36551135591651</c:v>
                </c:pt>
                <c:pt idx="44">
                  <c:v>624.76578994495378</c:v>
                </c:pt>
                <c:pt idx="45">
                  <c:v>597.97924515524676</c:v>
                </c:pt>
                <c:pt idx="46">
                  <c:v>572.85569184138069</c:v>
                </c:pt>
                <c:pt idx="47">
                  <c:v>549.26020555336606</c:v>
                </c:pt>
                <c:pt idx="48">
                  <c:v>527.0712959590935</c:v>
                </c:pt>
                <c:pt idx="49">
                  <c:v>506.17933065450251</c:v>
                </c:pt>
                <c:pt idx="50">
                  <c:v>486.48517085007342</c:v>
                </c:pt>
                <c:pt idx="51">
                  <c:v>467.89898696547851</c:v>
                </c:pt>
                <c:pt idx="52">
                  <c:v>450.33922749435811</c:v>
                </c:pt>
                <c:pt idx="53">
                  <c:v>433.73171886118644</c:v>
                </c:pt>
                <c:pt idx="54">
                  <c:v>418.00887757291974</c:v>
                </c:pt>
                <c:pt idx="55">
                  <c:v>403.10901892020888</c:v>
                </c:pt>
                <c:pt idx="56">
                  <c:v>388.97574892574215</c:v>
                </c:pt>
                <c:pt idx="57">
                  <c:v>375.55742826585669</c:v>
                </c:pt>
                <c:pt idx="58">
                  <c:v>362.80669858189049</c:v>
                </c:pt>
                <c:pt idx="59">
                  <c:v>350.68006301096972</c:v>
                </c:pt>
                <c:pt idx="60">
                  <c:v>339.13751395111808</c:v>
                </c:pt>
                <c:pt idx="61">
                  <c:v>328.1422020727</c:v>
                </c:pt>
                <c:pt idx="62">
                  <c:v>317.66014142952963</c:v>
                </c:pt>
                <c:pt idx="63">
                  <c:v>307.65994623488189</c:v>
                </c:pt>
                <c:pt idx="64">
                  <c:v>298.11259547175229</c:v>
                </c:pt>
                <c:pt idx="65">
                  <c:v>288.99122202065479</c:v>
                </c:pt>
                <c:pt idx="66">
                  <c:v>280.27092342668209</c:v>
                </c:pt>
                <c:pt idx="67">
                  <c:v>271.92859180246887</c:v>
                </c:pt>
                <c:pt idx="68">
                  <c:v>263.94276068509635</c:v>
                </c:pt>
                <c:pt idx="69">
                  <c:v>256.29346694114497</c:v>
                </c:pt>
                <c:pt idx="70">
                  <c:v>248.96212605194748</c:v>
                </c:pt>
                <c:pt idx="71">
                  <c:v>241.93141931638834</c:v>
                </c:pt>
                <c:pt idx="72">
                  <c:v>235.18519168617061</c:v>
                </c:pt>
                <c:pt idx="73">
                  <c:v>228.70835910241135</c:v>
                </c:pt>
                <c:pt idx="74">
                  <c:v>222.48682433611151</c:v>
                </c:pt>
                <c:pt idx="75">
                  <c:v>216.50740045142138</c:v>
                </c:pt>
                <c:pt idx="76">
                  <c:v>210.75774111206314</c:v>
                </c:pt>
                <c:pt idx="77">
                  <c:v>205.22627703992191</c:v>
                </c:pt>
                <c:pt idx="78">
                  <c:v>199.90215801238099</c:v>
                </c:pt>
                <c:pt idx="79">
                  <c:v>194.77519985298355</c:v>
                </c:pt>
                <c:pt idx="80">
                  <c:v>189.83583592973864</c:v>
                </c:pt>
                <c:pt idx="81">
                  <c:v>185.0750727279283</c:v>
                </c:pt>
                <c:pt idx="82">
                  <c:v>180.48444911056839</c:v>
                </c:pt>
                <c:pt idx="83">
                  <c:v>176.05599892054869</c:v>
                </c:pt>
                <c:pt idx="84">
                  <c:v>171.78221661458207</c:v>
                </c:pt>
                <c:pt idx="85">
                  <c:v>167.65602565107989</c:v>
                </c:pt>
                <c:pt idx="86">
                  <c:v>163.67074938241197</c:v>
                </c:pt>
                <c:pt idx="87">
                  <c:v>159.82008422718047</c:v>
                </c:pt>
                <c:pt idx="88">
                  <c:v>156.09807492051632</c:v>
                </c:pt>
                <c:pt idx="89">
                  <c:v>152.4990916603297</c:v>
                </c:pt>
                <c:pt idx="90">
                  <c:v>149.01780898520929</c:v>
                </c:pt>
                <c:pt idx="91">
                  <c:v>145.6491862355214</c:v>
                </c:pt>
                <c:pt idx="92">
                  <c:v>142.38844946343602</c:v>
                </c:pt>
                <c:pt idx="93">
                  <c:v>139.23107467028933</c:v>
                </c:pt>
                <c:pt idx="94">
                  <c:v>136.1727722610589</c:v>
                </c:pt>
                <c:pt idx="95">
                  <c:v>133.20947261592809</c:v>
                </c:pt>
                <c:pt idx="96">
                  <c:v>130.33731268807171</c:v>
                </c:pt>
                <c:pt idx="97">
                  <c:v>127.55262354503432</c:v>
                </c:pt>
                <c:pt idx="98">
                  <c:v>124.85191877848563</c:v>
                </c:pt>
                <c:pt idx="99">
                  <c:v>122.23188371381902</c:v>
                </c:pt>
                <c:pt idx="100">
                  <c:v>119.68936535709209</c:v>
                </c:pt>
                <c:pt idx="101">
                  <c:v>117.22136302224622</c:v>
                </c:pt>
                <c:pt idx="102">
                  <c:v>114.82501958647008</c:v>
                </c:pt>
                <c:pt idx="103">
                  <c:v>112.49761332602804</c:v>
                </c:pt>
                <c:pt idx="104">
                  <c:v>110.23655028890255</c:v>
                </c:pt>
                <c:pt idx="105">
                  <c:v>108.03935716426926</c:v>
                </c:pt>
                <c:pt idx="106">
                  <c:v>105.90367461213783</c:v>
                </c:pt>
                <c:pt idx="107">
                  <c:v>103.82725101951161</c:v>
                </c:pt>
                <c:pt idx="108">
                  <c:v>101.80793665216484</c:v>
                </c:pt>
                <c:pt idx="109">
                  <c:v>99.843678173631048</c:v>
                </c:pt>
                <c:pt idx="110">
                  <c:v>97.932513505273263</c:v>
                </c:pt>
                <c:pt idx="111">
                  <c:v>96.072567003380982</c:v>
                </c:pt>
                <c:pt idx="112">
                  <c:v>94.262044931128983</c:v>
                </c:pt>
                <c:pt idx="113">
                  <c:v>92.499231204967515</c:v>
                </c:pt>
                <c:pt idx="114">
                  <c:v>90.782483396587082</c:v>
                </c:pt>
                <c:pt idx="115">
                  <c:v>89.110228973051221</c:v>
                </c:pt>
                <c:pt idx="116">
                  <c:v>87.480961759011464</c:v>
                </c:pt>
                <c:pt idx="117">
                  <c:v>85.893238606133053</c:v>
                </c:pt>
                <c:pt idx="118">
                  <c:v>84.345676255969437</c:v>
                </c:pt>
                <c:pt idx="119">
                  <c:v>82.836948383545248</c:v>
                </c:pt>
                <c:pt idx="120">
                  <c:v>81.365782809844035</c:v>
                </c:pt>
                <c:pt idx="121">
                  <c:v>79.930958872257051</c:v>
                </c:pt>
                <c:pt idx="122">
                  <c:v>78.531304942842226</c:v>
                </c:pt>
                <c:pt idx="123">
                  <c:v>77.165696084968786</c:v>
                </c:pt>
                <c:pt idx="124">
                  <c:v>75.833051839596479</c:v>
                </c:pt>
                <c:pt idx="125">
                  <c:v>74.532334133053851</c:v>
                </c:pt>
                <c:pt idx="126">
                  <c:v>73.2625452987524</c:v>
                </c:pt>
                <c:pt idx="127">
                  <c:v>72.022726205797056</c:v>
                </c:pt>
                <c:pt idx="128">
                  <c:v>70.811954487941179</c:v>
                </c:pt>
                <c:pt idx="129">
                  <c:v>69.629342866781073</c:v>
                </c:pt>
                <c:pt idx="130">
                  <c:v>68.474037563501312</c:v>
                </c:pt>
                <c:pt idx="131">
                  <c:v>67.345216793864367</c:v>
                </c:pt>
                <c:pt idx="132">
                  <c:v>66.242089341494491</c:v>
                </c:pt>
                <c:pt idx="133">
                  <c:v>65.163893204834167</c:v>
                </c:pt>
                <c:pt idx="134">
                  <c:v>64.109894313455214</c:v>
                </c:pt>
                <c:pt idx="135">
                  <c:v>63.079385309691588</c:v>
                </c:pt>
                <c:pt idx="136">
                  <c:v>62.071684391820739</c:v>
                </c:pt>
                <c:pt idx="137">
                  <c:v>61.08613421526487</c:v>
                </c:pt>
                <c:pt idx="138">
                  <c:v>60.122100848509902</c:v>
                </c:pt>
                <c:pt idx="139">
                  <c:v>59.178972780648827</c:v>
                </c:pt>
                <c:pt idx="140">
                  <c:v>58.256159977652722</c:v>
                </c:pt>
                <c:pt idx="141">
                  <c:v>57.353092984653465</c:v>
                </c:pt>
                <c:pt idx="142">
                  <c:v>56.469222071691725</c:v>
                </c:pt>
                <c:pt idx="143">
                  <c:v>55.604016420541534</c:v>
                </c:pt>
                <c:pt idx="144">
                  <c:v>54.756963350368785</c:v>
                </c:pt>
                <c:pt idx="145">
                  <c:v>53.927567580118605</c:v>
                </c:pt>
                <c:pt idx="146">
                  <c:v>53.115350525653817</c:v>
                </c:pt>
                <c:pt idx="147">
                  <c:v>52.319849629785054</c:v>
                </c:pt>
                <c:pt idx="148">
                  <c:v>51.540617723445962</c:v>
                </c:pt>
                <c:pt idx="149">
                  <c:v>50.77722241636863</c:v>
                </c:pt>
                <c:pt idx="150">
                  <c:v>50.029245515712944</c:v>
                </c:pt>
                <c:pt idx="151">
                  <c:v>49.296282471193649</c:v>
                </c:pt>
                <c:pt idx="152">
                  <c:v>48.577941845333577</c:v>
                </c:pt>
                <c:pt idx="153">
                  <c:v>47.873844807550952</c:v>
                </c:pt>
                <c:pt idx="154">
                  <c:v>47.183624650863564</c:v>
                </c:pt>
                <c:pt idx="155">
                  <c:v>46.506926330060892</c:v>
                </c:pt>
                <c:pt idx="156">
                  <c:v>45.843406020261696</c:v>
                </c:pt>
                <c:pt idx="157">
                  <c:v>45.192730694834971</c:v>
                </c:pt>
                <c:pt idx="158">
                  <c:v>44.55457772171966</c:v>
                </c:pt>
                <c:pt idx="159">
                  <c:v>43.928634477232279</c:v>
                </c:pt>
                <c:pt idx="160">
                  <c:v>43.314597976501851</c:v>
                </c:pt>
                <c:pt idx="161">
                  <c:v>42.712174519719419</c:v>
                </c:pt>
                <c:pt idx="162">
                  <c:v>42.121079353432691</c:v>
                </c:pt>
                <c:pt idx="163">
                  <c:v>41.541036346160027</c:v>
                </c:pt>
                <c:pt idx="164">
                  <c:v>40.971777677635316</c:v>
                </c:pt>
                <c:pt idx="165">
                  <c:v>40.413043541033346</c:v>
                </c:pt>
                <c:pt idx="166">
                  <c:v>39.86458185755999</c:v>
                </c:pt>
                <c:pt idx="167">
                  <c:v>39.326148002823608</c:v>
                </c:pt>
                <c:pt idx="168">
                  <c:v>38.797504544435434</c:v>
                </c:pt>
                <c:pt idx="169">
                  <c:v>38.27842099031524</c:v>
                </c:pt>
                <c:pt idx="170">
                  <c:v>37.768673547206461</c:v>
                </c:pt>
                <c:pt idx="171">
                  <c:v>37.268044888929879</c:v>
                </c:pt>
                <c:pt idx="172">
                  <c:v>36.776323933930001</c:v>
                </c:pt>
                <c:pt idx="173">
                  <c:v>36.293305631690615</c:v>
                </c:pt>
                <c:pt idx="174">
                  <c:v>35.818790757617784</c:v>
                </c:pt>
                <c:pt idx="175">
                  <c:v>35.352585716008932</c:v>
                </c:pt>
                <c:pt idx="176">
                  <c:v>34.894502350745825</c:v>
                </c:pt>
                <c:pt idx="177">
                  <c:v>34.444357763367286</c:v>
                </c:pt>
                <c:pt idx="178">
                  <c:v>34.001974138195024</c:v>
                </c:pt>
                <c:pt idx="179">
                  <c:v>33.567178574201606</c:v>
                </c:pt>
                <c:pt idx="180">
                  <c:v>33.139802923325242</c:v>
                </c:pt>
                <c:pt idx="181">
                  <c:v>32.719683634950876</c:v>
                </c:pt>
                <c:pt idx="182">
                  <c:v>32.306661606289637</c:v>
                </c:pt>
                <c:pt idx="183">
                  <c:v>31.900582038403154</c:v>
                </c:pt>
                <c:pt idx="184">
                  <c:v>31.501294297630309</c:v>
                </c:pt>
                <c:pt idx="185">
                  <c:v>31.108651782186133</c:v>
                </c:pt>
                <c:pt idx="186">
                  <c:v>30.722511793713572</c:v>
                </c:pt>
                <c:pt idx="187">
                  <c:v>30.342735413579064</c:v>
                </c:pt>
                <c:pt idx="188">
                  <c:v>29.969187383712772</c:v>
                </c:pt>
                <c:pt idx="189">
                  <c:v>29.601735991803846</c:v>
                </c:pt>
                <c:pt idx="190">
                  <c:v>29.240252960669828</c:v>
                </c:pt>
                <c:pt idx="191">
                  <c:v>28.884613341627503</c:v>
                </c:pt>
                <c:pt idx="192">
                  <c:v>28.534695411701065</c:v>
                </c:pt>
                <c:pt idx="193">
                  <c:v>28.190380574510222</c:v>
                </c:pt>
                <c:pt idx="194">
                  <c:v>27.851553264688924</c:v>
                </c:pt>
                <c:pt idx="195">
                  <c:v>27.518100855691493</c:v>
                </c:pt>
                <c:pt idx="196">
                  <c:v>27.189913570849829</c:v>
                </c:pt>
                <c:pt idx="197">
                  <c:v>26.866884397551278</c:v>
                </c:pt>
                <c:pt idx="198">
                  <c:v>26.54890900441282</c:v>
                </c:pt>
                <c:pt idx="199">
                  <c:v>26.235885661332834</c:v>
                </c:pt>
                <c:pt idx="200">
                  <c:v>25.927715162306185</c:v>
                </c:pt>
                <c:pt idx="201">
                  <c:v>25.62430075089496</c:v>
                </c:pt>
                <c:pt idx="202">
                  <c:v>25.325548048250194</c:v>
                </c:pt>
                <c:pt idx="203">
                  <c:v>25.031364983585853</c:v>
                </c:pt>
                <c:pt idx="204">
                  <c:v>24.741661727009877</c:v>
                </c:pt>
                <c:pt idx="205">
                  <c:v>24.45635062462145</c:v>
                </c:pt>
                <c:pt idx="206">
                  <c:v>24.175346135787727</c:v>
                </c:pt>
                <c:pt idx="207">
                  <c:v>23.898564772516632</c:v>
                </c:pt>
                <c:pt idx="208">
                  <c:v>23.625925040846258</c:v>
                </c:pt>
                <c:pt idx="209">
                  <c:v>23.357347384174616</c:v>
                </c:pt>
                <c:pt idx="210">
                  <c:v>23.092754128456441</c:v>
                </c:pt>
                <c:pt idx="211">
                  <c:v>22.83206942919761</c:v>
                </c:pt>
                <c:pt idx="212">
                  <c:v>22.57521922017974</c:v>
                </c:pt>
                <c:pt idx="213">
                  <c:v>22.32213116385083</c:v>
                </c:pt>
                <c:pt idx="214">
                  <c:v>22.072734603320633</c:v>
                </c:pt>
                <c:pt idx="215">
                  <c:v>21.826960515901511</c:v>
                </c:pt>
                <c:pt idx="216">
                  <c:v>21.584741468138276</c:v>
                </c:pt>
                <c:pt idx="217">
                  <c:v>21.346011572272765</c:v>
                </c:pt>
                <c:pt idx="218">
                  <c:v>21.110706444091225</c:v>
                </c:pt>
                <c:pt idx="219">
                  <c:v>20.878763162104377</c:v>
                </c:pt>
                <c:pt idx="220">
                  <c:v>20.650120228012362</c:v>
                </c:pt>
                <c:pt idx="221">
                  <c:v>20.424717528408586</c:v>
                </c:pt>
                <c:pt idx="222">
                  <c:v>20.202496297678422</c:v>
                </c:pt>
                <c:pt idx="223">
                  <c:v>19.983399082050131</c:v>
                </c:pt>
                <c:pt idx="224">
                  <c:v>19.767369704757549</c:v>
                </c:pt>
                <c:pt idx="225">
                  <c:v>19.554353232275425</c:v>
                </c:pt>
                <c:pt idx="226">
                  <c:v>19.344295941589682</c:v>
                </c:pt>
                <c:pt idx="227">
                  <c:v>19.137145288466808</c:v>
                </c:pt>
                <c:pt idx="228">
                  <c:v>18.932849876687484</c:v>
                </c:pt>
                <c:pt idx="229">
                  <c:v>18.731359428211189</c:v>
                </c:pt>
                <c:pt idx="230">
                  <c:v>18.532624754239794</c:v>
                </c:pt>
                <c:pt idx="231">
                  <c:v>18.336597727149339</c:v>
                </c:pt>
                <c:pt idx="232">
                  <c:v>18.143231253260385</c:v>
                </c:pt>
                <c:pt idx="233">
                  <c:v>17.952479246418356</c:v>
                </c:pt>
                <c:pt idx="234">
                  <c:v>17.764296602356584</c:v>
                </c:pt>
                <c:pt idx="235">
                  <c:v>17.578639173815759</c:v>
                </c:pt>
                <c:pt idx="236">
                  <c:v>17.395463746394132</c:v>
                </c:pt>
                <c:pt idx="237">
                  <c:v>17.214728015104431</c:v>
                </c:pt>
                <c:pt idx="238">
                  <c:v>17.036390561613622</c:v>
                </c:pt>
                <c:pt idx="239">
                  <c:v>16.860410832143234</c:v>
                </c:pt>
                <c:pt idx="240">
                  <c:v>16.686749116008158</c:v>
                </c:pt>
                <c:pt idx="241">
                  <c:v>16.515366524773167</c:v>
                </c:pt>
                <c:pt idx="242">
                  <c:v>16.346224972006777</c:v>
                </c:pt>
                <c:pt idx="243">
                  <c:v>16.1792871536131</c:v>
                </c:pt>
                <c:pt idx="244">
                  <c:v>16.014516528722901</c:v>
                </c:pt>
                <c:pt idx="245">
                  <c:v>15.851877301125679</c:v>
                </c:pt>
                <c:pt idx="246">
                  <c:v>15.691334401225548</c:v>
                </c:pt>
                <c:pt idx="247">
                  <c:v>15.532853468503951</c:v>
                </c:pt>
                <c:pt idx="248">
                  <c:v>15.376400834473051</c:v>
                </c:pt>
                <c:pt idx="249">
                  <c:v>15.22194350610429</c:v>
                </c:pt>
                <c:pt idx="250">
                  <c:v>15.069449149716901</c:v>
                </c:pt>
                <c:pt idx="251">
                  <c:v>14.918886075311979</c:v>
                </c:pt>
                <c:pt idx="252">
                  <c:v>14.770223221338094</c:v>
                </c:pt>
                <c:pt idx="253">
                  <c:v>14.623430139874797</c:v>
                </c:pt>
                <c:pt idx="254">
                  <c:v>14.478476982221137</c:v>
                </c:pt>
                <c:pt idx="255">
                  <c:v>14.335334484876601</c:v>
                </c:pt>
                <c:pt idx="256">
                  <c:v>14.193973955902111</c:v>
                </c:pt>
                <c:pt idx="257">
                  <c:v>14.054367261649704</c:v>
                </c:pt>
                <c:pt idx="258">
                  <c:v>13.916486813849252</c:v>
                </c:pt>
                <c:pt idx="259">
                  <c:v>13.780305557041444</c:v>
                </c:pt>
                <c:pt idx="260">
                  <c:v>13.645796956346537</c:v>
                </c:pt>
                <c:pt idx="261">
                  <c:v>13.512934985558498</c:v>
                </c:pt>
                <c:pt idx="262">
                  <c:v>13.38169411555481</c:v>
                </c:pt>
                <c:pt idx="263">
                  <c:v>13.252049303012422</c:v>
                </c:pt>
                <c:pt idx="264">
                  <c:v>13.123975979420653</c:v>
                </c:pt>
                <c:pt idx="265">
                  <c:v>12.997450040382088</c:v>
                </c:pt>
                <c:pt idx="266">
                  <c:v>12.872447835192947</c:v>
                </c:pt>
                <c:pt idx="267">
                  <c:v>12.748946156694645</c:v>
                </c:pt>
                <c:pt idx="268">
                  <c:v>12.626922231388463</c:v>
                </c:pt>
                <c:pt idx="269">
                  <c:v>12.506353709805589</c:v>
                </c:pt>
                <c:pt idx="270">
                  <c:v>12.387218657125036</c:v>
                </c:pt>
                <c:pt idx="271">
                  <c:v>12.269495544032216</c:v>
                </c:pt>
                <c:pt idx="272">
                  <c:v>12.153163237811075</c:v>
                </c:pt>
                <c:pt idx="273">
                  <c:v>12.038200993663027</c:v>
                </c:pt>
                <c:pt idx="274">
                  <c:v>11.924588446246226</c:v>
                </c:pt>
                <c:pt idx="275">
                  <c:v>11.812305601428609</c:v>
                </c:pt>
                <c:pt idx="276">
                  <c:v>11.701332828248777</c:v>
                </c:pt>
                <c:pt idx="277">
                  <c:v>11.591650851078635</c:v>
                </c:pt>
                <c:pt idx="278">
                  <c:v>11.483240741982071</c:v>
                </c:pt>
                <c:pt idx="279">
                  <c:v>11.376083913264086</c:v>
                </c:pt>
                <c:pt idx="280">
                  <c:v>11.270162110205</c:v>
                </c:pt>
                <c:pt idx="281">
                  <c:v>11.165457403974477</c:v>
                </c:pt>
                <c:pt idx="282">
                  <c:v>11.061952184720328</c:v>
                </c:pt>
                <c:pt idx="283">
                  <c:v>10.959629154827196</c:v>
                </c:pt>
                <c:pt idx="284">
                  <c:v>10.858471322340352</c:v>
                </c:pt>
                <c:pt idx="285">
                  <c:v>10.758461994550014</c:v>
                </c:pt>
                <c:pt idx="286">
                  <c:v>10.659584771731742</c:v>
                </c:pt>
                <c:pt idx="287">
                  <c:v>10.561823541038585</c:v>
                </c:pt>
                <c:pt idx="288">
                  <c:v>10.465162470540797</c:v>
                </c:pt>
                <c:pt idx="289">
                  <c:v>10.369586003409051</c:v>
                </c:pt>
                <c:pt idx="290">
                  <c:v>10.275078852237261</c:v>
                </c:pt>
                <c:pt idx="291">
                  <c:v>10.181625993501173</c:v>
                </c:pt>
                <c:pt idx="292">
                  <c:v>10.089212662149036</c:v>
                </c:pt>
                <c:pt idx="293">
                  <c:v>9.9978243463207654</c:v>
                </c:pt>
                <c:pt idx="294">
                  <c:v>9.9074467821921726</c:v>
                </c:pt>
                <c:pt idx="295">
                  <c:v>9.8180659489408288</c:v>
                </c:pt>
                <c:pt idx="296">
                  <c:v>9.7296680638303314</c:v>
                </c:pt>
                <c:pt idx="297">
                  <c:v>9.6422395774098515</c:v>
                </c:pt>
                <c:pt idx="298">
                  <c:v>9.5557671688257688</c:v>
                </c:pt>
                <c:pt idx="299">
                  <c:v>9.4702377412425598</c:v>
                </c:pt>
                <c:pt idx="300">
                  <c:v>9.3856384173699343</c:v>
                </c:pt>
                <c:pt idx="301">
                  <c:v>9.3019565350934919</c:v>
                </c:pt>
                <c:pt idx="302">
                  <c:v>9.2191796432061128</c:v>
                </c:pt>
                <c:pt idx="303">
                  <c:v>9.1372954972374796</c:v>
                </c:pt>
                <c:pt idx="304">
                  <c:v>9.0562920553791812</c:v>
                </c:pt>
                <c:pt idx="305">
                  <c:v>8.9761574745028376</c:v>
                </c:pt>
                <c:pt idx="306">
                  <c:v>8.8968801062689344</c:v>
                </c:pt>
                <c:pt idx="307">
                  <c:v>8.8184484933238956</c:v>
                </c:pt>
                <c:pt idx="308">
                  <c:v>8.7408513655832429</c:v>
                </c:pt>
                <c:pt idx="309">
                  <c:v>8.6640776365985275</c:v>
                </c:pt>
                <c:pt idx="310">
                  <c:v>8.5881164000059513</c:v>
                </c:pt>
                <c:pt idx="311">
                  <c:v>8.5129569260545388</c:v>
                </c:pt>
                <c:pt idx="312">
                  <c:v>8.4385886582118914</c:v>
                </c:pt>
                <c:pt idx="313">
                  <c:v>8.3650012098454862</c:v>
                </c:pt>
                <c:pt idx="314">
                  <c:v>8.2921843609776733</c:v>
                </c:pt>
                <c:pt idx="315">
                  <c:v>8.2201280551124594</c:v>
                </c:pt>
                <c:pt idx="316">
                  <c:v>8.1488223961323012</c:v>
                </c:pt>
                <c:pt idx="317">
                  <c:v>8.0782576452631449</c:v>
                </c:pt>
                <c:pt idx="318">
                  <c:v>8.0084242181059793</c:v>
                </c:pt>
                <c:pt idx="319">
                  <c:v>7.9393126817333233</c:v>
                </c:pt>
                <c:pt idx="320">
                  <c:v>7.8709137518489154</c:v>
                </c:pt>
                <c:pt idx="321">
                  <c:v>7.8032182900091511</c:v>
                </c:pt>
                <c:pt idx="322">
                  <c:v>7.7362173009046789</c:v>
                </c:pt>
                <c:pt idx="323">
                  <c:v>7.6699019297006723</c:v>
                </c:pt>
                <c:pt idx="324">
                  <c:v>7.6042634594344038</c:v>
                </c:pt>
                <c:pt idx="325">
                  <c:v>7.5392933084686202</c:v>
                </c:pt>
                <c:pt idx="326">
                  <c:v>7.4749830279994276</c:v>
                </c:pt>
                <c:pt idx="327">
                  <c:v>7.4113242996173501</c:v>
                </c:pt>
                <c:pt idx="328">
                  <c:v>7.3483089329202453</c:v>
                </c:pt>
                <c:pt idx="329">
                  <c:v>7.2859288631768484</c:v>
                </c:pt>
                <c:pt idx="330">
                  <c:v>7.2241761490397183</c:v>
                </c:pt>
                <c:pt idx="331">
                  <c:v>7.1630429703063836</c:v>
                </c:pt>
                <c:pt idx="332">
                  <c:v>7.1025216257275536</c:v>
                </c:pt>
                <c:pt idx="333">
                  <c:v>7.0426045308612721</c:v>
                </c:pt>
                <c:pt idx="334">
                  <c:v>6.983284215971878</c:v>
                </c:pt>
                <c:pt idx="335">
                  <c:v>6.9245533239727708</c:v>
                </c:pt>
                <c:pt idx="336">
                  <c:v>6.8664046084118961</c:v>
                </c:pt>
                <c:pt idx="337">
                  <c:v>6.8088309314989459</c:v>
                </c:pt>
                <c:pt idx="338">
                  <c:v>6.7518252621733366</c:v>
                </c:pt>
                <c:pt idx="339">
                  <c:v>6.6953806742119362</c:v>
                </c:pt>
                <c:pt idx="340">
                  <c:v>6.6394903443756688</c:v>
                </c:pt>
                <c:pt idx="341">
                  <c:v>6.5841475505940616</c:v>
                </c:pt>
                <c:pt idx="342">
                  <c:v>6.5293456701868671</c:v>
                </c:pt>
                <c:pt idx="343">
                  <c:v>6.4750781781218603</c:v>
                </c:pt>
                <c:pt idx="344">
                  <c:v>6.4213386453080394</c:v>
                </c:pt>
                <c:pt idx="345">
                  <c:v>6.368120736923359</c:v>
                </c:pt>
                <c:pt idx="346">
                  <c:v>6.3154182107762145</c:v>
                </c:pt>
                <c:pt idx="347">
                  <c:v>6.2632249156999134</c:v>
                </c:pt>
                <c:pt idx="348">
                  <c:v>6.2115347899793747</c:v>
                </c:pt>
                <c:pt idx="349">
                  <c:v>6.1603418598093205</c:v>
                </c:pt>
                <c:pt idx="350">
                  <c:v>6.1096402377832275</c:v>
                </c:pt>
                <c:pt idx="351">
                  <c:v>6.0594241214123743</c:v>
                </c:pt>
                <c:pt idx="352">
                  <c:v>6.0096877916742732</c:v>
                </c:pt>
                <c:pt idx="353">
                  <c:v>5.9604256115898266</c:v>
                </c:pt>
                <c:pt idx="354">
                  <c:v>5.9116320248285961</c:v>
                </c:pt>
                <c:pt idx="355">
                  <c:v>5.8633015543414837</c:v>
                </c:pt>
                <c:pt idx="356">
                  <c:v>5.8154288010203032</c:v>
                </c:pt>
                <c:pt idx="357">
                  <c:v>5.7680084423835547</c:v>
                </c:pt>
                <c:pt idx="358">
                  <c:v>5.7210352312878729</c:v>
                </c:pt>
                <c:pt idx="359">
                  <c:v>5.6745039946645699</c:v>
                </c:pt>
                <c:pt idx="360">
                  <c:v>5.6284096322806949</c:v>
                </c:pt>
                <c:pt idx="361">
                  <c:v>5.5827471155240991</c:v>
                </c:pt>
                <c:pt idx="362">
                  <c:v>5.5375114862119643</c:v>
                </c:pt>
                <c:pt idx="363">
                  <c:v>5.4926978554222625</c:v>
                </c:pt>
                <c:pt idx="364">
                  <c:v>5.448301402347683</c:v>
                </c:pt>
                <c:pt idx="365">
                  <c:v>5.4043173731715157</c:v>
                </c:pt>
                <c:pt idx="366">
                  <c:v>5.3607410799649804</c:v>
                </c:pt>
                <c:pt idx="367">
                  <c:v>5.3175678996056126</c:v>
                </c:pt>
                <c:pt idx="368">
                  <c:v>5.2747932727161668</c:v>
                </c:pt>
                <c:pt idx="369">
                  <c:v>5.2324127026236624</c:v>
                </c:pt>
                <c:pt idx="370">
                  <c:v>5.1904217543380762</c:v>
                </c:pt>
                <c:pt idx="371">
                  <c:v>5.1488160535503331</c:v>
                </c:pt>
                <c:pt idx="372">
                  <c:v>5.1075912856490939</c:v>
                </c:pt>
                <c:pt idx="373">
                  <c:v>5.0667431947560155</c:v>
                </c:pt>
                <c:pt idx="374">
                  <c:v>5.0262675827790559</c:v>
                </c:pt>
                <c:pt idx="375">
                  <c:v>4.9861603084834147</c:v>
                </c:pt>
                <c:pt idx="376">
                  <c:v>4.9464172865798037</c:v>
                </c:pt>
                <c:pt idx="377">
                  <c:v>4.9070344868296143</c:v>
                </c:pt>
                <c:pt idx="378">
                  <c:v>4.8680079331666519</c:v>
                </c:pt>
                <c:pt idx="379">
                  <c:v>4.8293337028350996</c:v>
                </c:pt>
                <c:pt idx="380">
                  <c:v>4.79100792554335</c:v>
                </c:pt>
                <c:pt idx="381">
                  <c:v>4.7530267826333912</c:v>
                </c:pt>
                <c:pt idx="382">
                  <c:v>4.7153865062653955</c:v>
                </c:pt>
                <c:pt idx="383">
                  <c:v>4.6780833786172344</c:v>
                </c:pt>
                <c:pt idx="384">
                  <c:v>4.6411137310985735</c:v>
                </c:pt>
                <c:pt idx="385">
                  <c:v>4.6044739435792534</c:v>
                </c:pt>
                <c:pt idx="386">
                  <c:v>4.5681604436316832</c:v>
                </c:pt>
                <c:pt idx="387">
                  <c:v>4.5321697057869281</c:v>
                </c:pt>
                <c:pt idx="388">
                  <c:v>4.4964982508042324</c:v>
                </c:pt>
                <c:pt idx="389">
                  <c:v>4.4611426449536804</c:v>
                </c:pt>
                <c:pt idx="390">
                  <c:v>4.4260994993117473</c:v>
                </c:pt>
                <c:pt idx="391">
                  <c:v>4.3913654690694681</c:v>
                </c:pt>
                <c:pt idx="392">
                  <c:v>4.3569372528529753</c:v>
                </c:pt>
                <c:pt idx="393">
                  <c:v>4.3228115920561123</c:v>
                </c:pt>
                <c:pt idx="394">
                  <c:v>4.2889852701849724</c:v>
                </c:pt>
                <c:pt idx="395">
                  <c:v>4.2554551122139976</c:v>
                </c:pt>
                <c:pt idx="396">
                  <c:v>4.222217983953513</c:v>
                </c:pt>
                <c:pt idx="397">
                  <c:v>4.1892707914284157</c:v>
                </c:pt>
                <c:pt idx="398">
                  <c:v>4.1566104802677826</c:v>
                </c:pt>
                <c:pt idx="399">
                  <c:v>4.1242340351052187</c:v>
                </c:pt>
                <c:pt idx="400">
                  <c:v>4.0921384789896944</c:v>
                </c:pt>
                <c:pt idx="401">
                  <c:v>4.0603208728066997</c:v>
                </c:pt>
                <c:pt idx="402">
                  <c:v>4.0287783147094647</c:v>
                </c:pt>
                <c:pt idx="403">
                  <c:v>3.9975079395600939</c:v>
                </c:pt>
                <c:pt idx="404">
                  <c:v>3.9665069183803818</c:v>
                </c:pt>
                <c:pt idx="405">
                  <c:v>3.9357724578121429</c:v>
                </c:pt>
                <c:pt idx="406">
                  <c:v>3.9053017995868555</c:v>
                </c:pt>
                <c:pt idx="407">
                  <c:v>3.8750922200044418</c:v>
                </c:pt>
                <c:pt idx="408">
                  <c:v>3.8451410294210024</c:v>
                </c:pt>
                <c:pt idx="409">
                  <c:v>3.8154455717453377</c:v>
                </c:pt>
                <c:pt idx="410">
                  <c:v>3.7860032239440766</c:v>
                </c:pt>
                <c:pt idx="411">
                  <c:v>3.7568113955552445</c:v>
                </c:pt>
                <c:pt idx="412">
                  <c:v>3.7278675282101252</c:v>
                </c:pt>
                <c:pt idx="413">
                  <c:v>3.6991690951632137</c:v>
                </c:pt>
                <c:pt idx="414">
                  <c:v>3.6707136008301715</c:v>
                </c:pt>
                <c:pt idx="415">
                  <c:v>3.6424985803335512</c:v>
                </c:pt>
                <c:pt idx="416">
                  <c:v>3.6145215990562121</c:v>
                </c:pt>
                <c:pt idx="417">
                  <c:v>3.5867802522022343</c:v>
                </c:pt>
                <c:pt idx="418">
                  <c:v>3.5592721643651939</c:v>
                </c:pt>
                <c:pt idx="419">
                  <c:v>3.5319949891036857</c:v>
                </c:pt>
                <c:pt idx="420">
                  <c:v>3.5049464085239226</c:v>
                </c:pt>
                <c:pt idx="421">
                  <c:v>3.4781241328693029</c:v>
                </c:pt>
                <c:pt idx="422">
                  <c:v>3.4515259001167857</c:v>
                </c:pt>
                <c:pt idx="423">
                  <c:v>3.4251494755799854</c:v>
                </c:pt>
                <c:pt idx="424">
                  <c:v>3.3989926515188085</c:v>
                </c:pt>
                <c:pt idx="425">
                  <c:v>3.3730532467555658</c:v>
                </c:pt>
                <c:pt idx="426">
                  <c:v>3.3473291062973778</c:v>
                </c:pt>
                <c:pt idx="427">
                  <c:v>3.3218181009648191</c:v>
                </c:pt>
                <c:pt idx="428">
                  <c:v>3.296518127026633</c:v>
                </c:pt>
                <c:pt idx="429">
                  <c:v>3.2714271058404236</c:v>
                </c:pt>
                <c:pt idx="430">
                  <c:v>3.2465429834992254</c:v>
                </c:pt>
                <c:pt idx="431">
                  <c:v>3.2218637304838236</c:v>
                </c:pt>
                <c:pt idx="432">
                  <c:v>3.1973873413207228</c:v>
                </c:pt>
                <c:pt idx="433">
                  <c:v>3.1731118342456672</c:v>
                </c:pt>
                <c:pt idx="434">
                  <c:v>3.1490352508726009</c:v>
                </c:pt>
                <c:pt idx="435">
                  <c:v>3.1251556558679798</c:v>
                </c:pt>
                <c:pt idx="436">
                  <c:v>3.1014711366303152</c:v>
                </c:pt>
                <c:pt idx="437">
                  <c:v>3.0779798029748884</c:v>
                </c:pt>
                <c:pt idx="438">
                  <c:v>3.0546797868235016</c:v>
                </c:pt>
                <c:pt idx="439">
                  <c:v>3.0315692418992026</c:v>
                </c:pt>
                <c:pt idx="440">
                  <c:v>3.0086463434258865</c:v>
                </c:pt>
                <c:pt idx="441">
                  <c:v>2.9859092878326714</c:v>
                </c:pt>
                <c:pt idx="442">
                  <c:v>2.9633562924629828</c:v>
                </c:pt>
                <c:pt idx="443">
                  <c:v>2.9409855952882569</c:v>
                </c:pt>
                <c:pt idx="444">
                  <c:v>2.9187954546261534</c:v>
                </c:pt>
                <c:pt idx="445">
                  <c:v>2.8967841488632371</c:v>
                </c:pt>
                <c:pt idx="446">
                  <c:v>2.8749499761820299</c:v>
                </c:pt>
                <c:pt idx="447">
                  <c:v>2.8532912542923361</c:v>
                </c:pt>
                <c:pt idx="448">
                  <c:v>2.831806320166804</c:v>
                </c:pt>
                <c:pt idx="449">
                  <c:v>2.8104935297806097</c:v>
                </c:pt>
                <c:pt idx="450">
                  <c:v>2.7893512578552175</c:v>
                </c:pt>
                <c:pt idx="451">
                  <c:v>2.7683778976061331</c:v>
                </c:pt>
                <c:pt idx="452">
                  <c:v>2.7475718604945745</c:v>
                </c:pt>
                <c:pt idx="453">
                  <c:v>2.7269315759830026</c:v>
                </c:pt>
                <c:pt idx="454">
                  <c:v>2.7064554912944314</c:v>
                </c:pt>
                <c:pt idx="455">
                  <c:v>2.6861420711754698</c:v>
                </c:pt>
                <c:pt idx="456">
                  <c:v>2.665989797663002</c:v>
                </c:pt>
                <c:pt idx="457">
                  <c:v>2.6459971698544669</c:v>
                </c:pt>
                <c:pt idx="458">
                  <c:v>2.6261627036816653</c:v>
                </c:pt>
                <c:pt idx="459">
                  <c:v>2.6064849316880259</c:v>
                </c:pt>
                <c:pt idx="460">
                  <c:v>2.5869624028092901</c:v>
                </c:pt>
                <c:pt idx="461">
                  <c:v>2.5675936821575269</c:v>
                </c:pt>
                <c:pt idx="462">
                  <c:v>2.5483773508084493</c:v>
                </c:pt>
                <c:pt idx="463">
                  <c:v>2.5293120055919509</c:v>
                </c:pt>
                <c:pt idx="464">
                  <c:v>2.5103962588858337</c:v>
                </c:pt>
                <c:pt idx="465">
                  <c:v>2.4916287384126377</c:v>
                </c:pt>
                <c:pt idx="466">
                  <c:v>2.4730080870395561</c:v>
                </c:pt>
                <c:pt idx="467">
                  <c:v>2.4545329625813497</c:v>
                </c:pt>
                <c:pt idx="468">
                  <c:v>2.4362020376062379</c:v>
                </c:pt>
                <c:pt idx="469">
                  <c:v>2.4180139992446956</c:v>
                </c:pt>
                <c:pt idx="470">
                  <c:v>2.3999675490011101</c:v>
                </c:pt>
                <c:pt idx="471">
                  <c:v>2.3820614025682603</c:v>
                </c:pt>
                <c:pt idx="472">
                  <c:v>2.364294289644556</c:v>
                </c:pt>
                <c:pt idx="473">
                  <c:v>2.3466649537539981</c:v>
                </c:pt>
                <c:pt idx="474">
                  <c:v>2.3291721520688222</c:v>
                </c:pt>
                <c:pt idx="475">
                  <c:v>2.3118146552347483</c:v>
                </c:pt>
                <c:pt idx="476">
                  <c:v>2.2945912471988432</c:v>
                </c:pt>
                <c:pt idx="477">
                  <c:v>2.2775007250398964</c:v>
                </c:pt>
                <c:pt idx="478">
                  <c:v>2.2605418988013226</c:v>
                </c:pt>
                <c:pt idx="479">
                  <c:v>2.2437135913264941</c:v>
                </c:pt>
                <c:pt idx="480">
                  <c:v>2.227014638096505</c:v>
                </c:pt>
                <c:pt idx="481">
                  <c:v>2.2104438870703067</c:v>
                </c:pt>
                <c:pt idx="482">
                  <c:v>2.1940001985271822</c:v>
                </c:pt>
                <c:pt idx="483">
                  <c:v>2.1776824449115071</c:v>
                </c:pt>
                <c:pt idx="484">
                  <c:v>2.161489510679786</c:v>
                </c:pt>
                <c:pt idx="485">
                  <c:v>2.1454202921498964</c:v>
                </c:pt>
                <c:pt idx="486">
                  <c:v>2.1294736973525228</c:v>
                </c:pt>
                <c:pt idx="487">
                  <c:v>2.1136486458847452</c:v>
                </c:pt>
                <c:pt idx="488">
                  <c:v>2.0979440687657323</c:v>
                </c:pt>
                <c:pt idx="489">
                  <c:v>2.082358908294518</c:v>
                </c:pt>
                <c:pt idx="490">
                  <c:v>2.0668921179098274</c:v>
                </c:pt>
                <c:pt idx="491">
                  <c:v>2.0515426620519119</c:v>
                </c:pt>
                <c:pt idx="492">
                  <c:v>2.0363095160263498</c:v>
                </c:pt>
                <c:pt idx="493">
                  <c:v>2.0211916658698246</c:v>
                </c:pt>
                <c:pt idx="494">
                  <c:v>2.0061881082177848</c:v>
                </c:pt>
                <c:pt idx="495">
                  <c:v>1.9912978501740111</c:v>
                </c:pt>
                <c:pt idx="496">
                  <c:v>1.9765199091820278</c:v>
                </c:pt>
                <c:pt idx="497">
                  <c:v>1.9618533128983358</c:v>
                </c:pt>
                <c:pt idx="498">
                  <c:v>1.9472970990674534</c:v>
                </c:pt>
                <c:pt idx="499">
                  <c:v>1.9328503153987044</c:v>
                </c:pt>
                <c:pt idx="500">
                  <c:v>1.9185120194447536</c:v>
                </c:pt>
                <c:pt idx="501">
                  <c:v>1.9042812784818575</c:v>
                </c:pt>
                <c:pt idx="502">
                  <c:v>1.8901571693917822</c:v>
                </c:pt>
                <c:pt idx="503">
                  <c:v>1.8761387785453918</c:v>
                </c:pt>
                <c:pt idx="504">
                  <c:v>1.8622252016878538</c:v>
                </c:pt>
                <c:pt idx="505">
                  <c:v>1.8484155438254555</c:v>
                </c:pt>
                <c:pt idx="506">
                  <c:v>1.8347089191139967</c:v>
                </c:pt>
                <c:pt idx="507">
                  <c:v>1.8211044507487295</c:v>
                </c:pt>
                <c:pt idx="508">
                  <c:v>1.8076012708558364</c:v>
                </c:pt>
                <c:pt idx="509">
                  <c:v>1.7941985203854061</c:v>
                </c:pt>
                <c:pt idx="510">
                  <c:v>1.7808953490058848</c:v>
                </c:pt>
                <c:pt idx="511">
                  <c:v>1.767690915</c:v>
                </c:pt>
                <c:pt idx="512">
                  <c:v>1.754584385162101</c:v>
                </c:pt>
                <c:pt idx="513">
                  <c:v>1.7415749346969274</c:v>
                </c:pt>
                <c:pt idx="514">
                  <c:v>1.7286617471197527</c:v>
                </c:pt>
                <c:pt idx="515">
                  <c:v>1.7158440141579105</c:v>
                </c:pt>
                <c:pt idx="516">
                  <c:v>1.7031209356536561</c:v>
                </c:pt>
                <c:pt idx="517">
                  <c:v>1.6904917194683593</c:v>
                </c:pt>
                <c:pt idx="518">
                  <c:v>1.6779555813880047</c:v>
                </c:pt>
                <c:pt idx="519">
                  <c:v>1.6655117450299728</c:v>
                </c:pt>
                <c:pt idx="520">
                  <c:v>1.6531594417510882</c:v>
                </c:pt>
                <c:pt idx="521">
                  <c:v>1.6408979105569179</c:v>
                </c:pt>
                <c:pt idx="522">
                  <c:v>1.628726398012289</c:v>
                </c:pt>
                <c:pt idx="523">
                  <c:v>1.6166441581530195</c:v>
                </c:pt>
                <c:pt idx="524">
                  <c:v>1.6046504523988392</c:v>
                </c:pt>
                <c:pt idx="525">
                  <c:v>1.5927445494674766</c:v>
                </c:pt>
                <c:pt idx="526">
                  <c:v>1.5809257252899069</c:v>
                </c:pt>
                <c:pt idx="527">
                  <c:v>1.5691932629267291</c:v>
                </c:pt>
                <c:pt idx="528">
                  <c:v>1.5575464524856646</c:v>
                </c:pt>
                <c:pt idx="529">
                  <c:v>1.5459845910401584</c:v>
                </c:pt>
                <c:pt idx="530">
                  <c:v>1.5345069825490627</c:v>
                </c:pt>
                <c:pt idx="531">
                  <c:v>1.5231129377773915</c:v>
                </c:pt>
                <c:pt idx="532">
                  <c:v>1.5118017742181256</c:v>
                </c:pt>
                <c:pt idx="533">
                  <c:v>1.500572816015054</c:v>
                </c:pt>
                <c:pt idx="534">
                  <c:v>1.4894253938866391</c:v>
                </c:pt>
                <c:pt idx="535">
                  <c:v>1.4783588450508842</c:v>
                </c:pt>
                <c:pt idx="536">
                  <c:v>1.4673725131511941</c:v>
                </c:pt>
                <c:pt idx="537">
                  <c:v>1.4564657481832088</c:v>
                </c:pt>
                <c:pt idx="538">
                  <c:v>1.4456379064226006</c:v>
                </c:pt>
                <c:pt idx="539">
                  <c:v>1.4348883503538163</c:v>
                </c:pt>
                <c:pt idx="540">
                  <c:v>1.4242164485997535</c:v>
                </c:pt>
                <c:pt idx="541">
                  <c:v>1.4136215758523571</c:v>
                </c:pt>
                <c:pt idx="542">
                  <c:v>1.403103112804116</c:v>
                </c:pt>
                <c:pt idx="543">
                  <c:v>1.3926604460804557</c:v>
                </c:pt>
                <c:pt idx="544">
                  <c:v>1.3822929681730118</c:v>
                </c:pt>
                <c:pt idx="545">
                  <c:v>1.3720000773737615</c:v>
                </c:pt>
                <c:pt idx="546">
                  <c:v>1.3617811777100171</c:v>
                </c:pt>
                <c:pt idx="547">
                  <c:v>1.3516356788802526</c:v>
                </c:pt>
                <c:pt idx="548">
                  <c:v>1.3415629961907631</c:v>
                </c:pt>
                <c:pt idx="549">
                  <c:v>1.3315625504931381</c:v>
                </c:pt>
                <c:pt idx="550">
                  <c:v>1.3216337681225396</c:v>
                </c:pt>
                <c:pt idx="551">
                  <c:v>1.3117760808367722</c:v>
                </c:pt>
                <c:pt idx="552">
                  <c:v>1.3019889257561337</c:v>
                </c:pt>
                <c:pt idx="553">
                  <c:v>1.2922717453040371</c:v>
                </c:pt>
                <c:pt idx="554">
                  <c:v>1.2826239871483869</c:v>
                </c:pt>
                <c:pt idx="555">
                  <c:v>1.2730451041437079</c:v>
                </c:pt>
                <c:pt idx="556">
                  <c:v>1.2635345542740064</c:v>
                </c:pt>
                <c:pt idx="557">
                  <c:v>1.2540918005963582</c:v>
                </c:pt>
                <c:pt idx="558">
                  <c:v>1.2447163111852144</c:v>
                </c:pt>
                <c:pt idx="559">
                  <c:v>1.2354075590774085</c:v>
                </c:pt>
                <c:pt idx="560">
                  <c:v>1.2261650222178615</c:v>
                </c:pt>
                <c:pt idx="561">
                  <c:v>1.2169881834059708</c:v>
                </c:pt>
                <c:pt idx="562">
                  <c:v>1.2078765302426746</c:v>
                </c:pt>
                <c:pt idx="563">
                  <c:v>1.1988295550781802</c:v>
                </c:pt>
                <c:pt idx="564">
                  <c:v>1.1898467549603535</c:v>
                </c:pt>
                <c:pt idx="565">
                  <c:v>1.1809276315837482</c:v>
                </c:pt>
                <c:pt idx="566">
                  <c:v>1.1720716912392781</c:v>
                </c:pt>
                <c:pt idx="567">
                  <c:v>1.1632784447645164</c:v>
                </c:pt>
                <c:pt idx="568">
                  <c:v>1.1545474074946098</c:v>
                </c:pt>
                <c:pt idx="569">
                  <c:v>1.1458780992138158</c:v>
                </c:pt>
                <c:pt idx="570">
                  <c:v>1.1372700441076262</c:v>
                </c:pt>
                <c:pt idx="571">
                  <c:v>1.128722770715497</c:v>
                </c:pt>
                <c:pt idx="572">
                  <c:v>1.1202358118841582</c:v>
                </c:pt>
                <c:pt idx="573">
                  <c:v>1.1118087047215004</c:v>
                </c:pt>
                <c:pt idx="574">
                  <c:v>1.1034409905510343</c:v>
                </c:pt>
                <c:pt idx="575">
                  <c:v>1.0951322148669049</c:v>
                </c:pt>
                <c:pt idx="576">
                  <c:v>1.0868819272894688</c:v>
                </c:pt>
                <c:pt idx="577">
                  <c:v>1.0786896815214042</c:v>
                </c:pt>
                <c:pt idx="578">
                  <c:v>1.0705550353043705</c:v>
                </c:pt>
                <c:pt idx="579">
                  <c:v>1.062477550376193</c:v>
                </c:pt>
                <c:pt idx="580">
                  <c:v>1.0544567924285704</c:v>
                </c:pt>
                <c:pt idx="581">
                  <c:v>1.0464923310652987</c:v>
                </c:pt>
                <c:pt idx="582">
                  <c:v>1.0385837397610074</c:v>
                </c:pt>
                <c:pt idx="583">
                  <c:v>1.0307305958203907</c:v>
                </c:pt>
                <c:pt idx="584">
                  <c:v>1.0229324803379409</c:v>
                </c:pt>
                <c:pt idx="585">
                  <c:v>1.0151889781581616</c:v>
                </c:pt>
                <c:pt idx="586">
                  <c:v>1.0074996778362713</c:v>
                </c:pt>
                <c:pt idx="587">
                  <c:v>0.99986417159937446</c:v>
                </c:pt>
                <c:pt idx="588">
                  <c:v>0.99228205530810454</c:v>
                </c:pt>
                <c:pt idx="589">
                  <c:v>0.98475292841872641</c:v>
                </c:pt>
                <c:pt idx="590">
                  <c:v>0.97727639394569743</c:v>
                </c:pt>
                <c:pt idx="591">
                  <c:v>0.9698520584246747</c:v>
                </c:pt>
                <c:pt idx="592">
                  <c:v>0.96247953187596591</c:v>
                </c:pt>
                <c:pt idx="593">
                  <c:v>0.95515842776842153</c:v>
                </c:pt>
                <c:pt idx="594">
                  <c:v>0.94788836298375145</c:v>
                </c:pt>
                <c:pt idx="595">
                  <c:v>0.94066895778127058</c:v>
                </c:pt>
                <c:pt idx="596">
                  <c:v>0.93349983576306739</c:v>
                </c:pt>
                <c:pt idx="597">
                  <c:v>0.92638062383957864</c:v>
                </c:pt>
                <c:pt idx="598">
                  <c:v>0.91931095219558034</c:v>
                </c:pt>
                <c:pt idx="599">
                  <c:v>0.91229045425657607</c:v>
                </c:pt>
                <c:pt idx="600">
                  <c:v>0.90531876665558508</c:v>
                </c:pt>
                <c:pt idx="601">
                  <c:v>0.89839552920032484</c:v>
                </c:pt>
                <c:pt idx="602">
                  <c:v>0.89152038484077434</c:v>
                </c:pt>
                <c:pt idx="603">
                  <c:v>0.8846929796371259</c:v>
                </c:pt>
                <c:pt idx="604">
                  <c:v>0.87791296272810915</c:v>
                </c:pt>
                <c:pt idx="605">
                  <c:v>0.87117998629968885</c:v>
                </c:pt>
                <c:pt idx="606">
                  <c:v>0.86449370555412774</c:v>
                </c:pt>
                <c:pt idx="607">
                  <c:v>0.8578537786794137</c:v>
                </c:pt>
                <c:pt idx="608">
                  <c:v>0.85125986681904187</c:v>
                </c:pt>
                <c:pt idx="609">
                  <c:v>0.84471163404214922</c:v>
                </c:pt>
                <c:pt idx="610">
                  <c:v>0.83820874731399775</c:v>
                </c:pt>
                <c:pt idx="611">
                  <c:v>0.83175087646680002</c:v>
                </c:pt>
                <c:pt idx="612">
                  <c:v>0.82533769417088421</c:v>
                </c:pt>
                <c:pt idx="613">
                  <c:v>0.81896887590619216</c:v>
                </c:pt>
                <c:pt idx="614">
                  <c:v>0.81264409993410736</c:v>
                </c:pt>
                <c:pt idx="615">
                  <c:v>0.80636304726960961</c:v>
                </c:pt>
                <c:pt idx="616">
                  <c:v>0.80012540165374768</c:v>
                </c:pt>
                <c:pt idx="617">
                  <c:v>0.79393084952643445</c:v>
                </c:pt>
                <c:pt idx="618">
                  <c:v>0.78777907999954766</c:v>
                </c:pt>
                <c:pt idx="619">
                  <c:v>0.78166978483034577</c:v>
                </c:pt>
                <c:pt idx="620">
                  <c:v>0.77560265839518583</c:v>
                </c:pt>
                <c:pt idx="621">
                  <c:v>0.76957739766354094</c:v>
                </c:pt>
                <c:pt idx="622">
                  <c:v>0.76359370217231748</c:v>
                </c:pt>
                <c:pt idx="623">
                  <c:v>0.7576512740004625</c:v>
                </c:pt>
                <c:pt idx="624">
                  <c:v>0.75174981774386318</c:v>
                </c:pt>
                <c:pt idx="625">
                  <c:v>0.74588904049052807</c:v>
                </c:pt>
                <c:pt idx="626">
                  <c:v>0.74006865179605585</c:v>
                </c:pt>
                <c:pt idx="627">
                  <c:v>0.73428836365937522</c:v>
                </c:pt>
                <c:pt idx="628">
                  <c:v>0.72854789049876523</c:v>
                </c:pt>
                <c:pt idx="629">
                  <c:v>0.72284694912814407</c:v>
                </c:pt>
                <c:pt idx="630">
                  <c:v>0.71718525873362682</c:v>
                </c:pt>
                <c:pt idx="631">
                  <c:v>0.71156254085034454</c:v>
                </c:pt>
                <c:pt idx="632">
                  <c:v>0.70597851933952882</c:v>
                </c:pt>
                <c:pt idx="633">
                  <c:v>0.70043292036584959</c:v>
                </c:pt>
                <c:pt idx="634">
                  <c:v>0.69492547237500979</c:v>
                </c:pt>
                <c:pt idx="635">
                  <c:v>0.68945590607158991</c:v>
                </c:pt>
                <c:pt idx="636">
                  <c:v>0.68402395439714025</c:v>
                </c:pt>
                <c:pt idx="637">
                  <c:v>0.67862935250851919</c:v>
                </c:pt>
                <c:pt idx="638">
                  <c:v>0.67327183775647303</c:v>
                </c:pt>
                <c:pt idx="639">
                  <c:v>0.66795114966445035</c:v>
                </c:pt>
                <c:pt idx="640">
                  <c:v>0.66266702990765802</c:v>
                </c:pt>
                <c:pt idx="641">
                  <c:v>0.65741922229234639</c:v>
                </c:pt>
                <c:pt idx="642">
                  <c:v>0.6522074727353242</c:v>
                </c:pt>
                <c:pt idx="643">
                  <c:v>0.64703152924370022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E64-4112-9978-B64CCD8211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5423616"/>
        <c:axId val="1623917760"/>
      </c:scatterChart>
      <c:valAx>
        <c:axId val="168542361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23917760"/>
        <c:crosses val="autoZero"/>
        <c:crossBetween val="midCat"/>
      </c:valAx>
      <c:valAx>
        <c:axId val="162391776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85423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temperature!$F$6:$F$17</c:f>
              <c:numCache>
                <c:formatCode>General</c:formatCode>
                <c:ptCount val="12"/>
                <c:pt idx="0">
                  <c:v>3.3247444102734603E-3</c:v>
                </c:pt>
                <c:pt idx="1">
                  <c:v>3.3199153421587754E-3</c:v>
                </c:pt>
                <c:pt idx="2">
                  <c:v>3.2892031905270951E-3</c:v>
                </c:pt>
                <c:pt idx="3">
                  <c:v>3.2431994162241055E-3</c:v>
                </c:pt>
                <c:pt idx="4">
                  <c:v>3.0654864543817298E-3</c:v>
                </c:pt>
                <c:pt idx="6">
                  <c:v>3.1481189988981587E-3</c:v>
                </c:pt>
                <c:pt idx="7">
                  <c:v>3.2564008629462288E-3</c:v>
                </c:pt>
                <c:pt idx="8">
                  <c:v>3.28515111695138E-3</c:v>
                </c:pt>
                <c:pt idx="9">
                  <c:v>3.3089299747694092E-3</c:v>
                </c:pt>
              </c:numCache>
            </c:numRef>
          </c:xVal>
          <c:yVal>
            <c:numRef>
              <c:f>temperature!$G$6:$G$17</c:f>
              <c:numCache>
                <c:formatCode>General</c:formatCode>
                <c:ptCount val="12"/>
                <c:pt idx="0">
                  <c:v>1.6474075767313523</c:v>
                </c:pt>
                <c:pt idx="1">
                  <c:v>1.6316678182192033</c:v>
                </c:pt>
                <c:pt idx="2">
                  <c:v>1.5969804657986875</c:v>
                </c:pt>
                <c:pt idx="3">
                  <c:v>1.4852656214694306</c:v>
                </c:pt>
                <c:pt idx="4">
                  <c:v>1.2262010571560478</c:v>
                </c:pt>
                <c:pt idx="6">
                  <c:v>1.3536847488789965</c:v>
                </c:pt>
                <c:pt idx="7">
                  <c:v>1.5138541196302491</c:v>
                </c:pt>
                <c:pt idx="8">
                  <c:v>1.5799778104451507</c:v>
                </c:pt>
                <c:pt idx="9">
                  <c:v>1.6219352365000692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CB-49D1-A8E1-1C034358D7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4084000"/>
        <c:axId val="946669168"/>
      </c:scatterChart>
      <c:valAx>
        <c:axId val="664084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46669168"/>
        <c:crosses val="autoZero"/>
        <c:crossBetween val="midCat"/>
      </c:valAx>
      <c:valAx>
        <c:axId val="94666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4084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7.8442038495188104E-2"/>
          <c:y val="0.18039370078740158"/>
          <c:w val="0.8617386264216973"/>
          <c:h val="0.71220691163604555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temperature!$K$6:$K$17</c:f>
              <c:numCache>
                <c:formatCode>General</c:formatCode>
                <c:ptCount val="12"/>
                <c:pt idx="0">
                  <c:v>3.3247444102734603E-3</c:v>
                </c:pt>
                <c:pt idx="1">
                  <c:v>3.3199153421587754E-3</c:v>
                </c:pt>
                <c:pt idx="2">
                  <c:v>3.2892031905270951E-3</c:v>
                </c:pt>
                <c:pt idx="3">
                  <c:v>3.2431994162241055E-3</c:v>
                </c:pt>
                <c:pt idx="4">
                  <c:v>3.0654864543817298E-3</c:v>
                </c:pt>
                <c:pt idx="6">
                  <c:v>3.1481189988981587E-3</c:v>
                </c:pt>
                <c:pt idx="7">
                  <c:v>3.2564008629462288E-3</c:v>
                </c:pt>
                <c:pt idx="8">
                  <c:v>3.28515111695138E-3</c:v>
                </c:pt>
                <c:pt idx="9">
                  <c:v>3.3089299747694092E-3</c:v>
                </c:pt>
              </c:numCache>
            </c:numRef>
          </c:xVal>
          <c:yVal>
            <c:numRef>
              <c:f>temperature!$L$6:$L$17</c:f>
              <c:numCache>
                <c:formatCode>General</c:formatCode>
                <c:ptCount val="12"/>
                <c:pt idx="0">
                  <c:v>1.6474075767313523</c:v>
                </c:pt>
                <c:pt idx="1">
                  <c:v>1.6316678182192033</c:v>
                </c:pt>
                <c:pt idx="2">
                  <c:v>1.5969804657986875</c:v>
                </c:pt>
                <c:pt idx="3">
                  <c:v>1.4852656214694306</c:v>
                </c:pt>
                <c:pt idx="4">
                  <c:v>1.2262010571560478</c:v>
                </c:pt>
                <c:pt idx="6">
                  <c:v>1.3536847488789965</c:v>
                </c:pt>
                <c:pt idx="7">
                  <c:v>1.5138541196302491</c:v>
                </c:pt>
                <c:pt idx="8">
                  <c:v>1.5799778104451507</c:v>
                </c:pt>
                <c:pt idx="9">
                  <c:v>1.6219352365000692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FD-419F-92B0-AD446FB53C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3883376"/>
        <c:axId val="1038375520"/>
      </c:scatterChart>
      <c:valAx>
        <c:axId val="663883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38375520"/>
        <c:crosses val="autoZero"/>
        <c:crossBetween val="midCat"/>
      </c:valAx>
      <c:valAx>
        <c:axId val="103837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3883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292100</xdr:colOff>
      <xdr:row>10</xdr:row>
      <xdr:rowOff>152400</xdr:rowOff>
    </xdr:from>
    <xdr:to>
      <xdr:col>18</xdr:col>
      <xdr:colOff>241300</xdr:colOff>
      <xdr:row>26</xdr:row>
      <xdr:rowOff>50800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C58E38D-EE7A-C441-8F18-95288796E8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615</xdr:row>
      <xdr:rowOff>114300</xdr:rowOff>
    </xdr:from>
    <xdr:to>
      <xdr:col>15</xdr:col>
      <xdr:colOff>101600</xdr:colOff>
      <xdr:row>631</xdr:row>
      <xdr:rowOff>12700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D14DE61-9D73-79BF-93E3-B65B74FC93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196850</xdr:colOff>
      <xdr:row>23</xdr:row>
      <xdr:rowOff>133350</xdr:rowOff>
    </xdr:from>
    <xdr:to>
      <xdr:col>7</xdr:col>
      <xdr:colOff>146050</xdr:colOff>
      <xdr:row>39</xdr:row>
      <xdr:rowOff>31750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AA56F0C-6437-32EC-86C5-7BE620AA21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533400</xdr:colOff>
      <xdr:row>21</xdr:row>
      <xdr:rowOff>0</xdr:rowOff>
    </xdr:from>
    <xdr:to>
      <xdr:col>14</xdr:col>
      <xdr:colOff>285750</xdr:colOff>
      <xdr:row>44</xdr:row>
      <xdr:rowOff>31750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DC77EFBA-022C-C433-F14E-0C42D1CF73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A0391-D630-41DC-8D2E-B99AF73053CD}">
  <sheetPr>
    <pageSetUpPr fitToPage="1"/>
  </sheetPr>
  <dimension ref="C6:K34"/>
  <sheetViews>
    <sheetView topLeftCell="A4" workbookViewId="0">
      <selection activeCell="F7" sqref="F7"/>
    </sheetView>
  </sheetViews>
  <sheetFormatPr defaultRowHeight="14" x14ac:dyDescent="0.3"/>
  <cols>
    <col min="9" max="11" width="9.9140625" customWidth="1"/>
  </cols>
  <sheetData>
    <row r="6" spans="3:10" x14ac:dyDescent="0.3">
      <c r="E6" t="s">
        <v>8</v>
      </c>
      <c r="F6" t="s">
        <v>10</v>
      </c>
      <c r="G6" t="s">
        <v>9</v>
      </c>
      <c r="I6" t="s">
        <v>11</v>
      </c>
      <c r="J6" t="s">
        <v>12</v>
      </c>
    </row>
    <row r="7" spans="3:10" x14ac:dyDescent="0.3">
      <c r="C7">
        <v>14</v>
      </c>
      <c r="E7">
        <f>HEX2DEC(C7)</f>
        <v>20</v>
      </c>
      <c r="F7">
        <f>20/(1024-E7)*E7</f>
        <v>0.39840637450199201</v>
      </c>
      <c r="G7">
        <v>3506.6</v>
      </c>
      <c r="I7">
        <f>LOG10(F7)</f>
        <v>-0.39967372148103814</v>
      </c>
      <c r="J7">
        <f>LOG10(G7)</f>
        <v>3.544886228470487</v>
      </c>
    </row>
    <row r="8" spans="3:10" x14ac:dyDescent="0.3">
      <c r="C8" t="s">
        <v>3</v>
      </c>
      <c r="E8">
        <f t="shared" ref="E8:E24" si="0">HEX2DEC(C8)</f>
        <v>26</v>
      </c>
      <c r="F8">
        <f t="shared" ref="F8:F24" si="1">20/(1024-E8)*E8</f>
        <v>0.52104208416833664</v>
      </c>
      <c r="G8">
        <v>2012</v>
      </c>
      <c r="I8">
        <f t="shared" ref="I8:I23" si="2">LOG10(F8)</f>
        <v>-0.28312719765257199</v>
      </c>
      <c r="J8">
        <f t="shared" ref="J8:J23" si="3">LOG10(G8)</f>
        <v>3.3036279763838898</v>
      </c>
    </row>
    <row r="9" spans="3:10" x14ac:dyDescent="0.3">
      <c r="C9" t="s">
        <v>0</v>
      </c>
      <c r="E9">
        <f t="shared" si="0"/>
        <v>28</v>
      </c>
      <c r="F9">
        <f t="shared" si="1"/>
        <v>0.56224899598393574</v>
      </c>
      <c r="G9">
        <v>1627.2</v>
      </c>
      <c r="I9">
        <f t="shared" si="2"/>
        <v>-0.25007131141749833</v>
      </c>
      <c r="J9">
        <f t="shared" si="3"/>
        <v>3.2114409355786693</v>
      </c>
    </row>
    <row r="10" spans="3:10" x14ac:dyDescent="0.3">
      <c r="C10" t="s">
        <v>1</v>
      </c>
      <c r="E10">
        <f t="shared" si="0"/>
        <v>29</v>
      </c>
      <c r="F10">
        <f t="shared" si="1"/>
        <v>0.58291457286432158</v>
      </c>
      <c r="G10">
        <v>1438.6</v>
      </c>
      <c r="I10">
        <f t="shared" si="2"/>
        <v>-0.2343950871827882</v>
      </c>
      <c r="J10">
        <f t="shared" si="3"/>
        <v>3.1579400559647675</v>
      </c>
    </row>
    <row r="11" spans="3:10" x14ac:dyDescent="0.3">
      <c r="C11">
        <v>22</v>
      </c>
      <c r="E11">
        <f t="shared" si="0"/>
        <v>34</v>
      </c>
      <c r="F11">
        <f t="shared" si="1"/>
        <v>0.68686868686868696</v>
      </c>
      <c r="G11">
        <v>1088.5</v>
      </c>
      <c r="I11">
        <f t="shared" si="2"/>
        <v>-0.16312628189131353</v>
      </c>
      <c r="J11">
        <f t="shared" si="3"/>
        <v>3.0368284333771132</v>
      </c>
    </row>
    <row r="12" spans="3:10" x14ac:dyDescent="0.3">
      <c r="C12">
        <v>27</v>
      </c>
      <c r="E12">
        <f t="shared" si="0"/>
        <v>39</v>
      </c>
      <c r="F12">
        <f t="shared" si="1"/>
        <v>0.79187817258883242</v>
      </c>
      <c r="G12">
        <v>863</v>
      </c>
      <c r="I12">
        <f t="shared" si="2"/>
        <v>-0.10134162780713137</v>
      </c>
      <c r="J12">
        <f t="shared" si="3"/>
        <v>2.9360107957152097</v>
      </c>
    </row>
    <row r="13" spans="3:10" x14ac:dyDescent="0.3">
      <c r="C13" t="s">
        <v>2</v>
      </c>
      <c r="E13">
        <f t="shared" si="0"/>
        <v>43</v>
      </c>
      <c r="F13">
        <f t="shared" si="1"/>
        <v>0.8766564729867482</v>
      </c>
      <c r="G13">
        <v>728.3</v>
      </c>
      <c r="I13">
        <f t="shared" si="2"/>
        <v>-5.7170556136380793E-2</v>
      </c>
      <c r="J13">
        <f t="shared" si="3"/>
        <v>2.8623103099542706</v>
      </c>
    </row>
    <row r="14" spans="3:10" x14ac:dyDescent="0.3">
      <c r="C14">
        <v>30</v>
      </c>
      <c r="E14">
        <f t="shared" si="0"/>
        <v>48</v>
      </c>
      <c r="F14">
        <f t="shared" si="1"/>
        <v>0.98360655737704916</v>
      </c>
      <c r="G14">
        <v>555.6</v>
      </c>
      <c r="I14">
        <f t="shared" si="2"/>
        <v>-7.1785846271234096E-3</v>
      </c>
      <c r="J14">
        <f t="shared" si="3"/>
        <v>2.744762237065578</v>
      </c>
    </row>
    <row r="15" spans="3:10" x14ac:dyDescent="0.3">
      <c r="C15">
        <v>37</v>
      </c>
      <c r="E15">
        <f t="shared" si="0"/>
        <v>55</v>
      </c>
      <c r="F15">
        <f t="shared" si="1"/>
        <v>1.1351909184726523</v>
      </c>
      <c r="G15">
        <v>445</v>
      </c>
      <c r="I15">
        <f t="shared" si="2"/>
        <v>5.5068908107459742E-2</v>
      </c>
      <c r="J15">
        <f t="shared" si="3"/>
        <v>2.6483600109809315</v>
      </c>
    </row>
    <row r="16" spans="3:10" x14ac:dyDescent="0.3">
      <c r="C16">
        <v>46</v>
      </c>
      <c r="E16">
        <f t="shared" si="0"/>
        <v>70</v>
      </c>
      <c r="F16">
        <f t="shared" si="1"/>
        <v>1.4675052410901468</v>
      </c>
      <c r="G16">
        <v>244.6</v>
      </c>
      <c r="I16">
        <f t="shared" si="2"/>
        <v>0.16657966097414292</v>
      </c>
      <c r="J16">
        <f t="shared" si="3"/>
        <v>2.3884564527002667</v>
      </c>
    </row>
    <row r="17" spans="3:10" x14ac:dyDescent="0.3">
      <c r="C17" t="s">
        <v>4</v>
      </c>
      <c r="E17">
        <f t="shared" si="0"/>
        <v>75</v>
      </c>
      <c r="F17">
        <f t="shared" si="1"/>
        <v>1.5806111696522656</v>
      </c>
      <c r="G17">
        <v>193.6</v>
      </c>
      <c r="I17">
        <f t="shared" si="2"/>
        <v>0.19882504662838857</v>
      </c>
      <c r="J17">
        <f t="shared" si="3"/>
        <v>2.2869053529723748</v>
      </c>
    </row>
    <row r="18" spans="3:10" x14ac:dyDescent="0.3">
      <c r="C18">
        <v>52</v>
      </c>
      <c r="E18">
        <f t="shared" si="0"/>
        <v>82</v>
      </c>
      <c r="F18">
        <f t="shared" si="1"/>
        <v>1.740976645435244</v>
      </c>
      <c r="G18">
        <v>159.69999999999999</v>
      </c>
      <c r="I18">
        <f t="shared" si="2"/>
        <v>0.24079294525482048</v>
      </c>
      <c r="J18">
        <f t="shared" si="3"/>
        <v>2.203304916138483</v>
      </c>
    </row>
    <row r="19" spans="3:10" x14ac:dyDescent="0.3">
      <c r="C19">
        <v>66</v>
      </c>
      <c r="E19">
        <f t="shared" si="0"/>
        <v>102</v>
      </c>
      <c r="F19">
        <f t="shared" si="1"/>
        <v>2.2125813449023859</v>
      </c>
      <c r="G19">
        <v>108.5</v>
      </c>
      <c r="I19">
        <f t="shared" si="2"/>
        <v>0.34489924637226937</v>
      </c>
      <c r="J19">
        <f t="shared" si="3"/>
        <v>2.0354297381845483</v>
      </c>
    </row>
    <row r="20" spans="3:10" x14ac:dyDescent="0.3">
      <c r="C20">
        <v>97</v>
      </c>
      <c r="E20">
        <f t="shared" si="0"/>
        <v>151</v>
      </c>
      <c r="F20">
        <f t="shared" si="1"/>
        <v>3.4593356242840776</v>
      </c>
      <c r="G20">
        <v>39.1</v>
      </c>
      <c r="I20">
        <f t="shared" si="2"/>
        <v>0.53899269925158089</v>
      </c>
      <c r="J20">
        <f t="shared" si="3"/>
        <v>1.5921767573958667</v>
      </c>
    </row>
    <row r="21" spans="3:10" x14ac:dyDescent="0.3">
      <c r="C21" t="s">
        <v>5</v>
      </c>
      <c r="E21">
        <f t="shared" si="0"/>
        <v>206</v>
      </c>
      <c r="F21">
        <f t="shared" si="1"/>
        <v>5.0366748166259168</v>
      </c>
      <c r="G21">
        <v>25.9</v>
      </c>
      <c r="I21">
        <f t="shared" si="2"/>
        <v>0.70214391236181162</v>
      </c>
      <c r="J21">
        <f t="shared" si="3"/>
        <v>1.4132997640812519</v>
      </c>
    </row>
    <row r="22" spans="3:10" x14ac:dyDescent="0.3">
      <c r="C22" t="s">
        <v>6</v>
      </c>
      <c r="E22">
        <f t="shared" si="0"/>
        <v>446</v>
      </c>
      <c r="F22">
        <f t="shared" si="1"/>
        <v>15.432525951557095</v>
      </c>
      <c r="G22">
        <v>3.4</v>
      </c>
      <c r="I22">
        <f t="shared" si="2"/>
        <v>1.1884370159555941</v>
      </c>
      <c r="J22">
        <f t="shared" si="3"/>
        <v>0.53147891704225514</v>
      </c>
    </row>
    <row r="23" spans="3:10" x14ac:dyDescent="0.3">
      <c r="C23">
        <v>227</v>
      </c>
      <c r="E23">
        <f t="shared" si="0"/>
        <v>551</v>
      </c>
      <c r="F23">
        <f t="shared" si="1"/>
        <v>23.298097251585624</v>
      </c>
      <c r="G23">
        <v>1.4</v>
      </c>
      <c r="I23">
        <f t="shared" si="2"/>
        <v>1.3673204537779546</v>
      </c>
      <c r="J23">
        <f t="shared" si="3"/>
        <v>0.14612803567823801</v>
      </c>
    </row>
    <row r="24" spans="3:10" x14ac:dyDescent="0.3">
      <c r="C24" t="s">
        <v>7</v>
      </c>
      <c r="E24" s="1">
        <f t="shared" si="0"/>
        <v>575</v>
      </c>
      <c r="F24" s="1">
        <f t="shared" si="1"/>
        <v>25.612472160356347</v>
      </c>
      <c r="G24" s="1">
        <v>0</v>
      </c>
      <c r="H24" s="1"/>
      <c r="I24" s="1"/>
      <c r="J24" s="1"/>
    </row>
    <row r="26" spans="3:10" x14ac:dyDescent="0.3">
      <c r="I26" t="s">
        <v>13</v>
      </c>
      <c r="J26" t="s">
        <v>14</v>
      </c>
    </row>
    <row r="27" spans="3:10" x14ac:dyDescent="0.3">
      <c r="G27">
        <f>I27*32</f>
        <v>-60.965735114071784</v>
      </c>
      <c r="I27">
        <f>SLOPE(J7:J23,I7:I23)</f>
        <v>-1.9051792223147432</v>
      </c>
      <c r="J27">
        <f>INTERCEPT(J7:J23,I7:I23)</f>
        <v>2.7261016451777507</v>
      </c>
    </row>
    <row r="29" spans="3:10" x14ac:dyDescent="0.3">
      <c r="I29" t="s">
        <v>15</v>
      </c>
    </row>
    <row r="31" spans="3:10" x14ac:dyDescent="0.3">
      <c r="I31" t="s">
        <v>16</v>
      </c>
    </row>
    <row r="33" spans="7:11" x14ac:dyDescent="0.3">
      <c r="I33" t="s">
        <v>17</v>
      </c>
      <c r="K33" t="s">
        <v>18</v>
      </c>
    </row>
    <row r="34" spans="7:11" x14ac:dyDescent="0.3">
      <c r="G34">
        <f>I34*256</f>
        <v>452.5288741858356</v>
      </c>
      <c r="I34">
        <f>POWER(20,I27)*POWER(10,J27)</f>
        <v>1.7676909147884203</v>
      </c>
    </row>
  </sheetData>
  <phoneticPr fontId="2" type="noConversion"/>
  <pageMargins left="0.7" right="0.7" top="0.75" bottom="0.75" header="0.3" footer="0.3"/>
  <pageSetup paperSize="9" scale="52" orientation="portrait" horizontalDpi="720" verticalDpi="72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CC651-BD2D-4A7C-92FA-A5F872A64A8D}">
  <dimension ref="D6:G649"/>
  <sheetViews>
    <sheetView topLeftCell="A7" workbookViewId="0">
      <selection activeCell="Q626" sqref="Q626"/>
    </sheetView>
  </sheetViews>
  <sheetFormatPr defaultRowHeight="14" x14ac:dyDescent="0.3"/>
  <sheetData>
    <row r="6" spans="4:7" x14ac:dyDescent="0.3">
      <c r="D6">
        <v>1</v>
      </c>
      <c r="E6">
        <v>3884.12</v>
      </c>
      <c r="G6">
        <f>1.767690915*POWER(((1024/D6)-1),1.905179222)</f>
        <v>958868.05020365294</v>
      </c>
    </row>
    <row r="7" spans="4:7" x14ac:dyDescent="0.3">
      <c r="D7">
        <v>2</v>
      </c>
      <c r="E7">
        <v>583.62</v>
      </c>
      <c r="G7">
        <f t="shared" ref="G7:G70" si="0">1.767690915*POWER(((1024/D7)-1),1.905179222)</f>
        <v>255525.09195611242</v>
      </c>
    </row>
    <row r="8" spans="4:7" x14ac:dyDescent="0.3">
      <c r="D8">
        <v>3</v>
      </c>
      <c r="E8">
        <v>1902.25</v>
      </c>
      <c r="G8">
        <f t="shared" si="0"/>
        <v>117798.0635611247</v>
      </c>
    </row>
    <row r="9" spans="4:7" x14ac:dyDescent="0.3">
      <c r="D9">
        <v>4</v>
      </c>
      <c r="E9">
        <v>981.38</v>
      </c>
      <c r="G9">
        <f t="shared" si="0"/>
        <v>67966.777389024748</v>
      </c>
    </row>
    <row r="10" spans="4:7" x14ac:dyDescent="0.3">
      <c r="D10">
        <v>5</v>
      </c>
      <c r="E10">
        <v>995.06</v>
      </c>
      <c r="G10">
        <f t="shared" si="0"/>
        <v>44345.969334602967</v>
      </c>
    </row>
    <row r="11" spans="4:7" x14ac:dyDescent="0.3">
      <c r="D11">
        <v>6</v>
      </c>
      <c r="E11">
        <v>342.12</v>
      </c>
      <c r="G11">
        <f t="shared" si="0"/>
        <v>31274.279109783802</v>
      </c>
    </row>
    <row r="12" spans="4:7" x14ac:dyDescent="0.3">
      <c r="D12">
        <v>7</v>
      </c>
      <c r="E12">
        <v>1000.94</v>
      </c>
      <c r="G12">
        <f t="shared" si="0"/>
        <v>23271.720747472096</v>
      </c>
    </row>
    <row r="13" spans="4:7" x14ac:dyDescent="0.3">
      <c r="D13">
        <v>8</v>
      </c>
      <c r="E13">
        <v>1180.25</v>
      </c>
      <c r="G13">
        <f t="shared" si="0"/>
        <v>18010.653298148776</v>
      </c>
    </row>
    <row r="14" spans="4:7" x14ac:dyDescent="0.3">
      <c r="D14">
        <v>9</v>
      </c>
      <c r="E14">
        <v>701.06</v>
      </c>
      <c r="G14">
        <f t="shared" si="0"/>
        <v>14363.489574133206</v>
      </c>
    </row>
    <row r="15" spans="4:7" x14ac:dyDescent="0.3">
      <c r="D15">
        <v>10</v>
      </c>
      <c r="E15">
        <v>2906.44</v>
      </c>
      <c r="G15">
        <f t="shared" si="0"/>
        <v>11729.193750019414</v>
      </c>
    </row>
    <row r="16" spans="4:7" x14ac:dyDescent="0.3">
      <c r="D16">
        <v>11</v>
      </c>
      <c r="E16">
        <v>488.06</v>
      </c>
      <c r="G16">
        <f t="shared" si="0"/>
        <v>9763.1798340531495</v>
      </c>
    </row>
    <row r="17" spans="4:7" x14ac:dyDescent="0.3">
      <c r="D17">
        <v>12</v>
      </c>
      <c r="E17">
        <v>29.56</v>
      </c>
      <c r="G17">
        <f t="shared" si="0"/>
        <v>8256.1982713017587</v>
      </c>
    </row>
    <row r="18" spans="4:7" x14ac:dyDescent="0.3">
      <c r="D18">
        <v>13</v>
      </c>
      <c r="E18">
        <v>2695.62</v>
      </c>
      <c r="G18">
        <f t="shared" si="0"/>
        <v>7075.1242232251598</v>
      </c>
    </row>
    <row r="19" spans="4:7" x14ac:dyDescent="0.3">
      <c r="D19">
        <v>14</v>
      </c>
      <c r="E19">
        <v>1561.75</v>
      </c>
      <c r="G19">
        <f t="shared" si="0"/>
        <v>6131.9367722273482</v>
      </c>
    </row>
    <row r="20" spans="4:7" x14ac:dyDescent="0.3">
      <c r="D20">
        <v>15</v>
      </c>
      <c r="E20">
        <v>647.5</v>
      </c>
      <c r="G20">
        <f t="shared" si="0"/>
        <v>5366.519787278964</v>
      </c>
    </row>
    <row r="21" spans="4:7" x14ac:dyDescent="0.3">
      <c r="D21">
        <v>16</v>
      </c>
      <c r="E21">
        <v>1279.69</v>
      </c>
      <c r="G21">
        <f t="shared" si="0"/>
        <v>4736.6637741960958</v>
      </c>
    </row>
    <row r="22" spans="4:7" x14ac:dyDescent="0.3">
      <c r="D22">
        <v>17</v>
      </c>
      <c r="E22">
        <v>660.12</v>
      </c>
      <c r="G22">
        <f t="shared" si="0"/>
        <v>4212.0155077101872</v>
      </c>
    </row>
    <row r="23" spans="4:7" x14ac:dyDescent="0.3">
      <c r="D23">
        <v>18</v>
      </c>
      <c r="E23">
        <v>141.44</v>
      </c>
      <c r="G23">
        <f t="shared" si="0"/>
        <v>3770.2879504029547</v>
      </c>
    </row>
    <row r="24" spans="4:7" x14ac:dyDescent="0.3">
      <c r="D24">
        <v>19</v>
      </c>
      <c r="E24">
        <v>3798.62</v>
      </c>
      <c r="G24">
        <f t="shared" si="0"/>
        <v>3394.8136609834837</v>
      </c>
    </row>
    <row r="25" spans="4:7" x14ac:dyDescent="0.3">
      <c r="D25">
        <v>20</v>
      </c>
      <c r="E25">
        <v>3424.12</v>
      </c>
      <c r="G25">
        <f t="shared" si="0"/>
        <v>3072.9232585404197</v>
      </c>
    </row>
    <row r="26" spans="4:7" x14ac:dyDescent="0.3">
      <c r="D26">
        <v>21</v>
      </c>
      <c r="E26">
        <v>3102.12</v>
      </c>
      <c r="G26">
        <f t="shared" si="0"/>
        <v>2794.8453342684934</v>
      </c>
    </row>
    <row r="27" spans="4:7" x14ac:dyDescent="0.3">
      <c r="D27">
        <v>22</v>
      </c>
      <c r="E27">
        <v>2823.12</v>
      </c>
      <c r="G27">
        <f t="shared" si="0"/>
        <v>2552.9444338859939</v>
      </c>
    </row>
    <row r="28" spans="4:7" x14ac:dyDescent="0.3">
      <c r="D28">
        <v>23</v>
      </c>
      <c r="E28">
        <v>2579.94</v>
      </c>
      <c r="G28">
        <f t="shared" si="0"/>
        <v>2341.1832704014146</v>
      </c>
    </row>
    <row r="29" spans="4:7" x14ac:dyDescent="0.3">
      <c r="D29">
        <v>24</v>
      </c>
      <c r="E29">
        <v>2366.56</v>
      </c>
      <c r="G29">
        <f t="shared" si="0"/>
        <v>2154.7367370663183</v>
      </c>
    </row>
    <row r="30" spans="4:7" x14ac:dyDescent="0.3">
      <c r="D30">
        <v>25</v>
      </c>
      <c r="E30">
        <v>2178.44</v>
      </c>
      <c r="G30">
        <f t="shared" si="0"/>
        <v>1989.7106061399936</v>
      </c>
    </row>
    <row r="31" spans="4:7" x14ac:dyDescent="0.3">
      <c r="D31">
        <v>26</v>
      </c>
      <c r="E31">
        <v>2011.56</v>
      </c>
      <c r="G31">
        <f t="shared" si="0"/>
        <v>1842.9336462063911</v>
      </c>
    </row>
    <row r="32" spans="4:7" x14ac:dyDescent="0.3">
      <c r="D32">
        <v>27</v>
      </c>
      <c r="E32">
        <v>1863.19</v>
      </c>
      <c r="G32">
        <f t="shared" si="0"/>
        <v>1711.8020258463068</v>
      </c>
    </row>
    <row r="33" spans="4:7" x14ac:dyDescent="0.3">
      <c r="D33">
        <v>28</v>
      </c>
      <c r="E33">
        <v>1730.38</v>
      </c>
      <c r="G33">
        <f t="shared" si="0"/>
        <v>1594.1614813333736</v>
      </c>
    </row>
    <row r="34" spans="4:7" x14ac:dyDescent="0.3">
      <c r="D34">
        <v>29</v>
      </c>
      <c r="E34">
        <v>1611.06</v>
      </c>
      <c r="G34">
        <f t="shared" si="0"/>
        <v>1488.217114644078</v>
      </c>
    </row>
    <row r="35" spans="4:7" x14ac:dyDescent="0.3">
      <c r="D35">
        <v>30</v>
      </c>
      <c r="E35">
        <v>1503.69</v>
      </c>
      <c r="G35">
        <f t="shared" si="0"/>
        <v>1392.4636501826649</v>
      </c>
    </row>
    <row r="36" spans="4:7" x14ac:dyDescent="0.3">
      <c r="D36">
        <v>31</v>
      </c>
      <c r="E36">
        <v>1406.56</v>
      </c>
      <c r="G36">
        <f t="shared" si="0"/>
        <v>1305.6310084309862</v>
      </c>
    </row>
    <row r="37" spans="4:7" x14ac:dyDescent="0.3">
      <c r="D37">
        <v>32</v>
      </c>
      <c r="E37">
        <v>1318.38</v>
      </c>
      <c r="G37">
        <f t="shared" si="0"/>
        <v>1226.6414653089391</v>
      </c>
    </row>
    <row r="38" spans="4:7" x14ac:dyDescent="0.3">
      <c r="D38">
        <v>33</v>
      </c>
      <c r="E38">
        <v>1238.19</v>
      </c>
      <c r="G38">
        <f t="shared" si="0"/>
        <v>1154.5756591133031</v>
      </c>
    </row>
    <row r="39" spans="4:7" x14ac:dyDescent="0.3">
      <c r="D39">
        <v>34</v>
      </c>
      <c r="E39">
        <v>1164.94</v>
      </c>
      <c r="G39">
        <f t="shared" si="0"/>
        <v>1088.6454145691155</v>
      </c>
    </row>
    <row r="40" spans="4:7" x14ac:dyDescent="0.3">
      <c r="D40">
        <v>35</v>
      </c>
      <c r="E40">
        <v>1098</v>
      </c>
      <c r="G40">
        <f t="shared" si="0"/>
        <v>1028.1718635310774</v>
      </c>
    </row>
    <row r="41" spans="4:7" x14ac:dyDescent="0.3">
      <c r="D41">
        <v>36</v>
      </c>
      <c r="E41">
        <v>1036.6199999999999</v>
      </c>
      <c r="G41">
        <f t="shared" si="0"/>
        <v>972.56771332252606</v>
      </c>
    </row>
    <row r="42" spans="4:7" x14ac:dyDescent="0.3">
      <c r="D42">
        <v>37</v>
      </c>
      <c r="E42">
        <v>980.06</v>
      </c>
      <c r="G42">
        <f t="shared" si="0"/>
        <v>921.32278692558441</v>
      </c>
    </row>
    <row r="43" spans="4:7" x14ac:dyDescent="0.3">
      <c r="D43">
        <v>38</v>
      </c>
      <c r="E43">
        <v>928.06</v>
      </c>
      <c r="G43">
        <f t="shared" si="0"/>
        <v>873.99216208699693</v>
      </c>
    </row>
    <row r="44" spans="4:7" x14ac:dyDescent="0.3">
      <c r="D44">
        <v>39</v>
      </c>
      <c r="E44">
        <v>879.94</v>
      </c>
      <c r="G44">
        <f t="shared" si="0"/>
        <v>830.18638832800787</v>
      </c>
    </row>
    <row r="45" spans="4:7" x14ac:dyDescent="0.3">
      <c r="D45">
        <v>40</v>
      </c>
      <c r="E45">
        <v>835.5</v>
      </c>
      <c r="G45">
        <f t="shared" si="0"/>
        <v>789.56337557001939</v>
      </c>
    </row>
    <row r="46" spans="4:7" x14ac:dyDescent="0.3">
      <c r="D46">
        <v>41</v>
      </c>
      <c r="E46">
        <v>794.25</v>
      </c>
      <c r="G46">
        <f t="shared" si="0"/>
        <v>751.82163539602686</v>
      </c>
    </row>
    <row r="47" spans="4:7" x14ac:dyDescent="0.3">
      <c r="D47">
        <v>42</v>
      </c>
      <c r="E47">
        <v>755.94</v>
      </c>
      <c r="G47">
        <f t="shared" si="0"/>
        <v>716.69462290278</v>
      </c>
    </row>
    <row r="48" spans="4:7" x14ac:dyDescent="0.3">
      <c r="D48">
        <v>43</v>
      </c>
      <c r="E48">
        <v>720.25</v>
      </c>
      <c r="G48">
        <f t="shared" si="0"/>
        <v>683.94597877313879</v>
      </c>
    </row>
    <row r="49" spans="4:7" x14ac:dyDescent="0.3">
      <c r="D49">
        <v>44</v>
      </c>
      <c r="E49">
        <v>687.06</v>
      </c>
      <c r="G49">
        <f t="shared" si="0"/>
        <v>653.36551135591651</v>
      </c>
    </row>
    <row r="50" spans="4:7" x14ac:dyDescent="0.3">
      <c r="D50">
        <v>45</v>
      </c>
      <c r="E50">
        <v>656</v>
      </c>
      <c r="G50">
        <f t="shared" si="0"/>
        <v>624.76578994495378</v>
      </c>
    </row>
    <row r="51" spans="4:7" x14ac:dyDescent="0.3">
      <c r="D51">
        <v>46</v>
      </c>
      <c r="E51">
        <v>627</v>
      </c>
      <c r="G51">
        <f t="shared" si="0"/>
        <v>597.97924515524676</v>
      </c>
    </row>
    <row r="52" spans="4:7" x14ac:dyDescent="0.3">
      <c r="D52">
        <v>47</v>
      </c>
      <c r="E52">
        <v>599.88</v>
      </c>
      <c r="G52">
        <f t="shared" si="0"/>
        <v>572.85569184138069</v>
      </c>
    </row>
    <row r="53" spans="4:7" x14ac:dyDescent="0.3">
      <c r="D53">
        <v>48</v>
      </c>
      <c r="E53">
        <v>574.38</v>
      </c>
      <c r="G53">
        <f t="shared" si="0"/>
        <v>549.26020555336606</v>
      </c>
    </row>
    <row r="54" spans="4:7" x14ac:dyDescent="0.3">
      <c r="D54">
        <v>49</v>
      </c>
      <c r="E54">
        <v>550.5</v>
      </c>
      <c r="G54">
        <f t="shared" si="0"/>
        <v>527.0712959590935</v>
      </c>
    </row>
    <row r="55" spans="4:7" x14ac:dyDescent="0.3">
      <c r="D55">
        <v>50</v>
      </c>
      <c r="E55">
        <v>528</v>
      </c>
      <c r="G55">
        <f t="shared" si="0"/>
        <v>506.17933065450251</v>
      </c>
    </row>
    <row r="56" spans="4:7" x14ac:dyDescent="0.3">
      <c r="D56">
        <v>51</v>
      </c>
      <c r="E56">
        <v>506.88</v>
      </c>
      <c r="G56">
        <f t="shared" si="0"/>
        <v>486.48517085007342</v>
      </c>
    </row>
    <row r="57" spans="4:7" x14ac:dyDescent="0.3">
      <c r="D57">
        <v>52</v>
      </c>
      <c r="E57">
        <v>486.94</v>
      </c>
      <c r="G57">
        <f t="shared" si="0"/>
        <v>467.89898696547851</v>
      </c>
    </row>
    <row r="58" spans="4:7" x14ac:dyDescent="0.3">
      <c r="D58">
        <v>53</v>
      </c>
      <c r="E58">
        <v>468.12</v>
      </c>
      <c r="G58">
        <f t="shared" si="0"/>
        <v>450.33922749435811</v>
      </c>
    </row>
    <row r="59" spans="4:7" x14ac:dyDescent="0.3">
      <c r="D59">
        <v>54</v>
      </c>
      <c r="E59">
        <v>450.38</v>
      </c>
      <c r="G59">
        <f t="shared" si="0"/>
        <v>433.73171886118644</v>
      </c>
    </row>
    <row r="60" spans="4:7" x14ac:dyDescent="0.3">
      <c r="D60">
        <v>55</v>
      </c>
      <c r="E60">
        <v>433.62</v>
      </c>
      <c r="G60">
        <f t="shared" si="0"/>
        <v>418.00887757291974</v>
      </c>
    </row>
    <row r="61" spans="4:7" x14ac:dyDescent="0.3">
      <c r="D61">
        <v>56</v>
      </c>
      <c r="E61">
        <v>417.69</v>
      </c>
      <c r="G61">
        <f t="shared" si="0"/>
        <v>403.10901892020888</v>
      </c>
    </row>
    <row r="62" spans="4:7" x14ac:dyDescent="0.3">
      <c r="D62">
        <v>57</v>
      </c>
      <c r="E62">
        <v>402.69</v>
      </c>
      <c r="G62">
        <f t="shared" si="0"/>
        <v>388.97574892574215</v>
      </c>
    </row>
    <row r="63" spans="4:7" x14ac:dyDescent="0.3">
      <c r="D63">
        <v>58</v>
      </c>
      <c r="E63">
        <v>388.38</v>
      </c>
      <c r="G63">
        <f t="shared" si="0"/>
        <v>375.55742826585669</v>
      </c>
    </row>
    <row r="64" spans="4:7" x14ac:dyDescent="0.3">
      <c r="D64">
        <v>59</v>
      </c>
      <c r="E64">
        <v>374.88</v>
      </c>
      <c r="G64">
        <f t="shared" si="0"/>
        <v>362.80669858189049</v>
      </c>
    </row>
    <row r="65" spans="4:7" x14ac:dyDescent="0.3">
      <c r="D65">
        <v>60</v>
      </c>
      <c r="E65">
        <v>362</v>
      </c>
      <c r="G65">
        <f t="shared" si="0"/>
        <v>350.68006301096972</v>
      </c>
    </row>
    <row r="66" spans="4:7" x14ac:dyDescent="0.3">
      <c r="D66">
        <v>61</v>
      </c>
      <c r="E66">
        <v>349.75</v>
      </c>
      <c r="G66">
        <f t="shared" si="0"/>
        <v>339.13751395111808</v>
      </c>
    </row>
    <row r="67" spans="4:7" x14ac:dyDescent="0.3">
      <c r="D67">
        <v>62</v>
      </c>
      <c r="E67">
        <v>338.12</v>
      </c>
      <c r="G67">
        <f t="shared" si="0"/>
        <v>328.1422020727</v>
      </c>
    </row>
    <row r="68" spans="4:7" x14ac:dyDescent="0.3">
      <c r="D68">
        <v>63</v>
      </c>
      <c r="E68">
        <v>327.06</v>
      </c>
      <c r="G68">
        <f t="shared" si="0"/>
        <v>317.66014142952963</v>
      </c>
    </row>
    <row r="69" spans="4:7" x14ac:dyDescent="0.3">
      <c r="D69">
        <v>64</v>
      </c>
      <c r="E69">
        <v>316.5</v>
      </c>
      <c r="G69">
        <f t="shared" si="0"/>
        <v>307.65994623488189</v>
      </c>
    </row>
    <row r="70" spans="4:7" x14ac:dyDescent="0.3">
      <c r="D70">
        <v>65</v>
      </c>
      <c r="E70">
        <v>306.38</v>
      </c>
      <c r="G70">
        <f t="shared" si="0"/>
        <v>298.11259547175229</v>
      </c>
    </row>
    <row r="71" spans="4:7" x14ac:dyDescent="0.3">
      <c r="D71">
        <v>66</v>
      </c>
      <c r="E71">
        <v>296.81</v>
      </c>
      <c r="G71">
        <f t="shared" ref="G71:G134" si="1">1.767690915*POWER(((1024/D71)-1),1.905179222)</f>
        <v>288.99122202065479</v>
      </c>
    </row>
    <row r="72" spans="4:7" x14ac:dyDescent="0.3">
      <c r="D72">
        <v>67</v>
      </c>
      <c r="E72">
        <v>287.62</v>
      </c>
      <c r="G72">
        <f t="shared" si="1"/>
        <v>280.27092342668209</v>
      </c>
    </row>
    <row r="73" spans="4:7" x14ac:dyDescent="0.3">
      <c r="D73">
        <v>68</v>
      </c>
      <c r="E73">
        <v>278.88</v>
      </c>
      <c r="G73">
        <f t="shared" si="1"/>
        <v>271.92859180246887</v>
      </c>
    </row>
    <row r="74" spans="4:7" x14ac:dyDescent="0.3">
      <c r="D74">
        <v>69</v>
      </c>
      <c r="E74">
        <v>270.5</v>
      </c>
      <c r="G74">
        <f t="shared" si="1"/>
        <v>263.94276068509635</v>
      </c>
    </row>
    <row r="75" spans="4:7" x14ac:dyDescent="0.3">
      <c r="D75">
        <v>70</v>
      </c>
      <c r="E75">
        <v>262.44</v>
      </c>
      <c r="G75">
        <f t="shared" si="1"/>
        <v>256.29346694114497</v>
      </c>
    </row>
    <row r="76" spans="4:7" x14ac:dyDescent="0.3">
      <c r="D76">
        <v>71</v>
      </c>
      <c r="E76">
        <v>254.75</v>
      </c>
      <c r="G76">
        <f t="shared" si="1"/>
        <v>248.96212605194748</v>
      </c>
    </row>
    <row r="77" spans="4:7" x14ac:dyDescent="0.3">
      <c r="D77">
        <v>72</v>
      </c>
      <c r="E77">
        <v>247.44</v>
      </c>
      <c r="G77">
        <f t="shared" si="1"/>
        <v>241.93141931638834</v>
      </c>
    </row>
    <row r="78" spans="4:7" x14ac:dyDescent="0.3">
      <c r="D78">
        <v>73</v>
      </c>
      <c r="E78">
        <v>240.38</v>
      </c>
      <c r="G78">
        <f t="shared" si="1"/>
        <v>235.18519168617061</v>
      </c>
    </row>
    <row r="79" spans="4:7" x14ac:dyDescent="0.3">
      <c r="D79">
        <v>74</v>
      </c>
      <c r="E79">
        <v>233.56</v>
      </c>
      <c r="G79">
        <f t="shared" si="1"/>
        <v>228.70835910241135</v>
      </c>
    </row>
    <row r="80" spans="4:7" x14ac:dyDescent="0.3">
      <c r="D80">
        <v>75</v>
      </c>
      <c r="E80">
        <v>227.12</v>
      </c>
      <c r="G80">
        <f t="shared" si="1"/>
        <v>222.48682433611151</v>
      </c>
    </row>
    <row r="81" spans="4:7" x14ac:dyDescent="0.3">
      <c r="D81">
        <v>76</v>
      </c>
      <c r="E81">
        <v>220.88</v>
      </c>
      <c r="G81">
        <f t="shared" si="1"/>
        <v>216.50740045142138</v>
      </c>
    </row>
    <row r="82" spans="4:7" x14ac:dyDescent="0.3">
      <c r="D82">
        <v>77</v>
      </c>
      <c r="E82">
        <v>214.88</v>
      </c>
      <c r="G82">
        <f t="shared" si="1"/>
        <v>210.75774111206314</v>
      </c>
    </row>
    <row r="83" spans="4:7" x14ac:dyDescent="0.3">
      <c r="D83">
        <v>78</v>
      </c>
      <c r="E83">
        <v>209.12</v>
      </c>
      <c r="G83">
        <f t="shared" si="1"/>
        <v>205.22627703992191</v>
      </c>
    </row>
    <row r="84" spans="4:7" x14ac:dyDescent="0.3">
      <c r="D84">
        <v>79</v>
      </c>
      <c r="E84">
        <v>203.62</v>
      </c>
      <c r="G84">
        <f t="shared" si="1"/>
        <v>199.90215801238099</v>
      </c>
    </row>
    <row r="85" spans="4:7" x14ac:dyDescent="0.3">
      <c r="D85">
        <v>80</v>
      </c>
      <c r="E85">
        <v>198.25</v>
      </c>
      <c r="G85">
        <f t="shared" si="1"/>
        <v>194.77519985298355</v>
      </c>
    </row>
    <row r="86" spans="4:7" x14ac:dyDescent="0.3">
      <c r="D86">
        <v>81</v>
      </c>
      <c r="E86">
        <v>193.12</v>
      </c>
      <c r="G86">
        <f t="shared" si="1"/>
        <v>189.83583592973864</v>
      </c>
    </row>
    <row r="87" spans="4:7" x14ac:dyDescent="0.3">
      <c r="D87">
        <v>82</v>
      </c>
      <c r="E87">
        <v>188.19</v>
      </c>
      <c r="G87">
        <f t="shared" si="1"/>
        <v>185.0750727279283</v>
      </c>
    </row>
    <row r="88" spans="4:7" x14ac:dyDescent="0.3">
      <c r="D88">
        <v>83</v>
      </c>
      <c r="E88">
        <v>183.44</v>
      </c>
      <c r="G88">
        <f t="shared" si="1"/>
        <v>180.48444911056839</v>
      </c>
    </row>
    <row r="89" spans="4:7" x14ac:dyDescent="0.3">
      <c r="D89">
        <v>84</v>
      </c>
      <c r="E89">
        <v>178.88</v>
      </c>
      <c r="G89">
        <f t="shared" si="1"/>
        <v>176.05599892054869</v>
      </c>
    </row>
    <row r="90" spans="4:7" x14ac:dyDescent="0.3">
      <c r="D90">
        <v>85</v>
      </c>
      <c r="E90">
        <v>174.44</v>
      </c>
      <c r="G90">
        <f t="shared" si="1"/>
        <v>171.78221661458207</v>
      </c>
    </row>
    <row r="91" spans="4:7" x14ac:dyDescent="0.3">
      <c r="D91">
        <v>86</v>
      </c>
      <c r="E91">
        <v>170.12</v>
      </c>
      <c r="G91">
        <f t="shared" si="1"/>
        <v>167.65602565107989</v>
      </c>
    </row>
    <row r="92" spans="4:7" x14ac:dyDescent="0.3">
      <c r="D92">
        <v>87</v>
      </c>
      <c r="E92">
        <v>166</v>
      </c>
      <c r="G92">
        <f t="shared" si="1"/>
        <v>163.67074938241197</v>
      </c>
    </row>
    <row r="93" spans="4:7" x14ac:dyDescent="0.3">
      <c r="D93">
        <v>88</v>
      </c>
      <c r="E93">
        <v>162.06</v>
      </c>
      <c r="G93">
        <f t="shared" si="1"/>
        <v>159.82008422718047</v>
      </c>
    </row>
    <row r="94" spans="4:7" x14ac:dyDescent="0.3">
      <c r="D94">
        <v>89</v>
      </c>
      <c r="E94">
        <v>158.19</v>
      </c>
      <c r="G94">
        <f t="shared" si="1"/>
        <v>156.09807492051632</v>
      </c>
    </row>
    <row r="95" spans="4:7" x14ac:dyDescent="0.3">
      <c r="D95">
        <v>90</v>
      </c>
      <c r="E95">
        <v>154.5</v>
      </c>
      <c r="G95">
        <f t="shared" si="1"/>
        <v>152.4990916603297</v>
      </c>
    </row>
    <row r="96" spans="4:7" x14ac:dyDescent="0.3">
      <c r="D96">
        <v>91</v>
      </c>
      <c r="E96">
        <v>150.88</v>
      </c>
      <c r="G96">
        <f t="shared" si="1"/>
        <v>149.01780898520929</v>
      </c>
    </row>
    <row r="97" spans="4:7" x14ac:dyDescent="0.3">
      <c r="D97">
        <v>92</v>
      </c>
      <c r="E97">
        <v>147.44</v>
      </c>
      <c r="G97">
        <f t="shared" si="1"/>
        <v>145.6491862355214</v>
      </c>
    </row>
    <row r="98" spans="4:7" x14ac:dyDescent="0.3">
      <c r="D98">
        <v>93</v>
      </c>
      <c r="E98">
        <v>144.12</v>
      </c>
      <c r="G98">
        <f t="shared" si="1"/>
        <v>142.38844946343602</v>
      </c>
    </row>
    <row r="99" spans="4:7" x14ac:dyDescent="0.3">
      <c r="D99">
        <v>94</v>
      </c>
      <c r="E99">
        <v>140.88</v>
      </c>
      <c r="G99">
        <f t="shared" si="1"/>
        <v>139.23107467028933</v>
      </c>
    </row>
    <row r="100" spans="4:7" x14ac:dyDescent="0.3">
      <c r="D100">
        <v>95</v>
      </c>
      <c r="E100">
        <v>137.69</v>
      </c>
      <c r="G100">
        <f t="shared" si="1"/>
        <v>136.1727722610589</v>
      </c>
    </row>
    <row r="101" spans="4:7" x14ac:dyDescent="0.3">
      <c r="D101">
        <v>96</v>
      </c>
      <c r="E101">
        <v>134.62</v>
      </c>
      <c r="G101">
        <f t="shared" si="1"/>
        <v>133.20947261592809</v>
      </c>
    </row>
    <row r="102" spans="4:7" x14ac:dyDescent="0.3">
      <c r="D102">
        <v>97</v>
      </c>
      <c r="E102">
        <v>131.69</v>
      </c>
      <c r="G102">
        <f t="shared" si="1"/>
        <v>130.33731268807171</v>
      </c>
    </row>
    <row r="103" spans="4:7" x14ac:dyDescent="0.3">
      <c r="D103">
        <v>98</v>
      </c>
      <c r="E103">
        <v>128.81</v>
      </c>
      <c r="G103">
        <f t="shared" si="1"/>
        <v>127.55262354503432</v>
      </c>
    </row>
    <row r="104" spans="4:7" x14ac:dyDescent="0.3">
      <c r="D104">
        <v>99</v>
      </c>
      <c r="E104">
        <v>126.06</v>
      </c>
      <c r="G104">
        <f t="shared" si="1"/>
        <v>124.85191877848563</v>
      </c>
    </row>
    <row r="105" spans="4:7" x14ac:dyDescent="0.3">
      <c r="D105">
        <v>100</v>
      </c>
      <c r="E105">
        <v>123.38</v>
      </c>
      <c r="G105">
        <f t="shared" si="1"/>
        <v>122.23188371381902</v>
      </c>
    </row>
    <row r="106" spans="4:7" x14ac:dyDescent="0.3">
      <c r="D106">
        <v>101</v>
      </c>
      <c r="E106">
        <v>120.75</v>
      </c>
      <c r="G106">
        <f t="shared" si="1"/>
        <v>119.68936535709209</v>
      </c>
    </row>
    <row r="107" spans="4:7" x14ac:dyDescent="0.3">
      <c r="D107">
        <v>102</v>
      </c>
      <c r="E107">
        <v>118.25</v>
      </c>
      <c r="G107">
        <f t="shared" si="1"/>
        <v>117.22136302224622</v>
      </c>
    </row>
    <row r="108" spans="4:7" x14ac:dyDescent="0.3">
      <c r="D108">
        <v>103</v>
      </c>
      <c r="E108">
        <v>115.81</v>
      </c>
      <c r="G108">
        <f t="shared" si="1"/>
        <v>114.82501958647008</v>
      </c>
    </row>
    <row r="109" spans="4:7" x14ac:dyDescent="0.3">
      <c r="D109">
        <v>104</v>
      </c>
      <c r="E109">
        <v>113.44</v>
      </c>
      <c r="G109">
        <f t="shared" si="1"/>
        <v>112.49761332602804</v>
      </c>
    </row>
    <row r="110" spans="4:7" x14ac:dyDescent="0.3">
      <c r="D110">
        <v>105</v>
      </c>
      <c r="E110">
        <v>111.12</v>
      </c>
      <c r="G110">
        <f t="shared" si="1"/>
        <v>110.23655028890255</v>
      </c>
    </row>
    <row r="111" spans="4:7" x14ac:dyDescent="0.3">
      <c r="D111">
        <v>106</v>
      </c>
      <c r="E111">
        <v>108.88</v>
      </c>
      <c r="G111">
        <f t="shared" si="1"/>
        <v>108.03935716426926</v>
      </c>
    </row>
    <row r="112" spans="4:7" x14ac:dyDescent="0.3">
      <c r="D112">
        <v>107</v>
      </c>
      <c r="E112">
        <v>106.69</v>
      </c>
      <c r="G112">
        <f t="shared" si="1"/>
        <v>105.90367461213783</v>
      </c>
    </row>
    <row r="113" spans="4:7" x14ac:dyDescent="0.3">
      <c r="D113">
        <v>108</v>
      </c>
      <c r="E113">
        <v>104.56</v>
      </c>
      <c r="G113">
        <f t="shared" si="1"/>
        <v>103.82725101951161</v>
      </c>
    </row>
    <row r="114" spans="4:7" x14ac:dyDescent="0.3">
      <c r="D114">
        <v>109</v>
      </c>
      <c r="E114">
        <v>102.5</v>
      </c>
      <c r="G114">
        <f t="shared" si="1"/>
        <v>101.80793665216484</v>
      </c>
    </row>
    <row r="115" spans="4:7" x14ac:dyDescent="0.3">
      <c r="D115">
        <v>110</v>
      </c>
      <c r="E115">
        <v>100.5</v>
      </c>
      <c r="G115">
        <f t="shared" si="1"/>
        <v>99.843678173631048</v>
      </c>
    </row>
    <row r="116" spans="4:7" x14ac:dyDescent="0.3">
      <c r="D116">
        <v>111</v>
      </c>
      <c r="E116">
        <v>98.56</v>
      </c>
      <c r="G116">
        <f t="shared" si="1"/>
        <v>97.932513505273263</v>
      </c>
    </row>
    <row r="117" spans="4:7" x14ac:dyDescent="0.3">
      <c r="D117">
        <v>112</v>
      </c>
      <c r="E117">
        <v>96.69</v>
      </c>
      <c r="G117">
        <f t="shared" si="1"/>
        <v>96.072567003380982</v>
      </c>
    </row>
    <row r="118" spans="4:7" x14ac:dyDescent="0.3">
      <c r="D118">
        <v>113</v>
      </c>
      <c r="E118">
        <v>94.81</v>
      </c>
      <c r="G118">
        <f t="shared" si="1"/>
        <v>94.262044931128983</v>
      </c>
    </row>
    <row r="119" spans="4:7" x14ac:dyDescent="0.3">
      <c r="D119">
        <v>114</v>
      </c>
      <c r="E119">
        <v>93</v>
      </c>
      <c r="G119">
        <f t="shared" si="1"/>
        <v>92.499231204967515</v>
      </c>
    </row>
    <row r="120" spans="4:7" x14ac:dyDescent="0.3">
      <c r="D120">
        <v>115</v>
      </c>
      <c r="E120">
        <v>91.31</v>
      </c>
      <c r="G120">
        <f t="shared" si="1"/>
        <v>90.782483396587082</v>
      </c>
    </row>
    <row r="121" spans="4:7" x14ac:dyDescent="0.3">
      <c r="D121">
        <v>116</v>
      </c>
      <c r="E121">
        <v>89.56</v>
      </c>
      <c r="G121">
        <f t="shared" si="1"/>
        <v>89.110228973051221</v>
      </c>
    </row>
    <row r="122" spans="4:7" x14ac:dyDescent="0.3">
      <c r="D122">
        <v>117</v>
      </c>
      <c r="E122">
        <v>87.94</v>
      </c>
      <c r="G122">
        <f t="shared" si="1"/>
        <v>87.480961759011464</v>
      </c>
    </row>
    <row r="123" spans="4:7" x14ac:dyDescent="0.3">
      <c r="D123">
        <v>118</v>
      </c>
      <c r="E123">
        <v>86.31</v>
      </c>
      <c r="G123">
        <f t="shared" si="1"/>
        <v>85.893238606133053</v>
      </c>
    </row>
    <row r="124" spans="4:7" x14ac:dyDescent="0.3">
      <c r="D124">
        <v>119</v>
      </c>
      <c r="E124">
        <v>84.75</v>
      </c>
      <c r="G124">
        <f t="shared" si="1"/>
        <v>84.345676255969437</v>
      </c>
    </row>
    <row r="125" spans="4:7" x14ac:dyDescent="0.3">
      <c r="D125">
        <v>120</v>
      </c>
      <c r="E125">
        <v>83.19</v>
      </c>
      <c r="G125">
        <f t="shared" si="1"/>
        <v>82.836948383545248</v>
      </c>
    </row>
    <row r="126" spans="4:7" x14ac:dyDescent="0.3">
      <c r="D126">
        <v>121</v>
      </c>
      <c r="E126">
        <v>81.69</v>
      </c>
      <c r="G126">
        <f t="shared" si="1"/>
        <v>81.365782809844035</v>
      </c>
    </row>
    <row r="127" spans="4:7" x14ac:dyDescent="0.3">
      <c r="D127">
        <v>122</v>
      </c>
      <c r="E127">
        <v>80.25</v>
      </c>
      <c r="G127">
        <f t="shared" si="1"/>
        <v>79.930958872257051</v>
      </c>
    </row>
    <row r="128" spans="4:7" x14ac:dyDescent="0.3">
      <c r="D128">
        <v>123</v>
      </c>
      <c r="E128">
        <v>78.88</v>
      </c>
      <c r="G128">
        <f t="shared" si="1"/>
        <v>78.531304942842226</v>
      </c>
    </row>
    <row r="129" spans="4:7" x14ac:dyDescent="0.3">
      <c r="D129">
        <v>124</v>
      </c>
      <c r="E129">
        <v>77.44</v>
      </c>
      <c r="G129">
        <f t="shared" si="1"/>
        <v>77.165696084968786</v>
      </c>
    </row>
    <row r="130" spans="4:7" x14ac:dyDescent="0.3">
      <c r="D130">
        <v>125</v>
      </c>
      <c r="E130">
        <v>76.12</v>
      </c>
      <c r="G130">
        <f t="shared" si="1"/>
        <v>75.833051839596479</v>
      </c>
    </row>
    <row r="131" spans="4:7" x14ac:dyDescent="0.3">
      <c r="D131">
        <v>126</v>
      </c>
      <c r="E131">
        <v>74.81</v>
      </c>
      <c r="G131">
        <f t="shared" si="1"/>
        <v>74.532334133053851</v>
      </c>
    </row>
    <row r="132" spans="4:7" x14ac:dyDescent="0.3">
      <c r="D132">
        <v>127</v>
      </c>
      <c r="E132">
        <v>73.5</v>
      </c>
      <c r="G132">
        <f t="shared" si="1"/>
        <v>73.2625452987524</v>
      </c>
    </row>
    <row r="133" spans="4:7" x14ac:dyDescent="0.3">
      <c r="D133">
        <v>128</v>
      </c>
      <c r="E133">
        <v>72.25</v>
      </c>
      <c r="G133">
        <f t="shared" si="1"/>
        <v>72.022726205797056</v>
      </c>
    </row>
    <row r="134" spans="4:7" x14ac:dyDescent="0.3">
      <c r="D134">
        <v>129</v>
      </c>
      <c r="E134">
        <v>71</v>
      </c>
      <c r="G134">
        <f t="shared" si="1"/>
        <v>70.811954487941179</v>
      </c>
    </row>
    <row r="135" spans="4:7" x14ac:dyDescent="0.3">
      <c r="D135">
        <v>130</v>
      </c>
      <c r="E135">
        <v>69.81</v>
      </c>
      <c r="G135">
        <f t="shared" ref="G135:G198" si="2">1.767690915*POWER(((1024/D135)-1),1.905179222)</f>
        <v>69.629342866781073</v>
      </c>
    </row>
    <row r="136" spans="4:7" x14ac:dyDescent="0.3">
      <c r="D136">
        <v>131</v>
      </c>
      <c r="E136">
        <v>68.62</v>
      </c>
      <c r="G136">
        <f t="shared" si="2"/>
        <v>68.474037563501312</v>
      </c>
    </row>
    <row r="137" spans="4:7" x14ac:dyDescent="0.3">
      <c r="D137">
        <v>132</v>
      </c>
      <c r="E137">
        <v>67.5</v>
      </c>
      <c r="G137">
        <f t="shared" si="2"/>
        <v>67.345216793864367</v>
      </c>
    </row>
    <row r="138" spans="4:7" x14ac:dyDescent="0.3">
      <c r="D138">
        <v>133</v>
      </c>
      <c r="E138">
        <v>66.44</v>
      </c>
      <c r="G138">
        <f t="shared" si="2"/>
        <v>66.242089341494491</v>
      </c>
    </row>
    <row r="139" spans="4:7" x14ac:dyDescent="0.3">
      <c r="D139">
        <v>134</v>
      </c>
      <c r="E139">
        <v>65.31</v>
      </c>
      <c r="G139">
        <f t="shared" si="2"/>
        <v>65.163893204834167</v>
      </c>
    </row>
    <row r="140" spans="4:7" x14ac:dyDescent="0.3">
      <c r="D140">
        <v>135</v>
      </c>
      <c r="E140">
        <v>64.25</v>
      </c>
      <c r="G140">
        <f t="shared" si="2"/>
        <v>64.109894313455214</v>
      </c>
    </row>
    <row r="141" spans="4:7" x14ac:dyDescent="0.3">
      <c r="D141">
        <v>136</v>
      </c>
      <c r="E141">
        <v>63.19</v>
      </c>
      <c r="G141">
        <f t="shared" si="2"/>
        <v>63.079385309691588</v>
      </c>
    </row>
    <row r="142" spans="4:7" x14ac:dyDescent="0.3">
      <c r="D142">
        <v>137</v>
      </c>
      <c r="E142">
        <v>62.19</v>
      </c>
      <c r="G142">
        <f t="shared" si="2"/>
        <v>62.071684391820739</v>
      </c>
    </row>
    <row r="143" spans="4:7" x14ac:dyDescent="0.3">
      <c r="D143">
        <v>138</v>
      </c>
      <c r="E143">
        <v>61.19</v>
      </c>
      <c r="G143">
        <f t="shared" si="2"/>
        <v>61.08613421526487</v>
      </c>
    </row>
    <row r="144" spans="4:7" x14ac:dyDescent="0.3">
      <c r="D144">
        <v>139</v>
      </c>
      <c r="E144">
        <v>60.19</v>
      </c>
      <c r="G144">
        <f t="shared" si="2"/>
        <v>60.122100848509902</v>
      </c>
    </row>
    <row r="145" spans="4:7" x14ac:dyDescent="0.3">
      <c r="D145">
        <v>140</v>
      </c>
      <c r="E145">
        <v>59.25</v>
      </c>
      <c r="G145">
        <f t="shared" si="2"/>
        <v>59.178972780648827</v>
      </c>
    </row>
    <row r="146" spans="4:7" x14ac:dyDescent="0.3">
      <c r="D146">
        <v>141</v>
      </c>
      <c r="E146">
        <v>58.31</v>
      </c>
      <c r="G146">
        <f t="shared" si="2"/>
        <v>58.256159977652722</v>
      </c>
    </row>
    <row r="147" spans="4:7" x14ac:dyDescent="0.3">
      <c r="D147">
        <v>142</v>
      </c>
      <c r="E147">
        <v>57.44</v>
      </c>
      <c r="G147">
        <f t="shared" si="2"/>
        <v>57.353092984653465</v>
      </c>
    </row>
    <row r="148" spans="4:7" x14ac:dyDescent="0.3">
      <c r="D148">
        <v>143</v>
      </c>
      <c r="E148">
        <v>56.56</v>
      </c>
      <c r="G148">
        <f t="shared" si="2"/>
        <v>56.469222071691725</v>
      </c>
    </row>
    <row r="149" spans="4:7" x14ac:dyDescent="0.3">
      <c r="D149">
        <v>144</v>
      </c>
      <c r="E149">
        <v>55.69</v>
      </c>
      <c r="G149">
        <f t="shared" si="2"/>
        <v>55.604016420541534</v>
      </c>
    </row>
    <row r="150" spans="4:7" x14ac:dyDescent="0.3">
      <c r="D150">
        <v>145</v>
      </c>
      <c r="E150">
        <v>54.81</v>
      </c>
      <c r="G150">
        <f t="shared" si="2"/>
        <v>54.756963350368785</v>
      </c>
    </row>
    <row r="151" spans="4:7" x14ac:dyDescent="0.3">
      <c r="D151">
        <v>146</v>
      </c>
      <c r="E151">
        <v>54</v>
      </c>
      <c r="G151">
        <f t="shared" si="2"/>
        <v>53.927567580118605</v>
      </c>
    </row>
    <row r="152" spans="4:7" x14ac:dyDescent="0.3">
      <c r="D152">
        <v>147</v>
      </c>
      <c r="E152">
        <v>53.19</v>
      </c>
      <c r="G152">
        <f t="shared" si="2"/>
        <v>53.115350525653817</v>
      </c>
    </row>
    <row r="153" spans="4:7" x14ac:dyDescent="0.3">
      <c r="D153">
        <v>148</v>
      </c>
      <c r="E153">
        <v>52.38</v>
      </c>
      <c r="G153">
        <f t="shared" si="2"/>
        <v>52.319849629785054</v>
      </c>
    </row>
    <row r="154" spans="4:7" x14ac:dyDescent="0.3">
      <c r="D154">
        <v>149</v>
      </c>
      <c r="E154">
        <v>51.56</v>
      </c>
      <c r="G154">
        <f t="shared" si="2"/>
        <v>51.540617723445962</v>
      </c>
    </row>
    <row r="155" spans="4:7" x14ac:dyDescent="0.3">
      <c r="D155">
        <v>150</v>
      </c>
      <c r="E155">
        <v>50.81</v>
      </c>
      <c r="G155">
        <f t="shared" si="2"/>
        <v>50.77722241636863</v>
      </c>
    </row>
    <row r="156" spans="4:7" x14ac:dyDescent="0.3">
      <c r="D156">
        <v>151</v>
      </c>
      <c r="E156">
        <v>50.06</v>
      </c>
      <c r="G156">
        <f t="shared" si="2"/>
        <v>50.029245515712944</v>
      </c>
    </row>
    <row r="157" spans="4:7" x14ac:dyDescent="0.3">
      <c r="D157">
        <v>152</v>
      </c>
      <c r="E157">
        <v>49.31</v>
      </c>
      <c r="G157">
        <f t="shared" si="2"/>
        <v>49.296282471193649</v>
      </c>
    </row>
    <row r="158" spans="4:7" x14ac:dyDescent="0.3">
      <c r="D158">
        <v>153</v>
      </c>
      <c r="E158">
        <v>48.62</v>
      </c>
      <c r="G158">
        <f t="shared" si="2"/>
        <v>48.577941845333577</v>
      </c>
    </row>
    <row r="159" spans="4:7" x14ac:dyDescent="0.3">
      <c r="D159">
        <v>154</v>
      </c>
      <c r="E159">
        <v>47.88</v>
      </c>
      <c r="G159">
        <f t="shared" si="2"/>
        <v>47.873844807550952</v>
      </c>
    </row>
    <row r="160" spans="4:7" x14ac:dyDescent="0.3">
      <c r="D160">
        <v>155</v>
      </c>
      <c r="E160">
        <v>47.19</v>
      </c>
      <c r="G160">
        <f t="shared" si="2"/>
        <v>47.183624650863564</v>
      </c>
    </row>
    <row r="161" spans="4:7" x14ac:dyDescent="0.3">
      <c r="D161">
        <v>156</v>
      </c>
      <c r="E161">
        <v>46.5</v>
      </c>
      <c r="G161">
        <f t="shared" si="2"/>
        <v>46.506926330060892</v>
      </c>
    </row>
    <row r="162" spans="4:7" x14ac:dyDescent="0.3">
      <c r="D162">
        <v>157</v>
      </c>
      <c r="E162">
        <v>45.88</v>
      </c>
      <c r="G162">
        <f t="shared" si="2"/>
        <v>45.843406020261696</v>
      </c>
    </row>
    <row r="163" spans="4:7" x14ac:dyDescent="0.3">
      <c r="D163">
        <v>158</v>
      </c>
      <c r="E163">
        <v>45.19</v>
      </c>
      <c r="G163">
        <f t="shared" si="2"/>
        <v>45.192730694834971</v>
      </c>
    </row>
    <row r="164" spans="4:7" x14ac:dyDescent="0.3">
      <c r="D164">
        <v>159</v>
      </c>
      <c r="E164">
        <v>44.56</v>
      </c>
      <c r="G164">
        <f t="shared" si="2"/>
        <v>44.55457772171966</v>
      </c>
    </row>
    <row r="165" spans="4:7" x14ac:dyDescent="0.3">
      <c r="D165">
        <v>160</v>
      </c>
      <c r="E165">
        <v>43.94</v>
      </c>
      <c r="G165">
        <f t="shared" si="2"/>
        <v>43.928634477232279</v>
      </c>
    </row>
    <row r="166" spans="4:7" x14ac:dyDescent="0.3">
      <c r="D166">
        <v>161</v>
      </c>
      <c r="E166">
        <v>43.31</v>
      </c>
      <c r="G166">
        <f t="shared" si="2"/>
        <v>43.314597976501851</v>
      </c>
    </row>
    <row r="167" spans="4:7" x14ac:dyDescent="0.3">
      <c r="D167">
        <v>162</v>
      </c>
      <c r="E167">
        <v>42.69</v>
      </c>
      <c r="G167">
        <f t="shared" si="2"/>
        <v>42.712174519719419</v>
      </c>
    </row>
    <row r="168" spans="4:7" x14ac:dyDescent="0.3">
      <c r="D168">
        <v>163</v>
      </c>
      <c r="E168">
        <v>42.12</v>
      </c>
      <c r="G168">
        <f t="shared" si="2"/>
        <v>42.121079353432691</v>
      </c>
    </row>
    <row r="169" spans="4:7" x14ac:dyDescent="0.3">
      <c r="D169">
        <v>164</v>
      </c>
      <c r="E169">
        <v>41.5</v>
      </c>
      <c r="G169">
        <f t="shared" si="2"/>
        <v>41.541036346160027</v>
      </c>
    </row>
    <row r="170" spans="4:7" x14ac:dyDescent="0.3">
      <c r="D170">
        <v>165</v>
      </c>
      <c r="E170">
        <v>41</v>
      </c>
      <c r="G170">
        <f t="shared" si="2"/>
        <v>40.971777677635316</v>
      </c>
    </row>
    <row r="171" spans="4:7" x14ac:dyDescent="0.3">
      <c r="D171">
        <v>166</v>
      </c>
      <c r="E171">
        <v>40.380000000000003</v>
      </c>
      <c r="G171">
        <f t="shared" si="2"/>
        <v>40.413043541033346</v>
      </c>
    </row>
    <row r="172" spans="4:7" x14ac:dyDescent="0.3">
      <c r="D172">
        <v>167</v>
      </c>
      <c r="E172">
        <v>39.880000000000003</v>
      </c>
      <c r="G172">
        <f t="shared" si="2"/>
        <v>39.86458185755999</v>
      </c>
    </row>
    <row r="173" spans="4:7" x14ac:dyDescent="0.3">
      <c r="D173">
        <v>168</v>
      </c>
      <c r="E173">
        <v>39.31</v>
      </c>
      <c r="G173">
        <f t="shared" si="2"/>
        <v>39.326148002823608</v>
      </c>
    </row>
    <row r="174" spans="4:7" x14ac:dyDescent="0.3">
      <c r="D174">
        <v>169</v>
      </c>
      <c r="E174">
        <v>38.75</v>
      </c>
      <c r="G174">
        <f t="shared" si="2"/>
        <v>38.797504544435434</v>
      </c>
    </row>
    <row r="175" spans="4:7" x14ac:dyDescent="0.3">
      <c r="D175">
        <v>170</v>
      </c>
      <c r="E175">
        <v>38.25</v>
      </c>
      <c r="G175">
        <f t="shared" si="2"/>
        <v>38.27842099031524</v>
      </c>
    </row>
    <row r="176" spans="4:7" x14ac:dyDescent="0.3">
      <c r="D176">
        <v>171</v>
      </c>
      <c r="E176">
        <v>37.75</v>
      </c>
      <c r="G176">
        <f t="shared" si="2"/>
        <v>37.768673547206461</v>
      </c>
    </row>
    <row r="177" spans="4:7" x14ac:dyDescent="0.3">
      <c r="D177">
        <v>172</v>
      </c>
      <c r="E177">
        <v>37.25</v>
      </c>
      <c r="G177">
        <f t="shared" si="2"/>
        <v>37.268044888929879</v>
      </c>
    </row>
    <row r="178" spans="4:7" x14ac:dyDescent="0.3">
      <c r="D178">
        <v>173</v>
      </c>
      <c r="E178">
        <v>36.75</v>
      </c>
      <c r="G178">
        <f t="shared" si="2"/>
        <v>36.776323933930001</v>
      </c>
    </row>
    <row r="179" spans="4:7" x14ac:dyDescent="0.3">
      <c r="D179">
        <v>174</v>
      </c>
      <c r="E179">
        <v>36.25</v>
      </c>
      <c r="G179">
        <f t="shared" si="2"/>
        <v>36.293305631690615</v>
      </c>
    </row>
    <row r="180" spans="4:7" x14ac:dyDescent="0.3">
      <c r="D180">
        <v>175</v>
      </c>
      <c r="E180">
        <v>35.81</v>
      </c>
      <c r="G180">
        <f t="shared" si="2"/>
        <v>35.818790757617784</v>
      </c>
    </row>
    <row r="181" spans="4:7" x14ac:dyDescent="0.3">
      <c r="D181">
        <v>176</v>
      </c>
      <c r="E181">
        <v>35.31</v>
      </c>
      <c r="G181">
        <f t="shared" si="2"/>
        <v>35.352585716008932</v>
      </c>
    </row>
    <row r="182" spans="4:7" x14ac:dyDescent="0.3">
      <c r="D182">
        <v>177</v>
      </c>
      <c r="E182">
        <v>34.880000000000003</v>
      </c>
      <c r="G182">
        <f t="shared" si="2"/>
        <v>34.894502350745825</v>
      </c>
    </row>
    <row r="183" spans="4:7" x14ac:dyDescent="0.3">
      <c r="D183">
        <v>178</v>
      </c>
      <c r="E183">
        <v>34.44</v>
      </c>
      <c r="G183">
        <f t="shared" si="2"/>
        <v>34.444357763367286</v>
      </c>
    </row>
    <row r="184" spans="4:7" x14ac:dyDescent="0.3">
      <c r="D184">
        <v>179</v>
      </c>
      <c r="E184">
        <v>34</v>
      </c>
      <c r="G184">
        <f t="shared" si="2"/>
        <v>34.001974138195024</v>
      </c>
    </row>
    <row r="185" spans="4:7" x14ac:dyDescent="0.3">
      <c r="D185">
        <v>180</v>
      </c>
      <c r="E185">
        <v>33.56</v>
      </c>
      <c r="G185">
        <f t="shared" si="2"/>
        <v>33.567178574201606</v>
      </c>
    </row>
    <row r="186" spans="4:7" x14ac:dyDescent="0.3">
      <c r="D186">
        <v>181</v>
      </c>
      <c r="E186">
        <v>33.119999999999997</v>
      </c>
      <c r="G186">
        <f t="shared" si="2"/>
        <v>33.139802923325242</v>
      </c>
    </row>
    <row r="187" spans="4:7" x14ac:dyDescent="0.3">
      <c r="D187">
        <v>182</v>
      </c>
      <c r="E187">
        <v>32.69</v>
      </c>
      <c r="G187">
        <f t="shared" si="2"/>
        <v>32.719683634950876</v>
      </c>
    </row>
    <row r="188" spans="4:7" x14ac:dyDescent="0.3">
      <c r="D188">
        <v>183</v>
      </c>
      <c r="E188">
        <v>32.25</v>
      </c>
      <c r="G188">
        <f t="shared" si="2"/>
        <v>32.306661606289637</v>
      </c>
    </row>
    <row r="189" spans="4:7" x14ac:dyDescent="0.3">
      <c r="D189">
        <v>184</v>
      </c>
      <c r="E189">
        <v>31.88</v>
      </c>
      <c r="G189">
        <f t="shared" si="2"/>
        <v>31.900582038403154</v>
      </c>
    </row>
    <row r="190" spans="4:7" x14ac:dyDescent="0.3">
      <c r="D190">
        <v>185</v>
      </c>
      <c r="E190">
        <v>31.44</v>
      </c>
      <c r="G190">
        <f t="shared" si="2"/>
        <v>31.501294297630309</v>
      </c>
    </row>
    <row r="191" spans="4:7" x14ac:dyDescent="0.3">
      <c r="D191">
        <v>186</v>
      </c>
      <c r="E191">
        <v>31.06</v>
      </c>
      <c r="G191">
        <f t="shared" si="2"/>
        <v>31.108651782186133</v>
      </c>
    </row>
    <row r="192" spans="4:7" x14ac:dyDescent="0.3">
      <c r="D192">
        <v>187</v>
      </c>
      <c r="E192">
        <v>30.69</v>
      </c>
      <c r="G192">
        <f t="shared" si="2"/>
        <v>30.722511793713572</v>
      </c>
    </row>
    <row r="193" spans="4:7" x14ac:dyDescent="0.3">
      <c r="D193">
        <v>188</v>
      </c>
      <c r="E193">
        <v>30.31</v>
      </c>
      <c r="G193">
        <f t="shared" si="2"/>
        <v>30.342735413579064</v>
      </c>
    </row>
    <row r="194" spans="4:7" x14ac:dyDescent="0.3">
      <c r="D194">
        <v>189</v>
      </c>
      <c r="E194">
        <v>29.94</v>
      </c>
      <c r="G194">
        <f t="shared" si="2"/>
        <v>29.969187383712772</v>
      </c>
    </row>
    <row r="195" spans="4:7" x14ac:dyDescent="0.3">
      <c r="D195">
        <v>190</v>
      </c>
      <c r="E195">
        <v>29.56</v>
      </c>
      <c r="G195">
        <f t="shared" si="2"/>
        <v>29.601735991803846</v>
      </c>
    </row>
    <row r="196" spans="4:7" x14ac:dyDescent="0.3">
      <c r="D196">
        <v>191</v>
      </c>
      <c r="E196">
        <v>29.19</v>
      </c>
      <c r="G196">
        <f t="shared" si="2"/>
        <v>29.240252960669828</v>
      </c>
    </row>
    <row r="197" spans="4:7" x14ac:dyDescent="0.3">
      <c r="D197">
        <v>192</v>
      </c>
      <c r="E197">
        <v>28.88</v>
      </c>
      <c r="G197">
        <f t="shared" si="2"/>
        <v>28.884613341627503</v>
      </c>
    </row>
    <row r="198" spans="4:7" x14ac:dyDescent="0.3">
      <c r="D198">
        <v>193</v>
      </c>
      <c r="E198">
        <v>28.5</v>
      </c>
      <c r="G198">
        <f t="shared" si="2"/>
        <v>28.534695411701065</v>
      </c>
    </row>
    <row r="199" spans="4:7" x14ac:dyDescent="0.3">
      <c r="D199">
        <v>194</v>
      </c>
      <c r="E199">
        <v>28.19</v>
      </c>
      <c r="G199">
        <f t="shared" ref="G199:G262" si="3">1.767690915*POWER(((1024/D199)-1),1.905179222)</f>
        <v>28.190380574510222</v>
      </c>
    </row>
    <row r="200" spans="4:7" x14ac:dyDescent="0.3">
      <c r="D200">
        <v>195</v>
      </c>
      <c r="E200">
        <v>27.81</v>
      </c>
      <c r="G200">
        <f t="shared" si="3"/>
        <v>27.851553264688924</v>
      </c>
    </row>
    <row r="201" spans="4:7" x14ac:dyDescent="0.3">
      <c r="D201">
        <v>196</v>
      </c>
      <c r="E201">
        <v>27.5</v>
      </c>
      <c r="G201">
        <f t="shared" si="3"/>
        <v>27.518100855691493</v>
      </c>
    </row>
    <row r="202" spans="4:7" x14ac:dyDescent="0.3">
      <c r="D202">
        <v>197</v>
      </c>
      <c r="E202">
        <v>27.19</v>
      </c>
      <c r="G202">
        <f t="shared" si="3"/>
        <v>27.189913570849829</v>
      </c>
    </row>
    <row r="203" spans="4:7" x14ac:dyDescent="0.3">
      <c r="D203">
        <v>198</v>
      </c>
      <c r="E203">
        <v>26.81</v>
      </c>
      <c r="G203">
        <f t="shared" si="3"/>
        <v>26.866884397551278</v>
      </c>
    </row>
    <row r="204" spans="4:7" x14ac:dyDescent="0.3">
      <c r="D204">
        <v>199</v>
      </c>
      <c r="E204">
        <v>26.5</v>
      </c>
      <c r="G204">
        <f t="shared" si="3"/>
        <v>26.54890900441282</v>
      </c>
    </row>
    <row r="205" spans="4:7" x14ac:dyDescent="0.3">
      <c r="D205">
        <v>200</v>
      </c>
      <c r="E205">
        <v>26.19</v>
      </c>
      <c r="G205">
        <f t="shared" si="3"/>
        <v>26.235885661332834</v>
      </c>
    </row>
    <row r="206" spans="4:7" x14ac:dyDescent="0.3">
      <c r="D206">
        <v>201</v>
      </c>
      <c r="E206">
        <v>25.88</v>
      </c>
      <c r="G206">
        <f t="shared" si="3"/>
        <v>25.927715162306185</v>
      </c>
    </row>
    <row r="207" spans="4:7" x14ac:dyDescent="0.3">
      <c r="D207">
        <v>202</v>
      </c>
      <c r="E207">
        <v>25.56</v>
      </c>
      <c r="G207">
        <f t="shared" si="3"/>
        <v>25.62430075089496</v>
      </c>
    </row>
    <row r="208" spans="4:7" x14ac:dyDescent="0.3">
      <c r="D208">
        <v>203</v>
      </c>
      <c r="E208">
        <v>25.31</v>
      </c>
      <c r="G208">
        <f t="shared" si="3"/>
        <v>25.325548048250194</v>
      </c>
    </row>
    <row r="209" spans="4:7" x14ac:dyDescent="0.3">
      <c r="D209">
        <v>204</v>
      </c>
      <c r="E209">
        <v>25</v>
      </c>
      <c r="G209">
        <f t="shared" si="3"/>
        <v>25.031364983585853</v>
      </c>
    </row>
    <row r="210" spans="4:7" x14ac:dyDescent="0.3">
      <c r="D210">
        <v>205</v>
      </c>
      <c r="E210">
        <v>24.69</v>
      </c>
      <c r="G210">
        <f t="shared" si="3"/>
        <v>24.741661727009877</v>
      </c>
    </row>
    <row r="211" spans="4:7" x14ac:dyDescent="0.3">
      <c r="D211">
        <v>206</v>
      </c>
      <c r="E211">
        <v>24.44</v>
      </c>
      <c r="G211">
        <f t="shared" si="3"/>
        <v>24.45635062462145</v>
      </c>
    </row>
    <row r="212" spans="4:7" x14ac:dyDescent="0.3">
      <c r="D212">
        <v>207</v>
      </c>
      <c r="E212">
        <v>24.12</v>
      </c>
      <c r="G212">
        <f t="shared" si="3"/>
        <v>24.175346135787727</v>
      </c>
    </row>
    <row r="213" spans="4:7" x14ac:dyDescent="0.3">
      <c r="D213">
        <v>208</v>
      </c>
      <c r="E213">
        <v>23.88</v>
      </c>
      <c r="G213">
        <f t="shared" si="3"/>
        <v>23.898564772516632</v>
      </c>
    </row>
    <row r="214" spans="4:7" x14ac:dyDescent="0.3">
      <c r="D214">
        <v>209</v>
      </c>
      <c r="E214">
        <v>23.62</v>
      </c>
      <c r="G214">
        <f t="shared" si="3"/>
        <v>23.625925040846258</v>
      </c>
    </row>
    <row r="215" spans="4:7" x14ac:dyDescent="0.3">
      <c r="D215">
        <v>210</v>
      </c>
      <c r="E215">
        <v>23.31</v>
      </c>
      <c r="G215">
        <f t="shared" si="3"/>
        <v>23.357347384174616</v>
      </c>
    </row>
    <row r="216" spans="4:7" x14ac:dyDescent="0.3">
      <c r="D216">
        <v>211</v>
      </c>
      <c r="E216">
        <v>23.06</v>
      </c>
      <c r="G216">
        <f t="shared" si="3"/>
        <v>23.092754128456441</v>
      </c>
    </row>
    <row r="217" spans="4:7" x14ac:dyDescent="0.3">
      <c r="D217">
        <v>212</v>
      </c>
      <c r="E217">
        <v>22.81</v>
      </c>
      <c r="G217">
        <f t="shared" si="3"/>
        <v>22.83206942919761</v>
      </c>
    </row>
    <row r="218" spans="4:7" x14ac:dyDescent="0.3">
      <c r="D218">
        <v>213</v>
      </c>
      <c r="E218">
        <v>22.56</v>
      </c>
      <c r="G218">
        <f t="shared" si="3"/>
        <v>22.57521922017974</v>
      </c>
    </row>
    <row r="219" spans="4:7" x14ac:dyDescent="0.3">
      <c r="D219">
        <v>214</v>
      </c>
      <c r="E219">
        <v>22.31</v>
      </c>
      <c r="G219">
        <f t="shared" si="3"/>
        <v>22.32213116385083</v>
      </c>
    </row>
    <row r="220" spans="4:7" x14ac:dyDescent="0.3">
      <c r="D220">
        <v>215</v>
      </c>
      <c r="E220">
        <v>22.06</v>
      </c>
      <c r="G220">
        <f t="shared" si="3"/>
        <v>22.072734603320633</v>
      </c>
    </row>
    <row r="221" spans="4:7" x14ac:dyDescent="0.3">
      <c r="D221">
        <v>216</v>
      </c>
      <c r="E221">
        <v>21.81</v>
      </c>
      <c r="G221">
        <f t="shared" si="3"/>
        <v>21.826960515901511</v>
      </c>
    </row>
    <row r="222" spans="4:7" x14ac:dyDescent="0.3">
      <c r="D222">
        <v>217</v>
      </c>
      <c r="E222">
        <v>21.56</v>
      </c>
      <c r="G222">
        <f t="shared" si="3"/>
        <v>21.584741468138276</v>
      </c>
    </row>
    <row r="223" spans="4:7" x14ac:dyDescent="0.3">
      <c r="D223">
        <v>218</v>
      </c>
      <c r="E223">
        <v>21.31</v>
      </c>
      <c r="G223">
        <f t="shared" si="3"/>
        <v>21.346011572272765</v>
      </c>
    </row>
    <row r="224" spans="4:7" x14ac:dyDescent="0.3">
      <c r="D224">
        <v>219</v>
      </c>
      <c r="E224">
        <v>21.06</v>
      </c>
      <c r="G224">
        <f t="shared" si="3"/>
        <v>21.110706444091225</v>
      </c>
    </row>
    <row r="225" spans="4:7" x14ac:dyDescent="0.3">
      <c r="D225">
        <v>220</v>
      </c>
      <c r="E225">
        <v>20.88</v>
      </c>
      <c r="G225">
        <f t="shared" si="3"/>
        <v>20.878763162104377</v>
      </c>
    </row>
    <row r="226" spans="4:7" x14ac:dyDescent="0.3">
      <c r="D226">
        <v>221</v>
      </c>
      <c r="E226">
        <v>20.62</v>
      </c>
      <c r="G226">
        <f t="shared" si="3"/>
        <v>20.650120228012362</v>
      </c>
    </row>
    <row r="227" spans="4:7" x14ac:dyDescent="0.3">
      <c r="D227">
        <v>222</v>
      </c>
      <c r="E227">
        <v>20.38</v>
      </c>
      <c r="G227">
        <f t="shared" si="3"/>
        <v>20.424717528408586</v>
      </c>
    </row>
    <row r="228" spans="4:7" x14ac:dyDescent="0.3">
      <c r="D228">
        <v>223</v>
      </c>
      <c r="E228">
        <v>20.190000000000001</v>
      </c>
      <c r="G228">
        <f t="shared" si="3"/>
        <v>20.202496297678422</v>
      </c>
    </row>
    <row r="229" spans="4:7" x14ac:dyDescent="0.3">
      <c r="D229">
        <v>224</v>
      </c>
      <c r="E229">
        <v>19.940000000000001</v>
      </c>
      <c r="G229">
        <f t="shared" si="3"/>
        <v>19.983399082050131</v>
      </c>
    </row>
    <row r="230" spans="4:7" x14ac:dyDescent="0.3">
      <c r="D230">
        <v>225</v>
      </c>
      <c r="E230">
        <v>19.75</v>
      </c>
      <c r="G230">
        <f t="shared" si="3"/>
        <v>19.767369704757549</v>
      </c>
    </row>
    <row r="231" spans="4:7" x14ac:dyDescent="0.3">
      <c r="D231">
        <v>226</v>
      </c>
      <c r="E231">
        <v>19.5</v>
      </c>
      <c r="G231">
        <f t="shared" si="3"/>
        <v>19.554353232275425</v>
      </c>
    </row>
    <row r="232" spans="4:7" x14ac:dyDescent="0.3">
      <c r="D232">
        <v>227</v>
      </c>
      <c r="E232">
        <v>19.309999999999999</v>
      </c>
      <c r="G232">
        <f t="shared" si="3"/>
        <v>19.344295941589682</v>
      </c>
    </row>
    <row r="233" spans="4:7" x14ac:dyDescent="0.3">
      <c r="D233">
        <v>228</v>
      </c>
      <c r="E233">
        <v>19.12</v>
      </c>
      <c r="G233">
        <f t="shared" si="3"/>
        <v>19.137145288466808</v>
      </c>
    </row>
    <row r="234" spans="4:7" x14ac:dyDescent="0.3">
      <c r="D234">
        <v>229</v>
      </c>
      <c r="E234">
        <v>18.88</v>
      </c>
      <c r="G234">
        <f t="shared" si="3"/>
        <v>18.932849876687484</v>
      </c>
    </row>
    <row r="235" spans="4:7" x14ac:dyDescent="0.3">
      <c r="D235">
        <v>230</v>
      </c>
      <c r="E235">
        <v>18.690000000000001</v>
      </c>
      <c r="G235">
        <f t="shared" si="3"/>
        <v>18.731359428211189</v>
      </c>
    </row>
    <row r="236" spans="4:7" x14ac:dyDescent="0.3">
      <c r="D236">
        <v>231</v>
      </c>
      <c r="E236">
        <v>18.5</v>
      </c>
      <c r="G236">
        <f t="shared" si="3"/>
        <v>18.532624754239794</v>
      </c>
    </row>
    <row r="237" spans="4:7" x14ac:dyDescent="0.3">
      <c r="D237">
        <v>232</v>
      </c>
      <c r="E237">
        <v>18.309999999999999</v>
      </c>
      <c r="G237">
        <f t="shared" si="3"/>
        <v>18.336597727149339</v>
      </c>
    </row>
    <row r="238" spans="4:7" x14ac:dyDescent="0.3">
      <c r="D238">
        <v>233</v>
      </c>
      <c r="E238">
        <v>18.12</v>
      </c>
      <c r="G238">
        <f t="shared" si="3"/>
        <v>18.143231253260385</v>
      </c>
    </row>
    <row r="239" spans="4:7" x14ac:dyDescent="0.3">
      <c r="D239">
        <v>234</v>
      </c>
      <c r="E239">
        <v>17.940000000000001</v>
      </c>
      <c r="G239">
        <f t="shared" si="3"/>
        <v>17.952479246418356</v>
      </c>
    </row>
    <row r="240" spans="4:7" x14ac:dyDescent="0.3">
      <c r="D240">
        <v>235</v>
      </c>
      <c r="E240">
        <v>17.75</v>
      </c>
      <c r="G240">
        <f t="shared" si="3"/>
        <v>17.764296602356584</v>
      </c>
    </row>
    <row r="241" spans="4:7" x14ac:dyDescent="0.3">
      <c r="D241">
        <v>236</v>
      </c>
      <c r="E241">
        <v>17.559999999999999</v>
      </c>
      <c r="G241">
        <f t="shared" si="3"/>
        <v>17.578639173815759</v>
      </c>
    </row>
    <row r="242" spans="4:7" x14ac:dyDescent="0.3">
      <c r="D242">
        <v>237</v>
      </c>
      <c r="E242">
        <v>17.38</v>
      </c>
      <c r="G242">
        <f t="shared" si="3"/>
        <v>17.395463746394132</v>
      </c>
    </row>
    <row r="243" spans="4:7" x14ac:dyDescent="0.3">
      <c r="D243">
        <v>238</v>
      </c>
      <c r="E243">
        <v>17.190000000000001</v>
      </c>
      <c r="G243">
        <f t="shared" si="3"/>
        <v>17.214728015104431</v>
      </c>
    </row>
    <row r="244" spans="4:7" x14ac:dyDescent="0.3">
      <c r="D244">
        <v>239</v>
      </c>
      <c r="E244">
        <v>17</v>
      </c>
      <c r="G244">
        <f t="shared" si="3"/>
        <v>17.036390561613622</v>
      </c>
    </row>
    <row r="245" spans="4:7" x14ac:dyDescent="0.3">
      <c r="D245">
        <v>240</v>
      </c>
      <c r="E245">
        <v>16.809999999999999</v>
      </c>
      <c r="G245">
        <f t="shared" si="3"/>
        <v>16.860410832143234</v>
      </c>
    </row>
    <row r="246" spans="4:7" x14ac:dyDescent="0.3">
      <c r="D246">
        <v>241</v>
      </c>
      <c r="E246">
        <v>16.62</v>
      </c>
      <c r="G246">
        <f t="shared" si="3"/>
        <v>16.686749116008158</v>
      </c>
    </row>
    <row r="247" spans="4:7" x14ac:dyDescent="0.3">
      <c r="D247">
        <v>242</v>
      </c>
      <c r="E247">
        <v>16.5</v>
      </c>
      <c r="G247">
        <f t="shared" si="3"/>
        <v>16.515366524773167</v>
      </c>
    </row>
    <row r="248" spans="4:7" x14ac:dyDescent="0.3">
      <c r="D248">
        <v>243</v>
      </c>
      <c r="E248">
        <v>16.309999999999999</v>
      </c>
      <c r="G248">
        <f t="shared" si="3"/>
        <v>16.346224972006777</v>
      </c>
    </row>
    <row r="249" spans="4:7" x14ac:dyDescent="0.3">
      <c r="D249">
        <v>244</v>
      </c>
      <c r="E249">
        <v>16.12</v>
      </c>
      <c r="G249">
        <f t="shared" si="3"/>
        <v>16.1792871536131</v>
      </c>
    </row>
    <row r="250" spans="4:7" x14ac:dyDescent="0.3">
      <c r="D250">
        <v>245</v>
      </c>
      <c r="E250">
        <v>16</v>
      </c>
      <c r="G250">
        <f t="shared" si="3"/>
        <v>16.014516528722901</v>
      </c>
    </row>
    <row r="251" spans="4:7" x14ac:dyDescent="0.3">
      <c r="D251">
        <v>246</v>
      </c>
      <c r="E251">
        <v>15.81</v>
      </c>
      <c r="G251">
        <f t="shared" si="3"/>
        <v>15.851877301125679</v>
      </c>
    </row>
    <row r="252" spans="4:7" x14ac:dyDescent="0.3">
      <c r="D252">
        <v>247</v>
      </c>
      <c r="E252">
        <v>15.62</v>
      </c>
      <c r="G252">
        <f t="shared" si="3"/>
        <v>15.691334401225548</v>
      </c>
    </row>
    <row r="253" spans="4:7" x14ac:dyDescent="0.3">
      <c r="D253">
        <v>248</v>
      </c>
      <c r="E253">
        <v>15.5</v>
      </c>
      <c r="G253">
        <f t="shared" si="3"/>
        <v>15.532853468503951</v>
      </c>
    </row>
    <row r="254" spans="4:7" x14ac:dyDescent="0.3">
      <c r="D254">
        <v>249</v>
      </c>
      <c r="E254">
        <v>15.31</v>
      </c>
      <c r="G254">
        <f t="shared" si="3"/>
        <v>15.376400834473051</v>
      </c>
    </row>
    <row r="255" spans="4:7" x14ac:dyDescent="0.3">
      <c r="D255">
        <v>250</v>
      </c>
      <c r="E255">
        <v>15.19</v>
      </c>
      <c r="G255">
        <f t="shared" si="3"/>
        <v>15.22194350610429</v>
      </c>
    </row>
    <row r="256" spans="4:7" x14ac:dyDescent="0.3">
      <c r="D256">
        <v>251</v>
      </c>
      <c r="E256">
        <v>15</v>
      </c>
      <c r="G256">
        <f t="shared" si="3"/>
        <v>15.069449149716901</v>
      </c>
    </row>
    <row r="257" spans="4:7" x14ac:dyDescent="0.3">
      <c r="D257">
        <v>252</v>
      </c>
      <c r="E257">
        <v>14.88</v>
      </c>
      <c r="G257">
        <f t="shared" si="3"/>
        <v>14.918886075311979</v>
      </c>
    </row>
    <row r="258" spans="4:7" x14ac:dyDescent="0.3">
      <c r="D258">
        <v>253</v>
      </c>
      <c r="E258">
        <v>14.75</v>
      </c>
      <c r="G258">
        <f t="shared" si="3"/>
        <v>14.770223221338094</v>
      </c>
    </row>
    <row r="259" spans="4:7" x14ac:dyDescent="0.3">
      <c r="D259">
        <v>254</v>
      </c>
      <c r="E259">
        <v>14.56</v>
      </c>
      <c r="G259">
        <f t="shared" si="3"/>
        <v>14.623430139874797</v>
      </c>
    </row>
    <row r="260" spans="4:7" x14ac:dyDescent="0.3">
      <c r="D260">
        <v>255</v>
      </c>
      <c r="E260">
        <v>14.44</v>
      </c>
      <c r="G260">
        <f t="shared" si="3"/>
        <v>14.478476982221137</v>
      </c>
    </row>
    <row r="261" spans="4:7" x14ac:dyDescent="0.3">
      <c r="D261">
        <v>256</v>
      </c>
      <c r="E261">
        <v>14.31</v>
      </c>
      <c r="G261">
        <f t="shared" si="3"/>
        <v>14.335334484876601</v>
      </c>
    </row>
    <row r="262" spans="4:7" x14ac:dyDescent="0.3">
      <c r="D262">
        <v>257</v>
      </c>
      <c r="E262">
        <v>14.12</v>
      </c>
      <c r="G262">
        <f t="shared" si="3"/>
        <v>14.193973955902111</v>
      </c>
    </row>
    <row r="263" spans="4:7" x14ac:dyDescent="0.3">
      <c r="D263">
        <v>258</v>
      </c>
      <c r="E263">
        <v>14</v>
      </c>
      <c r="G263">
        <f t="shared" ref="G263:G326" si="4">1.767690915*POWER(((1024/D263)-1),1.905179222)</f>
        <v>14.054367261649704</v>
      </c>
    </row>
    <row r="264" spans="4:7" x14ac:dyDescent="0.3">
      <c r="D264">
        <v>259</v>
      </c>
      <c r="E264">
        <v>13.88</v>
      </c>
      <c r="G264">
        <f t="shared" si="4"/>
        <v>13.916486813849252</v>
      </c>
    </row>
    <row r="265" spans="4:7" x14ac:dyDescent="0.3">
      <c r="D265">
        <v>260</v>
      </c>
      <c r="E265">
        <v>13.75</v>
      </c>
      <c r="G265">
        <f t="shared" si="4"/>
        <v>13.780305557041444</v>
      </c>
    </row>
    <row r="266" spans="4:7" x14ac:dyDescent="0.3">
      <c r="D266">
        <v>261</v>
      </c>
      <c r="E266">
        <v>13.62</v>
      </c>
      <c r="G266">
        <f t="shared" si="4"/>
        <v>13.645796956346537</v>
      </c>
    </row>
    <row r="267" spans="4:7" x14ac:dyDescent="0.3">
      <c r="D267">
        <v>262</v>
      </c>
      <c r="E267">
        <v>13.44</v>
      </c>
      <c r="G267">
        <f t="shared" si="4"/>
        <v>13.512934985558498</v>
      </c>
    </row>
    <row r="268" spans="4:7" x14ac:dyDescent="0.3">
      <c r="D268">
        <v>263</v>
      </c>
      <c r="E268">
        <v>13.31</v>
      </c>
      <c r="G268">
        <f t="shared" si="4"/>
        <v>13.38169411555481</v>
      </c>
    </row>
    <row r="269" spans="4:7" x14ac:dyDescent="0.3">
      <c r="D269">
        <v>264</v>
      </c>
      <c r="E269">
        <v>13.19</v>
      </c>
      <c r="G269">
        <f t="shared" si="4"/>
        <v>13.252049303012422</v>
      </c>
    </row>
    <row r="270" spans="4:7" x14ac:dyDescent="0.3">
      <c r="D270">
        <v>265</v>
      </c>
      <c r="E270">
        <v>13.06</v>
      </c>
      <c r="G270">
        <f t="shared" si="4"/>
        <v>13.123975979420653</v>
      </c>
    </row>
    <row r="271" spans="4:7" x14ac:dyDescent="0.3">
      <c r="D271">
        <v>266</v>
      </c>
      <c r="E271">
        <v>12.94</v>
      </c>
      <c r="G271">
        <f t="shared" si="4"/>
        <v>12.997450040382088</v>
      </c>
    </row>
    <row r="272" spans="4:7" x14ac:dyDescent="0.3">
      <c r="D272">
        <v>267</v>
      </c>
      <c r="E272">
        <v>12.81</v>
      </c>
      <c r="G272">
        <f t="shared" si="4"/>
        <v>12.872447835192947</v>
      </c>
    </row>
    <row r="273" spans="4:7" x14ac:dyDescent="0.3">
      <c r="D273">
        <v>268</v>
      </c>
      <c r="E273">
        <v>12.69</v>
      </c>
      <c r="G273">
        <f t="shared" si="4"/>
        <v>12.748946156694645</v>
      </c>
    </row>
    <row r="274" spans="4:7" x14ac:dyDescent="0.3">
      <c r="D274">
        <v>269</v>
      </c>
      <c r="E274">
        <v>12.56</v>
      </c>
      <c r="G274">
        <f t="shared" si="4"/>
        <v>12.626922231388463</v>
      </c>
    </row>
    <row r="275" spans="4:7" x14ac:dyDescent="0.3">
      <c r="D275">
        <v>270</v>
      </c>
      <c r="E275">
        <v>12.44</v>
      </c>
      <c r="G275">
        <f t="shared" si="4"/>
        <v>12.506353709805589</v>
      </c>
    </row>
    <row r="276" spans="4:7" x14ac:dyDescent="0.3">
      <c r="D276">
        <v>271</v>
      </c>
      <c r="E276">
        <v>12.31</v>
      </c>
      <c r="G276">
        <f t="shared" si="4"/>
        <v>12.387218657125036</v>
      </c>
    </row>
    <row r="277" spans="4:7" x14ac:dyDescent="0.3">
      <c r="D277">
        <v>272</v>
      </c>
      <c r="E277">
        <v>12.19</v>
      </c>
      <c r="G277">
        <f t="shared" si="4"/>
        <v>12.269495544032216</v>
      </c>
    </row>
    <row r="278" spans="4:7" x14ac:dyDescent="0.3">
      <c r="D278">
        <v>273</v>
      </c>
      <c r="E278">
        <v>12.12</v>
      </c>
      <c r="G278">
        <f t="shared" si="4"/>
        <v>12.153163237811075</v>
      </c>
    </row>
    <row r="279" spans="4:7" x14ac:dyDescent="0.3">
      <c r="D279">
        <v>274</v>
      </c>
      <c r="E279">
        <v>12</v>
      </c>
      <c r="G279">
        <f t="shared" si="4"/>
        <v>12.038200993663027</v>
      </c>
    </row>
    <row r="280" spans="4:7" x14ac:dyDescent="0.3">
      <c r="D280">
        <v>275</v>
      </c>
      <c r="E280">
        <v>11.88</v>
      </c>
      <c r="G280">
        <f t="shared" si="4"/>
        <v>11.924588446246226</v>
      </c>
    </row>
    <row r="281" spans="4:7" x14ac:dyDescent="0.3">
      <c r="D281">
        <v>276</v>
      </c>
      <c r="E281">
        <v>11.75</v>
      </c>
      <c r="G281">
        <f t="shared" si="4"/>
        <v>11.812305601428609</v>
      </c>
    </row>
    <row r="282" spans="4:7" x14ac:dyDescent="0.3">
      <c r="D282">
        <v>277</v>
      </c>
      <c r="E282">
        <v>11.62</v>
      </c>
      <c r="G282">
        <f t="shared" si="4"/>
        <v>11.701332828248777</v>
      </c>
    </row>
    <row r="283" spans="4:7" x14ac:dyDescent="0.3">
      <c r="D283">
        <v>278</v>
      </c>
      <c r="E283">
        <v>11.5</v>
      </c>
      <c r="G283">
        <f t="shared" si="4"/>
        <v>11.591650851078635</v>
      </c>
    </row>
    <row r="284" spans="4:7" x14ac:dyDescent="0.3">
      <c r="D284">
        <v>279</v>
      </c>
      <c r="E284">
        <v>11.44</v>
      </c>
      <c r="G284">
        <f t="shared" si="4"/>
        <v>11.483240741982071</v>
      </c>
    </row>
    <row r="285" spans="4:7" x14ac:dyDescent="0.3">
      <c r="D285">
        <v>280</v>
      </c>
      <c r="E285">
        <v>11.31</v>
      </c>
      <c r="G285">
        <f t="shared" si="4"/>
        <v>11.376083913264086</v>
      </c>
    </row>
    <row r="286" spans="4:7" x14ac:dyDescent="0.3">
      <c r="D286">
        <v>281</v>
      </c>
      <c r="E286">
        <v>11.19</v>
      </c>
      <c r="G286">
        <f t="shared" si="4"/>
        <v>11.270162110205</v>
      </c>
    </row>
    <row r="287" spans="4:7" x14ac:dyDescent="0.3">
      <c r="D287">
        <v>282</v>
      </c>
      <c r="E287">
        <v>11.12</v>
      </c>
      <c r="G287">
        <f t="shared" si="4"/>
        <v>11.165457403974477</v>
      </c>
    </row>
    <row r="288" spans="4:7" x14ac:dyDescent="0.3">
      <c r="D288">
        <v>283</v>
      </c>
      <c r="E288">
        <v>11</v>
      </c>
      <c r="G288">
        <f t="shared" si="4"/>
        <v>11.061952184720328</v>
      </c>
    </row>
    <row r="289" spans="4:7" x14ac:dyDescent="0.3">
      <c r="D289">
        <v>284</v>
      </c>
      <c r="E289">
        <v>10.88</v>
      </c>
      <c r="G289">
        <f t="shared" si="4"/>
        <v>10.959629154827196</v>
      </c>
    </row>
    <row r="290" spans="4:7" x14ac:dyDescent="0.3">
      <c r="D290">
        <v>285</v>
      </c>
      <c r="E290">
        <v>10.81</v>
      </c>
      <c r="G290">
        <f t="shared" si="4"/>
        <v>10.858471322340352</v>
      </c>
    </row>
    <row r="291" spans="4:7" x14ac:dyDescent="0.3">
      <c r="D291">
        <v>286</v>
      </c>
      <c r="E291">
        <v>10.69</v>
      </c>
      <c r="G291">
        <f t="shared" si="4"/>
        <v>10.758461994550014</v>
      </c>
    </row>
    <row r="292" spans="4:7" x14ac:dyDescent="0.3">
      <c r="D292">
        <v>287</v>
      </c>
      <c r="E292">
        <v>10.56</v>
      </c>
      <c r="G292">
        <f t="shared" si="4"/>
        <v>10.659584771731742</v>
      </c>
    </row>
    <row r="293" spans="4:7" x14ac:dyDescent="0.3">
      <c r="D293">
        <v>288</v>
      </c>
      <c r="E293">
        <v>10.5</v>
      </c>
      <c r="G293">
        <f t="shared" si="4"/>
        <v>10.561823541038585</v>
      </c>
    </row>
    <row r="294" spans="4:7" x14ac:dyDescent="0.3">
      <c r="D294">
        <v>289</v>
      </c>
      <c r="E294">
        <v>10.38</v>
      </c>
      <c r="G294">
        <f t="shared" si="4"/>
        <v>10.465162470540797</v>
      </c>
    </row>
    <row r="295" spans="4:7" x14ac:dyDescent="0.3">
      <c r="D295">
        <v>290</v>
      </c>
      <c r="E295">
        <v>10.31</v>
      </c>
      <c r="G295">
        <f t="shared" si="4"/>
        <v>10.369586003409051</v>
      </c>
    </row>
    <row r="296" spans="4:7" x14ac:dyDescent="0.3">
      <c r="D296">
        <v>291</v>
      </c>
      <c r="E296">
        <v>10.19</v>
      </c>
      <c r="G296">
        <f t="shared" si="4"/>
        <v>10.275078852237261</v>
      </c>
    </row>
    <row r="297" spans="4:7" x14ac:dyDescent="0.3">
      <c r="D297">
        <v>292</v>
      </c>
      <c r="E297">
        <v>10.119999999999999</v>
      </c>
      <c r="G297">
        <f t="shared" si="4"/>
        <v>10.181625993501173</v>
      </c>
    </row>
    <row r="298" spans="4:7" x14ac:dyDescent="0.3">
      <c r="D298">
        <v>293</v>
      </c>
      <c r="E298">
        <v>10</v>
      </c>
      <c r="G298">
        <f t="shared" si="4"/>
        <v>10.089212662149036</v>
      </c>
    </row>
    <row r="299" spans="4:7" x14ac:dyDescent="0.3">
      <c r="D299">
        <v>294</v>
      </c>
      <c r="E299">
        <v>9.94</v>
      </c>
      <c r="G299">
        <f t="shared" si="4"/>
        <v>9.9978243463207654</v>
      </c>
    </row>
    <row r="300" spans="4:7" x14ac:dyDescent="0.3">
      <c r="D300">
        <v>295</v>
      </c>
      <c r="E300">
        <v>9.81</v>
      </c>
      <c r="G300">
        <f t="shared" si="4"/>
        <v>9.9074467821921726</v>
      </c>
    </row>
    <row r="301" spans="4:7" x14ac:dyDescent="0.3">
      <c r="D301">
        <v>296</v>
      </c>
      <c r="E301">
        <v>9.75</v>
      </c>
      <c r="G301">
        <f t="shared" si="4"/>
        <v>9.8180659489408288</v>
      </c>
    </row>
    <row r="302" spans="4:7" x14ac:dyDescent="0.3">
      <c r="D302">
        <v>297</v>
      </c>
      <c r="E302">
        <v>9.6199999999999992</v>
      </c>
      <c r="G302">
        <f t="shared" si="4"/>
        <v>9.7296680638303314</v>
      </c>
    </row>
    <row r="303" spans="4:7" x14ac:dyDescent="0.3">
      <c r="D303">
        <v>298</v>
      </c>
      <c r="E303">
        <v>9.56</v>
      </c>
      <c r="G303">
        <f t="shared" si="4"/>
        <v>9.6422395774098515</v>
      </c>
    </row>
    <row r="304" spans="4:7" x14ac:dyDescent="0.3">
      <c r="D304">
        <v>299</v>
      </c>
      <c r="E304">
        <v>9.5</v>
      </c>
      <c r="G304">
        <f t="shared" si="4"/>
        <v>9.5557671688257688</v>
      </c>
    </row>
    <row r="305" spans="4:7" x14ac:dyDescent="0.3">
      <c r="D305">
        <v>300</v>
      </c>
      <c r="E305">
        <v>9.3800000000000008</v>
      </c>
      <c r="G305">
        <f t="shared" si="4"/>
        <v>9.4702377412425598</v>
      </c>
    </row>
    <row r="306" spans="4:7" x14ac:dyDescent="0.3">
      <c r="D306">
        <v>301</v>
      </c>
      <c r="E306">
        <v>9.31</v>
      </c>
      <c r="G306">
        <f t="shared" si="4"/>
        <v>9.3856384173699343</v>
      </c>
    </row>
    <row r="307" spans="4:7" x14ac:dyDescent="0.3">
      <c r="D307">
        <v>302</v>
      </c>
      <c r="E307">
        <v>9.25</v>
      </c>
      <c r="G307">
        <f t="shared" si="4"/>
        <v>9.3019565350934919</v>
      </c>
    </row>
    <row r="308" spans="4:7" x14ac:dyDescent="0.3">
      <c r="D308">
        <v>303</v>
      </c>
      <c r="E308">
        <v>9.1199999999999992</v>
      </c>
      <c r="G308">
        <f t="shared" si="4"/>
        <v>9.2191796432061128</v>
      </c>
    </row>
    <row r="309" spans="4:7" x14ac:dyDescent="0.3">
      <c r="D309">
        <v>304</v>
      </c>
      <c r="E309">
        <v>9.06</v>
      </c>
      <c r="G309">
        <f t="shared" si="4"/>
        <v>9.1372954972374796</v>
      </c>
    </row>
    <row r="310" spans="4:7" x14ac:dyDescent="0.3">
      <c r="D310">
        <v>305</v>
      </c>
      <c r="E310">
        <v>8.94</v>
      </c>
      <c r="G310">
        <f t="shared" si="4"/>
        <v>9.0562920553791812</v>
      </c>
    </row>
    <row r="311" spans="4:7" x14ac:dyDescent="0.3">
      <c r="D311">
        <v>306</v>
      </c>
      <c r="E311">
        <v>8.8800000000000008</v>
      </c>
      <c r="G311">
        <f t="shared" si="4"/>
        <v>8.9761574745028376</v>
      </c>
    </row>
    <row r="312" spans="4:7" x14ac:dyDescent="0.3">
      <c r="D312">
        <v>307</v>
      </c>
      <c r="E312">
        <v>8.81</v>
      </c>
      <c r="G312">
        <f t="shared" si="4"/>
        <v>8.8968801062689344</v>
      </c>
    </row>
    <row r="313" spans="4:7" x14ac:dyDescent="0.3">
      <c r="D313">
        <v>308</v>
      </c>
      <c r="E313">
        <v>8.75</v>
      </c>
      <c r="G313">
        <f t="shared" si="4"/>
        <v>8.8184484933238956</v>
      </c>
    </row>
    <row r="314" spans="4:7" x14ac:dyDescent="0.3">
      <c r="D314">
        <v>309</v>
      </c>
      <c r="E314">
        <v>8.6199999999999992</v>
      </c>
      <c r="G314">
        <f t="shared" si="4"/>
        <v>8.7408513655832429</v>
      </c>
    </row>
    <row r="315" spans="4:7" x14ac:dyDescent="0.3">
      <c r="D315">
        <v>310</v>
      </c>
      <c r="E315">
        <v>8.56</v>
      </c>
      <c r="G315">
        <f t="shared" si="4"/>
        <v>8.6640776365985275</v>
      </c>
    </row>
    <row r="316" spans="4:7" x14ac:dyDescent="0.3">
      <c r="D316">
        <v>311</v>
      </c>
      <c r="E316">
        <v>8.5</v>
      </c>
      <c r="G316">
        <f t="shared" si="4"/>
        <v>8.5881164000059513</v>
      </c>
    </row>
    <row r="317" spans="4:7" x14ac:dyDescent="0.3">
      <c r="D317">
        <v>312</v>
      </c>
      <c r="E317">
        <v>8.44</v>
      </c>
      <c r="G317">
        <f t="shared" si="4"/>
        <v>8.5129569260545388</v>
      </c>
    </row>
    <row r="318" spans="4:7" x14ac:dyDescent="0.3">
      <c r="D318">
        <v>313</v>
      </c>
      <c r="E318">
        <v>8.3800000000000008</v>
      </c>
      <c r="G318">
        <f t="shared" si="4"/>
        <v>8.4385886582118914</v>
      </c>
    </row>
    <row r="319" spans="4:7" x14ac:dyDescent="0.3">
      <c r="D319">
        <v>314</v>
      </c>
      <c r="E319">
        <v>8.25</v>
      </c>
      <c r="G319">
        <f t="shared" si="4"/>
        <v>8.3650012098454862</v>
      </c>
    </row>
    <row r="320" spans="4:7" x14ac:dyDescent="0.3">
      <c r="D320">
        <v>315</v>
      </c>
      <c r="E320">
        <v>8.19</v>
      </c>
      <c r="G320">
        <f t="shared" si="4"/>
        <v>8.2921843609776733</v>
      </c>
    </row>
    <row r="321" spans="4:7" x14ac:dyDescent="0.3">
      <c r="D321">
        <v>316</v>
      </c>
      <c r="E321">
        <v>8.1199999999999992</v>
      </c>
      <c r="G321">
        <f t="shared" si="4"/>
        <v>8.2201280551124594</v>
      </c>
    </row>
    <row r="322" spans="4:7" x14ac:dyDescent="0.3">
      <c r="D322">
        <v>317</v>
      </c>
      <c r="E322">
        <v>8.06</v>
      </c>
      <c r="G322">
        <f t="shared" si="4"/>
        <v>8.1488223961323012</v>
      </c>
    </row>
    <row r="323" spans="4:7" x14ac:dyDescent="0.3">
      <c r="D323">
        <v>318</v>
      </c>
      <c r="E323">
        <v>8</v>
      </c>
      <c r="G323">
        <f t="shared" si="4"/>
        <v>8.0782576452631449</v>
      </c>
    </row>
    <row r="324" spans="4:7" x14ac:dyDescent="0.3">
      <c r="D324">
        <v>319</v>
      </c>
      <c r="E324">
        <v>7.94</v>
      </c>
      <c r="G324">
        <f t="shared" si="4"/>
        <v>8.0084242181059793</v>
      </c>
    </row>
    <row r="325" spans="4:7" x14ac:dyDescent="0.3">
      <c r="D325">
        <v>320</v>
      </c>
      <c r="E325">
        <v>7.81</v>
      </c>
      <c r="G325">
        <f t="shared" si="4"/>
        <v>7.9393126817333233</v>
      </c>
    </row>
    <row r="326" spans="4:7" x14ac:dyDescent="0.3">
      <c r="D326">
        <v>321</v>
      </c>
      <c r="E326">
        <v>7.75</v>
      </c>
      <c r="G326">
        <f t="shared" si="4"/>
        <v>7.8709137518489154</v>
      </c>
    </row>
    <row r="327" spans="4:7" x14ac:dyDescent="0.3">
      <c r="D327">
        <v>322</v>
      </c>
      <c r="E327">
        <v>7.69</v>
      </c>
      <c r="G327">
        <f t="shared" ref="G327:G390" si="5">1.767690915*POWER(((1024/D327)-1),1.905179222)</f>
        <v>7.8032182900091511</v>
      </c>
    </row>
    <row r="328" spans="4:7" x14ac:dyDescent="0.3">
      <c r="D328">
        <v>323</v>
      </c>
      <c r="E328">
        <v>7.62</v>
      </c>
      <c r="G328">
        <f t="shared" si="5"/>
        <v>7.7362173009046789</v>
      </c>
    </row>
    <row r="329" spans="4:7" x14ac:dyDescent="0.3">
      <c r="D329">
        <v>324</v>
      </c>
      <c r="E329">
        <v>7.56</v>
      </c>
      <c r="G329">
        <f t="shared" si="5"/>
        <v>7.6699019297006723</v>
      </c>
    </row>
    <row r="330" spans="4:7" x14ac:dyDescent="0.3">
      <c r="D330">
        <v>325</v>
      </c>
      <c r="E330">
        <v>7.5</v>
      </c>
      <c r="G330">
        <f t="shared" si="5"/>
        <v>7.6042634594344038</v>
      </c>
    </row>
    <row r="331" spans="4:7" x14ac:dyDescent="0.3">
      <c r="D331">
        <v>326</v>
      </c>
      <c r="E331">
        <v>7.44</v>
      </c>
      <c r="G331">
        <f t="shared" si="5"/>
        <v>7.5392933084686202</v>
      </c>
    </row>
    <row r="332" spans="4:7" x14ac:dyDescent="0.3">
      <c r="D332">
        <v>327</v>
      </c>
      <c r="E332">
        <v>7.38</v>
      </c>
      <c r="G332">
        <f t="shared" si="5"/>
        <v>7.4749830279994276</v>
      </c>
    </row>
    <row r="333" spans="4:7" x14ac:dyDescent="0.3">
      <c r="D333">
        <v>328</v>
      </c>
      <c r="E333">
        <v>7.31</v>
      </c>
      <c r="G333">
        <f t="shared" si="5"/>
        <v>7.4113242996173501</v>
      </c>
    </row>
    <row r="334" spans="4:7" x14ac:dyDescent="0.3">
      <c r="D334">
        <v>329</v>
      </c>
      <c r="E334">
        <v>7.25</v>
      </c>
      <c r="G334">
        <f t="shared" si="5"/>
        <v>7.3483089329202453</v>
      </c>
    </row>
    <row r="335" spans="4:7" x14ac:dyDescent="0.3">
      <c r="D335">
        <v>330</v>
      </c>
      <c r="E335">
        <v>7.19</v>
      </c>
      <c r="G335">
        <f t="shared" si="5"/>
        <v>7.2859288631768484</v>
      </c>
    </row>
    <row r="336" spans="4:7" x14ac:dyDescent="0.3">
      <c r="D336">
        <v>331</v>
      </c>
      <c r="E336">
        <v>7.12</v>
      </c>
      <c r="G336">
        <f t="shared" si="5"/>
        <v>7.2241761490397183</v>
      </c>
    </row>
    <row r="337" spans="4:7" x14ac:dyDescent="0.3">
      <c r="D337">
        <v>332</v>
      </c>
      <c r="E337">
        <v>7.06</v>
      </c>
      <c r="G337">
        <f t="shared" si="5"/>
        <v>7.1630429703063836</v>
      </c>
    </row>
    <row r="338" spans="4:7" x14ac:dyDescent="0.3">
      <c r="D338">
        <v>333</v>
      </c>
      <c r="E338">
        <v>7</v>
      </c>
      <c r="G338">
        <f t="shared" si="5"/>
        <v>7.1025216257275536</v>
      </c>
    </row>
    <row r="339" spans="4:7" x14ac:dyDescent="0.3">
      <c r="D339">
        <v>334</v>
      </c>
      <c r="E339">
        <v>6.94</v>
      </c>
      <c r="G339">
        <f t="shared" si="5"/>
        <v>7.0426045308612721</v>
      </c>
    </row>
    <row r="340" spans="4:7" x14ac:dyDescent="0.3">
      <c r="D340">
        <v>335</v>
      </c>
      <c r="E340">
        <v>6.88</v>
      </c>
      <c r="G340">
        <f t="shared" si="5"/>
        <v>6.983284215971878</v>
      </c>
    </row>
    <row r="341" spans="4:7" x14ac:dyDescent="0.3">
      <c r="D341">
        <v>336</v>
      </c>
      <c r="E341">
        <v>6.81</v>
      </c>
      <c r="G341">
        <f t="shared" si="5"/>
        <v>6.9245533239727708</v>
      </c>
    </row>
    <row r="342" spans="4:7" x14ac:dyDescent="0.3">
      <c r="D342">
        <v>337</v>
      </c>
      <c r="E342">
        <v>6.75</v>
      </c>
      <c r="G342">
        <f t="shared" si="5"/>
        <v>6.8664046084118961</v>
      </c>
    </row>
    <row r="343" spans="4:7" x14ac:dyDescent="0.3">
      <c r="D343">
        <v>338</v>
      </c>
      <c r="E343">
        <v>6.69</v>
      </c>
      <c r="G343">
        <f t="shared" si="5"/>
        <v>6.8088309314989459</v>
      </c>
    </row>
    <row r="344" spans="4:7" x14ac:dyDescent="0.3">
      <c r="D344">
        <v>339</v>
      </c>
      <c r="E344">
        <v>6.62</v>
      </c>
      <c r="G344">
        <f t="shared" si="5"/>
        <v>6.7518252621733366</v>
      </c>
    </row>
    <row r="345" spans="4:7" x14ac:dyDescent="0.3">
      <c r="D345">
        <v>340</v>
      </c>
      <c r="E345">
        <v>6.56</v>
      </c>
      <c r="G345">
        <f t="shared" si="5"/>
        <v>6.6953806742119362</v>
      </c>
    </row>
    <row r="346" spans="4:7" x14ac:dyDescent="0.3">
      <c r="D346">
        <v>341</v>
      </c>
      <c r="E346">
        <v>6.5</v>
      </c>
      <c r="G346">
        <f t="shared" si="5"/>
        <v>6.6394903443756688</v>
      </c>
    </row>
    <row r="347" spans="4:7" x14ac:dyDescent="0.3">
      <c r="D347">
        <v>342</v>
      </c>
      <c r="E347">
        <v>6.44</v>
      </c>
      <c r="G347">
        <f t="shared" si="5"/>
        <v>6.5841475505940616</v>
      </c>
    </row>
    <row r="348" spans="4:7" x14ac:dyDescent="0.3">
      <c r="D348">
        <v>343</v>
      </c>
      <c r="E348">
        <v>6.38</v>
      </c>
      <c r="G348">
        <f t="shared" si="5"/>
        <v>6.5293456701868671</v>
      </c>
    </row>
    <row r="349" spans="4:7" x14ac:dyDescent="0.3">
      <c r="D349">
        <v>344</v>
      </c>
      <c r="E349">
        <v>6.31</v>
      </c>
      <c r="G349">
        <f t="shared" si="5"/>
        <v>6.4750781781218603</v>
      </c>
    </row>
    <row r="350" spans="4:7" x14ac:dyDescent="0.3">
      <c r="D350">
        <v>345</v>
      </c>
      <c r="E350">
        <v>6.31</v>
      </c>
      <c r="G350">
        <f t="shared" si="5"/>
        <v>6.4213386453080394</v>
      </c>
    </row>
    <row r="351" spans="4:7" x14ac:dyDescent="0.3">
      <c r="D351">
        <v>346</v>
      </c>
      <c r="E351">
        <v>6.25</v>
      </c>
      <c r="G351">
        <f t="shared" si="5"/>
        <v>6.368120736923359</v>
      </c>
    </row>
    <row r="352" spans="4:7" x14ac:dyDescent="0.3">
      <c r="D352">
        <v>347</v>
      </c>
      <c r="E352">
        <v>6.19</v>
      </c>
      <c r="G352">
        <f t="shared" si="5"/>
        <v>6.3154182107762145</v>
      </c>
    </row>
    <row r="353" spans="4:7" x14ac:dyDescent="0.3">
      <c r="D353">
        <v>348</v>
      </c>
      <c r="E353">
        <v>6.12</v>
      </c>
      <c r="G353">
        <f t="shared" si="5"/>
        <v>6.2632249156999134</v>
      </c>
    </row>
    <row r="354" spans="4:7" x14ac:dyDescent="0.3">
      <c r="D354">
        <v>349</v>
      </c>
      <c r="E354">
        <v>6.06</v>
      </c>
      <c r="G354">
        <f t="shared" si="5"/>
        <v>6.2115347899793747</v>
      </c>
    </row>
    <row r="355" spans="4:7" x14ac:dyDescent="0.3">
      <c r="D355">
        <v>350</v>
      </c>
      <c r="E355">
        <v>6</v>
      </c>
      <c r="G355">
        <f t="shared" si="5"/>
        <v>6.1603418598093205</v>
      </c>
    </row>
    <row r="356" spans="4:7" x14ac:dyDescent="0.3">
      <c r="D356">
        <v>351</v>
      </c>
      <c r="E356">
        <v>5.94</v>
      </c>
      <c r="G356">
        <f t="shared" si="5"/>
        <v>6.1096402377832275</v>
      </c>
    </row>
    <row r="357" spans="4:7" x14ac:dyDescent="0.3">
      <c r="D357">
        <v>352</v>
      </c>
      <c r="E357">
        <v>5.94</v>
      </c>
      <c r="G357">
        <f t="shared" si="5"/>
        <v>6.0594241214123743</v>
      </c>
    </row>
    <row r="358" spans="4:7" x14ac:dyDescent="0.3">
      <c r="D358">
        <v>353</v>
      </c>
      <c r="E358">
        <v>5.88</v>
      </c>
      <c r="G358">
        <f t="shared" si="5"/>
        <v>6.0096877916742732</v>
      </c>
    </row>
    <row r="359" spans="4:7" x14ac:dyDescent="0.3">
      <c r="D359">
        <v>354</v>
      </c>
      <c r="E359">
        <v>5.81</v>
      </c>
      <c r="G359">
        <f t="shared" si="5"/>
        <v>5.9604256115898266</v>
      </c>
    </row>
    <row r="360" spans="4:7" x14ac:dyDescent="0.3">
      <c r="D360">
        <v>355</v>
      </c>
      <c r="E360">
        <v>5.75</v>
      </c>
      <c r="G360">
        <f t="shared" si="5"/>
        <v>5.9116320248285961</v>
      </c>
    </row>
    <row r="361" spans="4:7" x14ac:dyDescent="0.3">
      <c r="D361">
        <v>356</v>
      </c>
      <c r="E361">
        <v>5.69</v>
      </c>
      <c r="G361">
        <f t="shared" si="5"/>
        <v>5.8633015543414837</v>
      </c>
    </row>
    <row r="362" spans="4:7" x14ac:dyDescent="0.3">
      <c r="D362">
        <v>357</v>
      </c>
      <c r="E362">
        <v>5.69</v>
      </c>
      <c r="G362">
        <f t="shared" si="5"/>
        <v>5.8154288010203032</v>
      </c>
    </row>
    <row r="363" spans="4:7" x14ac:dyDescent="0.3">
      <c r="D363">
        <v>358</v>
      </c>
      <c r="E363">
        <v>5.62</v>
      </c>
      <c r="G363">
        <f t="shared" si="5"/>
        <v>5.7680084423835547</v>
      </c>
    </row>
    <row r="364" spans="4:7" x14ac:dyDescent="0.3">
      <c r="D364">
        <v>359</v>
      </c>
      <c r="E364">
        <v>5.56</v>
      </c>
      <c r="G364">
        <f t="shared" si="5"/>
        <v>5.7210352312878729</v>
      </c>
    </row>
    <row r="365" spans="4:7" x14ac:dyDescent="0.3">
      <c r="D365">
        <v>360</v>
      </c>
      <c r="E365">
        <v>5.5</v>
      </c>
      <c r="G365">
        <f t="shared" si="5"/>
        <v>5.6745039946645699</v>
      </c>
    </row>
    <row r="366" spans="4:7" x14ac:dyDescent="0.3">
      <c r="D366">
        <v>361</v>
      </c>
      <c r="E366">
        <v>5.44</v>
      </c>
      <c r="G366">
        <f t="shared" si="5"/>
        <v>5.6284096322806949</v>
      </c>
    </row>
    <row r="367" spans="4:7" x14ac:dyDescent="0.3">
      <c r="D367">
        <v>362</v>
      </c>
      <c r="E367">
        <v>5.44</v>
      </c>
      <c r="G367">
        <f t="shared" si="5"/>
        <v>5.5827471155240991</v>
      </c>
    </row>
    <row r="368" spans="4:7" x14ac:dyDescent="0.3">
      <c r="D368">
        <v>363</v>
      </c>
      <c r="E368">
        <v>5.38</v>
      </c>
      <c r="G368">
        <f t="shared" si="5"/>
        <v>5.5375114862119643</v>
      </c>
    </row>
    <row r="369" spans="4:7" x14ac:dyDescent="0.3">
      <c r="D369">
        <v>364</v>
      </c>
      <c r="E369">
        <v>5.31</v>
      </c>
      <c r="G369">
        <f t="shared" si="5"/>
        <v>5.4926978554222625</v>
      </c>
    </row>
    <row r="370" spans="4:7" x14ac:dyDescent="0.3">
      <c r="D370">
        <v>365</v>
      </c>
      <c r="E370">
        <v>5.25</v>
      </c>
      <c r="G370">
        <f t="shared" si="5"/>
        <v>5.448301402347683</v>
      </c>
    </row>
    <row r="371" spans="4:7" x14ac:dyDescent="0.3">
      <c r="D371">
        <v>366</v>
      </c>
      <c r="E371">
        <v>5.25</v>
      </c>
      <c r="G371">
        <f t="shared" si="5"/>
        <v>5.4043173731715157</v>
      </c>
    </row>
    <row r="372" spans="4:7" x14ac:dyDescent="0.3">
      <c r="D372">
        <v>367</v>
      </c>
      <c r="E372">
        <v>5.19</v>
      </c>
      <c r="G372">
        <f t="shared" si="5"/>
        <v>5.3607410799649804</v>
      </c>
    </row>
    <row r="373" spans="4:7" x14ac:dyDescent="0.3">
      <c r="D373">
        <v>368</v>
      </c>
      <c r="E373">
        <v>5.12</v>
      </c>
      <c r="G373">
        <f t="shared" si="5"/>
        <v>5.3175678996056126</v>
      </c>
    </row>
    <row r="374" spans="4:7" x14ac:dyDescent="0.3">
      <c r="D374">
        <v>369</v>
      </c>
      <c r="E374">
        <v>5.12</v>
      </c>
      <c r="G374">
        <f t="shared" si="5"/>
        <v>5.2747932727161668</v>
      </c>
    </row>
    <row r="375" spans="4:7" x14ac:dyDescent="0.3">
      <c r="D375">
        <v>370</v>
      </c>
      <c r="E375">
        <v>5.0599999999999996</v>
      </c>
      <c r="G375">
        <f t="shared" si="5"/>
        <v>5.2324127026236624</v>
      </c>
    </row>
    <row r="376" spans="4:7" x14ac:dyDescent="0.3">
      <c r="D376">
        <v>371</v>
      </c>
      <c r="E376">
        <v>5</v>
      </c>
      <c r="G376">
        <f t="shared" si="5"/>
        <v>5.1904217543380762</v>
      </c>
    </row>
    <row r="377" spans="4:7" x14ac:dyDescent="0.3">
      <c r="D377">
        <v>372</v>
      </c>
      <c r="E377">
        <v>5</v>
      </c>
      <c r="G377">
        <f t="shared" si="5"/>
        <v>5.1488160535503331</v>
      </c>
    </row>
    <row r="378" spans="4:7" x14ac:dyDescent="0.3">
      <c r="D378">
        <v>373</v>
      </c>
      <c r="E378">
        <v>4.9400000000000004</v>
      </c>
      <c r="G378">
        <f t="shared" si="5"/>
        <v>5.1075912856490939</v>
      </c>
    </row>
    <row r="379" spans="4:7" x14ac:dyDescent="0.3">
      <c r="D379">
        <v>374</v>
      </c>
      <c r="E379">
        <v>4.88</v>
      </c>
      <c r="G379">
        <f t="shared" si="5"/>
        <v>5.0667431947560155</v>
      </c>
    </row>
    <row r="380" spans="4:7" x14ac:dyDescent="0.3">
      <c r="D380">
        <v>375</v>
      </c>
      <c r="E380">
        <v>4.88</v>
      </c>
      <c r="G380">
        <f t="shared" si="5"/>
        <v>5.0262675827790559</v>
      </c>
    </row>
    <row r="381" spans="4:7" x14ac:dyDescent="0.3">
      <c r="D381">
        <v>376</v>
      </c>
      <c r="E381">
        <v>4.8099999999999996</v>
      </c>
      <c r="G381">
        <f t="shared" si="5"/>
        <v>4.9861603084834147</v>
      </c>
    </row>
    <row r="382" spans="4:7" x14ac:dyDescent="0.3">
      <c r="D382">
        <v>377</v>
      </c>
      <c r="E382">
        <v>4.75</v>
      </c>
      <c r="G382">
        <f t="shared" si="5"/>
        <v>4.9464172865798037</v>
      </c>
    </row>
    <row r="383" spans="4:7" x14ac:dyDescent="0.3">
      <c r="D383">
        <v>378</v>
      </c>
      <c r="E383">
        <v>4.75</v>
      </c>
      <c r="G383">
        <f t="shared" si="5"/>
        <v>4.9070344868296143</v>
      </c>
    </row>
    <row r="384" spans="4:7" x14ac:dyDescent="0.3">
      <c r="D384">
        <v>379</v>
      </c>
      <c r="E384">
        <v>4.6900000000000004</v>
      </c>
      <c r="G384">
        <f t="shared" si="5"/>
        <v>4.8680079331666519</v>
      </c>
    </row>
    <row r="385" spans="4:7" x14ac:dyDescent="0.3">
      <c r="D385">
        <v>380</v>
      </c>
      <c r="E385">
        <v>4.62</v>
      </c>
      <c r="G385">
        <f t="shared" si="5"/>
        <v>4.8293337028350996</v>
      </c>
    </row>
    <row r="386" spans="4:7" x14ac:dyDescent="0.3">
      <c r="D386">
        <v>381</v>
      </c>
      <c r="E386">
        <v>4.62</v>
      </c>
      <c r="G386">
        <f t="shared" si="5"/>
        <v>4.79100792554335</v>
      </c>
    </row>
    <row r="387" spans="4:7" x14ac:dyDescent="0.3">
      <c r="D387">
        <v>382</v>
      </c>
      <c r="E387">
        <v>4.5599999999999996</v>
      </c>
      <c r="G387">
        <f t="shared" si="5"/>
        <v>4.7530267826333912</v>
      </c>
    </row>
    <row r="388" spans="4:7" x14ac:dyDescent="0.3">
      <c r="D388">
        <v>383</v>
      </c>
      <c r="E388">
        <v>4.5</v>
      </c>
      <c r="G388">
        <f t="shared" si="5"/>
        <v>4.7153865062653955</v>
      </c>
    </row>
    <row r="389" spans="4:7" x14ac:dyDescent="0.3">
      <c r="D389">
        <v>384</v>
      </c>
      <c r="E389">
        <v>4.5</v>
      </c>
      <c r="G389">
        <f t="shared" si="5"/>
        <v>4.6780833786172344</v>
      </c>
    </row>
    <row r="390" spans="4:7" x14ac:dyDescent="0.3">
      <c r="D390">
        <v>385</v>
      </c>
      <c r="E390">
        <v>4.4400000000000004</v>
      </c>
      <c r="G390">
        <f t="shared" si="5"/>
        <v>4.6411137310985735</v>
      </c>
    </row>
    <row r="391" spans="4:7" x14ac:dyDescent="0.3">
      <c r="D391">
        <v>386</v>
      </c>
      <c r="E391">
        <v>4.38</v>
      </c>
      <c r="G391">
        <f t="shared" ref="G391:G454" si="6">1.767690915*POWER(((1024/D391)-1),1.905179222)</f>
        <v>4.6044739435792534</v>
      </c>
    </row>
    <row r="392" spans="4:7" x14ac:dyDescent="0.3">
      <c r="D392">
        <v>387</v>
      </c>
      <c r="E392">
        <v>4.38</v>
      </c>
      <c r="G392">
        <f t="shared" si="6"/>
        <v>4.5681604436316832</v>
      </c>
    </row>
    <row r="393" spans="4:7" x14ac:dyDescent="0.3">
      <c r="D393">
        <v>388</v>
      </c>
      <c r="E393">
        <v>4.3099999999999996</v>
      </c>
      <c r="G393">
        <f t="shared" si="6"/>
        <v>4.5321697057869281</v>
      </c>
    </row>
    <row r="394" spans="4:7" x14ac:dyDescent="0.3">
      <c r="D394">
        <v>389</v>
      </c>
      <c r="E394">
        <v>4.3099999999999996</v>
      </c>
      <c r="G394">
        <f t="shared" si="6"/>
        <v>4.4964982508042324</v>
      </c>
    </row>
    <row r="395" spans="4:7" x14ac:dyDescent="0.3">
      <c r="D395">
        <v>390</v>
      </c>
      <c r="E395">
        <v>4.25</v>
      </c>
      <c r="G395">
        <f t="shared" si="6"/>
        <v>4.4611426449536804</v>
      </c>
    </row>
    <row r="396" spans="4:7" x14ac:dyDescent="0.3">
      <c r="D396">
        <v>391</v>
      </c>
      <c r="E396">
        <v>4.1900000000000004</v>
      </c>
      <c r="G396">
        <f t="shared" si="6"/>
        <v>4.4260994993117473</v>
      </c>
    </row>
    <row r="397" spans="4:7" x14ac:dyDescent="0.3">
      <c r="D397">
        <v>392</v>
      </c>
      <c r="E397">
        <v>4.1900000000000004</v>
      </c>
      <c r="G397">
        <f t="shared" si="6"/>
        <v>4.3913654690694681</v>
      </c>
    </row>
    <row r="398" spans="4:7" x14ac:dyDescent="0.3">
      <c r="D398">
        <v>393</v>
      </c>
      <c r="E398">
        <v>4.12</v>
      </c>
      <c r="G398">
        <f t="shared" si="6"/>
        <v>4.3569372528529753</v>
      </c>
    </row>
    <row r="399" spans="4:7" x14ac:dyDescent="0.3">
      <c r="D399">
        <v>394</v>
      </c>
      <c r="E399">
        <v>4.12</v>
      </c>
      <c r="G399">
        <f t="shared" si="6"/>
        <v>4.3228115920561123</v>
      </c>
    </row>
    <row r="400" spans="4:7" x14ac:dyDescent="0.3">
      <c r="D400">
        <v>395</v>
      </c>
      <c r="E400">
        <v>4.0599999999999996</v>
      </c>
      <c r="G400">
        <f t="shared" si="6"/>
        <v>4.2889852701849724</v>
      </c>
    </row>
    <row r="401" spans="4:7" x14ac:dyDescent="0.3">
      <c r="D401">
        <v>396</v>
      </c>
      <c r="E401">
        <v>4.0599999999999996</v>
      </c>
      <c r="G401">
        <f t="shared" si="6"/>
        <v>4.2554551122139976</v>
      </c>
    </row>
    <row r="402" spans="4:7" x14ac:dyDescent="0.3">
      <c r="D402">
        <v>397</v>
      </c>
      <c r="E402">
        <v>4</v>
      </c>
      <c r="G402">
        <f t="shared" si="6"/>
        <v>4.222217983953513</v>
      </c>
    </row>
    <row r="403" spans="4:7" x14ac:dyDescent="0.3">
      <c r="D403">
        <v>398</v>
      </c>
      <c r="E403">
        <v>4</v>
      </c>
      <c r="G403">
        <f t="shared" si="6"/>
        <v>4.1892707914284157</v>
      </c>
    </row>
    <row r="404" spans="4:7" x14ac:dyDescent="0.3">
      <c r="D404">
        <v>399</v>
      </c>
      <c r="E404">
        <v>3.94</v>
      </c>
      <c r="G404">
        <f t="shared" si="6"/>
        <v>4.1566104802677826</v>
      </c>
    </row>
    <row r="405" spans="4:7" x14ac:dyDescent="0.3">
      <c r="D405">
        <v>400</v>
      </c>
      <c r="E405">
        <v>3.88</v>
      </c>
      <c r="G405">
        <f t="shared" si="6"/>
        <v>4.1242340351052187</v>
      </c>
    </row>
    <row r="406" spans="4:7" x14ac:dyDescent="0.3">
      <c r="D406">
        <v>401</v>
      </c>
      <c r="E406">
        <v>3.88</v>
      </c>
      <c r="G406">
        <f t="shared" si="6"/>
        <v>4.0921384789896944</v>
      </c>
    </row>
    <row r="407" spans="4:7" x14ac:dyDescent="0.3">
      <c r="D407">
        <v>402</v>
      </c>
      <c r="E407">
        <v>3.81</v>
      </c>
      <c r="G407">
        <f t="shared" si="6"/>
        <v>4.0603208728066997</v>
      </c>
    </row>
    <row r="408" spans="4:7" x14ac:dyDescent="0.3">
      <c r="D408">
        <v>403</v>
      </c>
      <c r="E408">
        <v>3.81</v>
      </c>
      <c r="G408">
        <f t="shared" si="6"/>
        <v>4.0287783147094647</v>
      </c>
    </row>
    <row r="409" spans="4:7" x14ac:dyDescent="0.3">
      <c r="D409">
        <v>404</v>
      </c>
      <c r="E409">
        <v>3.75</v>
      </c>
      <c r="G409">
        <f t="shared" si="6"/>
        <v>3.9975079395600939</v>
      </c>
    </row>
    <row r="410" spans="4:7" x14ac:dyDescent="0.3">
      <c r="D410">
        <v>405</v>
      </c>
      <c r="E410">
        <v>3.75</v>
      </c>
      <c r="G410">
        <f t="shared" si="6"/>
        <v>3.9665069183803818</v>
      </c>
    </row>
    <row r="411" spans="4:7" x14ac:dyDescent="0.3">
      <c r="D411">
        <v>406</v>
      </c>
      <c r="E411">
        <v>3.69</v>
      </c>
      <c r="G411">
        <f t="shared" si="6"/>
        <v>3.9357724578121429</v>
      </c>
    </row>
    <row r="412" spans="4:7" x14ac:dyDescent="0.3">
      <c r="D412">
        <v>407</v>
      </c>
      <c r="E412">
        <v>3.69</v>
      </c>
      <c r="G412">
        <f t="shared" si="6"/>
        <v>3.9053017995868555</v>
      </c>
    </row>
    <row r="413" spans="4:7" x14ac:dyDescent="0.3">
      <c r="D413">
        <v>408</v>
      </c>
      <c r="E413">
        <v>3.62</v>
      </c>
      <c r="G413">
        <f t="shared" si="6"/>
        <v>3.8750922200044418</v>
      </c>
    </row>
    <row r="414" spans="4:7" x14ac:dyDescent="0.3">
      <c r="D414">
        <v>409</v>
      </c>
      <c r="E414">
        <v>3.62</v>
      </c>
      <c r="G414">
        <f t="shared" si="6"/>
        <v>3.8451410294210024</v>
      </c>
    </row>
    <row r="415" spans="4:7" x14ac:dyDescent="0.3">
      <c r="D415">
        <v>410</v>
      </c>
      <c r="E415">
        <v>3.56</v>
      </c>
      <c r="G415">
        <f t="shared" si="6"/>
        <v>3.8154455717453377</v>
      </c>
    </row>
    <row r="416" spans="4:7" x14ac:dyDescent="0.3">
      <c r="D416">
        <v>411</v>
      </c>
      <c r="E416">
        <v>3.56</v>
      </c>
      <c r="G416">
        <f t="shared" si="6"/>
        <v>3.7860032239440766</v>
      </c>
    </row>
    <row r="417" spans="4:7" x14ac:dyDescent="0.3">
      <c r="D417">
        <v>412</v>
      </c>
      <c r="E417">
        <v>3.5</v>
      </c>
      <c r="G417">
        <f t="shared" si="6"/>
        <v>3.7568113955552445</v>
      </c>
    </row>
    <row r="418" spans="4:7" x14ac:dyDescent="0.3">
      <c r="D418">
        <v>413</v>
      </c>
      <c r="E418">
        <v>3.5</v>
      </c>
      <c r="G418">
        <f t="shared" si="6"/>
        <v>3.7278675282101252</v>
      </c>
    </row>
    <row r="419" spans="4:7" x14ac:dyDescent="0.3">
      <c r="D419">
        <v>414</v>
      </c>
      <c r="E419">
        <v>3.44</v>
      </c>
      <c r="G419">
        <f t="shared" si="6"/>
        <v>3.6991690951632137</v>
      </c>
    </row>
    <row r="420" spans="4:7" x14ac:dyDescent="0.3">
      <c r="D420">
        <v>415</v>
      </c>
      <c r="E420">
        <v>3.44</v>
      </c>
      <c r="G420">
        <f t="shared" si="6"/>
        <v>3.6707136008301715</v>
      </c>
    </row>
    <row r="421" spans="4:7" x14ac:dyDescent="0.3">
      <c r="D421">
        <v>416</v>
      </c>
      <c r="E421">
        <v>3.38</v>
      </c>
      <c r="G421">
        <f t="shared" si="6"/>
        <v>3.6424985803335512</v>
      </c>
    </row>
    <row r="422" spans="4:7" x14ac:dyDescent="0.3">
      <c r="D422">
        <v>417</v>
      </c>
      <c r="E422">
        <v>3.38</v>
      </c>
      <c r="G422">
        <f t="shared" si="6"/>
        <v>3.6145215990562121</v>
      </c>
    </row>
    <row r="423" spans="4:7" x14ac:dyDescent="0.3">
      <c r="D423">
        <v>418</v>
      </c>
      <c r="E423">
        <v>3.31</v>
      </c>
      <c r="G423">
        <f t="shared" si="6"/>
        <v>3.5867802522022343</v>
      </c>
    </row>
    <row r="424" spans="4:7" x14ac:dyDescent="0.3">
      <c r="D424">
        <v>419</v>
      </c>
      <c r="E424">
        <v>3.31</v>
      </c>
      <c r="G424">
        <f t="shared" si="6"/>
        <v>3.5592721643651939</v>
      </c>
    </row>
    <row r="425" spans="4:7" x14ac:dyDescent="0.3">
      <c r="D425">
        <v>420</v>
      </c>
      <c r="E425">
        <v>3.25</v>
      </c>
      <c r="G425">
        <f t="shared" si="6"/>
        <v>3.5319949891036857</v>
      </c>
    </row>
    <row r="426" spans="4:7" x14ac:dyDescent="0.3">
      <c r="D426">
        <v>421</v>
      </c>
      <c r="E426">
        <v>3.25</v>
      </c>
      <c r="G426">
        <f t="shared" si="6"/>
        <v>3.5049464085239226</v>
      </c>
    </row>
    <row r="427" spans="4:7" x14ac:dyDescent="0.3">
      <c r="D427">
        <v>422</v>
      </c>
      <c r="E427">
        <v>3.19</v>
      </c>
      <c r="G427">
        <f t="shared" si="6"/>
        <v>3.4781241328693029</v>
      </c>
    </row>
    <row r="428" spans="4:7" x14ac:dyDescent="0.3">
      <c r="D428">
        <v>423</v>
      </c>
      <c r="E428">
        <v>3.19</v>
      </c>
      <c r="G428">
        <f t="shared" si="6"/>
        <v>3.4515259001167857</v>
      </c>
    </row>
    <row r="429" spans="4:7" x14ac:dyDescent="0.3">
      <c r="D429">
        <v>424</v>
      </c>
      <c r="E429">
        <v>3.19</v>
      </c>
      <c r="G429">
        <f t="shared" si="6"/>
        <v>3.4251494755799854</v>
      </c>
    </row>
    <row r="430" spans="4:7" x14ac:dyDescent="0.3">
      <c r="D430">
        <v>425</v>
      </c>
      <c r="E430">
        <v>3.12</v>
      </c>
      <c r="G430">
        <f t="shared" si="6"/>
        <v>3.3989926515188085</v>
      </c>
    </row>
    <row r="431" spans="4:7" x14ac:dyDescent="0.3">
      <c r="D431">
        <v>426</v>
      </c>
      <c r="E431">
        <v>3.12</v>
      </c>
      <c r="G431">
        <f t="shared" si="6"/>
        <v>3.3730532467555658</v>
      </c>
    </row>
    <row r="432" spans="4:7" x14ac:dyDescent="0.3">
      <c r="D432">
        <v>427</v>
      </c>
      <c r="E432">
        <v>3.06</v>
      </c>
      <c r="G432">
        <f t="shared" si="6"/>
        <v>3.3473291062973778</v>
      </c>
    </row>
    <row r="433" spans="4:7" x14ac:dyDescent="0.3">
      <c r="D433">
        <v>428</v>
      </c>
      <c r="E433">
        <v>3.06</v>
      </c>
      <c r="G433">
        <f t="shared" si="6"/>
        <v>3.3218181009648191</v>
      </c>
    </row>
    <row r="434" spans="4:7" x14ac:dyDescent="0.3">
      <c r="D434">
        <v>429</v>
      </c>
      <c r="E434">
        <v>3</v>
      </c>
      <c r="G434">
        <f t="shared" si="6"/>
        <v>3.296518127026633</v>
      </c>
    </row>
    <row r="435" spans="4:7" x14ac:dyDescent="0.3">
      <c r="D435">
        <v>430</v>
      </c>
      <c r="E435">
        <v>3</v>
      </c>
      <c r="G435">
        <f t="shared" si="6"/>
        <v>3.2714271058404236</v>
      </c>
    </row>
    <row r="436" spans="4:7" x14ac:dyDescent="0.3">
      <c r="D436">
        <v>431</v>
      </c>
      <c r="E436">
        <v>3</v>
      </c>
      <c r="G436">
        <f t="shared" si="6"/>
        <v>3.2465429834992254</v>
      </c>
    </row>
    <row r="437" spans="4:7" x14ac:dyDescent="0.3">
      <c r="D437">
        <v>432</v>
      </c>
      <c r="E437">
        <v>2.94</v>
      </c>
      <c r="G437">
        <f t="shared" si="6"/>
        <v>3.2218637304838236</v>
      </c>
    </row>
    <row r="438" spans="4:7" x14ac:dyDescent="0.3">
      <c r="D438">
        <v>433</v>
      </c>
      <c r="E438">
        <v>2.94</v>
      </c>
      <c r="G438">
        <f t="shared" si="6"/>
        <v>3.1973873413207228</v>
      </c>
    </row>
    <row r="439" spans="4:7" x14ac:dyDescent="0.3">
      <c r="D439">
        <v>434</v>
      </c>
      <c r="E439">
        <v>2.88</v>
      </c>
      <c r="G439">
        <f t="shared" si="6"/>
        <v>3.1731118342456672</v>
      </c>
    </row>
    <row r="440" spans="4:7" x14ac:dyDescent="0.3">
      <c r="D440">
        <v>435</v>
      </c>
      <c r="E440">
        <v>2.88</v>
      </c>
      <c r="G440">
        <f t="shared" si="6"/>
        <v>3.1490352508726009</v>
      </c>
    </row>
    <row r="441" spans="4:7" x14ac:dyDescent="0.3">
      <c r="D441">
        <v>436</v>
      </c>
      <c r="E441">
        <v>2.81</v>
      </c>
      <c r="G441">
        <f t="shared" si="6"/>
        <v>3.1251556558679798</v>
      </c>
    </row>
    <row r="442" spans="4:7" x14ac:dyDescent="0.3">
      <c r="D442">
        <v>437</v>
      </c>
      <c r="E442">
        <v>2.81</v>
      </c>
      <c r="G442">
        <f t="shared" si="6"/>
        <v>3.1014711366303152</v>
      </c>
    </row>
    <row r="443" spans="4:7" x14ac:dyDescent="0.3">
      <c r="D443">
        <v>438</v>
      </c>
      <c r="E443">
        <v>2.81</v>
      </c>
      <c r="G443">
        <f t="shared" si="6"/>
        <v>3.0779798029748884</v>
      </c>
    </row>
    <row r="444" spans="4:7" x14ac:dyDescent="0.3">
      <c r="D444">
        <v>439</v>
      </c>
      <c r="E444">
        <v>2.75</v>
      </c>
      <c r="G444">
        <f t="shared" si="6"/>
        <v>3.0546797868235016</v>
      </c>
    </row>
    <row r="445" spans="4:7" x14ac:dyDescent="0.3">
      <c r="D445">
        <v>440</v>
      </c>
      <c r="E445">
        <v>2.75</v>
      </c>
      <c r="G445">
        <f t="shared" si="6"/>
        <v>3.0315692418992026</v>
      </c>
    </row>
    <row r="446" spans="4:7" x14ac:dyDescent="0.3">
      <c r="D446">
        <v>441</v>
      </c>
      <c r="E446">
        <v>2.69</v>
      </c>
      <c r="G446">
        <f t="shared" si="6"/>
        <v>3.0086463434258865</v>
      </c>
    </row>
    <row r="447" spans="4:7" x14ac:dyDescent="0.3">
      <c r="D447">
        <v>442</v>
      </c>
      <c r="E447">
        <v>2.69</v>
      </c>
      <c r="G447">
        <f t="shared" si="6"/>
        <v>2.9859092878326714</v>
      </c>
    </row>
    <row r="448" spans="4:7" x14ac:dyDescent="0.3">
      <c r="D448">
        <v>443</v>
      </c>
      <c r="E448">
        <v>2.69</v>
      </c>
      <c r="G448">
        <f t="shared" si="6"/>
        <v>2.9633562924629828</v>
      </c>
    </row>
    <row r="449" spans="4:7" x14ac:dyDescent="0.3">
      <c r="D449">
        <v>444</v>
      </c>
      <c r="E449">
        <v>2.62</v>
      </c>
      <c r="G449">
        <f t="shared" si="6"/>
        <v>2.9409855952882569</v>
      </c>
    </row>
    <row r="450" spans="4:7" x14ac:dyDescent="0.3">
      <c r="D450">
        <v>445</v>
      </c>
      <c r="E450">
        <v>2.62</v>
      </c>
      <c r="G450">
        <f t="shared" si="6"/>
        <v>2.9187954546261534</v>
      </c>
    </row>
    <row r="451" spans="4:7" x14ac:dyDescent="0.3">
      <c r="D451">
        <v>446</v>
      </c>
      <c r="E451">
        <v>2.62</v>
      </c>
      <c r="G451">
        <f t="shared" si="6"/>
        <v>2.8967841488632371</v>
      </c>
    </row>
    <row r="452" spans="4:7" x14ac:dyDescent="0.3">
      <c r="D452">
        <v>447</v>
      </c>
      <c r="E452">
        <v>2.56</v>
      </c>
      <c r="G452">
        <f t="shared" si="6"/>
        <v>2.8749499761820299</v>
      </c>
    </row>
    <row r="453" spans="4:7" x14ac:dyDescent="0.3">
      <c r="D453">
        <v>448</v>
      </c>
      <c r="E453">
        <v>2.56</v>
      </c>
      <c r="G453">
        <f t="shared" si="6"/>
        <v>2.8532912542923361</v>
      </c>
    </row>
    <row r="454" spans="4:7" x14ac:dyDescent="0.3">
      <c r="D454">
        <v>449</v>
      </c>
      <c r="E454">
        <v>2.5</v>
      </c>
      <c r="G454">
        <f t="shared" si="6"/>
        <v>2.831806320166804</v>
      </c>
    </row>
    <row r="455" spans="4:7" x14ac:dyDescent="0.3">
      <c r="D455">
        <v>450</v>
      </c>
      <c r="E455">
        <v>2.5</v>
      </c>
      <c r="G455">
        <f t="shared" ref="G455:G518" si="7">1.767690915*POWER(((1024/D455)-1),1.905179222)</f>
        <v>2.8104935297806097</v>
      </c>
    </row>
    <row r="456" spans="4:7" x14ac:dyDescent="0.3">
      <c r="D456">
        <v>451</v>
      </c>
      <c r="E456">
        <v>2.5</v>
      </c>
      <c r="G456">
        <f t="shared" si="7"/>
        <v>2.7893512578552175</v>
      </c>
    </row>
    <row r="457" spans="4:7" x14ac:dyDescent="0.3">
      <c r="D457">
        <v>452</v>
      </c>
      <c r="E457">
        <v>2.44</v>
      </c>
      <c r="G457">
        <f t="shared" si="7"/>
        <v>2.7683778976061331</v>
      </c>
    </row>
    <row r="458" spans="4:7" x14ac:dyDescent="0.3">
      <c r="D458">
        <v>453</v>
      </c>
      <c r="E458">
        <v>2.44</v>
      </c>
      <c r="G458">
        <f t="shared" si="7"/>
        <v>2.7475718604945745</v>
      </c>
    </row>
    <row r="459" spans="4:7" x14ac:dyDescent="0.3">
      <c r="D459">
        <v>454</v>
      </c>
      <c r="E459">
        <v>2.44</v>
      </c>
      <c r="G459">
        <f t="shared" si="7"/>
        <v>2.7269315759830026</v>
      </c>
    </row>
    <row r="460" spans="4:7" x14ac:dyDescent="0.3">
      <c r="D460">
        <v>455</v>
      </c>
      <c r="E460">
        <v>2.38</v>
      </c>
      <c r="G460">
        <f t="shared" si="7"/>
        <v>2.7064554912944314</v>
      </c>
    </row>
    <row r="461" spans="4:7" x14ac:dyDescent="0.3">
      <c r="D461">
        <v>456</v>
      </c>
      <c r="E461">
        <v>2.38</v>
      </c>
      <c r="G461">
        <f t="shared" si="7"/>
        <v>2.6861420711754698</v>
      </c>
    </row>
    <row r="462" spans="4:7" x14ac:dyDescent="0.3">
      <c r="D462">
        <v>457</v>
      </c>
      <c r="E462">
        <v>2.38</v>
      </c>
      <c r="G462">
        <f t="shared" si="7"/>
        <v>2.665989797663002</v>
      </c>
    </row>
    <row r="463" spans="4:7" x14ac:dyDescent="0.3">
      <c r="D463">
        <v>458</v>
      </c>
      <c r="E463">
        <v>2.31</v>
      </c>
      <c r="G463">
        <f t="shared" si="7"/>
        <v>2.6459971698544669</v>
      </c>
    </row>
    <row r="464" spans="4:7" x14ac:dyDescent="0.3">
      <c r="D464">
        <v>459</v>
      </c>
      <c r="E464">
        <v>2.31</v>
      </c>
      <c r="G464">
        <f t="shared" si="7"/>
        <v>2.6261627036816653</v>
      </c>
    </row>
    <row r="465" spans="4:7" x14ac:dyDescent="0.3">
      <c r="D465">
        <v>460</v>
      </c>
      <c r="E465">
        <v>2.31</v>
      </c>
      <c r="G465">
        <f t="shared" si="7"/>
        <v>2.6064849316880259</v>
      </c>
    </row>
    <row r="466" spans="4:7" x14ac:dyDescent="0.3">
      <c r="D466">
        <v>461</v>
      </c>
      <c r="E466">
        <v>2.25</v>
      </c>
      <c r="G466">
        <f t="shared" si="7"/>
        <v>2.5869624028092901</v>
      </c>
    </row>
    <row r="467" spans="4:7" x14ac:dyDescent="0.3">
      <c r="D467">
        <v>462</v>
      </c>
      <c r="E467">
        <v>2.25</v>
      </c>
      <c r="G467">
        <f t="shared" si="7"/>
        <v>2.5675936821575269</v>
      </c>
    </row>
    <row r="468" spans="4:7" x14ac:dyDescent="0.3">
      <c r="D468">
        <v>463</v>
      </c>
      <c r="E468">
        <v>2.25</v>
      </c>
      <c r="G468">
        <f t="shared" si="7"/>
        <v>2.5483773508084493</v>
      </c>
    </row>
    <row r="469" spans="4:7" x14ac:dyDescent="0.3">
      <c r="D469">
        <v>464</v>
      </c>
      <c r="E469">
        <v>2.19</v>
      </c>
      <c r="G469">
        <f t="shared" si="7"/>
        <v>2.5293120055919509</v>
      </c>
    </row>
    <row r="470" spans="4:7" x14ac:dyDescent="0.3">
      <c r="D470">
        <v>465</v>
      </c>
      <c r="E470">
        <v>2.19</v>
      </c>
      <c r="G470">
        <f t="shared" si="7"/>
        <v>2.5103962588858337</v>
      </c>
    </row>
    <row r="471" spans="4:7" x14ac:dyDescent="0.3">
      <c r="D471">
        <v>466</v>
      </c>
      <c r="E471">
        <v>2.19</v>
      </c>
      <c r="G471">
        <f t="shared" si="7"/>
        <v>2.4916287384126377</v>
      </c>
    </row>
    <row r="472" spans="4:7" x14ac:dyDescent="0.3">
      <c r="D472">
        <v>467</v>
      </c>
      <c r="E472">
        <v>2.12</v>
      </c>
      <c r="G472">
        <f t="shared" si="7"/>
        <v>2.4730080870395561</v>
      </c>
    </row>
    <row r="473" spans="4:7" x14ac:dyDescent="0.3">
      <c r="D473">
        <v>468</v>
      </c>
      <c r="E473">
        <v>2.12</v>
      </c>
      <c r="G473">
        <f t="shared" si="7"/>
        <v>2.4545329625813497</v>
      </c>
    </row>
    <row r="474" spans="4:7" x14ac:dyDescent="0.3">
      <c r="D474">
        <v>469</v>
      </c>
      <c r="E474">
        <v>2.12</v>
      </c>
      <c r="G474">
        <f t="shared" si="7"/>
        <v>2.4362020376062379</v>
      </c>
    </row>
    <row r="475" spans="4:7" x14ac:dyDescent="0.3">
      <c r="D475">
        <v>470</v>
      </c>
      <c r="E475">
        <v>2.06</v>
      </c>
      <c r="G475">
        <f t="shared" si="7"/>
        <v>2.4180139992446956</v>
      </c>
    </row>
    <row r="476" spans="4:7" x14ac:dyDescent="0.3">
      <c r="D476">
        <v>471</v>
      </c>
      <c r="E476">
        <v>2.06</v>
      </c>
      <c r="G476">
        <f t="shared" si="7"/>
        <v>2.3999675490011101</v>
      </c>
    </row>
    <row r="477" spans="4:7" x14ac:dyDescent="0.3">
      <c r="D477">
        <v>472</v>
      </c>
      <c r="E477">
        <v>2.06</v>
      </c>
      <c r="G477">
        <f t="shared" si="7"/>
        <v>2.3820614025682603</v>
      </c>
    </row>
    <row r="478" spans="4:7" x14ac:dyDescent="0.3">
      <c r="D478">
        <v>473</v>
      </c>
      <c r="E478">
        <v>2</v>
      </c>
      <c r="G478">
        <f t="shared" si="7"/>
        <v>2.364294289644556</v>
      </c>
    </row>
    <row r="479" spans="4:7" x14ac:dyDescent="0.3">
      <c r="D479">
        <v>474</v>
      </c>
      <c r="E479">
        <v>2</v>
      </c>
      <c r="G479">
        <f t="shared" si="7"/>
        <v>2.3466649537539981</v>
      </c>
    </row>
    <row r="480" spans="4:7" x14ac:dyDescent="0.3">
      <c r="D480">
        <v>475</v>
      </c>
      <c r="E480">
        <v>2</v>
      </c>
      <c r="G480">
        <f t="shared" si="7"/>
        <v>2.3291721520688222</v>
      </c>
    </row>
    <row r="481" spans="4:7" x14ac:dyDescent="0.3">
      <c r="D481">
        <v>476</v>
      </c>
      <c r="E481">
        <v>1.94</v>
      </c>
      <c r="G481">
        <f t="shared" si="7"/>
        <v>2.3118146552347483</v>
      </c>
    </row>
    <row r="482" spans="4:7" x14ac:dyDescent="0.3">
      <c r="D482">
        <v>477</v>
      </c>
      <c r="E482">
        <v>1.94</v>
      </c>
      <c r="G482">
        <f t="shared" si="7"/>
        <v>2.2945912471988432</v>
      </c>
    </row>
    <row r="483" spans="4:7" x14ac:dyDescent="0.3">
      <c r="D483">
        <v>478</v>
      </c>
      <c r="E483">
        <v>1.94</v>
      </c>
      <c r="G483">
        <f t="shared" si="7"/>
        <v>2.2775007250398964</v>
      </c>
    </row>
    <row r="484" spans="4:7" x14ac:dyDescent="0.3">
      <c r="D484">
        <v>479</v>
      </c>
      <c r="E484">
        <v>1.94</v>
      </c>
      <c r="G484">
        <f t="shared" si="7"/>
        <v>2.2605418988013226</v>
      </c>
    </row>
    <row r="485" spans="4:7" x14ac:dyDescent="0.3">
      <c r="D485">
        <v>480</v>
      </c>
      <c r="E485">
        <v>1.88</v>
      </c>
      <c r="G485">
        <f t="shared" si="7"/>
        <v>2.2437135913264941</v>
      </c>
    </row>
    <row r="486" spans="4:7" x14ac:dyDescent="0.3">
      <c r="D486">
        <v>481</v>
      </c>
      <c r="E486">
        <v>1.88</v>
      </c>
      <c r="G486">
        <f t="shared" si="7"/>
        <v>2.227014638096505</v>
      </c>
    </row>
    <row r="487" spans="4:7" x14ac:dyDescent="0.3">
      <c r="D487">
        <v>482</v>
      </c>
      <c r="E487">
        <v>1.88</v>
      </c>
      <c r="G487">
        <f t="shared" si="7"/>
        <v>2.2104438870703067</v>
      </c>
    </row>
    <row r="488" spans="4:7" x14ac:dyDescent="0.3">
      <c r="D488">
        <v>483</v>
      </c>
      <c r="E488">
        <v>1.81</v>
      </c>
      <c r="G488">
        <f t="shared" si="7"/>
        <v>2.1940001985271822</v>
      </c>
    </row>
    <row r="489" spans="4:7" x14ac:dyDescent="0.3">
      <c r="D489">
        <v>484</v>
      </c>
      <c r="E489">
        <v>1.81</v>
      </c>
      <c r="G489">
        <f t="shared" si="7"/>
        <v>2.1776824449115071</v>
      </c>
    </row>
    <row r="490" spans="4:7" x14ac:dyDescent="0.3">
      <c r="D490">
        <v>485</v>
      </c>
      <c r="E490">
        <v>1.81</v>
      </c>
      <c r="G490">
        <f t="shared" si="7"/>
        <v>2.161489510679786</v>
      </c>
    </row>
    <row r="491" spans="4:7" x14ac:dyDescent="0.3">
      <c r="D491">
        <v>486</v>
      </c>
      <c r="E491">
        <v>1.75</v>
      </c>
      <c r="G491">
        <f t="shared" si="7"/>
        <v>2.1454202921498964</v>
      </c>
    </row>
    <row r="492" spans="4:7" x14ac:dyDescent="0.3">
      <c r="D492">
        <v>487</v>
      </c>
      <c r="E492">
        <v>1.75</v>
      </c>
      <c r="G492">
        <f t="shared" si="7"/>
        <v>2.1294736973525228</v>
      </c>
    </row>
    <row r="493" spans="4:7" x14ac:dyDescent="0.3">
      <c r="D493">
        <v>488</v>
      </c>
      <c r="E493">
        <v>1.75</v>
      </c>
      <c r="G493">
        <f t="shared" si="7"/>
        <v>2.1136486458847452</v>
      </c>
    </row>
    <row r="494" spans="4:7" x14ac:dyDescent="0.3">
      <c r="D494">
        <v>489</v>
      </c>
      <c r="E494">
        <v>1.75</v>
      </c>
      <c r="G494">
        <f t="shared" si="7"/>
        <v>2.0979440687657323</v>
      </c>
    </row>
    <row r="495" spans="4:7" x14ac:dyDescent="0.3">
      <c r="D495">
        <v>490</v>
      </c>
      <c r="E495">
        <v>1.69</v>
      </c>
      <c r="G495">
        <f t="shared" si="7"/>
        <v>2.082358908294518</v>
      </c>
    </row>
    <row r="496" spans="4:7" x14ac:dyDescent="0.3">
      <c r="D496">
        <v>491</v>
      </c>
      <c r="E496">
        <v>1.69</v>
      </c>
      <c r="G496">
        <f t="shared" si="7"/>
        <v>2.0668921179098274</v>
      </c>
    </row>
    <row r="497" spans="4:7" x14ac:dyDescent="0.3">
      <c r="D497">
        <v>492</v>
      </c>
      <c r="E497">
        <v>1.69</v>
      </c>
      <c r="G497">
        <f t="shared" si="7"/>
        <v>2.0515426620519119</v>
      </c>
    </row>
    <row r="498" spans="4:7" x14ac:dyDescent="0.3">
      <c r="D498">
        <v>493</v>
      </c>
      <c r="E498">
        <v>1.69</v>
      </c>
      <c r="G498">
        <f t="shared" si="7"/>
        <v>2.0363095160263498</v>
      </c>
    </row>
    <row r="499" spans="4:7" x14ac:dyDescent="0.3">
      <c r="D499">
        <v>494</v>
      </c>
      <c r="E499">
        <v>1.62</v>
      </c>
      <c r="G499">
        <f t="shared" si="7"/>
        <v>2.0211916658698246</v>
      </c>
    </row>
    <row r="500" spans="4:7" x14ac:dyDescent="0.3">
      <c r="D500">
        <v>495</v>
      </c>
      <c r="E500">
        <v>1.62</v>
      </c>
      <c r="G500">
        <f t="shared" si="7"/>
        <v>2.0061881082177848</v>
      </c>
    </row>
    <row r="501" spans="4:7" x14ac:dyDescent="0.3">
      <c r="D501">
        <v>496</v>
      </c>
      <c r="E501">
        <v>1.62</v>
      </c>
      <c r="G501">
        <f t="shared" si="7"/>
        <v>1.9912978501740111</v>
      </c>
    </row>
    <row r="502" spans="4:7" x14ac:dyDescent="0.3">
      <c r="D502">
        <v>497</v>
      </c>
      <c r="E502">
        <v>1.56</v>
      </c>
      <c r="G502">
        <f t="shared" si="7"/>
        <v>1.9765199091820278</v>
      </c>
    </row>
    <row r="503" spans="4:7" x14ac:dyDescent="0.3">
      <c r="D503">
        <v>498</v>
      </c>
      <c r="E503">
        <v>1.56</v>
      </c>
      <c r="G503">
        <f t="shared" si="7"/>
        <v>1.9618533128983358</v>
      </c>
    </row>
    <row r="504" spans="4:7" x14ac:dyDescent="0.3">
      <c r="D504">
        <v>499</v>
      </c>
      <c r="E504">
        <v>1.56</v>
      </c>
      <c r="G504">
        <f t="shared" si="7"/>
        <v>1.9472970990674534</v>
      </c>
    </row>
    <row r="505" spans="4:7" x14ac:dyDescent="0.3">
      <c r="D505">
        <v>500</v>
      </c>
      <c r="E505">
        <v>1.56</v>
      </c>
      <c r="G505">
        <f t="shared" si="7"/>
        <v>1.9328503153987044</v>
      </c>
    </row>
    <row r="506" spans="4:7" x14ac:dyDescent="0.3">
      <c r="D506">
        <v>501</v>
      </c>
      <c r="E506">
        <v>1.5</v>
      </c>
      <c r="G506">
        <f t="shared" si="7"/>
        <v>1.9185120194447536</v>
      </c>
    </row>
    <row r="507" spans="4:7" x14ac:dyDescent="0.3">
      <c r="D507">
        <v>502</v>
      </c>
      <c r="E507">
        <v>1.5</v>
      </c>
      <c r="G507">
        <f t="shared" si="7"/>
        <v>1.9042812784818575</v>
      </c>
    </row>
    <row r="508" spans="4:7" x14ac:dyDescent="0.3">
      <c r="D508">
        <v>503</v>
      </c>
      <c r="E508">
        <v>1.5</v>
      </c>
      <c r="G508">
        <f t="shared" si="7"/>
        <v>1.8901571693917822</v>
      </c>
    </row>
    <row r="509" spans="4:7" x14ac:dyDescent="0.3">
      <c r="D509">
        <v>504</v>
      </c>
      <c r="E509">
        <v>1.5</v>
      </c>
      <c r="G509">
        <f t="shared" si="7"/>
        <v>1.8761387785453918</v>
      </c>
    </row>
    <row r="510" spans="4:7" x14ac:dyDescent="0.3">
      <c r="D510">
        <v>505</v>
      </c>
      <c r="E510">
        <v>1.44</v>
      </c>
      <c r="G510">
        <f t="shared" si="7"/>
        <v>1.8622252016878538</v>
      </c>
    </row>
    <row r="511" spans="4:7" x14ac:dyDescent="0.3">
      <c r="D511">
        <v>506</v>
      </c>
      <c r="E511">
        <v>1.44</v>
      </c>
      <c r="G511">
        <f t="shared" si="7"/>
        <v>1.8484155438254555</v>
      </c>
    </row>
    <row r="512" spans="4:7" x14ac:dyDescent="0.3">
      <c r="D512">
        <v>507</v>
      </c>
      <c r="E512">
        <v>1.44</v>
      </c>
      <c r="G512">
        <f t="shared" si="7"/>
        <v>1.8347089191139967</v>
      </c>
    </row>
    <row r="513" spans="4:7" x14ac:dyDescent="0.3">
      <c r="D513">
        <v>508</v>
      </c>
      <c r="E513">
        <v>1.44</v>
      </c>
      <c r="G513">
        <f t="shared" si="7"/>
        <v>1.8211044507487295</v>
      </c>
    </row>
    <row r="514" spans="4:7" x14ac:dyDescent="0.3">
      <c r="D514">
        <v>509</v>
      </c>
      <c r="E514">
        <v>1.38</v>
      </c>
      <c r="G514">
        <f t="shared" si="7"/>
        <v>1.8076012708558364</v>
      </c>
    </row>
    <row r="515" spans="4:7" x14ac:dyDescent="0.3">
      <c r="D515">
        <v>510</v>
      </c>
      <c r="E515">
        <v>1.38</v>
      </c>
      <c r="G515">
        <f t="shared" si="7"/>
        <v>1.7941985203854061</v>
      </c>
    </row>
    <row r="516" spans="4:7" x14ac:dyDescent="0.3">
      <c r="D516">
        <v>511</v>
      </c>
      <c r="E516">
        <v>1.38</v>
      </c>
      <c r="G516">
        <f t="shared" si="7"/>
        <v>1.7808953490058848</v>
      </c>
    </row>
    <row r="517" spans="4:7" x14ac:dyDescent="0.3">
      <c r="D517">
        <v>512</v>
      </c>
      <c r="E517">
        <v>1.38</v>
      </c>
      <c r="G517">
        <f t="shared" si="7"/>
        <v>1.767690915</v>
      </c>
    </row>
    <row r="518" spans="4:7" x14ac:dyDescent="0.3">
      <c r="D518">
        <v>513</v>
      </c>
      <c r="E518">
        <v>1.38</v>
      </c>
      <c r="G518">
        <f t="shared" si="7"/>
        <v>1.754584385162101</v>
      </c>
    </row>
    <row r="519" spans="4:7" x14ac:dyDescent="0.3">
      <c r="D519">
        <v>514</v>
      </c>
      <c r="E519">
        <v>1.31</v>
      </c>
      <c r="G519">
        <f t="shared" ref="G519:G582" si="8">1.767690915*POWER(((1024/D519)-1),1.905179222)</f>
        <v>1.7415749346969274</v>
      </c>
    </row>
    <row r="520" spans="4:7" x14ac:dyDescent="0.3">
      <c r="D520">
        <v>515</v>
      </c>
      <c r="E520">
        <v>1.31</v>
      </c>
      <c r="G520">
        <f t="shared" si="8"/>
        <v>1.7286617471197527</v>
      </c>
    </row>
    <row r="521" spans="4:7" x14ac:dyDescent="0.3">
      <c r="D521">
        <v>516</v>
      </c>
      <c r="E521">
        <v>1.31</v>
      </c>
      <c r="G521">
        <f t="shared" si="8"/>
        <v>1.7158440141579105</v>
      </c>
    </row>
    <row r="522" spans="4:7" x14ac:dyDescent="0.3">
      <c r="D522">
        <v>517</v>
      </c>
      <c r="E522">
        <v>1.31</v>
      </c>
      <c r="G522">
        <f t="shared" si="8"/>
        <v>1.7031209356536561</v>
      </c>
    </row>
    <row r="523" spans="4:7" x14ac:dyDescent="0.3">
      <c r="D523">
        <v>518</v>
      </c>
      <c r="E523">
        <v>1.25</v>
      </c>
      <c r="G523">
        <f t="shared" si="8"/>
        <v>1.6904917194683593</v>
      </c>
    </row>
    <row r="524" spans="4:7" x14ac:dyDescent="0.3">
      <c r="D524">
        <v>519</v>
      </c>
      <c r="E524">
        <v>1.25</v>
      </c>
      <c r="G524">
        <f t="shared" si="8"/>
        <v>1.6779555813880047</v>
      </c>
    </row>
    <row r="525" spans="4:7" x14ac:dyDescent="0.3">
      <c r="D525">
        <v>520</v>
      </c>
      <c r="E525">
        <v>1.25</v>
      </c>
      <c r="G525">
        <f t="shared" si="8"/>
        <v>1.6655117450299728</v>
      </c>
    </row>
    <row r="526" spans="4:7" x14ac:dyDescent="0.3">
      <c r="D526">
        <v>521</v>
      </c>
      <c r="E526">
        <v>1.25</v>
      </c>
      <c r="G526">
        <f t="shared" si="8"/>
        <v>1.6531594417510882</v>
      </c>
    </row>
    <row r="527" spans="4:7" x14ac:dyDescent="0.3">
      <c r="D527">
        <v>522</v>
      </c>
      <c r="E527">
        <v>1.19</v>
      </c>
      <c r="G527">
        <f t="shared" si="8"/>
        <v>1.6408979105569179</v>
      </c>
    </row>
    <row r="528" spans="4:7" x14ac:dyDescent="0.3">
      <c r="D528">
        <v>523</v>
      </c>
      <c r="E528">
        <v>1.19</v>
      </c>
      <c r="G528">
        <f t="shared" si="8"/>
        <v>1.628726398012289</v>
      </c>
    </row>
    <row r="529" spans="4:7" x14ac:dyDescent="0.3">
      <c r="D529">
        <v>524</v>
      </c>
      <c r="E529">
        <v>1.19</v>
      </c>
      <c r="G529">
        <f t="shared" si="8"/>
        <v>1.6166441581530195</v>
      </c>
    </row>
    <row r="530" spans="4:7" x14ac:dyDescent="0.3">
      <c r="D530">
        <v>525</v>
      </c>
      <c r="E530">
        <v>1.19</v>
      </c>
      <c r="G530">
        <f t="shared" si="8"/>
        <v>1.6046504523988392</v>
      </c>
    </row>
    <row r="531" spans="4:7" x14ac:dyDescent="0.3">
      <c r="D531">
        <v>526</v>
      </c>
      <c r="E531">
        <v>1.19</v>
      </c>
      <c r="G531">
        <f t="shared" si="8"/>
        <v>1.5927445494674766</v>
      </c>
    </row>
    <row r="532" spans="4:7" x14ac:dyDescent="0.3">
      <c r="D532">
        <v>527</v>
      </c>
      <c r="E532">
        <v>1.1200000000000001</v>
      </c>
      <c r="G532">
        <f t="shared" si="8"/>
        <v>1.5809257252899069</v>
      </c>
    </row>
    <row r="533" spans="4:7" x14ac:dyDescent="0.3">
      <c r="D533">
        <v>528</v>
      </c>
      <c r="E533">
        <v>1.1200000000000001</v>
      </c>
      <c r="G533">
        <f t="shared" si="8"/>
        <v>1.5691932629267291</v>
      </c>
    </row>
    <row r="534" spans="4:7" x14ac:dyDescent="0.3">
      <c r="D534">
        <v>529</v>
      </c>
      <c r="E534">
        <v>1.1200000000000001</v>
      </c>
      <c r="G534">
        <f t="shared" si="8"/>
        <v>1.5575464524856646</v>
      </c>
    </row>
    <row r="535" spans="4:7" x14ac:dyDescent="0.3">
      <c r="D535">
        <v>530</v>
      </c>
      <c r="E535">
        <v>1.1200000000000001</v>
      </c>
      <c r="G535">
        <f t="shared" si="8"/>
        <v>1.5459845910401584</v>
      </c>
    </row>
    <row r="536" spans="4:7" x14ac:dyDescent="0.3">
      <c r="D536">
        <v>531</v>
      </c>
      <c r="E536">
        <v>1.06</v>
      </c>
      <c r="G536">
        <f t="shared" si="8"/>
        <v>1.5345069825490627</v>
      </c>
    </row>
    <row r="537" spans="4:7" x14ac:dyDescent="0.3">
      <c r="D537">
        <v>532</v>
      </c>
      <c r="E537">
        <v>1.06</v>
      </c>
      <c r="G537">
        <f t="shared" si="8"/>
        <v>1.5231129377773915</v>
      </c>
    </row>
    <row r="538" spans="4:7" x14ac:dyDescent="0.3">
      <c r="D538">
        <v>533</v>
      </c>
      <c r="E538">
        <v>1.06</v>
      </c>
      <c r="G538">
        <f t="shared" si="8"/>
        <v>1.5118017742181256</v>
      </c>
    </row>
    <row r="539" spans="4:7" x14ac:dyDescent="0.3">
      <c r="D539">
        <v>534</v>
      </c>
      <c r="E539">
        <v>1.06</v>
      </c>
      <c r="G539">
        <f t="shared" si="8"/>
        <v>1.500572816015054</v>
      </c>
    </row>
    <row r="540" spans="4:7" x14ac:dyDescent="0.3">
      <c r="D540">
        <v>535</v>
      </c>
      <c r="E540">
        <v>1.06</v>
      </c>
      <c r="G540">
        <f t="shared" si="8"/>
        <v>1.4894253938866391</v>
      </c>
    </row>
    <row r="541" spans="4:7" x14ac:dyDescent="0.3">
      <c r="D541">
        <v>536</v>
      </c>
      <c r="E541">
        <v>1</v>
      </c>
      <c r="G541">
        <f t="shared" si="8"/>
        <v>1.4783588450508842</v>
      </c>
    </row>
    <row r="542" spans="4:7" x14ac:dyDescent="0.3">
      <c r="D542">
        <v>537</v>
      </c>
      <c r="E542">
        <v>1</v>
      </c>
      <c r="G542">
        <f t="shared" si="8"/>
        <v>1.4673725131511941</v>
      </c>
    </row>
    <row r="543" spans="4:7" x14ac:dyDescent="0.3">
      <c r="D543">
        <v>538</v>
      </c>
      <c r="E543">
        <v>1</v>
      </c>
      <c r="G543">
        <f t="shared" si="8"/>
        <v>1.4564657481832088</v>
      </c>
    </row>
    <row r="544" spans="4:7" x14ac:dyDescent="0.3">
      <c r="D544">
        <v>539</v>
      </c>
      <c r="E544">
        <v>1</v>
      </c>
      <c r="G544">
        <f t="shared" si="8"/>
        <v>1.4456379064226006</v>
      </c>
    </row>
    <row r="545" spans="4:7" x14ac:dyDescent="0.3">
      <c r="D545">
        <v>540</v>
      </c>
      <c r="E545">
        <v>1</v>
      </c>
      <c r="G545">
        <f t="shared" si="8"/>
        <v>1.4348883503538163</v>
      </c>
    </row>
    <row r="546" spans="4:7" x14ac:dyDescent="0.3">
      <c r="D546">
        <v>541</v>
      </c>
      <c r="E546">
        <v>0.94</v>
      </c>
      <c r="G546">
        <f t="shared" si="8"/>
        <v>1.4242164485997535</v>
      </c>
    </row>
    <row r="547" spans="4:7" x14ac:dyDescent="0.3">
      <c r="D547">
        <v>542</v>
      </c>
      <c r="E547">
        <v>0.94</v>
      </c>
      <c r="G547">
        <f t="shared" si="8"/>
        <v>1.4136215758523571</v>
      </c>
    </row>
    <row r="548" spans="4:7" x14ac:dyDescent="0.3">
      <c r="D548">
        <v>543</v>
      </c>
      <c r="E548">
        <v>0.94</v>
      </c>
      <c r="G548">
        <f t="shared" si="8"/>
        <v>1.403103112804116</v>
      </c>
    </row>
    <row r="549" spans="4:7" x14ac:dyDescent="0.3">
      <c r="D549">
        <v>544</v>
      </c>
      <c r="E549">
        <v>0.94</v>
      </c>
      <c r="G549">
        <f t="shared" si="8"/>
        <v>1.3926604460804557</v>
      </c>
    </row>
    <row r="550" spans="4:7" x14ac:dyDescent="0.3">
      <c r="D550">
        <v>545</v>
      </c>
      <c r="E550">
        <v>0.94</v>
      </c>
      <c r="G550">
        <f t="shared" si="8"/>
        <v>1.3822929681730118</v>
      </c>
    </row>
    <row r="551" spans="4:7" x14ac:dyDescent="0.3">
      <c r="D551">
        <v>546</v>
      </c>
      <c r="E551">
        <v>0.94</v>
      </c>
      <c r="G551">
        <f t="shared" si="8"/>
        <v>1.3720000773737615</v>
      </c>
    </row>
    <row r="552" spans="4:7" x14ac:dyDescent="0.3">
      <c r="D552">
        <v>547</v>
      </c>
      <c r="E552">
        <v>0.88</v>
      </c>
      <c r="G552">
        <f t="shared" si="8"/>
        <v>1.3617811777100171</v>
      </c>
    </row>
    <row r="553" spans="4:7" x14ac:dyDescent="0.3">
      <c r="D553">
        <v>548</v>
      </c>
      <c r="E553">
        <v>0.88</v>
      </c>
      <c r="G553">
        <f t="shared" si="8"/>
        <v>1.3516356788802526</v>
      </c>
    </row>
    <row r="554" spans="4:7" x14ac:dyDescent="0.3">
      <c r="D554">
        <v>549</v>
      </c>
      <c r="E554">
        <v>0.88</v>
      </c>
      <c r="G554">
        <f t="shared" si="8"/>
        <v>1.3415629961907631</v>
      </c>
    </row>
    <row r="555" spans="4:7" x14ac:dyDescent="0.3">
      <c r="D555">
        <v>550</v>
      </c>
      <c r="E555">
        <v>0.88</v>
      </c>
      <c r="G555">
        <f t="shared" si="8"/>
        <v>1.3315625504931381</v>
      </c>
    </row>
    <row r="556" spans="4:7" x14ac:dyDescent="0.3">
      <c r="D556">
        <v>551</v>
      </c>
      <c r="E556">
        <v>0.88</v>
      </c>
      <c r="G556">
        <f t="shared" si="8"/>
        <v>1.3216337681225396</v>
      </c>
    </row>
    <row r="557" spans="4:7" x14ac:dyDescent="0.3">
      <c r="D557">
        <v>552</v>
      </c>
      <c r="E557">
        <v>0.81</v>
      </c>
      <c r="G557">
        <f t="shared" si="8"/>
        <v>1.3117760808367722</v>
      </c>
    </row>
    <row r="558" spans="4:7" x14ac:dyDescent="0.3">
      <c r="D558">
        <v>553</v>
      </c>
      <c r="E558">
        <v>0.81</v>
      </c>
      <c r="G558">
        <f t="shared" si="8"/>
        <v>1.3019889257561337</v>
      </c>
    </row>
    <row r="559" spans="4:7" x14ac:dyDescent="0.3">
      <c r="D559">
        <v>554</v>
      </c>
      <c r="E559">
        <v>0.81</v>
      </c>
      <c r="G559">
        <f t="shared" si="8"/>
        <v>1.2922717453040371</v>
      </c>
    </row>
    <row r="560" spans="4:7" x14ac:dyDescent="0.3">
      <c r="D560">
        <v>555</v>
      </c>
      <c r="E560">
        <v>0.81</v>
      </c>
      <c r="G560">
        <f t="shared" si="8"/>
        <v>1.2826239871483869</v>
      </c>
    </row>
    <row r="561" spans="4:7" x14ac:dyDescent="0.3">
      <c r="D561">
        <v>556</v>
      </c>
      <c r="E561">
        <v>0.81</v>
      </c>
      <c r="G561">
        <f t="shared" si="8"/>
        <v>1.2730451041437079</v>
      </c>
    </row>
    <row r="562" spans="4:7" x14ac:dyDescent="0.3">
      <c r="D562">
        <v>557</v>
      </c>
      <c r="E562">
        <v>0.75</v>
      </c>
      <c r="G562">
        <f t="shared" si="8"/>
        <v>1.2635345542740064</v>
      </c>
    </row>
    <row r="563" spans="4:7" x14ac:dyDescent="0.3">
      <c r="D563">
        <v>558</v>
      </c>
      <c r="E563">
        <v>0.75</v>
      </c>
      <c r="G563">
        <f t="shared" si="8"/>
        <v>1.2540918005963582</v>
      </c>
    </row>
    <row r="564" spans="4:7" x14ac:dyDescent="0.3">
      <c r="D564">
        <v>559</v>
      </c>
      <c r="E564">
        <v>0.75</v>
      </c>
      <c r="G564">
        <f t="shared" si="8"/>
        <v>1.2447163111852144</v>
      </c>
    </row>
    <row r="565" spans="4:7" x14ac:dyDescent="0.3">
      <c r="D565">
        <v>560</v>
      </c>
      <c r="E565">
        <v>0.75</v>
      </c>
      <c r="G565">
        <f t="shared" si="8"/>
        <v>1.2354075590774085</v>
      </c>
    </row>
    <row r="566" spans="4:7" x14ac:dyDescent="0.3">
      <c r="D566">
        <v>561</v>
      </c>
      <c r="E566">
        <v>0.75</v>
      </c>
      <c r="G566">
        <f t="shared" si="8"/>
        <v>1.2261650222178615</v>
      </c>
    </row>
    <row r="567" spans="4:7" x14ac:dyDescent="0.3">
      <c r="D567">
        <v>562</v>
      </c>
      <c r="E567">
        <v>0.75</v>
      </c>
      <c r="G567">
        <f t="shared" si="8"/>
        <v>1.2169881834059708</v>
      </c>
    </row>
    <row r="568" spans="4:7" x14ac:dyDescent="0.3">
      <c r="D568">
        <v>563</v>
      </c>
      <c r="E568">
        <v>0.69</v>
      </c>
      <c r="G568">
        <f t="shared" si="8"/>
        <v>1.2078765302426746</v>
      </c>
    </row>
    <row r="569" spans="4:7" x14ac:dyDescent="0.3">
      <c r="D569">
        <v>564</v>
      </c>
      <c r="E569">
        <v>0.69</v>
      </c>
      <c r="G569">
        <f t="shared" si="8"/>
        <v>1.1988295550781802</v>
      </c>
    </row>
    <row r="570" spans="4:7" x14ac:dyDescent="0.3">
      <c r="D570">
        <v>565</v>
      </c>
      <c r="E570">
        <v>0.69</v>
      </c>
      <c r="G570">
        <f t="shared" si="8"/>
        <v>1.1898467549603535</v>
      </c>
    </row>
    <row r="571" spans="4:7" x14ac:dyDescent="0.3">
      <c r="D571">
        <v>566</v>
      </c>
      <c r="E571">
        <v>0.69</v>
      </c>
      <c r="G571">
        <f t="shared" si="8"/>
        <v>1.1809276315837482</v>
      </c>
    </row>
    <row r="572" spans="4:7" x14ac:dyDescent="0.3">
      <c r="D572">
        <v>567</v>
      </c>
      <c r="E572">
        <v>0.69</v>
      </c>
      <c r="G572">
        <f t="shared" si="8"/>
        <v>1.1720716912392781</v>
      </c>
    </row>
    <row r="573" spans="4:7" x14ac:dyDescent="0.3">
      <c r="D573">
        <v>568</v>
      </c>
      <c r="E573">
        <v>0.69</v>
      </c>
      <c r="G573">
        <f t="shared" si="8"/>
        <v>1.1632784447645164</v>
      </c>
    </row>
    <row r="574" spans="4:7" x14ac:dyDescent="0.3">
      <c r="D574">
        <v>569</v>
      </c>
      <c r="E574">
        <v>0.62</v>
      </c>
      <c r="G574">
        <f t="shared" si="8"/>
        <v>1.1545474074946098</v>
      </c>
    </row>
    <row r="575" spans="4:7" x14ac:dyDescent="0.3">
      <c r="D575">
        <v>570</v>
      </c>
      <c r="E575">
        <v>0.62</v>
      </c>
      <c r="G575">
        <f t="shared" si="8"/>
        <v>1.1458780992138158</v>
      </c>
    </row>
    <row r="576" spans="4:7" x14ac:dyDescent="0.3">
      <c r="D576">
        <v>571</v>
      </c>
      <c r="E576">
        <v>0.62</v>
      </c>
      <c r="G576">
        <f t="shared" si="8"/>
        <v>1.1372700441076262</v>
      </c>
    </row>
    <row r="577" spans="4:7" x14ac:dyDescent="0.3">
      <c r="D577">
        <v>572</v>
      </c>
      <c r="E577">
        <v>0.62</v>
      </c>
      <c r="G577">
        <f t="shared" si="8"/>
        <v>1.128722770715497</v>
      </c>
    </row>
    <row r="578" spans="4:7" x14ac:dyDescent="0.3">
      <c r="D578">
        <v>573</v>
      </c>
      <c r="E578">
        <v>0.62</v>
      </c>
      <c r="G578">
        <f t="shared" si="8"/>
        <v>1.1202358118841582</v>
      </c>
    </row>
    <row r="579" spans="4:7" x14ac:dyDescent="0.3">
      <c r="D579">
        <v>574</v>
      </c>
      <c r="E579">
        <v>0.62</v>
      </c>
      <c r="G579">
        <f t="shared" si="8"/>
        <v>1.1118087047215004</v>
      </c>
    </row>
    <row r="580" spans="4:7" x14ac:dyDescent="0.3">
      <c r="D580">
        <v>575</v>
      </c>
      <c r="E580">
        <v>0.56000000000000005</v>
      </c>
      <c r="G580">
        <f t="shared" si="8"/>
        <v>1.1034409905510343</v>
      </c>
    </row>
    <row r="581" spans="4:7" x14ac:dyDescent="0.3">
      <c r="D581">
        <v>576</v>
      </c>
      <c r="E581">
        <v>0.56000000000000005</v>
      </c>
      <c r="G581">
        <f t="shared" si="8"/>
        <v>1.0951322148669049</v>
      </c>
    </row>
    <row r="582" spans="4:7" x14ac:dyDescent="0.3">
      <c r="D582">
        <v>577</v>
      </c>
      <c r="E582">
        <v>0.56000000000000005</v>
      </c>
      <c r="G582">
        <f t="shared" si="8"/>
        <v>1.0868819272894688</v>
      </c>
    </row>
    <row r="583" spans="4:7" x14ac:dyDescent="0.3">
      <c r="D583">
        <v>578</v>
      </c>
      <c r="E583">
        <v>0.56000000000000005</v>
      </c>
      <c r="G583">
        <f t="shared" ref="G583:G646" si="9">1.767690915*POWER(((1024/D583)-1),1.905179222)</f>
        <v>1.0786896815214042</v>
      </c>
    </row>
    <row r="584" spans="4:7" x14ac:dyDescent="0.3">
      <c r="D584">
        <v>579</v>
      </c>
      <c r="E584">
        <v>0.56000000000000005</v>
      </c>
      <c r="G584">
        <f t="shared" si="9"/>
        <v>1.0705550353043705</v>
      </c>
    </row>
    <row r="585" spans="4:7" x14ac:dyDescent="0.3">
      <c r="D585">
        <v>580</v>
      </c>
      <c r="E585">
        <v>0.56000000000000005</v>
      </c>
      <c r="G585">
        <f t="shared" si="9"/>
        <v>1.062477550376193</v>
      </c>
    </row>
    <row r="586" spans="4:7" x14ac:dyDescent="0.3">
      <c r="D586">
        <v>581</v>
      </c>
      <c r="E586">
        <v>0.56000000000000005</v>
      </c>
      <c r="G586">
        <f t="shared" si="9"/>
        <v>1.0544567924285704</v>
      </c>
    </row>
    <row r="587" spans="4:7" x14ac:dyDescent="0.3">
      <c r="D587">
        <v>582</v>
      </c>
      <c r="E587">
        <v>0.5</v>
      </c>
      <c r="G587">
        <f t="shared" si="9"/>
        <v>1.0464923310652987</v>
      </c>
    </row>
    <row r="588" spans="4:7" x14ac:dyDescent="0.3">
      <c r="D588">
        <v>583</v>
      </c>
      <c r="E588">
        <v>0.5</v>
      </c>
      <c r="G588">
        <f t="shared" si="9"/>
        <v>1.0385837397610074</v>
      </c>
    </row>
    <row r="589" spans="4:7" x14ac:dyDescent="0.3">
      <c r="D589">
        <v>584</v>
      </c>
      <c r="E589">
        <v>0.5</v>
      </c>
      <c r="G589">
        <f t="shared" si="9"/>
        <v>1.0307305958203907</v>
      </c>
    </row>
    <row r="590" spans="4:7" x14ac:dyDescent="0.3">
      <c r="D590">
        <v>585</v>
      </c>
      <c r="E590">
        <v>0.5</v>
      </c>
      <c r="G590">
        <f t="shared" si="9"/>
        <v>1.0229324803379409</v>
      </c>
    </row>
    <row r="591" spans="4:7" x14ac:dyDescent="0.3">
      <c r="D591">
        <v>586</v>
      </c>
      <c r="E591">
        <v>0.5</v>
      </c>
      <c r="G591">
        <f t="shared" si="9"/>
        <v>1.0151889781581616</v>
      </c>
    </row>
    <row r="592" spans="4:7" x14ac:dyDescent="0.3">
      <c r="D592">
        <v>587</v>
      </c>
      <c r="E592">
        <v>0.5</v>
      </c>
      <c r="G592">
        <f t="shared" si="9"/>
        <v>1.0074996778362713</v>
      </c>
    </row>
    <row r="593" spans="4:7" x14ac:dyDescent="0.3">
      <c r="D593">
        <v>588</v>
      </c>
      <c r="E593">
        <v>0.44</v>
      </c>
      <c r="G593">
        <f t="shared" si="9"/>
        <v>0.99986417159937446</v>
      </c>
    </row>
    <row r="594" spans="4:7" x14ac:dyDescent="0.3">
      <c r="D594">
        <v>589</v>
      </c>
      <c r="E594">
        <v>0.44</v>
      </c>
      <c r="G594">
        <f t="shared" si="9"/>
        <v>0.99228205530810454</v>
      </c>
    </row>
    <row r="595" spans="4:7" x14ac:dyDescent="0.3">
      <c r="D595">
        <v>590</v>
      </c>
      <c r="E595">
        <v>0.44</v>
      </c>
      <c r="G595">
        <f t="shared" si="9"/>
        <v>0.98475292841872641</v>
      </c>
    </row>
    <row r="596" spans="4:7" x14ac:dyDescent="0.3">
      <c r="D596">
        <v>591</v>
      </c>
      <c r="E596">
        <v>0.44</v>
      </c>
      <c r="G596">
        <f t="shared" si="9"/>
        <v>0.97727639394569743</v>
      </c>
    </row>
    <row r="597" spans="4:7" x14ac:dyDescent="0.3">
      <c r="D597">
        <v>592</v>
      </c>
      <c r="E597">
        <v>0.44</v>
      </c>
      <c r="G597">
        <f t="shared" si="9"/>
        <v>0.9698520584246747</v>
      </c>
    </row>
    <row r="598" spans="4:7" x14ac:dyDescent="0.3">
      <c r="D598">
        <v>593</v>
      </c>
      <c r="E598">
        <v>0.44</v>
      </c>
      <c r="G598">
        <f t="shared" si="9"/>
        <v>0.96247953187596591</v>
      </c>
    </row>
    <row r="599" spans="4:7" x14ac:dyDescent="0.3">
      <c r="D599">
        <v>594</v>
      </c>
      <c r="E599">
        <v>0.44</v>
      </c>
      <c r="G599">
        <f t="shared" si="9"/>
        <v>0.95515842776842153</v>
      </c>
    </row>
    <row r="600" spans="4:7" x14ac:dyDescent="0.3">
      <c r="D600">
        <v>595</v>
      </c>
      <c r="E600">
        <v>0.38</v>
      </c>
      <c r="G600">
        <f t="shared" si="9"/>
        <v>0.94788836298375145</v>
      </c>
    </row>
    <row r="601" spans="4:7" x14ac:dyDescent="0.3">
      <c r="D601">
        <v>596</v>
      </c>
      <c r="E601">
        <v>0.38</v>
      </c>
      <c r="G601">
        <f t="shared" si="9"/>
        <v>0.94066895778127058</v>
      </c>
    </row>
    <row r="602" spans="4:7" x14ac:dyDescent="0.3">
      <c r="D602">
        <v>597</v>
      </c>
      <c r="E602">
        <v>0.38</v>
      </c>
      <c r="G602">
        <f t="shared" si="9"/>
        <v>0.93349983576306739</v>
      </c>
    </row>
    <row r="603" spans="4:7" x14ac:dyDescent="0.3">
      <c r="D603">
        <v>598</v>
      </c>
      <c r="E603">
        <v>0.38</v>
      </c>
      <c r="G603">
        <f t="shared" si="9"/>
        <v>0.92638062383957864</v>
      </c>
    </row>
    <row r="604" spans="4:7" x14ac:dyDescent="0.3">
      <c r="D604">
        <v>599</v>
      </c>
      <c r="E604">
        <v>0.38</v>
      </c>
      <c r="G604">
        <f t="shared" si="9"/>
        <v>0.91931095219558034</v>
      </c>
    </row>
    <row r="605" spans="4:7" x14ac:dyDescent="0.3">
      <c r="D605">
        <v>600</v>
      </c>
      <c r="E605">
        <v>0.38</v>
      </c>
      <c r="G605">
        <f t="shared" si="9"/>
        <v>0.91229045425657607</v>
      </c>
    </row>
    <row r="606" spans="4:7" x14ac:dyDescent="0.3">
      <c r="D606">
        <v>601</v>
      </c>
      <c r="E606">
        <v>0.38</v>
      </c>
      <c r="G606">
        <f t="shared" si="9"/>
        <v>0.90531876665558508</v>
      </c>
    </row>
    <row r="607" spans="4:7" x14ac:dyDescent="0.3">
      <c r="D607">
        <v>602</v>
      </c>
      <c r="E607">
        <v>0.38</v>
      </c>
      <c r="G607">
        <f t="shared" si="9"/>
        <v>0.89839552920032484</v>
      </c>
    </row>
    <row r="608" spans="4:7" x14ac:dyDescent="0.3">
      <c r="D608">
        <v>603</v>
      </c>
      <c r="E608">
        <v>0.31</v>
      </c>
      <c r="G608">
        <f t="shared" si="9"/>
        <v>0.89152038484077434</v>
      </c>
    </row>
    <row r="609" spans="4:7" x14ac:dyDescent="0.3">
      <c r="D609">
        <v>604</v>
      </c>
      <c r="E609">
        <v>0.31</v>
      </c>
      <c r="G609">
        <f t="shared" si="9"/>
        <v>0.8846929796371259</v>
      </c>
    </row>
    <row r="610" spans="4:7" x14ac:dyDescent="0.3">
      <c r="D610">
        <v>605</v>
      </c>
      <c r="E610">
        <v>0.31</v>
      </c>
      <c r="G610">
        <f t="shared" si="9"/>
        <v>0.87791296272810915</v>
      </c>
    </row>
    <row r="611" spans="4:7" x14ac:dyDescent="0.3">
      <c r="D611">
        <v>606</v>
      </c>
      <c r="E611">
        <v>0.31</v>
      </c>
      <c r="G611">
        <f t="shared" si="9"/>
        <v>0.87117998629968885</v>
      </c>
    </row>
    <row r="612" spans="4:7" x14ac:dyDescent="0.3">
      <c r="D612">
        <v>607</v>
      </c>
      <c r="E612">
        <v>0.31</v>
      </c>
      <c r="G612">
        <f t="shared" si="9"/>
        <v>0.86449370555412774</v>
      </c>
    </row>
    <row r="613" spans="4:7" x14ac:dyDescent="0.3">
      <c r="D613">
        <v>608</v>
      </c>
      <c r="E613">
        <v>0.31</v>
      </c>
      <c r="G613">
        <f t="shared" si="9"/>
        <v>0.8578537786794137</v>
      </c>
    </row>
    <row r="614" spans="4:7" x14ac:dyDescent="0.3">
      <c r="D614">
        <v>609</v>
      </c>
      <c r="E614">
        <v>0.31</v>
      </c>
      <c r="G614">
        <f t="shared" si="9"/>
        <v>0.85125986681904187</v>
      </c>
    </row>
    <row r="615" spans="4:7" x14ac:dyDescent="0.3">
      <c r="D615">
        <v>610</v>
      </c>
      <c r="E615">
        <v>0.25</v>
      </c>
      <c r="G615">
        <f t="shared" si="9"/>
        <v>0.84471163404214922</v>
      </c>
    </row>
    <row r="616" spans="4:7" x14ac:dyDescent="0.3">
      <c r="D616">
        <v>611</v>
      </c>
      <c r="E616">
        <v>0.25</v>
      </c>
      <c r="G616">
        <f t="shared" si="9"/>
        <v>0.83820874731399775</v>
      </c>
    </row>
    <row r="617" spans="4:7" x14ac:dyDescent="0.3">
      <c r="D617">
        <v>612</v>
      </c>
      <c r="E617">
        <v>0.25</v>
      </c>
      <c r="G617">
        <f t="shared" si="9"/>
        <v>0.83175087646680002</v>
      </c>
    </row>
    <row r="618" spans="4:7" x14ac:dyDescent="0.3">
      <c r="D618">
        <v>613</v>
      </c>
      <c r="E618">
        <v>0.25</v>
      </c>
      <c r="G618">
        <f t="shared" si="9"/>
        <v>0.82533769417088421</v>
      </c>
    </row>
    <row r="619" spans="4:7" x14ac:dyDescent="0.3">
      <c r="D619">
        <v>614</v>
      </c>
      <c r="E619">
        <v>0.25</v>
      </c>
      <c r="G619">
        <f t="shared" si="9"/>
        <v>0.81896887590619216</v>
      </c>
    </row>
    <row r="620" spans="4:7" x14ac:dyDescent="0.3">
      <c r="D620">
        <v>615</v>
      </c>
      <c r="E620">
        <v>0.25</v>
      </c>
      <c r="G620">
        <f t="shared" si="9"/>
        <v>0.81264409993410736</v>
      </c>
    </row>
    <row r="621" spans="4:7" x14ac:dyDescent="0.3">
      <c r="D621">
        <v>616</v>
      </c>
      <c r="E621">
        <v>0.25</v>
      </c>
      <c r="G621">
        <f t="shared" si="9"/>
        <v>0.80636304726960961</v>
      </c>
    </row>
    <row r="622" spans="4:7" x14ac:dyDescent="0.3">
      <c r="D622">
        <v>617</v>
      </c>
      <c r="E622">
        <v>0.25</v>
      </c>
      <c r="G622">
        <f t="shared" si="9"/>
        <v>0.80012540165374768</v>
      </c>
    </row>
    <row r="623" spans="4:7" x14ac:dyDescent="0.3">
      <c r="D623">
        <v>618</v>
      </c>
      <c r="E623">
        <v>0.19</v>
      </c>
      <c r="G623">
        <f t="shared" si="9"/>
        <v>0.79393084952643445</v>
      </c>
    </row>
    <row r="624" spans="4:7" x14ac:dyDescent="0.3">
      <c r="D624">
        <v>619</v>
      </c>
      <c r="E624">
        <v>0.19</v>
      </c>
      <c r="G624">
        <f t="shared" si="9"/>
        <v>0.78777907999954766</v>
      </c>
    </row>
    <row r="625" spans="4:7" x14ac:dyDescent="0.3">
      <c r="D625">
        <v>620</v>
      </c>
      <c r="E625">
        <v>0.19</v>
      </c>
      <c r="G625">
        <f t="shared" si="9"/>
        <v>0.78166978483034577</v>
      </c>
    </row>
    <row r="626" spans="4:7" x14ac:dyDescent="0.3">
      <c r="D626">
        <v>621</v>
      </c>
      <c r="E626">
        <v>0.19</v>
      </c>
      <c r="G626">
        <f t="shared" si="9"/>
        <v>0.77560265839518583</v>
      </c>
    </row>
    <row r="627" spans="4:7" x14ac:dyDescent="0.3">
      <c r="D627">
        <v>622</v>
      </c>
      <c r="E627">
        <v>0.19</v>
      </c>
      <c r="G627">
        <f t="shared" si="9"/>
        <v>0.76957739766354094</v>
      </c>
    </row>
    <row r="628" spans="4:7" x14ac:dyDescent="0.3">
      <c r="D628">
        <v>623</v>
      </c>
      <c r="E628">
        <v>0.19</v>
      </c>
      <c r="G628">
        <f t="shared" si="9"/>
        <v>0.76359370217231748</v>
      </c>
    </row>
    <row r="629" spans="4:7" x14ac:dyDescent="0.3">
      <c r="D629">
        <v>624</v>
      </c>
      <c r="E629">
        <v>0.19</v>
      </c>
      <c r="G629">
        <f t="shared" si="9"/>
        <v>0.7576512740004625</v>
      </c>
    </row>
    <row r="630" spans="4:7" x14ac:dyDescent="0.3">
      <c r="D630">
        <v>625</v>
      </c>
      <c r="E630">
        <v>0.19</v>
      </c>
      <c r="G630">
        <f t="shared" si="9"/>
        <v>0.75174981774386318</v>
      </c>
    </row>
    <row r="631" spans="4:7" x14ac:dyDescent="0.3">
      <c r="D631">
        <v>626</v>
      </c>
      <c r="E631">
        <v>0.12</v>
      </c>
      <c r="G631">
        <f t="shared" si="9"/>
        <v>0.74588904049052807</v>
      </c>
    </row>
    <row r="632" spans="4:7" x14ac:dyDescent="0.3">
      <c r="D632">
        <v>627</v>
      </c>
      <c r="E632">
        <v>0.12</v>
      </c>
      <c r="G632">
        <f t="shared" si="9"/>
        <v>0.74006865179605585</v>
      </c>
    </row>
    <row r="633" spans="4:7" x14ac:dyDescent="0.3">
      <c r="D633">
        <v>628</v>
      </c>
      <c r="E633">
        <v>0.12</v>
      </c>
      <c r="G633">
        <f t="shared" si="9"/>
        <v>0.73428836365937522</v>
      </c>
    </row>
    <row r="634" spans="4:7" x14ac:dyDescent="0.3">
      <c r="D634">
        <v>629</v>
      </c>
      <c r="E634">
        <v>0.12</v>
      </c>
      <c r="G634">
        <f t="shared" si="9"/>
        <v>0.72854789049876523</v>
      </c>
    </row>
    <row r="635" spans="4:7" x14ac:dyDescent="0.3">
      <c r="D635">
        <v>630</v>
      </c>
      <c r="E635">
        <v>0.12</v>
      </c>
      <c r="G635">
        <f t="shared" si="9"/>
        <v>0.72284694912814407</v>
      </c>
    </row>
    <row r="636" spans="4:7" x14ac:dyDescent="0.3">
      <c r="D636">
        <v>631</v>
      </c>
      <c r="E636">
        <v>0.12</v>
      </c>
      <c r="G636">
        <f t="shared" si="9"/>
        <v>0.71718525873362682</v>
      </c>
    </row>
    <row r="637" spans="4:7" x14ac:dyDescent="0.3">
      <c r="D637">
        <v>632</v>
      </c>
      <c r="E637">
        <v>0.12</v>
      </c>
      <c r="G637">
        <f t="shared" si="9"/>
        <v>0.71156254085034454</v>
      </c>
    </row>
    <row r="638" spans="4:7" x14ac:dyDescent="0.3">
      <c r="D638">
        <v>633</v>
      </c>
      <c r="E638">
        <v>0.12</v>
      </c>
      <c r="G638">
        <f t="shared" si="9"/>
        <v>0.70597851933952882</v>
      </c>
    </row>
    <row r="639" spans="4:7" x14ac:dyDescent="0.3">
      <c r="D639">
        <v>634</v>
      </c>
      <c r="E639">
        <v>0.12</v>
      </c>
      <c r="G639">
        <f t="shared" si="9"/>
        <v>0.70043292036584959</v>
      </c>
    </row>
    <row r="640" spans="4:7" x14ac:dyDescent="0.3">
      <c r="D640">
        <v>635</v>
      </c>
      <c r="E640">
        <v>0.06</v>
      </c>
      <c r="G640">
        <f t="shared" si="9"/>
        <v>0.69492547237500979</v>
      </c>
    </row>
    <row r="641" spans="4:7" x14ac:dyDescent="0.3">
      <c r="D641">
        <v>636</v>
      </c>
      <c r="E641">
        <v>0.06</v>
      </c>
      <c r="G641">
        <f t="shared" si="9"/>
        <v>0.68945590607158991</v>
      </c>
    </row>
    <row r="642" spans="4:7" x14ac:dyDescent="0.3">
      <c r="D642">
        <v>637</v>
      </c>
      <c r="E642">
        <v>0.06</v>
      </c>
      <c r="G642">
        <f t="shared" si="9"/>
        <v>0.68402395439714025</v>
      </c>
    </row>
    <row r="643" spans="4:7" x14ac:dyDescent="0.3">
      <c r="D643">
        <v>638</v>
      </c>
      <c r="E643">
        <v>0.06</v>
      </c>
      <c r="G643">
        <f t="shared" si="9"/>
        <v>0.67862935250851919</v>
      </c>
    </row>
    <row r="644" spans="4:7" x14ac:dyDescent="0.3">
      <c r="D644">
        <v>639</v>
      </c>
      <c r="E644">
        <v>0.06</v>
      </c>
      <c r="G644">
        <f t="shared" si="9"/>
        <v>0.67327183775647303</v>
      </c>
    </row>
    <row r="645" spans="4:7" x14ac:dyDescent="0.3">
      <c r="D645">
        <v>640</v>
      </c>
      <c r="E645">
        <v>0.06</v>
      </c>
      <c r="G645">
        <f t="shared" si="9"/>
        <v>0.66795114966445035</v>
      </c>
    </row>
    <row r="646" spans="4:7" x14ac:dyDescent="0.3">
      <c r="D646">
        <v>641</v>
      </c>
      <c r="E646">
        <v>0.06</v>
      </c>
      <c r="G646">
        <f t="shared" si="9"/>
        <v>0.66266702990765802</v>
      </c>
    </row>
    <row r="647" spans="4:7" x14ac:dyDescent="0.3">
      <c r="D647">
        <v>642</v>
      </c>
      <c r="E647">
        <v>0.06</v>
      </c>
      <c r="G647">
        <f t="shared" ref="G647:G649" si="10">1.767690915*POWER(((1024/D647)-1),1.905179222)</f>
        <v>0.65741922229234639</v>
      </c>
    </row>
    <row r="648" spans="4:7" x14ac:dyDescent="0.3">
      <c r="D648">
        <v>643</v>
      </c>
      <c r="E648">
        <v>0.06</v>
      </c>
      <c r="G648">
        <f t="shared" si="10"/>
        <v>0.6522074727353242</v>
      </c>
    </row>
    <row r="649" spans="4:7" x14ac:dyDescent="0.3">
      <c r="D649">
        <v>644</v>
      </c>
      <c r="E649">
        <v>0</v>
      </c>
      <c r="G649">
        <f t="shared" si="10"/>
        <v>0.64703152924370022</v>
      </c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130D68-DA99-4A2A-925F-B445027039D7}">
  <dimension ref="B4:N20"/>
  <sheetViews>
    <sheetView workbookViewId="0">
      <selection activeCell="I6" sqref="I6"/>
    </sheetView>
  </sheetViews>
  <sheetFormatPr defaultRowHeight="14" x14ac:dyDescent="0.3"/>
  <sheetData>
    <row r="4" spans="2:14" x14ac:dyDescent="0.3">
      <c r="F4" t="s">
        <v>30</v>
      </c>
      <c r="K4" t="s">
        <v>31</v>
      </c>
      <c r="N4" t="s">
        <v>33</v>
      </c>
    </row>
    <row r="5" spans="2:14" x14ac:dyDescent="0.3">
      <c r="C5" t="s">
        <v>36</v>
      </c>
      <c r="D5" t="s">
        <v>35</v>
      </c>
      <c r="I5" t="s">
        <v>34</v>
      </c>
      <c r="K5" t="s">
        <v>32</v>
      </c>
      <c r="L5" t="s">
        <v>37</v>
      </c>
      <c r="N5" t="s">
        <v>33</v>
      </c>
    </row>
    <row r="6" spans="2:14" x14ac:dyDescent="0.3">
      <c r="B6" t="s">
        <v>19</v>
      </c>
      <c r="C6">
        <v>27.625</v>
      </c>
      <c r="D6">
        <f>HEX2DEC(B6)</f>
        <v>706</v>
      </c>
      <c r="F6">
        <f>1/(C6+273.15)</f>
        <v>3.3247444102734603E-3</v>
      </c>
      <c r="G6">
        <f>LOG10(I6)</f>
        <v>1.6474075767313523</v>
      </c>
      <c r="I6">
        <f>20/(1024-D6)*D6</f>
        <v>44.40251572327044</v>
      </c>
      <c r="K6">
        <f>1/(273.15+C6)</f>
        <v>3.3247444102734603E-3</v>
      </c>
      <c r="L6">
        <f>LOG10(I6)</f>
        <v>1.6474075767313523</v>
      </c>
    </row>
    <row r="7" spans="2:14" x14ac:dyDescent="0.3">
      <c r="B7" t="s">
        <v>20</v>
      </c>
      <c r="C7">
        <v>28.0625</v>
      </c>
      <c r="D7">
        <f>HEX2DEC(B7)</f>
        <v>698</v>
      </c>
      <c r="F7">
        <f t="shared" ref="F7:F14" si="0">1/(C7+273.15)</f>
        <v>3.3199153421587754E-3</v>
      </c>
      <c r="G7">
        <f t="shared" ref="G7:G15" si="1">LOG10(I7)</f>
        <v>1.6316678182192033</v>
      </c>
      <c r="I7">
        <f t="shared" ref="I7:I15" si="2">20/(1024-D7)*D7</f>
        <v>42.822085889570552</v>
      </c>
      <c r="K7">
        <f t="shared" ref="K7:K15" si="3">1/(273.15+C7)</f>
        <v>3.3199153421587754E-3</v>
      </c>
      <c r="L7">
        <f t="shared" ref="L7:L15" si="4">LOG10(I7)</f>
        <v>1.6316678182192033</v>
      </c>
    </row>
    <row r="8" spans="2:14" x14ac:dyDescent="0.3">
      <c r="B8" t="s">
        <v>21</v>
      </c>
      <c r="C8">
        <v>30.875</v>
      </c>
      <c r="D8">
        <f>HEX2DEC(B8)</f>
        <v>680</v>
      </c>
      <c r="F8">
        <f t="shared" si="0"/>
        <v>3.2892031905270951E-3</v>
      </c>
      <c r="G8">
        <f t="shared" si="1"/>
        <v>1.5969804657986875</v>
      </c>
      <c r="I8">
        <f t="shared" si="2"/>
        <v>39.534883720930232</v>
      </c>
      <c r="K8">
        <f t="shared" si="3"/>
        <v>3.2892031905270951E-3</v>
      </c>
      <c r="L8">
        <f t="shared" si="4"/>
        <v>1.5969804657986875</v>
      </c>
    </row>
    <row r="9" spans="2:14" x14ac:dyDescent="0.3">
      <c r="B9" t="s">
        <v>22</v>
      </c>
      <c r="C9">
        <v>35.1875</v>
      </c>
      <c r="D9">
        <f>HEX2DEC(B9)</f>
        <v>619</v>
      </c>
      <c r="F9">
        <f t="shared" si="0"/>
        <v>3.2431994162241055E-3</v>
      </c>
      <c r="G9">
        <f t="shared" si="1"/>
        <v>1.4852656214694306</v>
      </c>
      <c r="I9">
        <f t="shared" si="2"/>
        <v>30.567901234567898</v>
      </c>
      <c r="K9">
        <f t="shared" si="3"/>
        <v>3.2431994162241055E-3</v>
      </c>
      <c r="L9">
        <f t="shared" si="4"/>
        <v>1.4852656214694306</v>
      </c>
    </row>
    <row r="10" spans="2:14" x14ac:dyDescent="0.3">
      <c r="B10" t="s">
        <v>23</v>
      </c>
      <c r="C10">
        <v>53.0625</v>
      </c>
      <c r="D10">
        <f>HEX2DEC(B10)</f>
        <v>468</v>
      </c>
      <c r="F10">
        <f t="shared" si="0"/>
        <v>3.0654864543817298E-3</v>
      </c>
      <c r="G10">
        <f t="shared" si="1"/>
        <v>1.2262010571560478</v>
      </c>
      <c r="I10">
        <f t="shared" si="2"/>
        <v>16.834532374100718</v>
      </c>
      <c r="K10">
        <f t="shared" si="3"/>
        <v>3.0654864543817298E-3</v>
      </c>
      <c r="L10">
        <f t="shared" si="4"/>
        <v>1.2262010571560478</v>
      </c>
    </row>
    <row r="12" spans="2:14" x14ac:dyDescent="0.3">
      <c r="B12" t="s">
        <v>25</v>
      </c>
      <c r="C12">
        <v>44.5</v>
      </c>
      <c r="D12">
        <f>HEX2DEC(B12)</f>
        <v>543</v>
      </c>
      <c r="F12">
        <f t="shared" si="0"/>
        <v>3.1481189988981587E-3</v>
      </c>
      <c r="G12">
        <f t="shared" si="1"/>
        <v>1.3536847488789965</v>
      </c>
      <c r="I12">
        <f t="shared" si="2"/>
        <v>22.57796257796258</v>
      </c>
      <c r="K12">
        <f t="shared" si="3"/>
        <v>3.1481189988981587E-3</v>
      </c>
      <c r="L12">
        <f t="shared" si="4"/>
        <v>1.3536847488789965</v>
      </c>
    </row>
    <row r="13" spans="2:14" x14ac:dyDescent="0.3">
      <c r="B13" t="s">
        <v>26</v>
      </c>
      <c r="C13">
        <v>33.9375</v>
      </c>
      <c r="D13">
        <f>HEX2DEC(B13)</f>
        <v>635</v>
      </c>
      <c r="F13">
        <f t="shared" si="0"/>
        <v>3.2564008629462288E-3</v>
      </c>
      <c r="G13">
        <f t="shared" si="1"/>
        <v>1.5138541196302491</v>
      </c>
      <c r="I13">
        <f t="shared" si="2"/>
        <v>32.647814910025708</v>
      </c>
      <c r="K13">
        <f t="shared" si="3"/>
        <v>3.2564008629462288E-3</v>
      </c>
      <c r="L13">
        <f t="shared" si="4"/>
        <v>1.5138541196302491</v>
      </c>
    </row>
    <row r="14" spans="2:14" x14ac:dyDescent="0.3">
      <c r="B14" t="s">
        <v>27</v>
      </c>
      <c r="C14">
        <v>31.25</v>
      </c>
      <c r="D14">
        <f>HEX2DEC(B14)</f>
        <v>671</v>
      </c>
      <c r="F14">
        <f t="shared" si="0"/>
        <v>3.28515111695138E-3</v>
      </c>
      <c r="G14">
        <f t="shared" si="1"/>
        <v>1.5799778104451507</v>
      </c>
      <c r="I14">
        <f t="shared" si="2"/>
        <v>38.016997167138811</v>
      </c>
      <c r="K14">
        <f t="shared" si="3"/>
        <v>3.28515111695138E-3</v>
      </c>
      <c r="L14">
        <f t="shared" si="4"/>
        <v>1.5799778104451507</v>
      </c>
    </row>
    <row r="15" spans="2:14" x14ac:dyDescent="0.3">
      <c r="B15" t="s">
        <v>29</v>
      </c>
      <c r="C15">
        <v>29.0625</v>
      </c>
      <c r="D15">
        <f>HEX2DEC(B15)</f>
        <v>693</v>
      </c>
      <c r="F15">
        <f t="shared" ref="F15" si="5">1/(C15+273.15)</f>
        <v>3.3089299747694092E-3</v>
      </c>
      <c r="G15">
        <f t="shared" si="1"/>
        <v>1.6219352365000692</v>
      </c>
      <c r="I15">
        <f t="shared" si="2"/>
        <v>41.873111782477345</v>
      </c>
      <c r="K15">
        <f t="shared" si="3"/>
        <v>3.3089299747694092E-3</v>
      </c>
      <c r="L15">
        <f t="shared" si="4"/>
        <v>1.6219352365000692</v>
      </c>
    </row>
    <row r="16" spans="2:14" x14ac:dyDescent="0.3">
      <c r="B16" s="1" t="s">
        <v>28</v>
      </c>
      <c r="C16" s="2">
        <v>23.0625</v>
      </c>
      <c r="D16" s="2">
        <v>707</v>
      </c>
    </row>
    <row r="17" spans="2:14" x14ac:dyDescent="0.3">
      <c r="B17" s="1" t="s">
        <v>24</v>
      </c>
      <c r="C17" s="2">
        <v>56.5625</v>
      </c>
      <c r="D17" s="2">
        <v>365</v>
      </c>
      <c r="E17" s="2"/>
      <c r="F17" s="2"/>
      <c r="G17" s="2"/>
      <c r="H17" s="2"/>
      <c r="I17" s="2"/>
      <c r="J17" s="2"/>
      <c r="K17" s="2"/>
      <c r="L17" s="2"/>
      <c r="M17" s="2"/>
      <c r="N17" s="2"/>
    </row>
    <row r="18" spans="2:14" x14ac:dyDescent="0.3">
      <c r="F18">
        <f>SLOPE(F6:F14,G6:G14)</f>
        <v>6.1221719142540414E-4</v>
      </c>
      <c r="G18">
        <f>INTERCEPT(F6:F14,G6:G14)</f>
        <v>2.320520235427611E-3</v>
      </c>
    </row>
    <row r="20" spans="2:14" x14ac:dyDescent="0.3">
      <c r="F20" t="str">
        <f>_xlfn.CONCAT("1/T=",F18,"log10(R)+",G18)</f>
        <v>1/T=0.000612217191425404log10(R)+0.00232052023542761</v>
      </c>
    </row>
  </sheetData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65D15-D0B9-4480-B8AB-008B8EBE8574}">
  <dimension ref="E7:K1030"/>
  <sheetViews>
    <sheetView tabSelected="1" topLeftCell="A832" workbookViewId="0">
      <selection activeCell="J151" sqref="J151"/>
    </sheetView>
  </sheetViews>
  <sheetFormatPr defaultRowHeight="14" x14ac:dyDescent="0.3"/>
  <sheetData>
    <row r="7" spans="5:11" x14ac:dyDescent="0.3">
      <c r="F7" t="s">
        <v>38</v>
      </c>
      <c r="G7" t="s">
        <v>40</v>
      </c>
      <c r="H7" t="s">
        <v>39</v>
      </c>
      <c r="J7" t="s">
        <v>41</v>
      </c>
      <c r="K7" t="s">
        <v>42</v>
      </c>
    </row>
    <row r="8" spans="5:11" x14ac:dyDescent="0.3">
      <c r="E8">
        <v>1</v>
      </c>
      <c r="F8">
        <v>148.91999999999999</v>
      </c>
      <c r="G8">
        <f>149.299903690624 -0.366029943457306*E8 + 0.000463577621600097*E8*E8 -2.67655311678161E-07*E8*E8*E8</f>
        <v>148.93433705713298</v>
      </c>
      <c r="H8">
        <f>1/(-0.000612217191425404*LOG10(((1024)/(E8))-1)+0.0031170331653)-273.15</f>
        <v>511.57266860596246</v>
      </c>
      <c r="J8">
        <f>H8-F8</f>
        <v>362.6526686059625</v>
      </c>
      <c r="K8">
        <f>G8-F8</f>
        <v>1.4337057132991049E-2</v>
      </c>
    </row>
    <row r="9" spans="5:11" x14ac:dyDescent="0.3">
      <c r="E9">
        <v>2</v>
      </c>
      <c r="F9">
        <v>148.56</v>
      </c>
      <c r="G9">
        <f t="shared" ref="G9:G72" si="0">149.299903690624 -0.366029943457306*E9 + 0.000463577621600097*E9*E9 -2.67655311678161E-07*E9*E9*E9</f>
        <v>148.5696959729533</v>
      </c>
      <c r="H9">
        <f t="shared" ref="H9:H72" si="1">1/(-0.000612217191425404*LOG10(((1024)/(E9))-1)+0.0031170331653)-273.15</f>
        <v>412.30201440383144</v>
      </c>
      <c r="J9">
        <f t="shared" ref="J9:J72" si="2">H9-F9</f>
        <v>263.74201440383143</v>
      </c>
      <c r="K9">
        <f t="shared" ref="K9:K72" si="3">G9-F9</f>
        <v>9.6959729532954952E-3</v>
      </c>
    </row>
    <row r="10" spans="5:11" x14ac:dyDescent="0.3">
      <c r="E10">
        <v>3</v>
      </c>
      <c r="F10">
        <v>148.19</v>
      </c>
      <c r="G10">
        <f t="shared" si="0"/>
        <v>148.20597883215308</v>
      </c>
      <c r="H10">
        <f t="shared" si="1"/>
        <v>365.02931583266843</v>
      </c>
      <c r="J10">
        <f t="shared" si="2"/>
        <v>216.83931583266843</v>
      </c>
      <c r="K10">
        <f t="shared" si="3"/>
        <v>1.5978832153081157E-2</v>
      </c>
    </row>
    <row r="11" spans="5:11" x14ac:dyDescent="0.3">
      <c r="E11">
        <v>4</v>
      </c>
      <c r="F11">
        <v>147.83000000000001</v>
      </c>
      <c r="G11">
        <f t="shared" si="0"/>
        <v>147.84318402880044</v>
      </c>
      <c r="H11">
        <f t="shared" si="1"/>
        <v>335.23060281431242</v>
      </c>
      <c r="J11">
        <f t="shared" si="2"/>
        <v>187.40060281431241</v>
      </c>
      <c r="K11">
        <f t="shared" si="3"/>
        <v>1.318402880042413E-2</v>
      </c>
    </row>
    <row r="12" spans="5:11" x14ac:dyDescent="0.3">
      <c r="E12">
        <v>5</v>
      </c>
      <c r="F12">
        <v>147.47</v>
      </c>
      <c r="G12">
        <f t="shared" si="0"/>
        <v>147.48130995696351</v>
      </c>
      <c r="H12">
        <f t="shared" si="1"/>
        <v>313.94609699718262</v>
      </c>
      <c r="J12">
        <f t="shared" si="2"/>
        <v>166.47609699718262</v>
      </c>
      <c r="K12">
        <f t="shared" si="3"/>
        <v>1.1309956963515333E-2</v>
      </c>
    </row>
    <row r="13" spans="5:11" x14ac:dyDescent="0.3">
      <c r="E13">
        <v>6</v>
      </c>
      <c r="F13">
        <v>147.09</v>
      </c>
      <c r="G13">
        <f t="shared" si="0"/>
        <v>147.12035501071045</v>
      </c>
      <c r="H13">
        <f t="shared" si="1"/>
        <v>297.61457941829337</v>
      </c>
      <c r="J13">
        <f t="shared" si="2"/>
        <v>150.52457941829337</v>
      </c>
      <c r="K13">
        <f t="shared" si="3"/>
        <v>3.0355010710451324E-2</v>
      </c>
    </row>
    <row r="14" spans="5:11" x14ac:dyDescent="0.3">
      <c r="E14">
        <v>7</v>
      </c>
      <c r="F14">
        <v>146.72999999999999</v>
      </c>
      <c r="G14">
        <f t="shared" si="0"/>
        <v>146.76031758410934</v>
      </c>
      <c r="H14">
        <f t="shared" si="1"/>
        <v>284.48642969760431</v>
      </c>
      <c r="J14">
        <f t="shared" si="2"/>
        <v>137.75642969760432</v>
      </c>
      <c r="K14">
        <f t="shared" si="3"/>
        <v>3.0317584109354812E-2</v>
      </c>
    </row>
    <row r="15" spans="5:11" x14ac:dyDescent="0.3">
      <c r="E15">
        <v>8</v>
      </c>
      <c r="F15">
        <v>146.36000000000001</v>
      </c>
      <c r="G15">
        <f t="shared" si="0"/>
        <v>146.40119607122838</v>
      </c>
      <c r="H15">
        <f t="shared" si="1"/>
        <v>273.58240024638121</v>
      </c>
      <c r="J15">
        <f t="shared" si="2"/>
        <v>127.2224002463812</v>
      </c>
      <c r="K15">
        <f t="shared" si="3"/>
        <v>4.1196071228370101E-2</v>
      </c>
    </row>
    <row r="16" spans="5:11" x14ac:dyDescent="0.3">
      <c r="E16">
        <v>9</v>
      </c>
      <c r="F16">
        <v>146</v>
      </c>
      <c r="G16">
        <f t="shared" si="0"/>
        <v>146.04298886613563</v>
      </c>
      <c r="H16">
        <f t="shared" si="1"/>
        <v>264.30333945499467</v>
      </c>
      <c r="J16">
        <f t="shared" si="2"/>
        <v>118.30333945499467</v>
      </c>
      <c r="K16">
        <f t="shared" si="3"/>
        <v>4.2988866135630133E-2</v>
      </c>
    </row>
    <row r="17" spans="5:11" x14ac:dyDescent="0.3">
      <c r="E17">
        <v>10</v>
      </c>
      <c r="F17">
        <v>145.62</v>
      </c>
      <c r="G17">
        <f t="shared" si="0"/>
        <v>145.68569436289926</v>
      </c>
      <c r="H17">
        <f t="shared" si="1"/>
        <v>256.25802199704322</v>
      </c>
      <c r="J17">
        <f t="shared" si="2"/>
        <v>110.63802199704321</v>
      </c>
      <c r="K17">
        <f t="shared" si="3"/>
        <v>6.5694362899250791E-2</v>
      </c>
    </row>
    <row r="18" spans="5:11" x14ac:dyDescent="0.3">
      <c r="E18">
        <v>11</v>
      </c>
      <c r="F18">
        <v>145.27000000000001</v>
      </c>
      <c r="G18">
        <f t="shared" si="0"/>
        <v>145.3293109555874</v>
      </c>
      <c r="H18">
        <f t="shared" si="1"/>
        <v>249.17798110331114</v>
      </c>
      <c r="J18">
        <f t="shared" si="2"/>
        <v>103.90798110331113</v>
      </c>
      <c r="K18">
        <f t="shared" si="3"/>
        <v>5.93109555873923E-2</v>
      </c>
    </row>
    <row r="19" spans="5:11" x14ac:dyDescent="0.3">
      <c r="E19">
        <v>12</v>
      </c>
      <c r="F19">
        <v>144.91</v>
      </c>
      <c r="G19">
        <f t="shared" si="0"/>
        <v>144.97383703826816</v>
      </c>
      <c r="H19">
        <f t="shared" si="1"/>
        <v>242.87161887502987</v>
      </c>
      <c r="J19">
        <f t="shared" si="2"/>
        <v>97.96161887502987</v>
      </c>
      <c r="K19">
        <f t="shared" si="3"/>
        <v>6.383703826816145E-2</v>
      </c>
    </row>
    <row r="20" spans="5:11" x14ac:dyDescent="0.3">
      <c r="E20">
        <v>13</v>
      </c>
      <c r="F20">
        <v>144.53</v>
      </c>
      <c r="G20">
        <f t="shared" si="0"/>
        <v>144.61927100500967</v>
      </c>
      <c r="H20">
        <f t="shared" si="1"/>
        <v>237.19778034878595</v>
      </c>
      <c r="J20">
        <f t="shared" si="2"/>
        <v>92.667780348785953</v>
      </c>
      <c r="K20">
        <f t="shared" si="3"/>
        <v>8.9271005009663895E-2</v>
      </c>
    </row>
    <row r="21" spans="5:11" x14ac:dyDescent="0.3">
      <c r="E21">
        <v>14</v>
      </c>
      <c r="F21">
        <v>144.16999999999999</v>
      </c>
      <c r="G21">
        <f t="shared" si="0"/>
        <v>144.2656112498801</v>
      </c>
      <c r="H21">
        <f t="shared" si="1"/>
        <v>232.04970258615225</v>
      </c>
      <c r="J21">
        <f t="shared" si="2"/>
        <v>87.879702586152263</v>
      </c>
      <c r="K21">
        <f t="shared" si="3"/>
        <v>9.5611249880107607E-2</v>
      </c>
    </row>
    <row r="22" spans="5:11" x14ac:dyDescent="0.3">
      <c r="E22">
        <v>15</v>
      </c>
      <c r="F22">
        <v>143.80000000000001</v>
      </c>
      <c r="G22">
        <f t="shared" si="0"/>
        <v>143.91285616694753</v>
      </c>
      <c r="H22">
        <f t="shared" si="1"/>
        <v>227.34482931846662</v>
      </c>
      <c r="J22">
        <f t="shared" si="2"/>
        <v>83.544829318466611</v>
      </c>
      <c r="K22">
        <f t="shared" si="3"/>
        <v>0.11285616694752321</v>
      </c>
    </row>
    <row r="23" spans="5:11" x14ac:dyDescent="0.3">
      <c r="E23">
        <v>16</v>
      </c>
      <c r="F23">
        <v>143.55000000000001</v>
      </c>
      <c r="G23">
        <f t="shared" si="0"/>
        <v>143.5610041502801</v>
      </c>
      <c r="H23">
        <f t="shared" si="1"/>
        <v>223.01810668791569</v>
      </c>
      <c r="J23">
        <f t="shared" si="2"/>
        <v>79.468106687915679</v>
      </c>
      <c r="K23">
        <f t="shared" si="3"/>
        <v>1.1004150280086833E-2</v>
      </c>
    </row>
    <row r="24" spans="5:11" x14ac:dyDescent="0.3">
      <c r="E24">
        <v>17</v>
      </c>
      <c r="F24">
        <v>143.19</v>
      </c>
      <c r="G24">
        <f t="shared" si="0"/>
        <v>143.21005359394596</v>
      </c>
      <c r="H24">
        <f t="shared" si="1"/>
        <v>219.01743097233589</v>
      </c>
      <c r="J24">
        <f t="shared" si="2"/>
        <v>75.82743097233589</v>
      </c>
      <c r="K24">
        <f t="shared" si="3"/>
        <v>2.0053593945959847E-2</v>
      </c>
    </row>
    <row r="25" spans="5:11" x14ac:dyDescent="0.3">
      <c r="E25">
        <v>18</v>
      </c>
      <c r="F25">
        <v>142.83000000000001</v>
      </c>
      <c r="G25">
        <f t="shared" si="0"/>
        <v>142.8600028920132</v>
      </c>
      <c r="H25">
        <f t="shared" si="1"/>
        <v>215.30047373532705</v>
      </c>
      <c r="J25">
        <f t="shared" si="2"/>
        <v>72.470473735327033</v>
      </c>
      <c r="K25">
        <f t="shared" si="3"/>
        <v>3.0002892013186511E-2</v>
      </c>
    </row>
    <row r="26" spans="5:11" x14ac:dyDescent="0.3">
      <c r="E26">
        <v>19</v>
      </c>
      <c r="F26">
        <v>142.44999999999999</v>
      </c>
      <c r="G26">
        <f t="shared" si="0"/>
        <v>142.51085043855002</v>
      </c>
      <c r="H26">
        <f t="shared" si="1"/>
        <v>211.83241550446246</v>
      </c>
      <c r="J26">
        <f t="shared" si="2"/>
        <v>69.382415504462472</v>
      </c>
      <c r="K26">
        <f t="shared" si="3"/>
        <v>6.0850438550033914E-2</v>
      </c>
    </row>
    <row r="27" spans="5:11" x14ac:dyDescent="0.3">
      <c r="E27">
        <v>20</v>
      </c>
      <c r="F27">
        <v>142.09</v>
      </c>
      <c r="G27">
        <f t="shared" si="0"/>
        <v>142.16259462762449</v>
      </c>
      <c r="H27">
        <f t="shared" si="1"/>
        <v>208.58429460703258</v>
      </c>
      <c r="J27">
        <f t="shared" si="2"/>
        <v>66.494294607032572</v>
      </c>
      <c r="K27">
        <f t="shared" si="3"/>
        <v>7.2594627624482655E-2</v>
      </c>
    </row>
    <row r="28" spans="5:11" x14ac:dyDescent="0.3">
      <c r="E28">
        <v>21</v>
      </c>
      <c r="F28">
        <v>141.72</v>
      </c>
      <c r="G28">
        <f t="shared" si="0"/>
        <v>141.81523385330476</v>
      </c>
      <c r="H28">
        <f t="shared" si="1"/>
        <v>205.5317822426851</v>
      </c>
      <c r="J28">
        <f t="shared" si="2"/>
        <v>63.811782242685098</v>
      </c>
      <c r="K28">
        <f t="shared" si="3"/>
        <v>9.5233853304762306E-2</v>
      </c>
    </row>
    <row r="29" spans="5:11" x14ac:dyDescent="0.3">
      <c r="E29">
        <v>22</v>
      </c>
      <c r="F29">
        <v>141.36000000000001</v>
      </c>
      <c r="G29">
        <f t="shared" si="0"/>
        <v>141.46876650965896</v>
      </c>
      <c r="H29">
        <f t="shared" si="1"/>
        <v>202.65425899836259</v>
      </c>
      <c r="J29">
        <f t="shared" si="2"/>
        <v>61.294258998362579</v>
      </c>
      <c r="K29">
        <f t="shared" si="3"/>
        <v>0.10876650965894896</v>
      </c>
    </row>
    <row r="30" spans="5:11" x14ac:dyDescent="0.3">
      <c r="E30">
        <v>23</v>
      </c>
      <c r="F30">
        <v>141.11000000000001</v>
      </c>
      <c r="G30">
        <f t="shared" si="0"/>
        <v>141.12319099075521</v>
      </c>
      <c r="H30">
        <f t="shared" si="1"/>
        <v>199.93410848312487</v>
      </c>
      <c r="J30">
        <f t="shared" si="2"/>
        <v>58.82410848312486</v>
      </c>
      <c r="K30">
        <f t="shared" si="3"/>
        <v>1.3190990755191478E-2</v>
      </c>
    </row>
    <row r="31" spans="5:11" x14ac:dyDescent="0.3">
      <c r="E31">
        <v>24</v>
      </c>
      <c r="F31">
        <v>140.72999999999999</v>
      </c>
      <c r="G31">
        <f t="shared" si="0"/>
        <v>140.77850569066169</v>
      </c>
      <c r="H31">
        <f t="shared" si="1"/>
        <v>197.35616994046904</v>
      </c>
      <c r="J31">
        <f t="shared" si="2"/>
        <v>56.626169940469055</v>
      </c>
      <c r="K31">
        <f t="shared" si="3"/>
        <v>4.8505690661698964E-2</v>
      </c>
    </row>
    <row r="32" spans="5:11" x14ac:dyDescent="0.3">
      <c r="E32">
        <v>25</v>
      </c>
      <c r="F32">
        <v>140.38</v>
      </c>
      <c r="G32">
        <f t="shared" si="0"/>
        <v>140.43470900344644</v>
      </c>
      <c r="H32">
        <f t="shared" si="1"/>
        <v>194.90730900885006</v>
      </c>
      <c r="J32">
        <f t="shared" si="2"/>
        <v>54.527309008850068</v>
      </c>
      <c r="K32">
        <f t="shared" si="3"/>
        <v>5.4709003446447468E-2</v>
      </c>
    </row>
    <row r="33" spans="5:11" x14ac:dyDescent="0.3">
      <c r="E33">
        <v>26</v>
      </c>
      <c r="F33">
        <v>140.02000000000001</v>
      </c>
      <c r="G33">
        <f t="shared" si="0"/>
        <v>140.09179932317764</v>
      </c>
      <c r="H33">
        <f t="shared" si="1"/>
        <v>192.57607748085593</v>
      </c>
      <c r="J33">
        <f t="shared" si="2"/>
        <v>52.556077480855919</v>
      </c>
      <c r="K33">
        <f t="shared" si="3"/>
        <v>7.1799323177629049E-2</v>
      </c>
    </row>
    <row r="34" spans="5:11" x14ac:dyDescent="0.3">
      <c r="E34">
        <v>27</v>
      </c>
      <c r="F34">
        <v>139.63999999999999</v>
      </c>
      <c r="G34">
        <f t="shared" si="0"/>
        <v>139.74977504392345</v>
      </c>
      <c r="H34">
        <f t="shared" si="1"/>
        <v>190.35244093459772</v>
      </c>
      <c r="J34">
        <f t="shared" si="2"/>
        <v>50.712440934597737</v>
      </c>
      <c r="K34">
        <f t="shared" si="3"/>
        <v>0.10977504392346304</v>
      </c>
    </row>
    <row r="35" spans="5:11" x14ac:dyDescent="0.3">
      <c r="E35">
        <v>28</v>
      </c>
      <c r="F35">
        <v>139.38999999999999</v>
      </c>
      <c r="G35">
        <f t="shared" si="0"/>
        <v>139.40863455975196</v>
      </c>
      <c r="H35">
        <f t="shared" si="1"/>
        <v>188.22755871369981</v>
      </c>
      <c r="J35">
        <f t="shared" si="2"/>
        <v>48.837558713699821</v>
      </c>
      <c r="K35">
        <f t="shared" si="3"/>
        <v>1.8634559751973256E-2</v>
      </c>
    </row>
    <row r="36" spans="5:11" x14ac:dyDescent="0.3">
      <c r="E36">
        <v>29</v>
      </c>
      <c r="F36">
        <v>139.03</v>
      </c>
      <c r="G36">
        <f t="shared" si="0"/>
        <v>139.06837626473131</v>
      </c>
      <c r="H36">
        <f t="shared" si="1"/>
        <v>186.19360470434367</v>
      </c>
      <c r="J36">
        <f t="shared" si="2"/>
        <v>47.163604704343669</v>
      </c>
      <c r="K36">
        <f t="shared" si="3"/>
        <v>3.8376264731311949E-2</v>
      </c>
    </row>
    <row r="37" spans="5:11" x14ac:dyDescent="0.3">
      <c r="E37">
        <v>30</v>
      </c>
      <c r="F37">
        <v>138.66</v>
      </c>
      <c r="G37">
        <f t="shared" si="0"/>
        <v>138.7289985529296</v>
      </c>
      <c r="H37">
        <f t="shared" si="1"/>
        <v>184.24362021308502</v>
      </c>
      <c r="J37">
        <f t="shared" si="2"/>
        <v>45.583620213085027</v>
      </c>
      <c r="K37">
        <f t="shared" si="3"/>
        <v>6.8998552929599555E-2</v>
      </c>
    </row>
    <row r="38" spans="5:11" x14ac:dyDescent="0.3">
      <c r="E38">
        <v>31</v>
      </c>
      <c r="F38">
        <v>138.30000000000001</v>
      </c>
      <c r="G38">
        <f t="shared" si="0"/>
        <v>138.39049981841501</v>
      </c>
      <c r="H38">
        <f t="shared" si="1"/>
        <v>182.37139232799086</v>
      </c>
      <c r="J38">
        <f t="shared" si="2"/>
        <v>44.07139232799085</v>
      </c>
      <c r="K38">
        <f t="shared" si="3"/>
        <v>9.0499818414997435E-2</v>
      </c>
    </row>
    <row r="39" spans="5:11" x14ac:dyDescent="0.3">
      <c r="E39">
        <v>32</v>
      </c>
      <c r="F39">
        <v>138.05000000000001</v>
      </c>
      <c r="G39">
        <f t="shared" si="0"/>
        <v>138.05287845525564</v>
      </c>
      <c r="H39">
        <f t="shared" si="1"/>
        <v>180.57135267717484</v>
      </c>
      <c r="J39">
        <f t="shared" si="2"/>
        <v>42.521352677174832</v>
      </c>
      <c r="K39">
        <f t="shared" si="3"/>
        <v>2.8784552556260223E-3</v>
      </c>
    </row>
    <row r="40" spans="5:11" x14ac:dyDescent="0.3">
      <c r="E40">
        <v>33</v>
      </c>
      <c r="F40">
        <v>137.66999999999999</v>
      </c>
      <c r="G40">
        <f t="shared" si="0"/>
        <v>137.71613285751963</v>
      </c>
      <c r="H40">
        <f t="shared" si="1"/>
        <v>178.83849263955835</v>
      </c>
      <c r="J40">
        <f t="shared" si="2"/>
        <v>41.168492639558366</v>
      </c>
      <c r="K40">
        <f t="shared" si="3"/>
        <v>4.6132857519637582E-2</v>
      </c>
    </row>
    <row r="41" spans="5:11" x14ac:dyDescent="0.3">
      <c r="E41">
        <v>34</v>
      </c>
      <c r="F41">
        <v>137.31</v>
      </c>
      <c r="G41">
        <f t="shared" si="0"/>
        <v>137.38026141927512</v>
      </c>
      <c r="H41">
        <f t="shared" si="1"/>
        <v>177.16829192108111</v>
      </c>
      <c r="J41">
        <f t="shared" si="2"/>
        <v>39.858291921081104</v>
      </c>
      <c r="K41">
        <f t="shared" si="3"/>
        <v>7.0261419275112758E-2</v>
      </c>
    </row>
    <row r="42" spans="5:11" x14ac:dyDescent="0.3">
      <c r="E42">
        <v>35</v>
      </c>
      <c r="F42">
        <v>136.94</v>
      </c>
      <c r="G42">
        <f t="shared" si="0"/>
        <v>137.04526253459019</v>
      </c>
      <c r="H42">
        <f t="shared" si="1"/>
        <v>175.55665806167895</v>
      </c>
      <c r="J42">
        <f t="shared" si="2"/>
        <v>38.616658061678947</v>
      </c>
      <c r="K42">
        <f t="shared" si="3"/>
        <v>0.10526253459019586</v>
      </c>
    </row>
    <row r="43" spans="5:11" x14ac:dyDescent="0.3">
      <c r="E43">
        <v>36</v>
      </c>
      <c r="F43">
        <v>136.69999999999999</v>
      </c>
      <c r="G43">
        <f t="shared" si="0"/>
        <v>136.71113459753306</v>
      </c>
      <c r="H43">
        <f t="shared" si="1"/>
        <v>173.99987493815496</v>
      </c>
      <c r="J43">
        <f t="shared" si="2"/>
        <v>37.299874938154971</v>
      </c>
      <c r="K43">
        <f t="shared" si="3"/>
        <v>1.113459753307211E-2</v>
      </c>
    </row>
    <row r="44" spans="5:11" x14ac:dyDescent="0.3">
      <c r="E44">
        <v>37</v>
      </c>
      <c r="F44">
        <v>136.33000000000001</v>
      </c>
      <c r="G44">
        <f t="shared" si="0"/>
        <v>136.37787600217177</v>
      </c>
      <c r="H44">
        <f t="shared" si="1"/>
        <v>172.49455871435913</v>
      </c>
      <c r="J44">
        <f t="shared" si="2"/>
        <v>36.164558714359117</v>
      </c>
      <c r="K44">
        <f t="shared" si="3"/>
        <v>4.7876002171761911E-2</v>
      </c>
    </row>
    <row r="45" spans="5:11" x14ac:dyDescent="0.3">
      <c r="E45">
        <v>38</v>
      </c>
      <c r="F45">
        <v>135.97</v>
      </c>
      <c r="G45">
        <f t="shared" si="0"/>
        <v>136.04548514257451</v>
      </c>
      <c r="H45">
        <f t="shared" si="1"/>
        <v>171.03761999098276</v>
      </c>
      <c r="J45">
        <f t="shared" si="2"/>
        <v>35.067619990982763</v>
      </c>
      <c r="K45">
        <f t="shared" si="3"/>
        <v>7.5485142574507336E-2</v>
      </c>
    </row>
    <row r="46" spans="5:11" x14ac:dyDescent="0.3">
      <c r="E46">
        <v>39</v>
      </c>
      <c r="F46">
        <v>135.59</v>
      </c>
      <c r="G46">
        <f t="shared" si="0"/>
        <v>135.71396041280937</v>
      </c>
      <c r="H46">
        <f t="shared" si="1"/>
        <v>169.62623114339641</v>
      </c>
      <c r="J46">
        <f t="shared" si="2"/>
        <v>34.036231143396407</v>
      </c>
      <c r="K46">
        <f t="shared" si="3"/>
        <v>0.12396041280936743</v>
      </c>
    </row>
    <row r="47" spans="5:11" x14ac:dyDescent="0.3">
      <c r="E47">
        <v>40</v>
      </c>
      <c r="F47">
        <v>135.34</v>
      </c>
      <c r="G47">
        <f t="shared" si="0"/>
        <v>135.38330020694451</v>
      </c>
      <c r="H47">
        <f t="shared" si="1"/>
        <v>168.25779802252407</v>
      </c>
      <c r="J47">
        <f t="shared" si="2"/>
        <v>32.917798022524067</v>
      </c>
      <c r="K47">
        <f t="shared" si="3"/>
        <v>4.3300206944508091E-2</v>
      </c>
    </row>
    <row r="48" spans="5:11" x14ac:dyDescent="0.3">
      <c r="E48">
        <v>41</v>
      </c>
      <c r="F48">
        <v>134.97999999999999</v>
      </c>
      <c r="G48">
        <f t="shared" si="0"/>
        <v>135.05350291904804</v>
      </c>
      <c r="H48">
        <f t="shared" si="1"/>
        <v>166.92993534214003</v>
      </c>
      <c r="J48">
        <f t="shared" si="2"/>
        <v>31.949935342140037</v>
      </c>
      <c r="K48">
        <f t="shared" si="3"/>
        <v>7.3502919048053172E-2</v>
      </c>
    </row>
    <row r="49" spans="5:11" x14ac:dyDescent="0.3">
      <c r="E49">
        <v>42</v>
      </c>
      <c r="F49">
        <v>134.61000000000001</v>
      </c>
      <c r="G49">
        <f t="shared" si="0"/>
        <v>134.72456694318811</v>
      </c>
      <c r="H49">
        <f t="shared" si="1"/>
        <v>165.64044519473327</v>
      </c>
      <c r="J49">
        <f t="shared" si="2"/>
        <v>31.030445194733261</v>
      </c>
      <c r="K49">
        <f t="shared" si="3"/>
        <v>0.11456694318809468</v>
      </c>
    </row>
    <row r="50" spans="5:11" x14ac:dyDescent="0.3">
      <c r="E50">
        <v>43</v>
      </c>
      <c r="F50">
        <v>134.36000000000001</v>
      </c>
      <c r="G50">
        <f t="shared" si="0"/>
        <v>134.39649067343282</v>
      </c>
      <c r="H50">
        <f t="shared" si="1"/>
        <v>164.38729823368686</v>
      </c>
      <c r="J50">
        <f t="shared" si="2"/>
        <v>30.027298233686849</v>
      </c>
      <c r="K50">
        <f t="shared" si="3"/>
        <v>3.6490673432808762E-2</v>
      </c>
    </row>
    <row r="51" spans="5:11" x14ac:dyDescent="0.3">
      <c r="E51">
        <v>44</v>
      </c>
      <c r="F51">
        <v>134</v>
      </c>
      <c r="G51">
        <f t="shared" si="0"/>
        <v>134.06927250385033</v>
      </c>
      <c r="H51">
        <f t="shared" si="1"/>
        <v>163.16861713691003</v>
      </c>
      <c r="J51">
        <f t="shared" si="2"/>
        <v>29.168617136910029</v>
      </c>
      <c r="K51">
        <f t="shared" si="3"/>
        <v>6.9272503850328349E-2</v>
      </c>
    </row>
    <row r="52" spans="5:11" x14ac:dyDescent="0.3">
      <c r="E52">
        <v>45</v>
      </c>
      <c r="F52">
        <v>133.62</v>
      </c>
      <c r="G52">
        <f t="shared" si="0"/>
        <v>133.74291082850874</v>
      </c>
      <c r="H52">
        <f t="shared" si="1"/>
        <v>161.98266203004368</v>
      </c>
      <c r="J52">
        <f t="shared" si="2"/>
        <v>28.36266203004368</v>
      </c>
      <c r="K52">
        <f t="shared" si="3"/>
        <v>0.12291082850873636</v>
      </c>
    </row>
    <row r="53" spans="5:11" x14ac:dyDescent="0.3">
      <c r="E53">
        <v>46</v>
      </c>
      <c r="F53">
        <v>133.38</v>
      </c>
      <c r="G53">
        <f t="shared" si="0"/>
        <v>133.4174040414762</v>
      </c>
      <c r="H53">
        <f t="shared" si="1"/>
        <v>160.82781759887371</v>
      </c>
      <c r="J53">
        <f t="shared" si="2"/>
        <v>27.447817598873712</v>
      </c>
      <c r="K53">
        <f t="shared" si="3"/>
        <v>3.7404041476207794E-2</v>
      </c>
    </row>
    <row r="54" spans="5:11" x14ac:dyDescent="0.3">
      <c r="E54">
        <v>47</v>
      </c>
      <c r="F54">
        <v>133.02000000000001</v>
      </c>
      <c r="G54">
        <f t="shared" si="0"/>
        <v>133.09275053682089</v>
      </c>
      <c r="H54">
        <f t="shared" si="1"/>
        <v>159.70258166292115</v>
      </c>
      <c r="J54">
        <f t="shared" si="2"/>
        <v>26.682581662921137</v>
      </c>
      <c r="K54">
        <f t="shared" si="3"/>
        <v>7.2750536820876732E-2</v>
      </c>
    </row>
    <row r="55" spans="5:11" x14ac:dyDescent="0.3">
      <c r="E55">
        <v>48</v>
      </c>
      <c r="F55">
        <v>132.77000000000001</v>
      </c>
      <c r="G55">
        <f t="shared" si="0"/>
        <v>132.76894870861082</v>
      </c>
      <c r="H55">
        <f t="shared" si="1"/>
        <v>158.60555501712997</v>
      </c>
      <c r="J55">
        <f t="shared" si="2"/>
        <v>25.835555017129963</v>
      </c>
      <c r="K55">
        <f t="shared" si="3"/>
        <v>-1.051291389188691E-3</v>
      </c>
    </row>
    <row r="56" spans="5:11" x14ac:dyDescent="0.3">
      <c r="E56">
        <v>49</v>
      </c>
      <c r="F56">
        <v>132.38999999999999</v>
      </c>
      <c r="G56">
        <f t="shared" si="0"/>
        <v>132.44599695091421</v>
      </c>
      <c r="H56">
        <f t="shared" si="1"/>
        <v>157.5354323775569</v>
      </c>
      <c r="J56">
        <f t="shared" si="2"/>
        <v>25.145432377556915</v>
      </c>
      <c r="K56">
        <f t="shared" si="3"/>
        <v>5.5996950914220633E-2</v>
      </c>
    </row>
    <row r="57" spans="5:11" x14ac:dyDescent="0.3">
      <c r="E57">
        <v>50</v>
      </c>
      <c r="F57">
        <v>132.03</v>
      </c>
      <c r="G57">
        <f t="shared" si="0"/>
        <v>132.12389365779916</v>
      </c>
      <c r="H57">
        <f t="shared" si="1"/>
        <v>156.49099429110026</v>
      </c>
      <c r="J57">
        <f t="shared" si="2"/>
        <v>24.460994291100263</v>
      </c>
      <c r="K57">
        <f t="shared" si="3"/>
        <v>9.3893657799156927E-2</v>
      </c>
    </row>
    <row r="58" spans="5:11" x14ac:dyDescent="0.3">
      <c r="E58">
        <v>51</v>
      </c>
      <c r="F58">
        <v>131.78</v>
      </c>
      <c r="G58">
        <f t="shared" si="0"/>
        <v>131.80263722333382</v>
      </c>
      <c r="H58">
        <f t="shared" si="1"/>
        <v>155.47109988947778</v>
      </c>
      <c r="J58">
        <f t="shared" si="2"/>
        <v>23.691099889477783</v>
      </c>
      <c r="K58">
        <f t="shared" si="3"/>
        <v>2.2637223333816792E-2</v>
      </c>
    </row>
    <row r="59" spans="5:11" x14ac:dyDescent="0.3">
      <c r="E59">
        <v>52</v>
      </c>
      <c r="F59">
        <v>131.41</v>
      </c>
      <c r="G59">
        <f t="shared" si="0"/>
        <v>131.4822260415863</v>
      </c>
      <c r="H59">
        <f t="shared" si="1"/>
        <v>154.47468038459584</v>
      </c>
      <c r="J59">
        <f t="shared" si="2"/>
        <v>23.064680384595846</v>
      </c>
      <c r="K59">
        <f t="shared" si="3"/>
        <v>7.2226041586304746E-2</v>
      </c>
    </row>
    <row r="60" spans="5:11" x14ac:dyDescent="0.3">
      <c r="E60">
        <v>53</v>
      </c>
      <c r="F60">
        <v>131.05000000000001</v>
      </c>
      <c r="G60">
        <f t="shared" si="0"/>
        <v>131.16265850662475</v>
      </c>
      <c r="H60">
        <f t="shared" si="1"/>
        <v>153.50073321670982</v>
      </c>
      <c r="J60">
        <f t="shared" si="2"/>
        <v>22.450733216709807</v>
      </c>
      <c r="K60">
        <f t="shared" si="3"/>
        <v>0.11265850662474008</v>
      </c>
    </row>
    <row r="61" spans="5:11" x14ac:dyDescent="0.3">
      <c r="E61">
        <v>54</v>
      </c>
      <c r="F61">
        <v>130.80000000000001</v>
      </c>
      <c r="G61">
        <f t="shared" si="0"/>
        <v>130.84393301251725</v>
      </c>
      <c r="H61">
        <f t="shared" si="1"/>
        <v>152.54831677882953</v>
      </c>
      <c r="J61">
        <f t="shared" si="2"/>
        <v>21.748316778829519</v>
      </c>
      <c r="K61">
        <f t="shared" si="3"/>
        <v>4.3933012517243242E-2</v>
      </c>
    </row>
    <row r="62" spans="5:11" x14ac:dyDescent="0.3">
      <c r="E62">
        <v>55</v>
      </c>
      <c r="F62">
        <v>130.41999999999999</v>
      </c>
      <c r="G62">
        <f t="shared" si="0"/>
        <v>130.52604795333201</v>
      </c>
      <c r="H62">
        <f t="shared" si="1"/>
        <v>151.61654565104305</v>
      </c>
      <c r="J62">
        <f t="shared" si="2"/>
        <v>21.196545651043067</v>
      </c>
      <c r="K62">
        <f t="shared" si="3"/>
        <v>0.10604795333202333</v>
      </c>
    </row>
    <row r="63" spans="5:11" x14ac:dyDescent="0.3">
      <c r="E63">
        <v>56</v>
      </c>
      <c r="F63">
        <v>130.16999999999999</v>
      </c>
      <c r="G63">
        <f t="shared" si="0"/>
        <v>130.20900172313713</v>
      </c>
      <c r="H63">
        <f t="shared" si="1"/>
        <v>150.7045862871297</v>
      </c>
      <c r="J63">
        <f t="shared" si="2"/>
        <v>20.534586287129713</v>
      </c>
      <c r="K63">
        <f t="shared" si="3"/>
        <v>3.9001723137147337E-2</v>
      </c>
    </row>
    <row r="64" spans="5:11" x14ac:dyDescent="0.3">
      <c r="E64">
        <v>57</v>
      </c>
      <c r="F64">
        <v>129.80000000000001</v>
      </c>
      <c r="G64">
        <f t="shared" si="0"/>
        <v>129.89279271600068</v>
      </c>
      <c r="H64">
        <f t="shared" si="1"/>
        <v>149.81165310325395</v>
      </c>
      <c r="J64">
        <f t="shared" si="2"/>
        <v>20.011653103253934</v>
      </c>
      <c r="K64">
        <f t="shared" si="3"/>
        <v>9.2792716000673181E-2</v>
      </c>
    </row>
    <row r="65" spans="5:11" x14ac:dyDescent="0.3">
      <c r="E65">
        <v>58</v>
      </c>
      <c r="F65">
        <v>129.55000000000001</v>
      </c>
      <c r="G65">
        <f t="shared" si="0"/>
        <v>129.57741932599086</v>
      </c>
      <c r="H65">
        <f t="shared" si="1"/>
        <v>148.93700492488534</v>
      </c>
      <c r="J65">
        <f t="shared" si="2"/>
        <v>19.387004924885332</v>
      </c>
      <c r="K65">
        <f t="shared" si="3"/>
        <v>2.741932599084862E-2</v>
      </c>
    </row>
    <row r="66" spans="5:11" x14ac:dyDescent="0.3">
      <c r="E66">
        <v>59</v>
      </c>
      <c r="F66">
        <v>129.19</v>
      </c>
      <c r="G66">
        <f t="shared" si="0"/>
        <v>129.26287994717575</v>
      </c>
      <c r="H66">
        <f t="shared" si="1"/>
        <v>148.07994175354395</v>
      </c>
      <c r="J66">
        <f t="shared" si="2"/>
        <v>18.889941753543951</v>
      </c>
      <c r="K66">
        <f t="shared" si="3"/>
        <v>7.2879947175749749E-2</v>
      </c>
    </row>
    <row r="67" spans="5:11" x14ac:dyDescent="0.3">
      <c r="E67">
        <v>60</v>
      </c>
      <c r="F67">
        <v>128.94</v>
      </c>
      <c r="G67">
        <f t="shared" si="0"/>
        <v>128.94917297362349</v>
      </c>
      <c r="H67">
        <f t="shared" si="1"/>
        <v>147.23980181966408</v>
      </c>
      <c r="J67">
        <f t="shared" si="2"/>
        <v>18.299801819664083</v>
      </c>
      <c r="K67">
        <f t="shared" si="3"/>
        <v>9.172973623492453E-3</v>
      </c>
    </row>
    <row r="68" spans="5:11" x14ac:dyDescent="0.3">
      <c r="E68">
        <v>61</v>
      </c>
      <c r="F68">
        <v>128.56</v>
      </c>
      <c r="G68">
        <f t="shared" si="0"/>
        <v>128.63629679940229</v>
      </c>
      <c r="H68">
        <f t="shared" si="1"/>
        <v>146.41595889192592</v>
      </c>
      <c r="J68">
        <f t="shared" si="2"/>
        <v>17.855958891925923</v>
      </c>
      <c r="K68">
        <f t="shared" si="3"/>
        <v>7.6296799402285842E-2</v>
      </c>
    </row>
    <row r="69" spans="5:11" x14ac:dyDescent="0.3">
      <c r="E69">
        <v>62</v>
      </c>
      <c r="F69">
        <v>128.31</v>
      </c>
      <c r="G69">
        <f t="shared" si="0"/>
        <v>128.32424981858017</v>
      </c>
      <c r="H69">
        <f t="shared" si="1"/>
        <v>145.60781981690695</v>
      </c>
      <c r="J69">
        <f t="shared" si="2"/>
        <v>17.297819816906951</v>
      </c>
      <c r="K69">
        <f t="shared" si="3"/>
        <v>1.4249818580168494E-2</v>
      </c>
    </row>
    <row r="70" spans="5:11" x14ac:dyDescent="0.3">
      <c r="E70">
        <v>63</v>
      </c>
      <c r="F70">
        <v>127.95</v>
      </c>
      <c r="G70">
        <f t="shared" si="0"/>
        <v>128.01303042522531</v>
      </c>
      <c r="H70">
        <f t="shared" si="1"/>
        <v>144.81482226595085</v>
      </c>
      <c r="J70">
        <f t="shared" si="2"/>
        <v>16.864822265950849</v>
      </c>
      <c r="K70">
        <f t="shared" si="3"/>
        <v>6.3030425225306885E-2</v>
      </c>
    </row>
    <row r="71" spans="5:11" x14ac:dyDescent="0.3">
      <c r="E71">
        <v>64</v>
      </c>
      <c r="F71">
        <v>127.69</v>
      </c>
      <c r="G71">
        <f t="shared" si="0"/>
        <v>127.70263701340586</v>
      </c>
      <c r="H71">
        <f t="shared" si="1"/>
        <v>144.03643266879834</v>
      </c>
      <c r="J71">
        <f t="shared" si="2"/>
        <v>16.346432668798343</v>
      </c>
      <c r="K71">
        <f t="shared" si="3"/>
        <v>1.263701340586465E-2</v>
      </c>
    </row>
    <row r="72" spans="5:11" x14ac:dyDescent="0.3">
      <c r="E72">
        <v>65</v>
      </c>
      <c r="F72">
        <v>127.33</v>
      </c>
      <c r="G72">
        <f t="shared" si="0"/>
        <v>127.39306797718992</v>
      </c>
      <c r="H72">
        <f t="shared" si="1"/>
        <v>143.27214431582757</v>
      </c>
      <c r="J72">
        <f t="shared" si="2"/>
        <v>15.942144315827576</v>
      </c>
      <c r="K72">
        <f t="shared" si="3"/>
        <v>6.3067977189916746E-2</v>
      </c>
    </row>
    <row r="73" spans="5:11" x14ac:dyDescent="0.3">
      <c r="E73">
        <v>66</v>
      </c>
      <c r="F73">
        <v>127.08</v>
      </c>
      <c r="G73">
        <f t="shared" ref="G73:G136" si="4">149.299903690624 -0.366029943457306*E73 + 0.000463577621600097*E73*E73 -2.67655311678161E-07*E73*E73*E73</f>
        <v>127.08432171064561</v>
      </c>
      <c r="H73">
        <f t="shared" ref="H73:H136" si="5">1/(-0.000612217191425404*LOG10(((1024)/(E73))-1)+0.0031170331653)-273.15</f>
        <v>142.5214756127711</v>
      </c>
      <c r="J73">
        <f t="shared" ref="J73:J136" si="6">H73-F73</f>
        <v>15.4414756127711</v>
      </c>
      <c r="K73">
        <f t="shared" ref="K73:K136" si="7">G73-F73</f>
        <v>4.3217106456125975E-3</v>
      </c>
    </row>
    <row r="74" spans="5:11" x14ac:dyDescent="0.3">
      <c r="E74">
        <v>67</v>
      </c>
      <c r="F74">
        <v>126.7</v>
      </c>
      <c r="G74">
        <f t="shared" si="4"/>
        <v>126.77639660784108</v>
      </c>
      <c r="H74">
        <f t="shared" si="5"/>
        <v>141.7839684735377</v>
      </c>
      <c r="J74">
        <f t="shared" si="6"/>
        <v>15.083968473537695</v>
      </c>
      <c r="K74">
        <f t="shared" si="7"/>
        <v>7.6396607841076047E-2</v>
      </c>
    </row>
    <row r="75" spans="5:11" x14ac:dyDescent="0.3">
      <c r="E75">
        <v>68</v>
      </c>
      <c r="F75">
        <v>126.45</v>
      </c>
      <c r="G75">
        <f t="shared" si="4"/>
        <v>126.46929106284446</v>
      </c>
      <c r="H75">
        <f t="shared" si="5"/>
        <v>141.05918683831686</v>
      </c>
      <c r="J75">
        <f t="shared" si="6"/>
        <v>14.609186838316859</v>
      </c>
      <c r="K75">
        <f t="shared" si="7"/>
        <v>1.9291062844459361E-2</v>
      </c>
    </row>
    <row r="76" spans="5:11" x14ac:dyDescent="0.3">
      <c r="E76">
        <v>69</v>
      </c>
      <c r="F76">
        <v>126.08</v>
      </c>
      <c r="G76">
        <f t="shared" si="4"/>
        <v>126.16300346972388</v>
      </c>
      <c r="H76">
        <f t="shared" si="5"/>
        <v>140.34671530550395</v>
      </c>
      <c r="J76">
        <f t="shared" si="6"/>
        <v>14.266715305503951</v>
      </c>
      <c r="K76">
        <f t="shared" si="7"/>
        <v>8.3003469723877288E-2</v>
      </c>
    </row>
    <row r="77" spans="5:11" x14ac:dyDescent="0.3">
      <c r="E77">
        <v>70</v>
      </c>
      <c r="F77">
        <v>125.83</v>
      </c>
      <c r="G77">
        <f t="shared" si="4"/>
        <v>125.85753222254745</v>
      </c>
      <c r="H77">
        <f t="shared" si="5"/>
        <v>139.64615786718542</v>
      </c>
      <c r="J77">
        <f t="shared" si="6"/>
        <v>13.816157867185424</v>
      </c>
      <c r="K77">
        <f t="shared" si="7"/>
        <v>2.7532222547449692E-2</v>
      </c>
    </row>
    <row r="78" spans="5:11" x14ac:dyDescent="0.3">
      <c r="E78">
        <v>71</v>
      </c>
      <c r="F78">
        <v>125.47</v>
      </c>
      <c r="G78">
        <f t="shared" si="4"/>
        <v>125.55287571538332</v>
      </c>
      <c r="H78">
        <f t="shared" si="5"/>
        <v>138.95713673897677</v>
      </c>
      <c r="J78">
        <f t="shared" si="6"/>
        <v>13.487136738976773</v>
      </c>
      <c r="K78">
        <f t="shared" si="7"/>
        <v>8.2875715383323723E-2</v>
      </c>
    </row>
    <row r="79" spans="5:11" x14ac:dyDescent="0.3">
      <c r="E79">
        <v>72</v>
      </c>
      <c r="F79">
        <v>125.22</v>
      </c>
      <c r="G79">
        <f t="shared" si="4"/>
        <v>125.24903234229963</v>
      </c>
      <c r="H79">
        <f t="shared" si="5"/>
        <v>138.27929127594888</v>
      </c>
      <c r="J79">
        <f t="shared" si="6"/>
        <v>13.05929127594888</v>
      </c>
      <c r="K79">
        <f t="shared" si="7"/>
        <v>2.9032342299629477E-2</v>
      </c>
    </row>
    <row r="80" spans="5:11" x14ac:dyDescent="0.3">
      <c r="E80">
        <v>73</v>
      </c>
      <c r="F80">
        <v>124.84</v>
      </c>
      <c r="G80">
        <f t="shared" si="4"/>
        <v>124.94600049736448</v>
      </c>
      <c r="H80">
        <f t="shared" si="5"/>
        <v>137.61227696720044</v>
      </c>
      <c r="J80">
        <f t="shared" si="6"/>
        <v>12.77227696720044</v>
      </c>
      <c r="K80">
        <f t="shared" si="7"/>
        <v>0.10600049736447659</v>
      </c>
    </row>
    <row r="81" spans="5:11" x14ac:dyDescent="0.3">
      <c r="E81">
        <v>74</v>
      </c>
      <c r="F81">
        <v>124.59</v>
      </c>
      <c r="G81">
        <f t="shared" si="4"/>
        <v>124.64377857464602</v>
      </c>
      <c r="H81">
        <f t="shared" si="5"/>
        <v>136.95576450237417</v>
      </c>
      <c r="J81">
        <f t="shared" si="6"/>
        <v>12.365764502374162</v>
      </c>
      <c r="K81">
        <f t="shared" si="7"/>
        <v>5.3778574646017319E-2</v>
      </c>
    </row>
    <row r="82" spans="5:11" x14ac:dyDescent="0.3">
      <c r="E82">
        <v>75</v>
      </c>
      <c r="F82">
        <v>124.22</v>
      </c>
      <c r="G82">
        <f t="shared" si="4"/>
        <v>124.34236496821238</v>
      </c>
      <c r="H82">
        <f t="shared" si="5"/>
        <v>136.30943890406809</v>
      </c>
      <c r="J82">
        <f t="shared" si="6"/>
        <v>12.089438904068089</v>
      </c>
      <c r="K82">
        <f t="shared" si="7"/>
        <v>0.12236496821238063</v>
      </c>
    </row>
    <row r="83" spans="5:11" x14ac:dyDescent="0.3">
      <c r="E83">
        <v>76</v>
      </c>
      <c r="F83">
        <v>123.97</v>
      </c>
      <c r="G83">
        <f t="shared" si="4"/>
        <v>124.04175807213169</v>
      </c>
      <c r="H83">
        <f t="shared" si="5"/>
        <v>135.67299872067338</v>
      </c>
      <c r="J83">
        <f t="shared" si="6"/>
        <v>11.702998720673378</v>
      </c>
      <c r="K83">
        <f t="shared" si="7"/>
        <v>7.175807213168639E-2</v>
      </c>
    </row>
    <row r="84" spans="5:11" x14ac:dyDescent="0.3">
      <c r="E84">
        <v>77</v>
      </c>
      <c r="F84">
        <v>123.72</v>
      </c>
      <c r="G84">
        <f t="shared" si="4"/>
        <v>123.74195628047205</v>
      </c>
      <c r="H84">
        <f t="shared" si="5"/>
        <v>135.04615527469269</v>
      </c>
      <c r="J84">
        <f t="shared" si="6"/>
        <v>11.326155274692695</v>
      </c>
      <c r="K84">
        <f t="shared" si="7"/>
        <v>2.1956280472053891E-2</v>
      </c>
    </row>
    <row r="85" spans="5:11" x14ac:dyDescent="0.3">
      <c r="E85">
        <v>78</v>
      </c>
      <c r="F85">
        <v>123.34</v>
      </c>
      <c r="G85">
        <f t="shared" si="4"/>
        <v>123.44295798730164</v>
      </c>
      <c r="H85">
        <f t="shared" si="5"/>
        <v>134.42863196205388</v>
      </c>
      <c r="J85">
        <f t="shared" si="6"/>
        <v>11.088631962053881</v>
      </c>
      <c r="K85">
        <f t="shared" si="7"/>
        <v>0.10295798730163597</v>
      </c>
    </row>
    <row r="86" spans="5:11" x14ac:dyDescent="0.3">
      <c r="E86">
        <v>79</v>
      </c>
      <c r="F86">
        <v>123.09</v>
      </c>
      <c r="G86">
        <f t="shared" si="4"/>
        <v>123.14476158668855</v>
      </c>
      <c r="H86">
        <f t="shared" si="5"/>
        <v>133.82016359835166</v>
      </c>
      <c r="J86">
        <f t="shared" si="6"/>
        <v>10.730163598351652</v>
      </c>
      <c r="K86">
        <f t="shared" si="7"/>
        <v>5.4761586688542252E-2</v>
      </c>
    </row>
    <row r="87" spans="5:11" x14ac:dyDescent="0.3">
      <c r="E87">
        <v>80</v>
      </c>
      <c r="F87">
        <v>122.84</v>
      </c>
      <c r="G87">
        <f t="shared" si="4"/>
        <v>122.84736547270093</v>
      </c>
      <c r="H87">
        <f t="shared" si="5"/>
        <v>133.22049580832015</v>
      </c>
      <c r="J87">
        <f t="shared" si="6"/>
        <v>10.380495808320148</v>
      </c>
      <c r="K87">
        <f t="shared" si="7"/>
        <v>7.3654727009255794E-3</v>
      </c>
    </row>
    <row r="88" spans="5:11" x14ac:dyDescent="0.3">
      <c r="E88">
        <v>81</v>
      </c>
      <c r="F88">
        <v>122.47</v>
      </c>
      <c r="G88">
        <f t="shared" si="4"/>
        <v>122.55076803940689</v>
      </c>
      <c r="H88">
        <f t="shared" si="5"/>
        <v>132.62938445517267</v>
      </c>
      <c r="J88">
        <f t="shared" si="6"/>
        <v>10.15938445517267</v>
      </c>
      <c r="K88">
        <f t="shared" si="7"/>
        <v>8.0768039406891035E-2</v>
      </c>
    </row>
    <row r="89" spans="5:11" x14ac:dyDescent="0.3">
      <c r="E89">
        <v>82</v>
      </c>
      <c r="F89">
        <v>122.22</v>
      </c>
      <c r="G89">
        <f t="shared" si="4"/>
        <v>122.2549676808746</v>
      </c>
      <c r="H89">
        <f t="shared" si="5"/>
        <v>132.04659510674765</v>
      </c>
      <c r="J89">
        <f t="shared" si="6"/>
        <v>9.8265951067476465</v>
      </c>
      <c r="K89">
        <f t="shared" si="7"/>
        <v>3.4967680874601115E-2</v>
      </c>
    </row>
    <row r="90" spans="5:11" x14ac:dyDescent="0.3">
      <c r="E90">
        <v>83</v>
      </c>
      <c r="F90">
        <v>121.84</v>
      </c>
      <c r="G90">
        <f t="shared" si="4"/>
        <v>121.95996279117216</v>
      </c>
      <c r="H90">
        <f t="shared" si="5"/>
        <v>131.47190253566441</v>
      </c>
      <c r="J90">
        <f t="shared" si="6"/>
        <v>9.631902535664409</v>
      </c>
      <c r="K90">
        <f t="shared" si="7"/>
        <v>0.11996279117215636</v>
      </c>
    </row>
    <row r="91" spans="5:11" x14ac:dyDescent="0.3">
      <c r="E91">
        <v>84</v>
      </c>
      <c r="F91">
        <v>121.59</v>
      </c>
      <c r="G91">
        <f t="shared" si="4"/>
        <v>121.6657517643677</v>
      </c>
      <c r="H91">
        <f t="shared" si="5"/>
        <v>130.90509025094121</v>
      </c>
      <c r="J91">
        <f t="shared" si="6"/>
        <v>9.3150902509412106</v>
      </c>
      <c r="K91">
        <f t="shared" si="7"/>
        <v>7.5751764367694818E-2</v>
      </c>
    </row>
    <row r="92" spans="5:11" x14ac:dyDescent="0.3">
      <c r="E92">
        <v>85</v>
      </c>
      <c r="F92">
        <v>121.34</v>
      </c>
      <c r="G92">
        <f t="shared" si="4"/>
        <v>121.37233299452934</v>
      </c>
      <c r="H92">
        <f t="shared" si="5"/>
        <v>130.34595005874263</v>
      </c>
      <c r="J92">
        <f t="shared" si="6"/>
        <v>9.0059500587426271</v>
      </c>
      <c r="K92">
        <f t="shared" si="7"/>
        <v>3.2332994529340908E-2</v>
      </c>
    </row>
    <row r="93" spans="5:11" x14ac:dyDescent="0.3">
      <c r="E93">
        <v>86</v>
      </c>
      <c r="F93">
        <v>120.97</v>
      </c>
      <c r="G93">
        <f t="shared" si="4"/>
        <v>121.07970487572523</v>
      </c>
      <c r="H93">
        <f t="shared" si="5"/>
        <v>129.79428165012473</v>
      </c>
      <c r="J93">
        <f t="shared" si="6"/>
        <v>8.8242816501247319</v>
      </c>
      <c r="K93">
        <f t="shared" si="7"/>
        <v>0.10970487572522813</v>
      </c>
    </row>
    <row r="94" spans="5:11" x14ac:dyDescent="0.3">
      <c r="E94">
        <v>87</v>
      </c>
      <c r="F94">
        <v>120.72</v>
      </c>
      <c r="G94">
        <f t="shared" si="4"/>
        <v>120.7878658020235</v>
      </c>
      <c r="H94">
        <f t="shared" si="5"/>
        <v>129.2498922138231</v>
      </c>
      <c r="J94">
        <f t="shared" si="6"/>
        <v>8.5298922138231035</v>
      </c>
      <c r="K94">
        <f t="shared" si="7"/>
        <v>6.7865802023504784E-2</v>
      </c>
    </row>
    <row r="95" spans="5:11" x14ac:dyDescent="0.3">
      <c r="E95">
        <v>88</v>
      </c>
      <c r="F95">
        <v>120.45</v>
      </c>
      <c r="G95">
        <f t="shared" si="4"/>
        <v>120.4968141674923</v>
      </c>
      <c r="H95">
        <f t="shared" si="5"/>
        <v>128.7125960722928</v>
      </c>
      <c r="J95">
        <f t="shared" si="6"/>
        <v>8.2625960722927942</v>
      </c>
      <c r="K95">
        <f t="shared" si="7"/>
        <v>4.6814167492300385E-2</v>
      </c>
    </row>
    <row r="96" spans="5:11" x14ac:dyDescent="0.3">
      <c r="E96">
        <v>89</v>
      </c>
      <c r="F96">
        <v>120.09</v>
      </c>
      <c r="G96">
        <f t="shared" si="4"/>
        <v>120.20654836619971</v>
      </c>
      <c r="H96">
        <f t="shared" si="5"/>
        <v>128.1822143393552</v>
      </c>
      <c r="J96">
        <f t="shared" si="6"/>
        <v>8.0922143393551949</v>
      </c>
      <c r="K96">
        <f t="shared" si="7"/>
        <v>0.11654836619970865</v>
      </c>
    </row>
    <row r="97" spans="5:11" x14ac:dyDescent="0.3">
      <c r="E97">
        <v>90</v>
      </c>
      <c r="F97">
        <v>119.83</v>
      </c>
      <c r="G97">
        <f t="shared" si="4"/>
        <v>119.91706679221389</v>
      </c>
      <c r="H97">
        <f t="shared" si="5"/>
        <v>127.65857459794171</v>
      </c>
      <c r="J97">
        <f t="shared" si="6"/>
        <v>7.8285745979417101</v>
      </c>
      <c r="K97">
        <f t="shared" si="7"/>
        <v>8.7066792213889244E-2</v>
      </c>
    </row>
    <row r="98" spans="5:11" x14ac:dyDescent="0.3">
      <c r="E98">
        <v>91</v>
      </c>
      <c r="F98">
        <v>119.58</v>
      </c>
      <c r="G98">
        <f t="shared" si="4"/>
        <v>119.62836783960294</v>
      </c>
      <c r="H98">
        <f t="shared" si="5"/>
        <v>127.14151059654262</v>
      </c>
      <c r="J98">
        <f t="shared" si="6"/>
        <v>7.5615105965426181</v>
      </c>
      <c r="K98">
        <f t="shared" si="7"/>
        <v>4.8367839602946106E-2</v>
      </c>
    </row>
    <row r="99" spans="5:11" x14ac:dyDescent="0.3">
      <c r="E99">
        <v>92</v>
      </c>
      <c r="F99">
        <v>119.33</v>
      </c>
      <c r="G99">
        <f t="shared" si="4"/>
        <v>119.34044990243504</v>
      </c>
      <c r="H99">
        <f t="shared" si="5"/>
        <v>126.63086196308353</v>
      </c>
      <c r="J99">
        <f t="shared" si="6"/>
        <v>7.3008619630835341</v>
      </c>
      <c r="K99">
        <f t="shared" si="7"/>
        <v>1.0449902435041736E-2</v>
      </c>
    </row>
    <row r="100" spans="5:11" x14ac:dyDescent="0.3">
      <c r="E100">
        <v>93</v>
      </c>
      <c r="F100">
        <v>118.95</v>
      </c>
      <c r="G100">
        <f t="shared" si="4"/>
        <v>119.05331137477829</v>
      </c>
      <c r="H100">
        <f t="shared" si="5"/>
        <v>126.12647393504921</v>
      </c>
      <c r="J100">
        <f t="shared" si="6"/>
        <v>7.1764739350492022</v>
      </c>
      <c r="K100">
        <f t="shared" si="7"/>
        <v>0.10331137477828634</v>
      </c>
    </row>
    <row r="101" spans="5:11" x14ac:dyDescent="0.3">
      <c r="E101">
        <v>94</v>
      </c>
      <c r="F101">
        <v>118.7</v>
      </c>
      <c r="G101">
        <f t="shared" si="4"/>
        <v>118.76695065070081</v>
      </c>
      <c r="H101">
        <f t="shared" si="5"/>
        <v>125.62819710476782</v>
      </c>
      <c r="J101">
        <f t="shared" si="6"/>
        <v>6.9281971047678184</v>
      </c>
      <c r="K101">
        <f t="shared" si="7"/>
        <v>6.6950650700803749E-2</v>
      </c>
    </row>
    <row r="102" spans="5:11" x14ac:dyDescent="0.3">
      <c r="E102">
        <v>95</v>
      </c>
      <c r="F102">
        <v>118.44</v>
      </c>
      <c r="G102">
        <f t="shared" si="4"/>
        <v>118.48136612427075</v>
      </c>
      <c r="H102">
        <f t="shared" si="5"/>
        <v>125.13588717885199</v>
      </c>
      <c r="J102">
        <f t="shared" si="6"/>
        <v>6.69588717885199</v>
      </c>
      <c r="K102">
        <f t="shared" si="7"/>
        <v>4.1366124270751925E-2</v>
      </c>
    </row>
    <row r="103" spans="5:11" x14ac:dyDescent="0.3">
      <c r="E103">
        <v>96</v>
      </c>
      <c r="F103">
        <v>118.19</v>
      </c>
      <c r="G103">
        <f t="shared" si="4"/>
        <v>118.19655618955625</v>
      </c>
      <c r="H103">
        <f t="shared" si="5"/>
        <v>124.6494047508674</v>
      </c>
      <c r="J103">
        <f t="shared" si="6"/>
        <v>6.4594047508674066</v>
      </c>
      <c r="K103">
        <f t="shared" si="7"/>
        <v>6.556189556249592E-3</v>
      </c>
    </row>
    <row r="104" spans="5:11" x14ac:dyDescent="0.3">
      <c r="E104">
        <v>97</v>
      </c>
      <c r="F104">
        <v>117.81</v>
      </c>
      <c r="G104">
        <f t="shared" si="4"/>
        <v>117.9125192406254</v>
      </c>
      <c r="H104">
        <f t="shared" si="5"/>
        <v>124.16861508637459</v>
      </c>
      <c r="J104">
        <f t="shared" si="6"/>
        <v>6.3586150863745843</v>
      </c>
      <c r="K104">
        <f t="shared" si="7"/>
        <v>0.10251924062539786</v>
      </c>
    </row>
    <row r="105" spans="5:11" x14ac:dyDescent="0.3">
      <c r="E105">
        <v>98</v>
      </c>
      <c r="F105">
        <v>117.56</v>
      </c>
      <c r="G105">
        <f t="shared" si="4"/>
        <v>117.62925367154637</v>
      </c>
      <c r="H105">
        <f t="shared" si="5"/>
        <v>123.69338791954561</v>
      </c>
      <c r="J105">
        <f t="shared" si="6"/>
        <v>6.133387919545612</v>
      </c>
      <c r="K105">
        <f t="shared" si="7"/>
        <v>6.9253671546363194E-2</v>
      </c>
    </row>
    <row r="106" spans="5:11" x14ac:dyDescent="0.3">
      <c r="E106">
        <v>99</v>
      </c>
      <c r="F106">
        <v>117.31</v>
      </c>
      <c r="G106">
        <f t="shared" si="4"/>
        <v>117.34675787638726</v>
      </c>
      <c r="H106">
        <f t="shared" si="5"/>
        <v>123.22359726062507</v>
      </c>
      <c r="J106">
        <f t="shared" si="6"/>
        <v>5.9135972606250675</v>
      </c>
      <c r="K106">
        <f t="shared" si="7"/>
        <v>3.6757876387255806E-2</v>
      </c>
    </row>
    <row r="107" spans="5:11" x14ac:dyDescent="0.3">
      <c r="E107">
        <v>100</v>
      </c>
      <c r="F107">
        <v>117.05</v>
      </c>
      <c r="G107">
        <f t="shared" si="4"/>
        <v>117.06503024921624</v>
      </c>
      <c r="H107">
        <f t="shared" si="5"/>
        <v>122.75912121354912</v>
      </c>
      <c r="J107">
        <f t="shared" si="6"/>
        <v>5.7091212135491247</v>
      </c>
      <c r="K107">
        <f t="shared" si="7"/>
        <v>1.503024921623819E-2</v>
      </c>
    </row>
    <row r="108" spans="5:11" x14ac:dyDescent="0.3">
      <c r="E108">
        <v>101</v>
      </c>
      <c r="F108">
        <v>116.67</v>
      </c>
      <c r="G108">
        <f t="shared" si="4"/>
        <v>116.78406918410138</v>
      </c>
      <c r="H108">
        <f t="shared" si="5"/>
        <v>122.2998418030939</v>
      </c>
      <c r="J108">
        <f t="shared" si="6"/>
        <v>5.6298418030938961</v>
      </c>
      <c r="K108">
        <f t="shared" si="7"/>
        <v>0.11406918410138189</v>
      </c>
    </row>
    <row r="109" spans="5:11" x14ac:dyDescent="0.3">
      <c r="E109">
        <v>102</v>
      </c>
      <c r="F109">
        <v>116.42</v>
      </c>
      <c r="G109">
        <f t="shared" si="4"/>
        <v>116.50387307511086</v>
      </c>
      <c r="H109">
        <f t="shared" si="5"/>
        <v>121.84564481096351</v>
      </c>
      <c r="J109">
        <f t="shared" si="6"/>
        <v>5.4256448109635045</v>
      </c>
      <c r="K109">
        <f t="shared" si="7"/>
        <v>8.3873075110858508E-2</v>
      </c>
    </row>
    <row r="110" spans="5:11" x14ac:dyDescent="0.3">
      <c r="E110">
        <v>103</v>
      </c>
      <c r="F110">
        <v>116.17</v>
      </c>
      <c r="G110">
        <f t="shared" si="4"/>
        <v>116.22444031631279</v>
      </c>
      <c r="H110">
        <f t="shared" si="5"/>
        <v>121.39641962027349</v>
      </c>
      <c r="J110">
        <f t="shared" si="6"/>
        <v>5.2264196202734894</v>
      </c>
      <c r="K110">
        <f t="shared" si="7"/>
        <v>5.4440316312792447E-2</v>
      </c>
    </row>
    <row r="111" spans="5:11" x14ac:dyDescent="0.3">
      <c r="E111">
        <v>104</v>
      </c>
      <c r="F111">
        <v>115.91</v>
      </c>
      <c r="G111">
        <f t="shared" si="4"/>
        <v>115.9457693017753</v>
      </c>
      <c r="H111">
        <f t="shared" si="5"/>
        <v>120.95205906792188</v>
      </c>
      <c r="J111">
        <f t="shared" si="6"/>
        <v>5.0420590679218833</v>
      </c>
      <c r="K111">
        <f t="shared" si="7"/>
        <v>3.5769301775303575E-2</v>
      </c>
    </row>
    <row r="112" spans="5:11" x14ac:dyDescent="0.3">
      <c r="E112">
        <v>105</v>
      </c>
      <c r="F112">
        <v>115.66</v>
      </c>
      <c r="G112">
        <f t="shared" si="4"/>
        <v>115.66785842556652</v>
      </c>
      <c r="H112">
        <f t="shared" si="5"/>
        <v>120.51245930437528</v>
      </c>
      <c r="J112">
        <f t="shared" si="6"/>
        <v>4.8524593043752873</v>
      </c>
      <c r="K112">
        <f t="shared" si="7"/>
        <v>7.8584255665248293E-3</v>
      </c>
    </row>
    <row r="113" spans="5:11" x14ac:dyDescent="0.3">
      <c r="E113">
        <v>106</v>
      </c>
      <c r="F113">
        <v>115.28</v>
      </c>
      <c r="G113">
        <f t="shared" si="4"/>
        <v>115.39070608175459</v>
      </c>
      <c r="H113">
        <f t="shared" si="5"/>
        <v>120.07751966043156</v>
      </c>
      <c r="J113">
        <f t="shared" si="6"/>
        <v>4.7975196604315613</v>
      </c>
      <c r="K113">
        <f t="shared" si="7"/>
        <v>0.11070608175458574</v>
      </c>
    </row>
    <row r="114" spans="5:11" x14ac:dyDescent="0.3">
      <c r="E114">
        <v>107</v>
      </c>
      <c r="F114">
        <v>115.02</v>
      </c>
      <c r="G114">
        <f t="shared" si="4"/>
        <v>115.11431066440763</v>
      </c>
      <c r="H114">
        <f t="shared" si="5"/>
        <v>119.64714252054824</v>
      </c>
      <c r="J114">
        <f t="shared" si="6"/>
        <v>4.6271425205482473</v>
      </c>
      <c r="K114">
        <f t="shared" si="7"/>
        <v>9.4310664407629474E-2</v>
      </c>
    </row>
    <row r="115" spans="5:11" x14ac:dyDescent="0.3">
      <c r="E115">
        <v>108</v>
      </c>
      <c r="F115">
        <v>114.77</v>
      </c>
      <c r="G115">
        <f t="shared" si="4"/>
        <v>114.83867056759377</v>
      </c>
      <c r="H115">
        <f t="shared" si="5"/>
        <v>119.22123320235534</v>
      </c>
      <c r="J115">
        <f t="shared" si="6"/>
        <v>4.4512332023553398</v>
      </c>
      <c r="K115">
        <f t="shared" si="7"/>
        <v>6.8670567593770215E-2</v>
      </c>
    </row>
    <row r="116" spans="5:11" x14ac:dyDescent="0.3">
      <c r="E116">
        <v>109</v>
      </c>
      <c r="F116">
        <v>114.5</v>
      </c>
      <c r="G116">
        <f t="shared" si="4"/>
        <v>114.56378418538115</v>
      </c>
      <c r="H116">
        <f t="shared" si="5"/>
        <v>118.79969984199607</v>
      </c>
      <c r="J116">
        <f t="shared" si="6"/>
        <v>4.2996998419960732</v>
      </c>
      <c r="K116">
        <f t="shared" si="7"/>
        <v>6.378418538115227E-2</v>
      </c>
    </row>
    <row r="117" spans="5:11" x14ac:dyDescent="0.3">
      <c r="E117">
        <v>110</v>
      </c>
      <c r="F117">
        <v>114.25</v>
      </c>
      <c r="G117">
        <f t="shared" si="4"/>
        <v>114.28964991183788</v>
      </c>
      <c r="H117">
        <f t="shared" si="5"/>
        <v>118.3824532849622</v>
      </c>
      <c r="J117">
        <f t="shared" si="6"/>
        <v>4.132453284962196</v>
      </c>
      <c r="K117">
        <f t="shared" si="7"/>
        <v>3.9649911837884133E-2</v>
      </c>
    </row>
    <row r="118" spans="5:11" x14ac:dyDescent="0.3">
      <c r="E118">
        <v>111</v>
      </c>
      <c r="F118">
        <v>114</v>
      </c>
      <c r="G118">
        <f t="shared" si="4"/>
        <v>114.01626614103212</v>
      </c>
      <c r="H118">
        <f t="shared" si="5"/>
        <v>117.96940698211409</v>
      </c>
      <c r="J118">
        <f t="shared" si="6"/>
        <v>3.9694069821140943</v>
      </c>
      <c r="K118">
        <f t="shared" si="7"/>
        <v>1.6266141032119208E-2</v>
      </c>
    </row>
    <row r="119" spans="5:11" x14ac:dyDescent="0.3">
      <c r="E119">
        <v>112</v>
      </c>
      <c r="F119">
        <v>113.73</v>
      </c>
      <c r="G119">
        <f t="shared" si="4"/>
        <v>113.74363126703199</v>
      </c>
      <c r="H119">
        <f t="shared" si="5"/>
        <v>117.56047689059352</v>
      </c>
      <c r="J119">
        <f t="shared" si="6"/>
        <v>3.8304768905935163</v>
      </c>
      <c r="K119">
        <f t="shared" si="7"/>
        <v>1.3631267031982475E-2</v>
      </c>
    </row>
    <row r="120" spans="5:11" x14ac:dyDescent="0.3">
      <c r="E120">
        <v>113</v>
      </c>
      <c r="F120">
        <v>113.36</v>
      </c>
      <c r="G120">
        <f t="shared" si="4"/>
        <v>113.47174368390559</v>
      </c>
      <c r="H120">
        <f t="shared" si="5"/>
        <v>117.15558137935778</v>
      </c>
      <c r="J120">
        <f t="shared" si="6"/>
        <v>3.7955813793577846</v>
      </c>
      <c r="K120">
        <f t="shared" si="7"/>
        <v>0.11174368390558698</v>
      </c>
    </row>
    <row r="121" spans="5:11" x14ac:dyDescent="0.3">
      <c r="E121">
        <v>114</v>
      </c>
      <c r="F121">
        <v>113.11</v>
      </c>
      <c r="G121">
        <f t="shared" si="4"/>
        <v>113.20060178572108</v>
      </c>
      <c r="H121">
        <f t="shared" si="5"/>
        <v>116.754641139081</v>
      </c>
      <c r="J121">
        <f t="shared" si="6"/>
        <v>3.6446411390810027</v>
      </c>
      <c r="K121">
        <f t="shared" si="7"/>
        <v>9.0601785721077022E-2</v>
      </c>
    </row>
    <row r="122" spans="5:11" x14ac:dyDescent="0.3">
      <c r="E122">
        <v>115</v>
      </c>
      <c r="F122">
        <v>112.84</v>
      </c>
      <c r="G122">
        <f t="shared" si="4"/>
        <v>112.93020396654659</v>
      </c>
      <c r="H122">
        <f t="shared" si="5"/>
        <v>116.35757909618383</v>
      </c>
      <c r="J122">
        <f t="shared" si="6"/>
        <v>3.5175790961838231</v>
      </c>
      <c r="K122">
        <f t="shared" si="7"/>
        <v>9.0203966546582137E-2</v>
      </c>
    </row>
    <row r="123" spans="5:11" x14ac:dyDescent="0.3">
      <c r="E123">
        <v>116</v>
      </c>
      <c r="F123">
        <v>112.59</v>
      </c>
      <c r="G123">
        <f t="shared" si="4"/>
        <v>112.66054862045021</v>
      </c>
      <c r="H123">
        <f t="shared" si="5"/>
        <v>115.96432033076724</v>
      </c>
      <c r="J123">
        <f t="shared" si="6"/>
        <v>3.3743203307672331</v>
      </c>
      <c r="K123">
        <f t="shared" si="7"/>
        <v>7.0548620450210819E-2</v>
      </c>
    </row>
    <row r="124" spans="5:11" x14ac:dyDescent="0.3">
      <c r="E124">
        <v>117</v>
      </c>
      <c r="F124">
        <v>112.33</v>
      </c>
      <c r="G124">
        <f t="shared" si="4"/>
        <v>112.39163414150013</v>
      </c>
      <c r="H124">
        <f t="shared" si="5"/>
        <v>115.57479199824274</v>
      </c>
      <c r="J124">
        <f t="shared" si="6"/>
        <v>3.2447919982427464</v>
      </c>
      <c r="K124">
        <f t="shared" si="7"/>
        <v>6.1634141500135797E-2</v>
      </c>
    </row>
    <row r="125" spans="5:11" x14ac:dyDescent="0.3">
      <c r="E125">
        <v>118</v>
      </c>
      <c r="F125">
        <v>112.06</v>
      </c>
      <c r="G125">
        <f t="shared" si="4"/>
        <v>112.12345892376446</v>
      </c>
      <c r="H125">
        <f t="shared" si="5"/>
        <v>115.18892325446046</v>
      </c>
      <c r="J125">
        <f t="shared" si="6"/>
        <v>3.1289232544604602</v>
      </c>
      <c r="K125">
        <f t="shared" si="7"/>
        <v>6.3458923764457609E-2</v>
      </c>
    </row>
    <row r="126" spans="5:11" x14ac:dyDescent="0.3">
      <c r="E126">
        <v>119</v>
      </c>
      <c r="F126">
        <v>111.81</v>
      </c>
      <c r="G126">
        <f t="shared" si="4"/>
        <v>111.85602136131132</v>
      </c>
      <c r="H126">
        <f t="shared" si="5"/>
        <v>114.80664518415222</v>
      </c>
      <c r="J126">
        <f t="shared" si="6"/>
        <v>2.9966451841522144</v>
      </c>
      <c r="K126">
        <f t="shared" si="7"/>
        <v>4.6021361311318287E-2</v>
      </c>
    </row>
    <row r="127" spans="5:11" x14ac:dyDescent="0.3">
      <c r="E127">
        <v>120</v>
      </c>
      <c r="F127">
        <v>111.55</v>
      </c>
      <c r="G127">
        <f t="shared" si="4"/>
        <v>111.58931984820883</v>
      </c>
      <c r="H127">
        <f t="shared" si="5"/>
        <v>114.4278907325143</v>
      </c>
      <c r="J127">
        <f t="shared" si="6"/>
        <v>2.8778907325143024</v>
      </c>
      <c r="K127">
        <f t="shared" si="7"/>
        <v>3.9319848208833719E-2</v>
      </c>
    </row>
    <row r="128" spans="5:11" x14ac:dyDescent="0.3">
      <c r="E128">
        <v>121</v>
      </c>
      <c r="F128">
        <v>111.3</v>
      </c>
      <c r="G128">
        <f t="shared" si="4"/>
        <v>111.32335277852513</v>
      </c>
      <c r="H128">
        <f t="shared" si="5"/>
        <v>114.05259463976944</v>
      </c>
      <c r="J128">
        <f t="shared" si="6"/>
        <v>2.7525946397694412</v>
      </c>
      <c r="K128">
        <f t="shared" si="7"/>
        <v>2.3352778525136841E-2</v>
      </c>
    </row>
    <row r="129" spans="5:11" x14ac:dyDescent="0.3">
      <c r="E129">
        <v>122</v>
      </c>
      <c r="F129">
        <v>111.03</v>
      </c>
      <c r="G129">
        <f t="shared" si="4"/>
        <v>111.05811854632836</v>
      </c>
      <c r="H129">
        <f t="shared" si="5"/>
        <v>113.68069337855252</v>
      </c>
      <c r="J129">
        <f t="shared" si="6"/>
        <v>2.6506933785525177</v>
      </c>
      <c r="K129">
        <f t="shared" si="7"/>
        <v>2.8118546328357752E-2</v>
      </c>
    </row>
    <row r="130" spans="5:11" x14ac:dyDescent="0.3">
      <c r="E130">
        <v>123</v>
      </c>
      <c r="F130">
        <v>110.78</v>
      </c>
      <c r="G130">
        <f t="shared" si="4"/>
        <v>110.79361554568663</v>
      </c>
      <c r="H130">
        <f t="shared" si="5"/>
        <v>113.31212509397733</v>
      </c>
      <c r="J130">
        <f t="shared" si="6"/>
        <v>2.5321250939773279</v>
      </c>
      <c r="K130">
        <f t="shared" si="7"/>
        <v>1.3615545686633368E-2</v>
      </c>
    </row>
    <row r="131" spans="5:11" x14ac:dyDescent="0.3">
      <c r="E131">
        <v>124</v>
      </c>
      <c r="F131">
        <v>110.52</v>
      </c>
      <c r="G131">
        <f t="shared" si="4"/>
        <v>110.52984217066809</v>
      </c>
      <c r="H131">
        <f t="shared" si="5"/>
        <v>112.94682954624824</v>
      </c>
      <c r="J131">
        <f t="shared" si="6"/>
        <v>2.4268295462482428</v>
      </c>
      <c r="K131">
        <f t="shared" si="7"/>
        <v>9.8421706680937859E-3</v>
      </c>
    </row>
    <row r="132" spans="5:11" x14ac:dyDescent="0.3">
      <c r="E132">
        <v>125</v>
      </c>
      <c r="F132">
        <v>110.25</v>
      </c>
      <c r="G132">
        <f t="shared" si="4"/>
        <v>110.26679681534087</v>
      </c>
      <c r="H132">
        <f t="shared" si="5"/>
        <v>112.58474805568892</v>
      </c>
      <c r="J132">
        <f t="shared" si="6"/>
        <v>2.3347480556889195</v>
      </c>
      <c r="K132">
        <f t="shared" si="7"/>
        <v>1.6796815340867965E-2</v>
      </c>
    </row>
    <row r="133" spans="5:11" x14ac:dyDescent="0.3">
      <c r="E133">
        <v>126</v>
      </c>
      <c r="F133">
        <v>110</v>
      </c>
      <c r="G133">
        <f t="shared" si="4"/>
        <v>110.00447787377308</v>
      </c>
      <c r="H133">
        <f t="shared" si="5"/>
        <v>112.22582345006782</v>
      </c>
      <c r="J133">
        <f t="shared" si="6"/>
        <v>2.2258234500678213</v>
      </c>
      <c r="K133">
        <f t="shared" si="7"/>
        <v>4.4778737730837292E-3</v>
      </c>
    </row>
    <row r="134" spans="5:11" x14ac:dyDescent="0.3">
      <c r="E134">
        <v>127</v>
      </c>
      <c r="F134">
        <v>109.73</v>
      </c>
      <c r="G134">
        <f t="shared" si="4"/>
        <v>109.74288374003287</v>
      </c>
      <c r="H134">
        <f t="shared" si="5"/>
        <v>111.87000001410735</v>
      </c>
      <c r="J134">
        <f t="shared" si="6"/>
        <v>2.1400000141073434</v>
      </c>
      <c r="K134">
        <f t="shared" si="7"/>
        <v>1.2883740032862079E-2</v>
      </c>
    </row>
    <row r="135" spans="5:11" x14ac:dyDescent="0.3">
      <c r="E135">
        <v>128</v>
      </c>
      <c r="F135">
        <v>109.47</v>
      </c>
      <c r="G135">
        <f t="shared" si="4"/>
        <v>109.48201280818834</v>
      </c>
      <c r="H135">
        <f t="shared" si="5"/>
        <v>111.51722344106901</v>
      </c>
      <c r="J135">
        <f t="shared" si="6"/>
        <v>2.0472234410690078</v>
      </c>
      <c r="K135">
        <f t="shared" si="7"/>
        <v>1.2012808188345048E-2</v>
      </c>
    </row>
    <row r="136" spans="5:11" x14ac:dyDescent="0.3">
      <c r="E136">
        <v>129</v>
      </c>
      <c r="F136">
        <v>109.22</v>
      </c>
      <c r="G136">
        <f t="shared" si="4"/>
        <v>109.22186347230766</v>
      </c>
      <c r="H136">
        <f t="shared" si="5"/>
        <v>111.16744078631416</v>
      </c>
      <c r="J136">
        <f t="shared" si="6"/>
        <v>1.9474407863141607</v>
      </c>
      <c r="K136">
        <f t="shared" si="7"/>
        <v>1.8634723076615956E-3</v>
      </c>
    </row>
    <row r="137" spans="5:11" x14ac:dyDescent="0.3">
      <c r="E137">
        <v>130</v>
      </c>
      <c r="F137">
        <v>108.95</v>
      </c>
      <c r="G137">
        <f t="shared" ref="G137:G200" si="8">149.299903690624 -0.366029943457306*E137 + 0.000463577621600097*E137*E137 -2.67655311678161E-07*E137*E137*E137</f>
        <v>108.96243412645894</v>
      </c>
      <c r="H137">
        <f t="shared" ref="H137:H200" si="9">1/(-0.000612217191425404*LOG10(((1024)/(E137))-1)+0.0031170331653)-273.15</f>
        <v>110.82060042274486</v>
      </c>
      <c r="J137">
        <f t="shared" ref="J137:J200" si="10">H137-F137</f>
        <v>1.8706004227448574</v>
      </c>
      <c r="K137">
        <f t="shared" ref="K137:K200" si="11">G137-F137</f>
        <v>1.2434126458941819E-2</v>
      </c>
    </row>
    <row r="138" spans="5:11" x14ac:dyDescent="0.3">
      <c r="E138">
        <v>131</v>
      </c>
      <c r="F138">
        <v>108.69</v>
      </c>
      <c r="G138">
        <f t="shared" si="8"/>
        <v>108.70372316471031</v>
      </c>
      <c r="H138">
        <f t="shared" si="9"/>
        <v>110.4766519980347</v>
      </c>
      <c r="J138">
        <f t="shared" si="10"/>
        <v>1.7866519980346993</v>
      </c>
      <c r="K138">
        <f t="shared" si="11"/>
        <v>1.372316471031354E-2</v>
      </c>
    </row>
    <row r="139" spans="5:11" x14ac:dyDescent="0.3">
      <c r="E139">
        <v>132</v>
      </c>
      <c r="F139">
        <v>108.44</v>
      </c>
      <c r="G139">
        <f t="shared" si="8"/>
        <v>108.4457289811299</v>
      </c>
      <c r="H139">
        <f t="shared" si="9"/>
        <v>110.13554639356414</v>
      </c>
      <c r="J139">
        <f t="shared" si="10"/>
        <v>1.6955463935641433</v>
      </c>
      <c r="K139">
        <f t="shared" si="11"/>
        <v>5.7289811299057192E-3</v>
      </c>
    </row>
    <row r="140" spans="5:11" x14ac:dyDescent="0.3">
      <c r="E140">
        <v>133</v>
      </c>
      <c r="F140">
        <v>108.17</v>
      </c>
      <c r="G140">
        <f t="shared" si="8"/>
        <v>108.18844996978585</v>
      </c>
      <c r="H140">
        <f t="shared" si="9"/>
        <v>109.79723568498179</v>
      </c>
      <c r="J140">
        <f t="shared" si="10"/>
        <v>1.6272356849817839</v>
      </c>
      <c r="K140">
        <f t="shared" si="11"/>
        <v>1.8449969785848452E-2</v>
      </c>
    </row>
    <row r="141" spans="5:11" x14ac:dyDescent="0.3">
      <c r="E141">
        <v>134</v>
      </c>
      <c r="F141">
        <v>107.91</v>
      </c>
      <c r="G141">
        <f t="shared" si="8"/>
        <v>107.93188452474628</v>
      </c>
      <c r="H141">
        <f t="shared" si="9"/>
        <v>109.46167310431281</v>
      </c>
      <c r="J141">
        <f t="shared" si="10"/>
        <v>1.5516731043128118</v>
      </c>
      <c r="K141">
        <f t="shared" si="11"/>
        <v>2.1884524746283773E-2</v>
      </c>
    </row>
    <row r="142" spans="5:11" x14ac:dyDescent="0.3">
      <c r="E142">
        <v>135</v>
      </c>
      <c r="F142">
        <v>107.64</v>
      </c>
      <c r="G142">
        <f t="shared" si="8"/>
        <v>107.67603104007931</v>
      </c>
      <c r="H142">
        <f t="shared" si="9"/>
        <v>109.12881300354434</v>
      </c>
      <c r="J142">
        <f t="shared" si="10"/>
        <v>1.4888130035443368</v>
      </c>
      <c r="K142">
        <f t="shared" si="11"/>
        <v>3.6031040079308241E-2</v>
      </c>
    </row>
    <row r="143" spans="5:11" x14ac:dyDescent="0.3">
      <c r="E143">
        <v>136</v>
      </c>
      <c r="F143">
        <v>107.39</v>
      </c>
      <c r="G143">
        <f t="shared" si="8"/>
        <v>107.42088790985309</v>
      </c>
      <c r="H143">
        <f t="shared" si="9"/>
        <v>108.79861081962071</v>
      </c>
      <c r="J143">
        <f t="shared" si="10"/>
        <v>1.408610819620705</v>
      </c>
      <c r="K143">
        <f t="shared" si="11"/>
        <v>3.088790985309231E-2</v>
      </c>
    </row>
    <row r="144" spans="5:11" x14ac:dyDescent="0.3">
      <c r="E144">
        <v>137</v>
      </c>
      <c r="F144">
        <v>107.12</v>
      </c>
      <c r="G144">
        <f t="shared" si="8"/>
        <v>107.16645352813573</v>
      </c>
      <c r="H144">
        <f t="shared" si="9"/>
        <v>108.47102304078049</v>
      </c>
      <c r="J144">
        <f t="shared" si="10"/>
        <v>1.3510230407804897</v>
      </c>
      <c r="K144">
        <f t="shared" si="11"/>
        <v>4.6453528135728561E-2</v>
      </c>
    </row>
    <row r="145" spans="5:11" x14ac:dyDescent="0.3">
      <c r="E145">
        <v>138</v>
      </c>
      <c r="F145">
        <v>106.86</v>
      </c>
      <c r="G145">
        <f t="shared" si="8"/>
        <v>106.91272628899537</v>
      </c>
      <c r="H145">
        <f t="shared" si="9"/>
        <v>108.14600717417892</v>
      </c>
      <c r="J145">
        <f t="shared" si="10"/>
        <v>1.2860071741789199</v>
      </c>
      <c r="K145">
        <f t="shared" si="11"/>
        <v>5.2726288995373238E-2</v>
      </c>
    </row>
    <row r="146" spans="5:11" x14ac:dyDescent="0.3">
      <c r="E146">
        <v>139</v>
      </c>
      <c r="F146">
        <v>106.59</v>
      </c>
      <c r="G146">
        <f t="shared" si="8"/>
        <v>106.65970458650015</v>
      </c>
      <c r="H146">
        <f t="shared" si="9"/>
        <v>107.82352171473372</v>
      </c>
      <c r="J146">
        <f t="shared" si="10"/>
        <v>1.2335217147337119</v>
      </c>
      <c r="K146">
        <f t="shared" si="11"/>
        <v>6.9704586500151322E-2</v>
      </c>
    </row>
    <row r="147" spans="5:11" x14ac:dyDescent="0.3">
      <c r="E147">
        <v>140</v>
      </c>
      <c r="F147">
        <v>106.33</v>
      </c>
      <c r="G147">
        <f t="shared" si="8"/>
        <v>106.40738681471819</v>
      </c>
      <c r="H147">
        <f t="shared" si="9"/>
        <v>107.50352611514234</v>
      </c>
      <c r="J147">
        <f t="shared" si="10"/>
        <v>1.1735261151423373</v>
      </c>
      <c r="K147">
        <f t="shared" si="11"/>
        <v>7.7386814718195751E-2</v>
      </c>
    </row>
    <row r="148" spans="5:11" x14ac:dyDescent="0.3">
      <c r="E148">
        <v>141</v>
      </c>
      <c r="F148">
        <v>106.06</v>
      </c>
      <c r="G148">
        <f t="shared" si="8"/>
        <v>106.15577136771762</v>
      </c>
      <c r="H148">
        <f t="shared" si="9"/>
        <v>107.18598075701686</v>
      </c>
      <c r="J148">
        <f t="shared" si="10"/>
        <v>1.1259807570168618</v>
      </c>
      <c r="K148">
        <f t="shared" si="11"/>
        <v>9.5771367717617295E-2</v>
      </c>
    </row>
    <row r="149" spans="5:11" x14ac:dyDescent="0.3">
      <c r="E149">
        <v>142</v>
      </c>
      <c r="F149">
        <v>105.81</v>
      </c>
      <c r="G149">
        <f t="shared" si="8"/>
        <v>105.90485663956656</v>
      </c>
      <c r="H149">
        <f t="shared" si="9"/>
        <v>106.87084692308838</v>
      </c>
      <c r="J149">
        <f t="shared" si="10"/>
        <v>1.060846923088377</v>
      </c>
      <c r="K149">
        <f t="shared" si="11"/>
        <v>9.4856639566557988E-2</v>
      </c>
    </row>
    <row r="150" spans="5:11" x14ac:dyDescent="0.3">
      <c r="E150">
        <v>143</v>
      </c>
      <c r="F150">
        <v>105.55</v>
      </c>
      <c r="G150">
        <f t="shared" si="8"/>
        <v>105.65464102433316</v>
      </c>
      <c r="H150">
        <f t="shared" si="9"/>
        <v>106.55808677043274</v>
      </c>
      <c r="J150">
        <f t="shared" si="10"/>
        <v>1.0080867704327403</v>
      </c>
      <c r="K150">
        <f t="shared" si="11"/>
        <v>0.10464102433316214</v>
      </c>
    </row>
    <row r="151" spans="5:11" x14ac:dyDescent="0.3">
      <c r="E151">
        <v>144</v>
      </c>
      <c r="F151">
        <v>105.39</v>
      </c>
      <c r="G151">
        <f t="shared" si="8"/>
        <v>105.40512291608555</v>
      </c>
      <c r="H151">
        <f t="shared" si="9"/>
        <v>106.24766330467446</v>
      </c>
      <c r="J151">
        <f t="shared" si="10"/>
        <v>0.85766330467446039</v>
      </c>
      <c r="K151">
        <f t="shared" si="11"/>
        <v>1.5122916085545057E-2</v>
      </c>
    </row>
    <row r="152" spans="5:11" x14ac:dyDescent="0.3">
      <c r="E152">
        <v>145</v>
      </c>
      <c r="F152">
        <v>105.14</v>
      </c>
      <c r="G152">
        <f t="shared" si="8"/>
        <v>105.15630070889185</v>
      </c>
      <c r="H152">
        <f t="shared" si="9"/>
        <v>105.93954035512598</v>
      </c>
      <c r="J152">
        <f t="shared" si="10"/>
        <v>0.79954035512598409</v>
      </c>
      <c r="K152">
        <f t="shared" si="11"/>
        <v>1.6300708891847648E-2</v>
      </c>
    </row>
    <row r="153" spans="5:11" x14ac:dyDescent="0.3">
      <c r="E153">
        <v>146</v>
      </c>
      <c r="F153">
        <v>104.88</v>
      </c>
      <c r="G153">
        <f t="shared" si="8"/>
        <v>104.90817279682017</v>
      </c>
      <c r="H153">
        <f t="shared" si="9"/>
        <v>105.63368255082162</v>
      </c>
      <c r="J153">
        <f t="shared" si="10"/>
        <v>0.7536825508216225</v>
      </c>
      <c r="K153">
        <f t="shared" si="11"/>
        <v>2.8172796820172152E-2</v>
      </c>
    </row>
    <row r="154" spans="5:11" x14ac:dyDescent="0.3">
      <c r="E154">
        <v>147</v>
      </c>
      <c r="F154">
        <v>104.61</v>
      </c>
      <c r="G154">
        <f t="shared" si="8"/>
        <v>104.66073757393866</v>
      </c>
      <c r="H154">
        <f t="shared" si="9"/>
        <v>105.33005529740905</v>
      </c>
      <c r="J154">
        <f t="shared" si="10"/>
        <v>0.72005529740904706</v>
      </c>
      <c r="K154">
        <f t="shared" si="11"/>
        <v>5.073757393866174E-2</v>
      </c>
    </row>
    <row r="155" spans="5:11" x14ac:dyDescent="0.3">
      <c r="E155">
        <v>148</v>
      </c>
      <c r="F155">
        <v>104.34</v>
      </c>
      <c r="G155">
        <f t="shared" si="8"/>
        <v>104.41399343431547</v>
      </c>
      <c r="H155">
        <f t="shared" si="9"/>
        <v>105.02862475486131</v>
      </c>
      <c r="J155">
        <f t="shared" si="10"/>
        <v>0.68862475486130847</v>
      </c>
      <c r="K155">
        <f t="shared" si="11"/>
        <v>7.3993434315468676E-2</v>
      </c>
    </row>
    <row r="156" spans="5:11" x14ac:dyDescent="0.3">
      <c r="E156">
        <v>149</v>
      </c>
      <c r="F156">
        <v>104.08</v>
      </c>
      <c r="G156">
        <f t="shared" si="8"/>
        <v>104.1679387720187</v>
      </c>
      <c r="H156">
        <f t="shared" si="9"/>
        <v>104.72935781597511</v>
      </c>
      <c r="J156">
        <f t="shared" si="10"/>
        <v>0.64935781597510811</v>
      </c>
      <c r="K156">
        <f t="shared" si="11"/>
        <v>8.7938772018702593E-2</v>
      </c>
    </row>
    <row r="157" spans="5:11" x14ac:dyDescent="0.3">
      <c r="E157">
        <v>150</v>
      </c>
      <c r="F157">
        <v>103.81</v>
      </c>
      <c r="G157">
        <f t="shared" si="8"/>
        <v>103.92257198111649</v>
      </c>
      <c r="H157">
        <f t="shared" si="9"/>
        <v>104.43222208562253</v>
      </c>
      <c r="J157">
        <f t="shared" si="10"/>
        <v>0.6222220856225249</v>
      </c>
      <c r="K157">
        <f t="shared" si="11"/>
        <v>0.11257198111648847</v>
      </c>
    </row>
    <row r="158" spans="5:11" x14ac:dyDescent="0.3">
      <c r="E158">
        <v>151</v>
      </c>
      <c r="F158">
        <v>103.66</v>
      </c>
      <c r="G158">
        <f t="shared" si="8"/>
        <v>103.67789145567697</v>
      </c>
      <c r="H158">
        <f t="shared" si="9"/>
        <v>104.13718586072503</v>
      </c>
      <c r="J158">
        <f t="shared" si="10"/>
        <v>0.47718586072502944</v>
      </c>
      <c r="K158">
        <f t="shared" si="11"/>
        <v>1.7891455676974033E-2</v>
      </c>
    </row>
    <row r="159" spans="5:11" x14ac:dyDescent="0.3">
      <c r="E159">
        <v>152</v>
      </c>
      <c r="F159">
        <v>103.39</v>
      </c>
      <c r="G159">
        <f t="shared" si="8"/>
        <v>103.43389558976828</v>
      </c>
      <c r="H159">
        <f t="shared" si="9"/>
        <v>103.84421811091926</v>
      </c>
      <c r="J159">
        <f t="shared" si="10"/>
        <v>0.4542181109192569</v>
      </c>
      <c r="K159">
        <f t="shared" si="11"/>
        <v>4.3895589768283116E-2</v>
      </c>
    </row>
    <row r="160" spans="5:11" x14ac:dyDescent="0.3">
      <c r="E160">
        <v>153</v>
      </c>
      <c r="F160">
        <v>103.12</v>
      </c>
      <c r="G160">
        <f t="shared" si="8"/>
        <v>103.19058277745852</v>
      </c>
      <c r="H160">
        <f t="shared" si="9"/>
        <v>103.5532884598876</v>
      </c>
      <c r="J160">
        <f t="shared" si="10"/>
        <v>0.43328845988759213</v>
      </c>
      <c r="K160">
        <f t="shared" si="11"/>
        <v>7.0582777458511714E-2</v>
      </c>
    </row>
    <row r="161" spans="5:11" x14ac:dyDescent="0.3">
      <c r="E161">
        <v>154</v>
      </c>
      <c r="F161">
        <v>102.86</v>
      </c>
      <c r="G161">
        <f t="shared" si="8"/>
        <v>102.94795141281584</v>
      </c>
      <c r="H161">
        <f t="shared" si="9"/>
        <v>103.26436716732559</v>
      </c>
      <c r="J161">
        <f t="shared" si="10"/>
        <v>0.40436716732558864</v>
      </c>
      <c r="K161">
        <f t="shared" si="11"/>
        <v>8.7951412815840513E-2</v>
      </c>
    </row>
    <row r="162" spans="5:11" x14ac:dyDescent="0.3">
      <c r="E162">
        <v>155</v>
      </c>
      <c r="F162">
        <v>102.59</v>
      </c>
      <c r="G162">
        <f t="shared" si="8"/>
        <v>102.70599988990838</v>
      </c>
      <c r="H162">
        <f t="shared" si="9"/>
        <v>102.97742511151995</v>
      </c>
      <c r="J162">
        <f t="shared" si="10"/>
        <v>0.38742511151994563</v>
      </c>
      <c r="K162">
        <f t="shared" si="11"/>
        <v>0.11599988990838028</v>
      </c>
    </row>
    <row r="163" spans="5:11" x14ac:dyDescent="0.3">
      <c r="E163">
        <v>156</v>
      </c>
      <c r="F163">
        <v>102.45</v>
      </c>
      <c r="G163">
        <f t="shared" si="8"/>
        <v>102.46472660280426</v>
      </c>
      <c r="H163">
        <f t="shared" si="9"/>
        <v>102.69243377251445</v>
      </c>
      <c r="J163">
        <f t="shared" si="10"/>
        <v>0.24243377251444542</v>
      </c>
      <c r="K163">
        <f t="shared" si="11"/>
        <v>1.4726602804259414E-2</v>
      </c>
    </row>
    <row r="164" spans="5:11" x14ac:dyDescent="0.3">
      <c r="E164">
        <v>157</v>
      </c>
      <c r="F164">
        <v>102.19</v>
      </c>
      <c r="G164">
        <f t="shared" si="8"/>
        <v>102.2241299455716</v>
      </c>
      <c r="H164">
        <f t="shared" si="9"/>
        <v>102.40936521583819</v>
      </c>
      <c r="J164">
        <f t="shared" si="10"/>
        <v>0.21936521583819513</v>
      </c>
      <c r="K164">
        <f t="shared" si="11"/>
        <v>3.4129945571606868E-2</v>
      </c>
    </row>
    <row r="165" spans="5:11" x14ac:dyDescent="0.3">
      <c r="E165">
        <v>158</v>
      </c>
      <c r="F165">
        <v>101.92</v>
      </c>
      <c r="G165">
        <f t="shared" si="8"/>
        <v>101.98420831227857</v>
      </c>
      <c r="H165">
        <f t="shared" si="9"/>
        <v>102.12819207677541</v>
      </c>
      <c r="J165">
        <f t="shared" si="10"/>
        <v>0.20819207677540419</v>
      </c>
      <c r="K165">
        <f t="shared" si="11"/>
        <v>6.4208312278566382E-2</v>
      </c>
    </row>
    <row r="166" spans="5:11" x14ac:dyDescent="0.3">
      <c r="E166">
        <v>159</v>
      </c>
      <c r="F166">
        <v>101.64</v>
      </c>
      <c r="G166">
        <f t="shared" si="8"/>
        <v>101.74496009699324</v>
      </c>
      <c r="H166">
        <f t="shared" si="9"/>
        <v>101.84888754515453</v>
      </c>
      <c r="J166">
        <f t="shared" si="10"/>
        <v>0.2088875451545249</v>
      </c>
      <c r="K166">
        <f t="shared" si="11"/>
        <v>0.10496009699323849</v>
      </c>
    </row>
    <row r="167" spans="5:11" x14ac:dyDescent="0.3">
      <c r="E167">
        <v>160</v>
      </c>
      <c r="F167">
        <v>101.5</v>
      </c>
      <c r="G167">
        <f t="shared" si="8"/>
        <v>101.50638369378377</v>
      </c>
      <c r="H167">
        <f t="shared" si="9"/>
        <v>101.5714253506373</v>
      </c>
      <c r="J167">
        <f t="shared" si="10"/>
        <v>7.1425350637298379E-2</v>
      </c>
      <c r="K167">
        <f t="shared" si="11"/>
        <v>6.3836937837749019E-3</v>
      </c>
    </row>
    <row r="168" spans="5:11" x14ac:dyDescent="0.3">
      <c r="E168">
        <v>161</v>
      </c>
      <c r="F168">
        <v>101.23</v>
      </c>
      <c r="G168">
        <f t="shared" si="8"/>
        <v>101.26847749671829</v>
      </c>
      <c r="H168">
        <f t="shared" si="9"/>
        <v>101.29577974848712</v>
      </c>
      <c r="J168">
        <f t="shared" si="10"/>
        <v>6.5779748487116763E-2</v>
      </c>
      <c r="K168">
        <f t="shared" si="11"/>
        <v>3.8477496718286375E-2</v>
      </c>
    </row>
    <row r="169" spans="5:11" x14ac:dyDescent="0.3">
      <c r="E169">
        <v>162</v>
      </c>
      <c r="F169">
        <v>100.97</v>
      </c>
      <c r="G169">
        <f t="shared" si="8"/>
        <v>101.03123989986496</v>
      </c>
      <c r="H169">
        <f t="shared" si="9"/>
        <v>101.02192550579883</v>
      </c>
      <c r="J169">
        <f t="shared" si="10"/>
        <v>5.1925505798834592E-2</v>
      </c>
      <c r="K169">
        <f t="shared" si="11"/>
        <v>6.1239899864958147E-2</v>
      </c>
    </row>
    <row r="170" spans="5:11" x14ac:dyDescent="0.3">
      <c r="E170">
        <v>163</v>
      </c>
      <c r="F170">
        <v>100.69</v>
      </c>
      <c r="G170">
        <f t="shared" si="8"/>
        <v>100.79466929729183</v>
      </c>
      <c r="H170">
        <f t="shared" si="9"/>
        <v>100.74983788817315</v>
      </c>
      <c r="J170">
        <f t="shared" si="10"/>
        <v>5.9837888173149167E-2</v>
      </c>
      <c r="K170">
        <f t="shared" si="11"/>
        <v>0.10466929729183505</v>
      </c>
    </row>
    <row r="171" spans="5:11" x14ac:dyDescent="0.3">
      <c r="E171">
        <v>164</v>
      </c>
      <c r="F171">
        <v>100.55</v>
      </c>
      <c r="G171">
        <f t="shared" si="8"/>
        <v>100.55876408306712</v>
      </c>
      <c r="H171">
        <f t="shared" si="9"/>
        <v>100.47949264681614</v>
      </c>
      <c r="J171">
        <f t="shared" si="10"/>
        <v>-7.050735318385648E-2</v>
      </c>
      <c r="K171">
        <f t="shared" si="11"/>
        <v>8.7640830671205094E-3</v>
      </c>
    </row>
    <row r="172" spans="5:11" x14ac:dyDescent="0.3">
      <c r="E172">
        <v>165</v>
      </c>
      <c r="F172">
        <v>100.28</v>
      </c>
      <c r="G172">
        <f t="shared" si="8"/>
        <v>100.32352265125888</v>
      </c>
      <c r="H172">
        <f t="shared" si="9"/>
        <v>100.21086600605065</v>
      </c>
      <c r="J172">
        <f t="shared" si="10"/>
        <v>-6.913399394935027E-2</v>
      </c>
      <c r="K172">
        <f t="shared" si="11"/>
        <v>4.3522651258882661E-2</v>
      </c>
    </row>
    <row r="173" spans="5:11" x14ac:dyDescent="0.3">
      <c r="E173">
        <v>166</v>
      </c>
      <c r="F173">
        <v>100</v>
      </c>
      <c r="G173">
        <f t="shared" si="8"/>
        <v>100.0889433959353</v>
      </c>
      <c r="H173">
        <f t="shared" si="9"/>
        <v>99.943934651222605</v>
      </c>
      <c r="J173">
        <f t="shared" si="10"/>
        <v>-5.6065348777394775E-2</v>
      </c>
      <c r="K173">
        <f t="shared" si="11"/>
        <v>8.894339593530276E-2</v>
      </c>
    </row>
    <row r="174" spans="5:11" x14ac:dyDescent="0.3">
      <c r="E174">
        <v>167</v>
      </c>
      <c r="F174">
        <v>99.73</v>
      </c>
      <c r="G174">
        <f t="shared" si="8"/>
        <v>99.855024711164504</v>
      </c>
      <c r="H174">
        <f t="shared" si="9"/>
        <v>99.678675716986447</v>
      </c>
      <c r="J174">
        <f t="shared" si="10"/>
        <v>-5.1324283013556737E-2</v>
      </c>
      <c r="K174">
        <f t="shared" si="11"/>
        <v>0.12502471116449954</v>
      </c>
    </row>
    <row r="175" spans="5:11" x14ac:dyDescent="0.3">
      <c r="E175">
        <v>168</v>
      </c>
      <c r="F175">
        <v>99.58</v>
      </c>
      <c r="G175">
        <f t="shared" si="8"/>
        <v>99.621764991014587</v>
      </c>
      <c r="H175">
        <f t="shared" si="9"/>
        <v>99.415066775958167</v>
      </c>
      <c r="J175">
        <f t="shared" si="10"/>
        <v>-0.16493322404183175</v>
      </c>
      <c r="K175">
        <f t="shared" si="11"/>
        <v>4.1764991014588304E-2</v>
      </c>
    </row>
    <row r="176" spans="5:11" x14ac:dyDescent="0.3">
      <c r="E176">
        <v>169</v>
      </c>
      <c r="F176">
        <v>99.31</v>
      </c>
      <c r="G176">
        <f t="shared" si="8"/>
        <v>99.389162629553709</v>
      </c>
      <c r="H176">
        <f t="shared" si="9"/>
        <v>99.153085827719792</v>
      </c>
      <c r="J176">
        <f t="shared" si="10"/>
        <v>-0.1569141722802101</v>
      </c>
      <c r="K176">
        <f t="shared" si="11"/>
        <v>7.916262955370712E-2</v>
      </c>
    </row>
    <row r="177" spans="5:11" x14ac:dyDescent="0.3">
      <c r="E177">
        <v>170</v>
      </c>
      <c r="F177">
        <v>99.05</v>
      </c>
      <c r="G177">
        <f t="shared" si="8"/>
        <v>99.157216020849972</v>
      </c>
      <c r="H177">
        <f t="shared" si="9"/>
        <v>98.892711288163753</v>
      </c>
      <c r="J177">
        <f t="shared" si="10"/>
        <v>-0.15728871183624449</v>
      </c>
      <c r="K177">
        <f t="shared" si="11"/>
        <v>0.10721602084997528</v>
      </c>
    </row>
    <row r="178" spans="5:11" x14ac:dyDescent="0.3">
      <c r="E178">
        <v>171</v>
      </c>
      <c r="F178">
        <v>98.89</v>
      </c>
      <c r="G178">
        <f t="shared" si="8"/>
        <v>98.925923558971533</v>
      </c>
      <c r="H178">
        <f t="shared" si="9"/>
        <v>98.633921979164597</v>
      </c>
      <c r="J178">
        <f t="shared" si="10"/>
        <v>-0.25607802083540321</v>
      </c>
      <c r="K178">
        <f t="shared" si="11"/>
        <v>3.5923558971532543E-2</v>
      </c>
    </row>
    <row r="179" spans="5:11" x14ac:dyDescent="0.3">
      <c r="E179">
        <v>172</v>
      </c>
      <c r="F179">
        <v>98.62</v>
      </c>
      <c r="G179">
        <f t="shared" si="8"/>
        <v>98.69528363798652</v>
      </c>
      <c r="H179">
        <f t="shared" si="9"/>
        <v>98.376697118565403</v>
      </c>
      <c r="J179">
        <f t="shared" si="10"/>
        <v>-0.24330288143460166</v>
      </c>
      <c r="K179">
        <f t="shared" si="11"/>
        <v>7.5283637986515828E-2</v>
      </c>
    </row>
    <row r="180" spans="5:11" x14ac:dyDescent="0.3">
      <c r="E180">
        <v>173</v>
      </c>
      <c r="F180">
        <v>98.34</v>
      </c>
      <c r="G180">
        <f t="shared" si="8"/>
        <v>98.465294651963049</v>
      </c>
      <c r="H180">
        <f t="shared" si="9"/>
        <v>98.121016310468633</v>
      </c>
      <c r="J180">
        <f t="shared" si="10"/>
        <v>-0.21898368953137037</v>
      </c>
      <c r="K180">
        <f t="shared" si="11"/>
        <v>0.12529465196304557</v>
      </c>
    </row>
    <row r="181" spans="5:11" x14ac:dyDescent="0.3">
      <c r="E181">
        <v>174</v>
      </c>
      <c r="F181">
        <v>98.2</v>
      </c>
      <c r="G181">
        <f t="shared" si="8"/>
        <v>98.235954994969262</v>
      </c>
      <c r="H181">
        <f t="shared" si="9"/>
        <v>97.866859535819117</v>
      </c>
      <c r="J181">
        <f t="shared" si="10"/>
        <v>-0.33314046418088594</v>
      </c>
      <c r="K181">
        <f t="shared" si="11"/>
        <v>3.5954994969259246E-2</v>
      </c>
    </row>
    <row r="182" spans="5:11" x14ac:dyDescent="0.3">
      <c r="E182">
        <v>175</v>
      </c>
      <c r="F182">
        <v>97.92</v>
      </c>
      <c r="G182">
        <f t="shared" si="8"/>
        <v>98.007263061073274</v>
      </c>
      <c r="H182">
        <f t="shared" si="9"/>
        <v>97.614207143270221</v>
      </c>
      <c r="J182">
        <f t="shared" si="10"/>
        <v>-0.30579285672978074</v>
      </c>
      <c r="K182">
        <f t="shared" si="11"/>
        <v>8.7263061073272752E-2</v>
      </c>
    </row>
    <row r="183" spans="5:11" x14ac:dyDescent="0.3">
      <c r="E183">
        <v>176</v>
      </c>
      <c r="F183">
        <v>97.77</v>
      </c>
      <c r="G183">
        <f t="shared" si="8"/>
        <v>97.779217244343243</v>
      </c>
      <c r="H183">
        <f t="shared" si="9"/>
        <v>97.363039840321619</v>
      </c>
      <c r="J183">
        <f t="shared" si="10"/>
        <v>-0.40696015967837695</v>
      </c>
      <c r="K183">
        <f t="shared" si="11"/>
        <v>9.2172443432474438E-3</v>
      </c>
    </row>
    <row r="184" spans="5:11" x14ac:dyDescent="0.3">
      <c r="E184">
        <v>177</v>
      </c>
      <c r="F184">
        <v>97.5</v>
      </c>
      <c r="G184">
        <f t="shared" si="8"/>
        <v>97.55181593884727</v>
      </c>
      <c r="H184">
        <f t="shared" si="9"/>
        <v>97.113338684720816</v>
      </c>
      <c r="J184">
        <f t="shared" si="10"/>
        <v>-0.38666131527918424</v>
      </c>
      <c r="K184">
        <f t="shared" si="11"/>
        <v>5.1815938847269649E-2</v>
      </c>
    </row>
    <row r="185" spans="5:11" x14ac:dyDescent="0.3">
      <c r="E185">
        <v>178</v>
      </c>
      <c r="F185">
        <v>97.23</v>
      </c>
      <c r="G185">
        <f t="shared" si="8"/>
        <v>97.325057538653482</v>
      </c>
      <c r="H185">
        <f t="shared" si="9"/>
        <v>96.865085076116713</v>
      </c>
      <c r="J185">
        <f t="shared" si="10"/>
        <v>-0.3649149238832905</v>
      </c>
      <c r="K185">
        <f t="shared" si="11"/>
        <v>9.5057538653477991E-2</v>
      </c>
    </row>
    <row r="186" spans="5:11" x14ac:dyDescent="0.3">
      <c r="E186">
        <v>179</v>
      </c>
      <c r="F186">
        <v>97.08</v>
      </c>
      <c r="G186">
        <f t="shared" si="8"/>
        <v>97.098940437830024</v>
      </c>
      <c r="H186">
        <f t="shared" si="9"/>
        <v>96.618260747959425</v>
      </c>
      <c r="J186">
        <f t="shared" si="10"/>
        <v>-0.46173925204057298</v>
      </c>
      <c r="K186">
        <f t="shared" si="11"/>
        <v>1.8940437830025303E-2</v>
      </c>
    </row>
    <row r="187" spans="5:11" x14ac:dyDescent="0.3">
      <c r="E187">
        <v>180</v>
      </c>
      <c r="F187">
        <v>96.8</v>
      </c>
      <c r="G187">
        <f t="shared" si="8"/>
        <v>96.873463030445038</v>
      </c>
      <c r="H187">
        <f t="shared" si="9"/>
        <v>96.372847759635135</v>
      </c>
      <c r="J187">
        <f t="shared" si="10"/>
        <v>-0.42715224036486177</v>
      </c>
      <c r="K187">
        <f t="shared" si="11"/>
        <v>7.3463030445040545E-2</v>
      </c>
    </row>
    <row r="188" spans="5:11" x14ac:dyDescent="0.3">
      <c r="E188">
        <v>181</v>
      </c>
      <c r="F188">
        <v>96.53</v>
      </c>
      <c r="G188">
        <f t="shared" si="8"/>
        <v>96.648623710566639</v>
      </c>
      <c r="H188">
        <f t="shared" si="9"/>
        <v>96.128828488829072</v>
      </c>
      <c r="J188">
        <f t="shared" si="10"/>
        <v>-0.40117151117092931</v>
      </c>
      <c r="K188">
        <f t="shared" si="11"/>
        <v>0.1186237105666379</v>
      </c>
    </row>
    <row r="189" spans="5:11" x14ac:dyDescent="0.3">
      <c r="E189">
        <v>182</v>
      </c>
      <c r="F189">
        <v>96.38</v>
      </c>
      <c r="G189">
        <f t="shared" si="8"/>
        <v>96.424420872262942</v>
      </c>
      <c r="H189">
        <f t="shared" si="9"/>
        <v>95.886185624109316</v>
      </c>
      <c r="J189">
        <f t="shared" si="10"/>
        <v>-0.493814375890679</v>
      </c>
      <c r="K189">
        <f t="shared" si="11"/>
        <v>4.4420872262946887E-2</v>
      </c>
    </row>
    <row r="190" spans="5:11" x14ac:dyDescent="0.3">
      <c r="E190">
        <v>183</v>
      </c>
      <c r="F190">
        <v>96.09</v>
      </c>
      <c r="G190">
        <f t="shared" si="8"/>
        <v>96.200852909602105</v>
      </c>
      <c r="H190">
        <f t="shared" si="9"/>
        <v>95.644902157722186</v>
      </c>
      <c r="J190">
        <f t="shared" si="10"/>
        <v>-0.44509784227781779</v>
      </c>
      <c r="K190">
        <f t="shared" si="11"/>
        <v>0.11085290960210159</v>
      </c>
    </row>
    <row r="191" spans="5:11" x14ac:dyDescent="0.3">
      <c r="E191">
        <v>184</v>
      </c>
      <c r="F191">
        <v>95.94</v>
      </c>
      <c r="G191">
        <f t="shared" si="8"/>
        <v>95.977918216652242</v>
      </c>
      <c r="H191">
        <f t="shared" si="9"/>
        <v>95.40496137859401</v>
      </c>
      <c r="J191">
        <f t="shared" si="10"/>
        <v>-0.53503862140598812</v>
      </c>
      <c r="K191">
        <f t="shared" si="11"/>
        <v>3.7918216652244041E-2</v>
      </c>
    </row>
    <row r="192" spans="5:11" x14ac:dyDescent="0.3">
      <c r="E192">
        <v>185</v>
      </c>
      <c r="F192">
        <v>95.67</v>
      </c>
      <c r="G192">
        <f t="shared" si="8"/>
        <v>95.755615187481482</v>
      </c>
      <c r="H192">
        <f t="shared" si="9"/>
        <v>95.166346865530556</v>
      </c>
      <c r="J192">
        <f t="shared" si="10"/>
        <v>-0.50365313446944526</v>
      </c>
      <c r="K192">
        <f t="shared" si="11"/>
        <v>8.5615187481479893E-2</v>
      </c>
    </row>
    <row r="193" spans="5:11" x14ac:dyDescent="0.3">
      <c r="E193">
        <v>186</v>
      </c>
      <c r="F193">
        <v>95.52</v>
      </c>
      <c r="G193">
        <f t="shared" si="8"/>
        <v>95.533942216157968</v>
      </c>
      <c r="H193">
        <f t="shared" si="9"/>
        <v>94.929042480608814</v>
      </c>
      <c r="J193">
        <f t="shared" si="10"/>
        <v>-0.59095751939118202</v>
      </c>
      <c r="K193">
        <f t="shared" si="11"/>
        <v>1.3942216157971643E-2</v>
      </c>
    </row>
    <row r="194" spans="5:11" x14ac:dyDescent="0.3">
      <c r="E194">
        <v>187</v>
      </c>
      <c r="F194">
        <v>95.23</v>
      </c>
      <c r="G194">
        <f t="shared" si="8"/>
        <v>95.312897696749815</v>
      </c>
      <c r="H194">
        <f t="shared" si="9"/>
        <v>94.69303236275357</v>
      </c>
      <c r="J194">
        <f t="shared" si="10"/>
        <v>-0.53696763724643404</v>
      </c>
      <c r="K194">
        <f t="shared" si="11"/>
        <v>8.2897696749810734E-2</v>
      </c>
    </row>
    <row r="195" spans="5:11" x14ac:dyDescent="0.3">
      <c r="E195">
        <v>188</v>
      </c>
      <c r="F195">
        <v>95.08</v>
      </c>
      <c r="G195">
        <f t="shared" si="8"/>
        <v>95.092480023325166</v>
      </c>
      <c r="H195">
        <f t="shared" si="9"/>
        <v>94.458300921493787</v>
      </c>
      <c r="J195">
        <f t="shared" si="10"/>
        <v>-0.62169907850621087</v>
      </c>
      <c r="K195">
        <f t="shared" si="11"/>
        <v>1.2480023325167622E-2</v>
      </c>
    </row>
    <row r="196" spans="5:11" x14ac:dyDescent="0.3">
      <c r="E196">
        <v>189</v>
      </c>
      <c r="F196">
        <v>94.8</v>
      </c>
      <c r="G196">
        <f t="shared" si="8"/>
        <v>94.872687589952122</v>
      </c>
      <c r="H196">
        <f t="shared" si="9"/>
        <v>94.224832830891785</v>
      </c>
      <c r="J196">
        <f t="shared" si="10"/>
        <v>-0.57516716910821231</v>
      </c>
      <c r="K196">
        <f t="shared" si="11"/>
        <v>7.2687589952124654E-2</v>
      </c>
    </row>
    <row r="197" spans="5:11" x14ac:dyDescent="0.3">
      <c r="E197">
        <v>190</v>
      </c>
      <c r="F197">
        <v>94.64</v>
      </c>
      <c r="G197">
        <f t="shared" si="8"/>
        <v>94.653518790698868</v>
      </c>
      <c r="H197">
        <f t="shared" si="9"/>
        <v>93.99261302364016</v>
      </c>
      <c r="J197">
        <f t="shared" si="10"/>
        <v>-0.64738697635984011</v>
      </c>
      <c r="K197">
        <f t="shared" si="11"/>
        <v>1.3518790698867633E-2</v>
      </c>
    </row>
    <row r="198" spans="5:11" x14ac:dyDescent="0.3">
      <c r="E198">
        <v>191</v>
      </c>
      <c r="F198">
        <v>94.38</v>
      </c>
      <c r="G198">
        <f t="shared" si="8"/>
        <v>94.434972019633491</v>
      </c>
      <c r="H198">
        <f t="shared" si="9"/>
        <v>93.761626685320778</v>
      </c>
      <c r="J198">
        <f t="shared" si="10"/>
        <v>-0.61837331467921786</v>
      </c>
      <c r="K198">
        <f t="shared" si="11"/>
        <v>5.4972019633495961E-2</v>
      </c>
    </row>
    <row r="199" spans="5:11" x14ac:dyDescent="0.3">
      <c r="E199">
        <v>192</v>
      </c>
      <c r="F199">
        <v>94.2</v>
      </c>
      <c r="G199">
        <f t="shared" si="8"/>
        <v>94.21704567082412</v>
      </c>
      <c r="H199">
        <f t="shared" si="9"/>
        <v>93.531859248820354</v>
      </c>
      <c r="J199">
        <f t="shared" si="10"/>
        <v>-0.66814075117964933</v>
      </c>
      <c r="K199">
        <f t="shared" si="11"/>
        <v>1.7045670824117565E-2</v>
      </c>
    </row>
    <row r="200" spans="5:11" x14ac:dyDescent="0.3">
      <c r="E200">
        <v>193</v>
      </c>
      <c r="F200">
        <v>93.94</v>
      </c>
      <c r="G200">
        <f t="shared" si="8"/>
        <v>93.999738138338884</v>
      </c>
      <c r="H200">
        <f t="shared" si="9"/>
        <v>93.303296388898218</v>
      </c>
      <c r="J200">
        <f t="shared" si="10"/>
        <v>-0.63670361110177964</v>
      </c>
      <c r="K200">
        <f t="shared" si="11"/>
        <v>5.9738138338886415E-2</v>
      </c>
    </row>
    <row r="201" spans="5:11" x14ac:dyDescent="0.3">
      <c r="E201">
        <v>194</v>
      </c>
      <c r="F201">
        <v>93.78</v>
      </c>
      <c r="G201">
        <f t="shared" ref="G201:G264" si="12">149.299903690624 -0.366029943457306*E201 + 0.000463577621600097*E201*E201 -2.67655311678161E-07*E201*E201*E201</f>
        <v>93.783047816245954</v>
      </c>
      <c r="H201">
        <f t="shared" ref="H201:H264" si="13">1/(-0.000612217191425404*LOG10(((1024)/(E201))-1)+0.0031170331653)-273.15</f>
        <v>93.075924016900274</v>
      </c>
      <c r="J201">
        <f t="shared" ref="J201:J264" si="14">H201-F201</f>
        <v>-0.70407598309972741</v>
      </c>
      <c r="K201">
        <f t="shared" ref="K201:K264" si="15">G201-F201</f>
        <v>3.0478162459530722E-3</v>
      </c>
    </row>
    <row r="202" spans="5:11" x14ac:dyDescent="0.3">
      <c r="E202">
        <v>195</v>
      </c>
      <c r="F202">
        <v>93.5</v>
      </c>
      <c r="G202">
        <f t="shared" si="12"/>
        <v>93.566973098613417</v>
      </c>
      <c r="H202">
        <f t="shared" si="13"/>
        <v>92.849728275615632</v>
      </c>
      <c r="J202">
        <f t="shared" si="14"/>
        <v>-0.65027172438436764</v>
      </c>
      <c r="K202">
        <f t="shared" si="15"/>
        <v>6.6973098613416937E-2</v>
      </c>
    </row>
    <row r="203" spans="5:11" x14ac:dyDescent="0.3">
      <c r="E203">
        <v>196</v>
      </c>
      <c r="F203">
        <v>93.34</v>
      </c>
      <c r="G203">
        <f t="shared" si="12"/>
        <v>93.351512379509415</v>
      </c>
      <c r="H203">
        <f t="shared" si="13"/>
        <v>92.624695534270643</v>
      </c>
      <c r="J203">
        <f t="shared" si="14"/>
        <v>-0.71530446572936057</v>
      </c>
      <c r="K203">
        <f t="shared" si="15"/>
        <v>1.1512379509412085E-2</v>
      </c>
    </row>
    <row r="204" spans="5:11" x14ac:dyDescent="0.3">
      <c r="E204">
        <v>197</v>
      </c>
      <c r="F204">
        <v>93.06</v>
      </c>
      <c r="G204">
        <f t="shared" si="12"/>
        <v>93.136664053002093</v>
      </c>
      <c r="H204">
        <f t="shared" si="13"/>
        <v>92.400812383655762</v>
      </c>
      <c r="J204">
        <f t="shared" si="14"/>
        <v>-0.65918761634424072</v>
      </c>
      <c r="K204">
        <f t="shared" si="15"/>
        <v>7.6664053002090782E-2</v>
      </c>
    </row>
    <row r="205" spans="5:11" x14ac:dyDescent="0.3">
      <c r="E205">
        <v>198</v>
      </c>
      <c r="F205">
        <v>92.89</v>
      </c>
      <c r="G205">
        <f t="shared" si="12"/>
        <v>92.922426513159564</v>
      </c>
      <c r="H205">
        <f t="shared" si="13"/>
        <v>92.17806563138214</v>
      </c>
      <c r="J205">
        <f t="shared" si="14"/>
        <v>-0.71193436861786097</v>
      </c>
      <c r="K205">
        <f t="shared" si="15"/>
        <v>3.2426513159563797E-2</v>
      </c>
    </row>
    <row r="206" spans="5:11" x14ac:dyDescent="0.3">
      <c r="E206">
        <v>199</v>
      </c>
      <c r="F206">
        <v>92.62</v>
      </c>
      <c r="G206">
        <f t="shared" si="12"/>
        <v>92.708798154049944</v>
      </c>
      <c r="H206">
        <f t="shared" si="13"/>
        <v>91.956442297262356</v>
      </c>
      <c r="J206">
        <f t="shared" si="14"/>
        <v>-0.66355770273764847</v>
      </c>
      <c r="K206">
        <f t="shared" si="15"/>
        <v>8.8798154049939626E-2</v>
      </c>
    </row>
    <row r="207" spans="5:11" x14ac:dyDescent="0.3">
      <c r="E207">
        <v>200</v>
      </c>
      <c r="F207">
        <v>92.45</v>
      </c>
      <c r="G207">
        <f t="shared" si="12"/>
        <v>92.495777369741404</v>
      </c>
      <c r="H207">
        <f t="shared" si="13"/>
        <v>91.73592960881308</v>
      </c>
      <c r="J207">
        <f t="shared" si="14"/>
        <v>-0.71407039118692239</v>
      </c>
      <c r="K207">
        <f t="shared" si="15"/>
        <v>4.577736974140123E-2</v>
      </c>
    </row>
    <row r="208" spans="5:11" x14ac:dyDescent="0.3">
      <c r="E208">
        <v>201</v>
      </c>
      <c r="F208">
        <v>92.17</v>
      </c>
      <c r="G208">
        <f t="shared" si="12"/>
        <v>92.28336255430203</v>
      </c>
      <c r="H208">
        <f t="shared" si="13"/>
        <v>91.516514996874264</v>
      </c>
      <c r="J208">
        <f t="shared" si="14"/>
        <v>-0.65348500312573776</v>
      </c>
      <c r="K208">
        <f t="shared" si="15"/>
        <v>0.11336255430202868</v>
      </c>
    </row>
    <row r="209" spans="5:11" x14ac:dyDescent="0.3">
      <c r="E209">
        <v>202</v>
      </c>
      <c r="F209">
        <v>92.02</v>
      </c>
      <c r="G209">
        <f t="shared" si="12"/>
        <v>92.071552101799981</v>
      </c>
      <c r="H209">
        <f t="shared" si="13"/>
        <v>91.298186091342473</v>
      </c>
      <c r="J209">
        <f t="shared" si="14"/>
        <v>-0.72181390865752348</v>
      </c>
      <c r="K209">
        <f t="shared" si="15"/>
        <v>5.1552101799984484E-2</v>
      </c>
    </row>
    <row r="210" spans="5:11" x14ac:dyDescent="0.3">
      <c r="E210">
        <v>203</v>
      </c>
      <c r="F210">
        <v>91.73</v>
      </c>
      <c r="G210">
        <f t="shared" si="12"/>
        <v>91.860344406303369</v>
      </c>
      <c r="H210">
        <f t="shared" si="13"/>
        <v>91.080930717013814</v>
      </c>
      <c r="J210">
        <f t="shared" si="14"/>
        <v>-0.64906928298618993</v>
      </c>
      <c r="K210">
        <f t="shared" si="15"/>
        <v>0.13034440630336519</v>
      </c>
    </row>
    <row r="211" spans="5:11" x14ac:dyDescent="0.3">
      <c r="E211">
        <v>204</v>
      </c>
      <c r="F211">
        <v>91.58</v>
      </c>
      <c r="G211">
        <f t="shared" si="12"/>
        <v>91.649737861880354</v>
      </c>
      <c r="H211">
        <f t="shared" si="13"/>
        <v>90.864736889534583</v>
      </c>
      <c r="J211">
        <f t="shared" si="14"/>
        <v>-0.7152631104654148</v>
      </c>
      <c r="K211">
        <f t="shared" si="15"/>
        <v>6.9737861880355467E-2</v>
      </c>
    </row>
    <row r="212" spans="5:11" x14ac:dyDescent="0.3">
      <c r="E212">
        <v>205</v>
      </c>
      <c r="F212">
        <v>91.41</v>
      </c>
      <c r="G212">
        <f t="shared" si="12"/>
        <v>91.439730862599035</v>
      </c>
      <c r="H212">
        <f t="shared" si="13"/>
        <v>90.64959281145434</v>
      </c>
      <c r="J212">
        <f t="shared" si="14"/>
        <v>-0.76040718854565625</v>
      </c>
      <c r="K212">
        <f t="shared" si="15"/>
        <v>2.9730862599038232E-2</v>
      </c>
    </row>
    <row r="213" spans="5:11" x14ac:dyDescent="0.3">
      <c r="E213">
        <v>206</v>
      </c>
      <c r="F213">
        <v>91.12</v>
      </c>
      <c r="G213">
        <f t="shared" si="12"/>
        <v>91.230321802527541</v>
      </c>
      <c r="H213">
        <f t="shared" si="13"/>
        <v>90.435486868380224</v>
      </c>
      <c r="J213">
        <f t="shared" si="14"/>
        <v>-0.68451313161978078</v>
      </c>
      <c r="K213">
        <f t="shared" si="15"/>
        <v>0.11032180252753676</v>
      </c>
    </row>
    <row r="214" spans="5:11" x14ac:dyDescent="0.3">
      <c r="E214">
        <v>207</v>
      </c>
      <c r="F214">
        <v>90.97</v>
      </c>
      <c r="G214">
        <f t="shared" si="12"/>
        <v>91.021509075734045</v>
      </c>
      <c r="H214">
        <f t="shared" si="13"/>
        <v>90.222407625228072</v>
      </c>
      <c r="J214">
        <f t="shared" si="14"/>
        <v>-0.74759237477192642</v>
      </c>
      <c r="K214">
        <f t="shared" si="15"/>
        <v>5.150907573404595E-2</v>
      </c>
    </row>
    <row r="215" spans="5:11" x14ac:dyDescent="0.3">
      <c r="E215">
        <v>208</v>
      </c>
      <c r="F215">
        <v>90.81</v>
      </c>
      <c r="G215">
        <f t="shared" si="12"/>
        <v>90.813291076286617</v>
      </c>
      <c r="H215">
        <f t="shared" si="13"/>
        <v>90.010343822568416</v>
      </c>
      <c r="J215">
        <f t="shared" si="14"/>
        <v>-0.79965617743158646</v>
      </c>
      <c r="K215">
        <f t="shared" si="15"/>
        <v>3.2910762866151799E-3</v>
      </c>
    </row>
    <row r="216" spans="5:11" x14ac:dyDescent="0.3">
      <c r="E216">
        <v>209</v>
      </c>
      <c r="F216">
        <v>90.53</v>
      </c>
      <c r="G216">
        <f t="shared" si="12"/>
        <v>90.605666198253417</v>
      </c>
      <c r="H216">
        <f t="shared" si="13"/>
        <v>89.799284373063585</v>
      </c>
      <c r="J216">
        <f t="shared" si="14"/>
        <v>-0.73071562693641567</v>
      </c>
      <c r="K216">
        <f t="shared" si="15"/>
        <v>7.5666198253415473E-2</v>
      </c>
    </row>
    <row r="217" spans="5:11" x14ac:dyDescent="0.3">
      <c r="E217">
        <v>210</v>
      </c>
      <c r="F217">
        <v>90.36</v>
      </c>
      <c r="G217">
        <f t="shared" si="12"/>
        <v>90.398632835702571</v>
      </c>
      <c r="H217">
        <f t="shared" si="13"/>
        <v>89.589218357994014</v>
      </c>
      <c r="J217">
        <f t="shared" si="14"/>
        <v>-0.77078164200598565</v>
      </c>
      <c r="K217">
        <f t="shared" si="15"/>
        <v>3.8632835702571811E-2</v>
      </c>
    </row>
    <row r="218" spans="5:11" x14ac:dyDescent="0.3">
      <c r="E218">
        <v>211</v>
      </c>
      <c r="F218">
        <v>90.08</v>
      </c>
      <c r="G218">
        <f t="shared" si="12"/>
        <v>90.192189382702225</v>
      </c>
      <c r="H218">
        <f t="shared" si="13"/>
        <v>89.380135023870992</v>
      </c>
      <c r="J218">
        <f t="shared" si="14"/>
        <v>-0.69986497612900678</v>
      </c>
      <c r="K218">
        <f t="shared" si="15"/>
        <v>0.11218938270222623</v>
      </c>
    </row>
    <row r="219" spans="5:11" x14ac:dyDescent="0.3">
      <c r="E219">
        <v>212</v>
      </c>
      <c r="F219">
        <v>89.91</v>
      </c>
      <c r="G219">
        <f t="shared" si="12"/>
        <v>89.986334233320477</v>
      </c>
      <c r="H219">
        <f t="shared" si="13"/>
        <v>89.17202377913236</v>
      </c>
      <c r="J219">
        <f t="shared" si="14"/>
        <v>-0.73797622086763681</v>
      </c>
      <c r="K219">
        <f t="shared" si="15"/>
        <v>7.6334233320480394E-2</v>
      </c>
    </row>
    <row r="220" spans="5:11" x14ac:dyDescent="0.3">
      <c r="E220">
        <v>213</v>
      </c>
      <c r="F220">
        <v>89.75</v>
      </c>
      <c r="G220">
        <f t="shared" si="12"/>
        <v>89.781065781625486</v>
      </c>
      <c r="H220">
        <f t="shared" si="13"/>
        <v>88.964874190920341</v>
      </c>
      <c r="J220">
        <f t="shared" si="14"/>
        <v>-0.78512580907965912</v>
      </c>
      <c r="K220">
        <f t="shared" si="15"/>
        <v>3.1065781625486011E-2</v>
      </c>
    </row>
    <row r="221" spans="5:11" x14ac:dyDescent="0.3">
      <c r="E221">
        <v>214</v>
      </c>
      <c r="F221">
        <v>89.47</v>
      </c>
      <c r="G221">
        <f t="shared" si="12"/>
        <v>89.576382421685366</v>
      </c>
      <c r="H221">
        <f t="shared" si="13"/>
        <v>88.758675981937756</v>
      </c>
      <c r="J221">
        <f t="shared" si="14"/>
        <v>-0.71132401806224266</v>
      </c>
      <c r="K221">
        <f t="shared" si="15"/>
        <v>0.10638242168536749</v>
      </c>
    </row>
    <row r="222" spans="5:11" x14ac:dyDescent="0.3">
      <c r="E222">
        <v>215</v>
      </c>
      <c r="F222">
        <v>89.3</v>
      </c>
      <c r="G222">
        <f t="shared" si="12"/>
        <v>89.372282547568247</v>
      </c>
      <c r="H222">
        <f t="shared" si="13"/>
        <v>88.553419027380698</v>
      </c>
      <c r="J222">
        <f t="shared" si="14"/>
        <v>-0.74658097261929868</v>
      </c>
      <c r="K222">
        <f t="shared" si="15"/>
        <v>7.2282547568249811E-2</v>
      </c>
    </row>
    <row r="223" spans="5:11" x14ac:dyDescent="0.3">
      <c r="E223">
        <v>216</v>
      </c>
      <c r="F223">
        <v>89.12</v>
      </c>
      <c r="G223">
        <f t="shared" si="12"/>
        <v>89.168764553342285</v>
      </c>
      <c r="H223">
        <f t="shared" si="13"/>
        <v>88.34909335194601</v>
      </c>
      <c r="J223">
        <f t="shared" si="14"/>
        <v>-0.77090664805399456</v>
      </c>
      <c r="K223">
        <f t="shared" si="15"/>
        <v>4.8764553342280692E-2</v>
      </c>
    </row>
    <row r="224" spans="5:11" x14ac:dyDescent="0.3">
      <c r="E224">
        <v>217</v>
      </c>
      <c r="F224">
        <v>88.84</v>
      </c>
      <c r="G224">
        <f t="shared" si="12"/>
        <v>88.965826833075553</v>
      </c>
      <c r="H224">
        <f t="shared" si="13"/>
        <v>88.145689126910725</v>
      </c>
      <c r="J224">
        <f t="shared" si="14"/>
        <v>-0.69431087308927886</v>
      </c>
      <c r="K224">
        <f t="shared" si="15"/>
        <v>0.12582683307554987</v>
      </c>
    </row>
    <row r="225" spans="5:11" x14ac:dyDescent="0.3">
      <c r="E225">
        <v>218</v>
      </c>
      <c r="F225">
        <v>88.69</v>
      </c>
      <c r="G225">
        <f t="shared" si="12"/>
        <v>88.763467780836237</v>
      </c>
      <c r="H225">
        <f t="shared" si="13"/>
        <v>87.943196667281541</v>
      </c>
      <c r="J225">
        <f t="shared" si="14"/>
        <v>-0.74680333271845711</v>
      </c>
      <c r="K225">
        <f t="shared" si="15"/>
        <v>7.3467780836239172E-2</v>
      </c>
    </row>
    <row r="226" spans="5:11" x14ac:dyDescent="0.3">
      <c r="E226">
        <v>219</v>
      </c>
      <c r="F226">
        <v>88.52</v>
      </c>
      <c r="G226">
        <f t="shared" si="12"/>
        <v>88.561685790692451</v>
      </c>
      <c r="H226">
        <f t="shared" si="13"/>
        <v>87.741606429012677</v>
      </c>
      <c r="J226">
        <f t="shared" si="14"/>
        <v>-0.77839357098731909</v>
      </c>
      <c r="K226">
        <f t="shared" si="15"/>
        <v>4.1685790692454816E-2</v>
      </c>
    </row>
    <row r="227" spans="5:11" x14ac:dyDescent="0.3">
      <c r="E227">
        <v>220</v>
      </c>
      <c r="F227">
        <v>88.34</v>
      </c>
      <c r="G227">
        <f t="shared" si="12"/>
        <v>88.360479256712324</v>
      </c>
      <c r="H227">
        <f t="shared" si="13"/>
        <v>87.540909006290121</v>
      </c>
      <c r="J227">
        <f t="shared" si="14"/>
        <v>-0.79909099370988201</v>
      </c>
      <c r="K227">
        <f t="shared" si="15"/>
        <v>2.0479256712320648E-2</v>
      </c>
    </row>
    <row r="228" spans="5:11" x14ac:dyDescent="0.3">
      <c r="E228">
        <v>221</v>
      </c>
      <c r="F228">
        <v>88.06</v>
      </c>
      <c r="G228">
        <f t="shared" si="12"/>
        <v>88.159846572963957</v>
      </c>
      <c r="H228">
        <f t="shared" si="13"/>
        <v>87.341095128879431</v>
      </c>
      <c r="J228">
        <f t="shared" si="14"/>
        <v>-0.71890487112057144</v>
      </c>
      <c r="K228">
        <f t="shared" si="15"/>
        <v>9.9846572963954827E-2</v>
      </c>
    </row>
    <row r="229" spans="5:11" x14ac:dyDescent="0.3">
      <c r="E229">
        <v>222</v>
      </c>
      <c r="F229">
        <v>87.89</v>
      </c>
      <c r="G229">
        <f t="shared" si="12"/>
        <v>87.959786133515536</v>
      </c>
      <c r="H229">
        <f t="shared" si="13"/>
        <v>87.142155659537138</v>
      </c>
      <c r="J229">
        <f t="shared" si="14"/>
        <v>-0.74784434046286208</v>
      </c>
      <c r="K229">
        <f t="shared" si="15"/>
        <v>6.9786133515535198E-2</v>
      </c>
    </row>
    <row r="230" spans="5:11" x14ac:dyDescent="0.3">
      <c r="E230">
        <v>223</v>
      </c>
      <c r="F230">
        <v>87.72</v>
      </c>
      <c r="G230">
        <f t="shared" si="12"/>
        <v>87.760296332435146</v>
      </c>
      <c r="H230">
        <f t="shared" si="13"/>
        <v>86.944081591482018</v>
      </c>
      <c r="J230">
        <f t="shared" si="14"/>
        <v>-0.77591840851798111</v>
      </c>
      <c r="K230">
        <f t="shared" si="15"/>
        <v>4.0296332435147519E-2</v>
      </c>
    </row>
    <row r="231" spans="5:11" x14ac:dyDescent="0.3">
      <c r="E231">
        <v>224</v>
      </c>
      <c r="F231">
        <v>87.55</v>
      </c>
      <c r="G231">
        <f t="shared" si="12"/>
        <v>87.561375563790932</v>
      </c>
      <c r="H231">
        <f t="shared" si="13"/>
        <v>86.746864045926145</v>
      </c>
      <c r="J231">
        <f t="shared" si="14"/>
        <v>-0.80313595407385208</v>
      </c>
      <c r="K231">
        <f t="shared" si="15"/>
        <v>1.1375563790934962E-2</v>
      </c>
    </row>
    <row r="232" spans="5:11" x14ac:dyDescent="0.3">
      <c r="E232">
        <v>225</v>
      </c>
      <c r="F232">
        <v>87.27</v>
      </c>
      <c r="G232">
        <f t="shared" si="12"/>
        <v>87.363022221651036</v>
      </c>
      <c r="H232">
        <f t="shared" si="13"/>
        <v>86.550494269662806</v>
      </c>
      <c r="J232">
        <f t="shared" si="14"/>
        <v>-0.71950573033718968</v>
      </c>
      <c r="K232">
        <f t="shared" si="15"/>
        <v>9.3022221651040127E-2</v>
      </c>
    </row>
    <row r="233" spans="5:11" x14ac:dyDescent="0.3">
      <c r="E233">
        <v>226</v>
      </c>
      <c r="F233">
        <v>87.09</v>
      </c>
      <c r="G233">
        <f t="shared" si="12"/>
        <v>87.165234700083531</v>
      </c>
      <c r="H233">
        <f t="shared" si="13"/>
        <v>86.354963632710792</v>
      </c>
      <c r="J233">
        <f t="shared" si="14"/>
        <v>-0.73503636728921151</v>
      </c>
      <c r="K233">
        <f t="shared" si="15"/>
        <v>7.5234700083527173E-2</v>
      </c>
    </row>
    <row r="234" spans="5:11" x14ac:dyDescent="0.3">
      <c r="E234">
        <v>227</v>
      </c>
      <c r="F234">
        <v>86.92</v>
      </c>
      <c r="G234">
        <f t="shared" si="12"/>
        <v>86.96801139315663</v>
      </c>
      <c r="H234">
        <f t="shared" si="13"/>
        <v>86.160263626012579</v>
      </c>
      <c r="J234">
        <f t="shared" si="14"/>
        <v>-0.75973637398742255</v>
      </c>
      <c r="K234">
        <f t="shared" si="15"/>
        <v>4.8011393156627946E-2</v>
      </c>
    </row>
    <row r="235" spans="5:11" x14ac:dyDescent="0.3">
      <c r="E235">
        <v>228</v>
      </c>
      <c r="F235">
        <v>86.75</v>
      </c>
      <c r="G235">
        <f t="shared" si="12"/>
        <v>86.77135069493842</v>
      </c>
      <c r="H235">
        <f t="shared" si="13"/>
        <v>85.966385859185493</v>
      </c>
      <c r="J235">
        <f t="shared" si="14"/>
        <v>-0.78361414081450675</v>
      </c>
      <c r="K235">
        <f t="shared" si="15"/>
        <v>2.1350694938419679E-2</v>
      </c>
    </row>
    <row r="236" spans="5:11" x14ac:dyDescent="0.3">
      <c r="E236">
        <v>229</v>
      </c>
      <c r="F236">
        <v>86.47</v>
      </c>
      <c r="G236">
        <f t="shared" si="12"/>
        <v>86.575250999497015</v>
      </c>
      <c r="H236">
        <f t="shared" si="13"/>
        <v>85.773322058324766</v>
      </c>
      <c r="J236">
        <f t="shared" si="14"/>
        <v>-0.69667794167523311</v>
      </c>
      <c r="K236">
        <f t="shared" si="15"/>
        <v>0.10525099949701655</v>
      </c>
    </row>
    <row r="237" spans="5:11" x14ac:dyDescent="0.3">
      <c r="E237">
        <v>230</v>
      </c>
      <c r="F237">
        <v>86.3</v>
      </c>
      <c r="G237">
        <f t="shared" si="12"/>
        <v>86.379710700900574</v>
      </c>
      <c r="H237">
        <f t="shared" si="13"/>
        <v>85.581064063855251</v>
      </c>
      <c r="J237">
        <f t="shared" si="14"/>
        <v>-0.71893593614474582</v>
      </c>
      <c r="K237">
        <f t="shared" si="15"/>
        <v>7.9710700900577081E-2</v>
      </c>
    </row>
    <row r="238" spans="5:11" x14ac:dyDescent="0.3">
      <c r="E238">
        <v>231</v>
      </c>
      <c r="F238">
        <v>86.12</v>
      </c>
      <c r="G238">
        <f t="shared" si="12"/>
        <v>86.184728193217225</v>
      </c>
      <c r="H238">
        <f t="shared" si="13"/>
        <v>85.389603828433735</v>
      </c>
      <c r="J238">
        <f t="shared" si="14"/>
        <v>-0.73039617156626946</v>
      </c>
      <c r="K238">
        <f t="shared" si="15"/>
        <v>6.4728193217220564E-2</v>
      </c>
    </row>
    <row r="239" spans="5:11" x14ac:dyDescent="0.3">
      <c r="E239">
        <v>232</v>
      </c>
      <c r="F239">
        <v>85.95</v>
      </c>
      <c r="G239">
        <f t="shared" si="12"/>
        <v>85.990301870515097</v>
      </c>
      <c r="H239">
        <f t="shared" si="13"/>
        <v>85.19893341489643</v>
      </c>
      <c r="J239">
        <f t="shared" si="14"/>
        <v>-0.75106658510357249</v>
      </c>
      <c r="K239">
        <f t="shared" si="15"/>
        <v>4.0301870515094151E-2</v>
      </c>
    </row>
    <row r="240" spans="5:11" x14ac:dyDescent="0.3">
      <c r="E240">
        <v>233</v>
      </c>
      <c r="F240">
        <v>85.78</v>
      </c>
      <c r="G240">
        <f t="shared" si="12"/>
        <v>85.79643012686229</v>
      </c>
      <c r="H240">
        <f t="shared" si="13"/>
        <v>85.009044994254566</v>
      </c>
      <c r="J240">
        <f t="shared" si="14"/>
        <v>-0.77095500574543507</v>
      </c>
      <c r="K240">
        <f t="shared" si="15"/>
        <v>1.6430126862289285E-2</v>
      </c>
    </row>
    <row r="241" spans="5:11" x14ac:dyDescent="0.3">
      <c r="E241">
        <v>234</v>
      </c>
      <c r="F241">
        <v>85.48</v>
      </c>
      <c r="G241">
        <f t="shared" si="12"/>
        <v>85.603111356326963</v>
      </c>
      <c r="H241">
        <f t="shared" si="13"/>
        <v>84.819930843733175</v>
      </c>
      <c r="J241">
        <f t="shared" si="14"/>
        <v>-0.66006915626682883</v>
      </c>
      <c r="K241">
        <f t="shared" si="15"/>
        <v>0.1231113563269588</v>
      </c>
    </row>
    <row r="242" spans="5:11" x14ac:dyDescent="0.3">
      <c r="E242">
        <v>235</v>
      </c>
      <c r="F242">
        <v>85.31</v>
      </c>
      <c r="G242">
        <f t="shared" si="12"/>
        <v>85.410343952977243</v>
      </c>
      <c r="H242">
        <f t="shared" si="13"/>
        <v>84.631583344854619</v>
      </c>
      <c r="J242">
        <f t="shared" si="14"/>
        <v>-0.67841665514538363</v>
      </c>
      <c r="K242">
        <f t="shared" si="15"/>
        <v>0.10034395297724075</v>
      </c>
    </row>
    <row r="243" spans="5:11" x14ac:dyDescent="0.3">
      <c r="E243">
        <v>236</v>
      </c>
      <c r="F243">
        <v>85.14</v>
      </c>
      <c r="G243">
        <f t="shared" si="12"/>
        <v>85.21812631088126</v>
      </c>
      <c r="H243">
        <f t="shared" si="13"/>
        <v>84.44399498156389</v>
      </c>
      <c r="J243">
        <f t="shared" si="14"/>
        <v>-0.69600501843611084</v>
      </c>
      <c r="K243">
        <f t="shared" si="15"/>
        <v>7.8126310881259542E-2</v>
      </c>
    </row>
    <row r="244" spans="5:11" x14ac:dyDescent="0.3">
      <c r="E244">
        <v>237</v>
      </c>
      <c r="F244">
        <v>84.97</v>
      </c>
      <c r="G244">
        <f t="shared" si="12"/>
        <v>85.026456824107143</v>
      </c>
      <c r="H244">
        <f t="shared" si="13"/>
        <v>84.257158338395755</v>
      </c>
      <c r="J244">
        <f t="shared" si="14"/>
        <v>-0.71284166160424434</v>
      </c>
      <c r="K244">
        <f t="shared" si="15"/>
        <v>5.6456824107144143E-2</v>
      </c>
    </row>
    <row r="245" spans="5:11" x14ac:dyDescent="0.3">
      <c r="E245">
        <v>238</v>
      </c>
      <c r="F245">
        <v>84.8</v>
      </c>
      <c r="G245">
        <f t="shared" si="12"/>
        <v>84.835333886723021</v>
      </c>
      <c r="H245">
        <f t="shared" si="13"/>
        <v>84.071066098682252</v>
      </c>
      <c r="J245">
        <f t="shared" si="14"/>
        <v>-0.72893390131774538</v>
      </c>
      <c r="K245">
        <f t="shared" si="15"/>
        <v>3.5333886723023511E-2</v>
      </c>
    </row>
    <row r="246" spans="5:11" x14ac:dyDescent="0.3">
      <c r="E246">
        <v>239</v>
      </c>
      <c r="F246">
        <v>84.62</v>
      </c>
      <c r="G246">
        <f t="shared" si="12"/>
        <v>84.644755892797008</v>
      </c>
      <c r="H246">
        <f t="shared" si="13"/>
        <v>83.885711042798619</v>
      </c>
      <c r="J246">
        <f t="shared" si="14"/>
        <v>-0.73428895720138598</v>
      </c>
      <c r="K246">
        <f t="shared" si="15"/>
        <v>2.4755892797003298E-2</v>
      </c>
    </row>
    <row r="247" spans="5:11" x14ac:dyDescent="0.3">
      <c r="E247">
        <v>240</v>
      </c>
      <c r="F247">
        <v>84.45</v>
      </c>
      <c r="G247">
        <f t="shared" si="12"/>
        <v>84.454721236397262</v>
      </c>
      <c r="H247">
        <f t="shared" si="13"/>
        <v>83.701086046448438</v>
      </c>
      <c r="J247">
        <f t="shared" si="14"/>
        <v>-0.74891395355156476</v>
      </c>
      <c r="K247">
        <f t="shared" si="15"/>
        <v>4.7212363972590765E-3</v>
      </c>
    </row>
    <row r="248" spans="5:11" x14ac:dyDescent="0.3">
      <c r="E248">
        <v>241</v>
      </c>
      <c r="F248">
        <v>84.16</v>
      </c>
      <c r="G248">
        <f t="shared" si="12"/>
        <v>84.265228311591898</v>
      </c>
      <c r="H248">
        <f t="shared" si="13"/>
        <v>83.517184078985451</v>
      </c>
      <c r="J248">
        <f t="shared" si="14"/>
        <v>-0.64281592101454521</v>
      </c>
      <c r="K248">
        <f t="shared" si="15"/>
        <v>0.10522831159190105</v>
      </c>
    </row>
    <row r="249" spans="5:11" x14ac:dyDescent="0.3">
      <c r="E249">
        <v>242</v>
      </c>
      <c r="F249">
        <v>83.98</v>
      </c>
      <c r="G249">
        <f t="shared" si="12"/>
        <v>84.076275512449044</v>
      </c>
      <c r="H249">
        <f t="shared" si="13"/>
        <v>83.333998201771635</v>
      </c>
      <c r="J249">
        <f t="shared" si="14"/>
        <v>-0.64600179822836878</v>
      </c>
      <c r="K249">
        <f t="shared" si="15"/>
        <v>9.6275512449039979E-2</v>
      </c>
    </row>
    <row r="250" spans="5:11" x14ac:dyDescent="0.3">
      <c r="E250">
        <v>243</v>
      </c>
      <c r="F250">
        <v>83.8</v>
      </c>
      <c r="G250">
        <f t="shared" si="12"/>
        <v>83.88786123303683</v>
      </c>
      <c r="H250">
        <f t="shared" si="13"/>
        <v>83.151521566570977</v>
      </c>
      <c r="J250">
        <f t="shared" si="14"/>
        <v>-0.64847843342901967</v>
      </c>
      <c r="K250">
        <f t="shared" si="15"/>
        <v>8.7861233036832687E-2</v>
      </c>
    </row>
    <row r="251" spans="5:11" x14ac:dyDescent="0.3">
      <c r="E251">
        <v>244</v>
      </c>
      <c r="F251">
        <v>83.62</v>
      </c>
      <c r="G251">
        <f t="shared" si="12"/>
        <v>83.699983867423384</v>
      </c>
      <c r="H251">
        <f t="shared" si="13"/>
        <v>82.969747413977075</v>
      </c>
      <c r="J251">
        <f t="shared" si="14"/>
        <v>-0.65025258602292979</v>
      </c>
      <c r="K251">
        <f t="shared" si="15"/>
        <v>7.9983867423379706E-2</v>
      </c>
    </row>
    <row r="252" spans="5:11" x14ac:dyDescent="0.3">
      <c r="E252">
        <v>245</v>
      </c>
      <c r="F252">
        <v>83.45</v>
      </c>
      <c r="G252">
        <f t="shared" si="12"/>
        <v>83.51264180967685</v>
      </c>
      <c r="H252">
        <f t="shared" si="13"/>
        <v>82.788669071874835</v>
      </c>
      <c r="J252">
        <f t="shared" si="14"/>
        <v>-0.66133092812516736</v>
      </c>
      <c r="K252">
        <f t="shared" si="15"/>
        <v>6.2641809676847515E-2</v>
      </c>
    </row>
    <row r="253" spans="5:11" x14ac:dyDescent="0.3">
      <c r="E253">
        <v>246</v>
      </c>
      <c r="F253">
        <v>83.27</v>
      </c>
      <c r="G253">
        <f t="shared" si="12"/>
        <v>83.325833453865357</v>
      </c>
      <c r="H253">
        <f t="shared" si="13"/>
        <v>82.608279953934698</v>
      </c>
      <c r="J253">
        <f t="shared" si="14"/>
        <v>-0.66172004606529811</v>
      </c>
      <c r="K253">
        <f t="shared" si="15"/>
        <v>5.5833453865361093E-2</v>
      </c>
    </row>
    <row r="254" spans="5:11" x14ac:dyDescent="0.3">
      <c r="E254">
        <v>247</v>
      </c>
      <c r="F254">
        <v>83.09</v>
      </c>
      <c r="G254">
        <f t="shared" si="12"/>
        <v>83.139557194057033</v>
      </c>
      <c r="H254">
        <f t="shared" si="13"/>
        <v>82.42857355813851</v>
      </c>
      <c r="J254">
        <f t="shared" si="14"/>
        <v>-0.66142644186149369</v>
      </c>
      <c r="K254">
        <f t="shared" si="15"/>
        <v>4.9557194057030074E-2</v>
      </c>
    </row>
    <row r="255" spans="5:11" x14ac:dyDescent="0.3">
      <c r="E255">
        <v>248</v>
      </c>
      <c r="F255">
        <v>82.92</v>
      </c>
      <c r="G255">
        <f t="shared" si="12"/>
        <v>82.953811424319994</v>
      </c>
      <c r="H255">
        <f t="shared" si="13"/>
        <v>82.249543465336671</v>
      </c>
      <c r="J255">
        <f t="shared" si="14"/>
        <v>-0.67045653466333022</v>
      </c>
      <c r="K255">
        <f t="shared" si="15"/>
        <v>3.3811424319992511E-2</v>
      </c>
    </row>
    <row r="256" spans="5:11" x14ac:dyDescent="0.3">
      <c r="E256">
        <v>249</v>
      </c>
      <c r="F256">
        <v>82.73</v>
      </c>
      <c r="G256">
        <f t="shared" si="12"/>
        <v>82.768594538722368</v>
      </c>
      <c r="H256">
        <f t="shared" si="13"/>
        <v>82.071183337835635</v>
      </c>
      <c r="J256">
        <f t="shared" si="14"/>
        <v>-0.6588166621643694</v>
      </c>
      <c r="K256">
        <f t="shared" si="15"/>
        <v>3.8594538722364291E-2</v>
      </c>
    </row>
    <row r="257" spans="5:11" x14ac:dyDescent="0.3">
      <c r="E257">
        <v>250</v>
      </c>
      <c r="F257">
        <v>82.56</v>
      </c>
      <c r="G257">
        <f t="shared" si="12"/>
        <v>82.583904931332313</v>
      </c>
      <c r="H257">
        <f t="shared" si="13"/>
        <v>81.893486918014901</v>
      </c>
      <c r="J257">
        <f t="shared" si="14"/>
        <v>-0.66651308198510151</v>
      </c>
      <c r="K257">
        <f t="shared" si="15"/>
        <v>2.3904931332310753E-2</v>
      </c>
    </row>
    <row r="258" spans="5:11" x14ac:dyDescent="0.3">
      <c r="E258">
        <v>251</v>
      </c>
      <c r="F258">
        <v>82.38</v>
      </c>
      <c r="G258">
        <f t="shared" si="12"/>
        <v>82.399740996217915</v>
      </c>
      <c r="H258">
        <f t="shared" si="13"/>
        <v>81.716448026972557</v>
      </c>
      <c r="J258">
        <f t="shared" si="14"/>
        <v>-0.66355197302743818</v>
      </c>
      <c r="K258">
        <f t="shared" si="15"/>
        <v>1.974099621791936E-2</v>
      </c>
    </row>
    <row r="259" spans="5:11" x14ac:dyDescent="0.3">
      <c r="E259">
        <v>252</v>
      </c>
      <c r="F259">
        <v>82.2</v>
      </c>
      <c r="G259">
        <f t="shared" si="12"/>
        <v>82.216101127447359</v>
      </c>
      <c r="H259">
        <f t="shared" si="13"/>
        <v>81.54006056319912</v>
      </c>
      <c r="J259">
        <f t="shared" si="14"/>
        <v>-0.65993943680088307</v>
      </c>
      <c r="K259">
        <f t="shared" si="15"/>
        <v>1.6101127447356589E-2</v>
      </c>
    </row>
    <row r="260" spans="5:11" x14ac:dyDescent="0.3">
      <c r="E260">
        <v>253</v>
      </c>
      <c r="F260">
        <v>82.02</v>
      </c>
      <c r="G260">
        <f t="shared" si="12"/>
        <v>82.032983719088719</v>
      </c>
      <c r="H260">
        <f t="shared" si="13"/>
        <v>81.364318501278831</v>
      </c>
      <c r="J260">
        <f t="shared" si="14"/>
        <v>-0.65568149872116521</v>
      </c>
      <c r="K260">
        <f t="shared" si="15"/>
        <v>1.2983719088722978E-2</v>
      </c>
    </row>
    <row r="261" spans="5:11" x14ac:dyDescent="0.3">
      <c r="E261">
        <v>254</v>
      </c>
      <c r="F261">
        <v>81.84</v>
      </c>
      <c r="G261">
        <f t="shared" si="12"/>
        <v>81.850387165210165</v>
      </c>
      <c r="H261">
        <f t="shared" si="13"/>
        <v>81.189215890617561</v>
      </c>
      <c r="J261">
        <f t="shared" si="14"/>
        <v>-0.65078410938244247</v>
      </c>
      <c r="K261">
        <f t="shared" si="15"/>
        <v>1.0387165210161697E-2</v>
      </c>
    </row>
    <row r="262" spans="5:11" x14ac:dyDescent="0.3">
      <c r="E262">
        <v>255</v>
      </c>
      <c r="F262">
        <v>81.66</v>
      </c>
      <c r="G262">
        <f t="shared" si="12"/>
        <v>81.668309859879813</v>
      </c>
      <c r="H262">
        <f t="shared" si="13"/>
        <v>81.014746854196744</v>
      </c>
      <c r="J262">
        <f t="shared" si="14"/>
        <v>-0.64525314580325244</v>
      </c>
      <c r="K262">
        <f t="shared" si="15"/>
        <v>8.3098598798159173E-3</v>
      </c>
    </row>
    <row r="263" spans="5:11" x14ac:dyDescent="0.3">
      <c r="E263">
        <v>256</v>
      </c>
      <c r="F263">
        <v>81.48</v>
      </c>
      <c r="G263">
        <f t="shared" si="12"/>
        <v>81.486750197165804</v>
      </c>
      <c r="H263">
        <f t="shared" si="13"/>
        <v>80.840905587352836</v>
      </c>
      <c r="J263">
        <f t="shared" si="14"/>
        <v>-0.63909441264716804</v>
      </c>
      <c r="K263">
        <f t="shared" si="15"/>
        <v>6.7501971658003868E-3</v>
      </c>
    </row>
    <row r="264" spans="5:11" x14ac:dyDescent="0.3">
      <c r="E264">
        <v>257</v>
      </c>
      <c r="F264">
        <v>81.3</v>
      </c>
      <c r="G264">
        <f t="shared" si="12"/>
        <v>81.305706571136241</v>
      </c>
      <c r="H264">
        <f t="shared" si="13"/>
        <v>80.667686356581441</v>
      </c>
      <c r="J264">
        <f t="shared" si="14"/>
        <v>-0.63231364341855567</v>
      </c>
      <c r="K264">
        <f t="shared" si="15"/>
        <v>5.7065711362440652E-3</v>
      </c>
    </row>
    <row r="265" spans="5:11" x14ac:dyDescent="0.3">
      <c r="E265">
        <v>258</v>
      </c>
      <c r="F265">
        <v>81.11</v>
      </c>
      <c r="G265">
        <f t="shared" ref="G265:G328" si="16">149.299903690624 -0.366029943457306*E265 + 0.000463577621600097*E265*E265 -2.67655311678161E-07*E265*E265*E265</f>
        <v>81.12517737585928</v>
      </c>
      <c r="H265">
        <f t="shared" ref="H265:H328" si="17">1/(-0.000612217191425404*LOG10(((1024)/(E265))-1)+0.0031170331653)-273.15</f>
        <v>80.49508349836583</v>
      </c>
      <c r="J265">
        <f t="shared" ref="J265:J328" si="18">H265-F265</f>
        <v>-0.61491650163416978</v>
      </c>
      <c r="K265">
        <f t="shared" ref="K265:K328" si="19">G265-F265</f>
        <v>1.5177375859281028E-2</v>
      </c>
    </row>
    <row r="266" spans="5:11" x14ac:dyDescent="0.3">
      <c r="E266">
        <v>259</v>
      </c>
      <c r="F266">
        <v>80.94</v>
      </c>
      <c r="G266">
        <f t="shared" si="16"/>
        <v>80.945161005403037</v>
      </c>
      <c r="H266">
        <f t="shared" si="17"/>
        <v>80.323091418029037</v>
      </c>
      <c r="J266">
        <f t="shared" si="18"/>
        <v>-0.61690858197096077</v>
      </c>
      <c r="K266">
        <f t="shared" si="19"/>
        <v>5.1610054030390984E-3</v>
      </c>
    </row>
    <row r="267" spans="5:11" x14ac:dyDescent="0.3">
      <c r="E267">
        <v>260</v>
      </c>
      <c r="F267">
        <v>80.75</v>
      </c>
      <c r="G267">
        <f t="shared" si="16"/>
        <v>80.765655853835639</v>
      </c>
      <c r="H267">
        <f t="shared" si="17"/>
        <v>80.151704588608709</v>
      </c>
      <c r="J267">
        <f t="shared" si="18"/>
        <v>-0.59829541139129105</v>
      </c>
      <c r="K267">
        <f t="shared" si="19"/>
        <v>1.5655853835639277E-2</v>
      </c>
    </row>
    <row r="268" spans="5:11" x14ac:dyDescent="0.3">
      <c r="E268">
        <v>261</v>
      </c>
      <c r="F268">
        <v>80.56</v>
      </c>
      <c r="G268">
        <f t="shared" si="16"/>
        <v>80.586660315225231</v>
      </c>
      <c r="H268">
        <f t="shared" si="17"/>
        <v>79.98091754975502</v>
      </c>
      <c r="J268">
        <f t="shared" si="18"/>
        <v>-0.57908245024498228</v>
      </c>
      <c r="K268">
        <f t="shared" si="19"/>
        <v>2.6660315225228715E-2</v>
      </c>
    </row>
    <row r="269" spans="5:11" x14ac:dyDescent="0.3">
      <c r="E269">
        <v>262</v>
      </c>
      <c r="F269">
        <v>80.39</v>
      </c>
      <c r="G269">
        <f t="shared" si="16"/>
        <v>80.408172783639941</v>
      </c>
      <c r="H269">
        <f t="shared" si="17"/>
        <v>79.810724906650023</v>
      </c>
      <c r="J269">
        <f t="shared" si="18"/>
        <v>-0.57927509334997751</v>
      </c>
      <c r="K269">
        <f t="shared" si="19"/>
        <v>1.8172783639940349E-2</v>
      </c>
    </row>
    <row r="270" spans="5:11" x14ac:dyDescent="0.3">
      <c r="E270">
        <v>263</v>
      </c>
      <c r="F270">
        <v>80.2</v>
      </c>
      <c r="G270">
        <f t="shared" si="16"/>
        <v>80.230191653147898</v>
      </c>
      <c r="H270">
        <f t="shared" si="17"/>
        <v>79.641121328948998</v>
      </c>
      <c r="J270">
        <f t="shared" si="18"/>
        <v>-0.55887867105100497</v>
      </c>
      <c r="K270">
        <f t="shared" si="19"/>
        <v>3.0191653147895181E-2</v>
      </c>
    </row>
    <row r="271" spans="5:11" x14ac:dyDescent="0.3">
      <c r="E271">
        <v>264</v>
      </c>
      <c r="F271">
        <v>80.02</v>
      </c>
      <c r="G271">
        <f t="shared" si="16"/>
        <v>80.052715317817217</v>
      </c>
      <c r="H271">
        <f t="shared" si="17"/>
        <v>79.472101549741922</v>
      </c>
      <c r="J271">
        <f t="shared" si="18"/>
        <v>-0.54789845025807438</v>
      </c>
      <c r="K271">
        <f t="shared" si="19"/>
        <v>3.2715317817221035E-2</v>
      </c>
    </row>
    <row r="272" spans="5:11" x14ac:dyDescent="0.3">
      <c r="E272">
        <v>265</v>
      </c>
      <c r="F272">
        <v>79.83</v>
      </c>
      <c r="G272">
        <f t="shared" si="16"/>
        <v>79.875742171716041</v>
      </c>
      <c r="H272">
        <f t="shared" si="17"/>
        <v>79.303660364536483</v>
      </c>
      <c r="J272">
        <f t="shared" si="18"/>
        <v>-0.52633963546351481</v>
      </c>
      <c r="K272">
        <f t="shared" si="19"/>
        <v>4.574217171604289E-2</v>
      </c>
    </row>
    <row r="273" spans="5:11" x14ac:dyDescent="0.3">
      <c r="E273">
        <v>266</v>
      </c>
      <c r="F273">
        <v>79.64</v>
      </c>
      <c r="G273">
        <f t="shared" si="16"/>
        <v>79.699270608912485</v>
      </c>
      <c r="H273">
        <f t="shared" si="17"/>
        <v>79.135792630259914</v>
      </c>
      <c r="J273">
        <f t="shared" si="18"/>
        <v>-0.50420736974008662</v>
      </c>
      <c r="K273">
        <f t="shared" si="19"/>
        <v>5.927060891248459E-2</v>
      </c>
    </row>
    <row r="274" spans="5:11" x14ac:dyDescent="0.3">
      <c r="E274">
        <v>267</v>
      </c>
      <c r="F274">
        <v>79.45</v>
      </c>
      <c r="G274">
        <f t="shared" si="16"/>
        <v>79.523299023474692</v>
      </c>
      <c r="H274">
        <f t="shared" si="17"/>
        <v>78.968493264281335</v>
      </c>
      <c r="J274">
        <f t="shared" si="18"/>
        <v>-0.48150673571866776</v>
      </c>
      <c r="K274">
        <f t="shared" si="19"/>
        <v>7.3299023474689307E-2</v>
      </c>
    </row>
    <row r="275" spans="5:11" x14ac:dyDescent="0.3">
      <c r="E275">
        <v>268</v>
      </c>
      <c r="F275">
        <v>79.28</v>
      </c>
      <c r="G275">
        <f t="shared" si="16"/>
        <v>79.347825809470805</v>
      </c>
      <c r="H275">
        <f t="shared" si="17"/>
        <v>78.8017572434523</v>
      </c>
      <c r="J275">
        <f t="shared" si="18"/>
        <v>-0.47824275654770076</v>
      </c>
      <c r="K275">
        <f t="shared" si="19"/>
        <v>6.7825809470804188E-2</v>
      </c>
    </row>
    <row r="276" spans="5:11" x14ac:dyDescent="0.3">
      <c r="E276">
        <v>269</v>
      </c>
      <c r="F276">
        <v>79.09</v>
      </c>
      <c r="G276">
        <f t="shared" si="16"/>
        <v>79.172849360968939</v>
      </c>
      <c r="H276">
        <f t="shared" si="17"/>
        <v>78.635579603166718</v>
      </c>
      <c r="J276">
        <f t="shared" si="18"/>
        <v>-0.45442039683328517</v>
      </c>
      <c r="K276">
        <f t="shared" si="19"/>
        <v>8.2849360968936026E-2</v>
      </c>
    </row>
    <row r="277" spans="5:11" x14ac:dyDescent="0.3">
      <c r="E277">
        <v>270</v>
      </c>
      <c r="F277">
        <v>78.91</v>
      </c>
      <c r="G277">
        <f t="shared" si="16"/>
        <v>78.998368072037223</v>
      </c>
      <c r="H277">
        <f t="shared" si="17"/>
        <v>78.469955436438113</v>
      </c>
      <c r="J277">
        <f t="shared" si="18"/>
        <v>-0.44004456356188371</v>
      </c>
      <c r="K277">
        <f t="shared" si="19"/>
        <v>8.8368072037226852E-2</v>
      </c>
    </row>
    <row r="278" spans="5:11" x14ac:dyDescent="0.3">
      <c r="E278">
        <v>271</v>
      </c>
      <c r="F278">
        <v>78.72</v>
      </c>
      <c r="G278">
        <f t="shared" si="16"/>
        <v>78.824380336743772</v>
      </c>
      <c r="H278">
        <f t="shared" si="17"/>
        <v>78.304879892995643</v>
      </c>
      <c r="J278">
        <f t="shared" si="18"/>
        <v>-0.41512010700435553</v>
      </c>
      <c r="K278">
        <f t="shared" si="19"/>
        <v>0.10438033674377323</v>
      </c>
    </row>
    <row r="279" spans="5:11" x14ac:dyDescent="0.3">
      <c r="E279">
        <v>272</v>
      </c>
      <c r="F279">
        <v>78.64</v>
      </c>
      <c r="G279">
        <f t="shared" si="16"/>
        <v>78.650884549156757</v>
      </c>
      <c r="H279">
        <f t="shared" si="17"/>
        <v>78.140348178396437</v>
      </c>
      <c r="J279">
        <f t="shared" si="18"/>
        <v>-0.49965182160356392</v>
      </c>
      <c r="K279">
        <f t="shared" si="19"/>
        <v>1.0884549156756407E-2</v>
      </c>
    </row>
    <row r="280" spans="5:11" x14ac:dyDescent="0.3">
      <c r="E280">
        <v>273</v>
      </c>
      <c r="F280">
        <v>78.45</v>
      </c>
      <c r="G280">
        <f t="shared" si="16"/>
        <v>78.477879103344264</v>
      </c>
      <c r="H280">
        <f t="shared" si="17"/>
        <v>77.976355553155599</v>
      </c>
      <c r="J280">
        <f t="shared" si="18"/>
        <v>-0.47364444684440343</v>
      </c>
      <c r="K280">
        <f t="shared" si="19"/>
        <v>2.787910334426158E-2</v>
      </c>
    </row>
    <row r="281" spans="5:11" x14ac:dyDescent="0.3">
      <c r="E281">
        <v>274</v>
      </c>
      <c r="F281">
        <v>78.27</v>
      </c>
      <c r="G281">
        <f t="shared" si="16"/>
        <v>78.305362393374452</v>
      </c>
      <c r="H281">
        <f t="shared" si="17"/>
        <v>77.812897331892543</v>
      </c>
      <c r="J281">
        <f t="shared" si="18"/>
        <v>-0.45710266810745281</v>
      </c>
      <c r="K281">
        <f t="shared" si="19"/>
        <v>3.5362393374455792E-2</v>
      </c>
    </row>
    <row r="282" spans="5:11" x14ac:dyDescent="0.3">
      <c r="E282">
        <v>275</v>
      </c>
      <c r="F282">
        <v>78.08</v>
      </c>
      <c r="G282">
        <f t="shared" si="16"/>
        <v>78.133332813315434</v>
      </c>
      <c r="H282">
        <f t="shared" si="17"/>
        <v>77.649968882493397</v>
      </c>
      <c r="J282">
        <f t="shared" si="18"/>
        <v>-0.43003111750660139</v>
      </c>
      <c r="K282">
        <f t="shared" si="19"/>
        <v>5.3332813315435601E-2</v>
      </c>
    </row>
    <row r="283" spans="5:11" x14ac:dyDescent="0.3">
      <c r="E283">
        <v>276</v>
      </c>
      <c r="F283">
        <v>77.89</v>
      </c>
      <c r="G283">
        <f t="shared" si="16"/>
        <v>77.961788757235354</v>
      </c>
      <c r="H283">
        <f t="shared" si="17"/>
        <v>77.487565625289506</v>
      </c>
      <c r="J283">
        <f t="shared" si="18"/>
        <v>-0.40243437471049504</v>
      </c>
      <c r="K283">
        <f t="shared" si="19"/>
        <v>7.1788757235353273E-2</v>
      </c>
    </row>
    <row r="284" spans="5:11" x14ac:dyDescent="0.3">
      <c r="E284">
        <v>277</v>
      </c>
      <c r="F284">
        <v>77.7</v>
      </c>
      <c r="G284">
        <f t="shared" si="16"/>
        <v>77.790728619202341</v>
      </c>
      <c r="H284">
        <f t="shared" si="17"/>
        <v>77.32568303225105</v>
      </c>
      <c r="J284">
        <f t="shared" si="18"/>
        <v>-0.37431696774895329</v>
      </c>
      <c r="K284">
        <f t="shared" si="19"/>
        <v>9.0728619202337768E-2</v>
      </c>
    </row>
    <row r="285" spans="5:11" x14ac:dyDescent="0.3">
      <c r="E285">
        <v>278</v>
      </c>
      <c r="F285">
        <v>77.5</v>
      </c>
      <c r="G285">
        <f t="shared" si="16"/>
        <v>77.620150793284509</v>
      </c>
      <c r="H285">
        <f t="shared" si="17"/>
        <v>77.164316626196182</v>
      </c>
      <c r="J285">
        <f t="shared" si="18"/>
        <v>-0.33568337380381763</v>
      </c>
      <c r="K285">
        <f t="shared" si="19"/>
        <v>0.12015079328450895</v>
      </c>
    </row>
    <row r="286" spans="5:11" x14ac:dyDescent="0.3">
      <c r="E286">
        <v>279</v>
      </c>
      <c r="F286">
        <v>77.44</v>
      </c>
      <c r="G286">
        <f t="shared" si="16"/>
        <v>77.450053673550002</v>
      </c>
      <c r="H286">
        <f t="shared" si="17"/>
        <v>77.003461980014606</v>
      </c>
      <c r="J286">
        <f t="shared" si="18"/>
        <v>-0.43653801998539166</v>
      </c>
      <c r="K286">
        <f t="shared" si="19"/>
        <v>1.0053673550004305E-2</v>
      </c>
    </row>
    <row r="287" spans="5:11" x14ac:dyDescent="0.3">
      <c r="E287">
        <v>280</v>
      </c>
      <c r="F287">
        <v>77.25</v>
      </c>
      <c r="G287">
        <f t="shared" si="16"/>
        <v>77.280435654066949</v>
      </c>
      <c r="H287">
        <f t="shared" si="17"/>
        <v>76.843114715905813</v>
      </c>
      <c r="J287">
        <f t="shared" si="18"/>
        <v>-0.40688528409418723</v>
      </c>
      <c r="K287">
        <f t="shared" si="19"/>
        <v>3.0435654066948814E-2</v>
      </c>
    </row>
    <row r="288" spans="5:11" x14ac:dyDescent="0.3">
      <c r="E288">
        <v>281</v>
      </c>
      <c r="F288">
        <v>77.05</v>
      </c>
      <c r="G288">
        <f t="shared" si="16"/>
        <v>77.111295128903464</v>
      </c>
      <c r="H288">
        <f t="shared" si="17"/>
        <v>76.683270504631196</v>
      </c>
      <c r="J288">
        <f t="shared" si="18"/>
        <v>-0.36672949536880139</v>
      </c>
      <c r="K288">
        <f t="shared" si="19"/>
        <v>6.1295128903466889E-2</v>
      </c>
    </row>
    <row r="289" spans="5:11" x14ac:dyDescent="0.3">
      <c r="E289">
        <v>282</v>
      </c>
      <c r="F289">
        <v>76.86</v>
      </c>
      <c r="G289">
        <f t="shared" si="16"/>
        <v>76.942630492127691</v>
      </c>
      <c r="H289">
        <f t="shared" si="17"/>
        <v>76.523925064780542</v>
      </c>
      <c r="J289">
        <f t="shared" si="18"/>
        <v>-0.33607493521945742</v>
      </c>
      <c r="K289">
        <f t="shared" si="19"/>
        <v>8.2630492127691468E-2</v>
      </c>
    </row>
    <row r="290" spans="5:11" x14ac:dyDescent="0.3">
      <c r="E290">
        <v>283</v>
      </c>
      <c r="F290">
        <v>76.67</v>
      </c>
      <c r="G290">
        <f t="shared" si="16"/>
        <v>76.774440137807773</v>
      </c>
      <c r="H290">
        <f t="shared" si="17"/>
        <v>76.365074162051144</v>
      </c>
      <c r="J290">
        <f t="shared" si="18"/>
        <v>-0.30492583794885775</v>
      </c>
      <c r="K290">
        <f t="shared" si="19"/>
        <v>0.10444013780777084</v>
      </c>
    </row>
    <row r="291" spans="5:11" x14ac:dyDescent="0.3">
      <c r="E291">
        <v>284</v>
      </c>
      <c r="F291">
        <v>76.59</v>
      </c>
      <c r="G291">
        <f t="shared" si="16"/>
        <v>76.60672246001181</v>
      </c>
      <c r="H291">
        <f t="shared" si="17"/>
        <v>76.206713608541065</v>
      </c>
      <c r="J291">
        <f t="shared" si="18"/>
        <v>-0.38328639145893817</v>
      </c>
      <c r="K291">
        <f t="shared" si="19"/>
        <v>1.6722460011806106E-2</v>
      </c>
    </row>
    <row r="292" spans="5:11" x14ac:dyDescent="0.3">
      <c r="E292">
        <v>285</v>
      </c>
      <c r="F292">
        <v>76.41</v>
      </c>
      <c r="G292">
        <f t="shared" si="16"/>
        <v>76.439475852807959</v>
      </c>
      <c r="H292">
        <f t="shared" si="17"/>
        <v>76.048839262054685</v>
      </c>
      <c r="J292">
        <f t="shared" si="18"/>
        <v>-0.36116073794531189</v>
      </c>
      <c r="K292">
        <f t="shared" si="19"/>
        <v>2.947585280796261E-2</v>
      </c>
    </row>
    <row r="293" spans="5:11" x14ac:dyDescent="0.3">
      <c r="E293">
        <v>286</v>
      </c>
      <c r="F293">
        <v>76.2</v>
      </c>
      <c r="G293">
        <f t="shared" si="16"/>
        <v>76.272698710264336</v>
      </c>
      <c r="H293">
        <f t="shared" si="17"/>
        <v>75.891447025421257</v>
      </c>
      <c r="J293">
        <f t="shared" si="18"/>
        <v>-0.30855297457874542</v>
      </c>
      <c r="K293">
        <f t="shared" si="19"/>
        <v>7.2698710264333499E-2</v>
      </c>
    </row>
    <row r="294" spans="5:11" x14ac:dyDescent="0.3">
      <c r="E294">
        <v>287</v>
      </c>
      <c r="F294">
        <v>76.02</v>
      </c>
      <c r="G294">
        <f t="shared" si="16"/>
        <v>76.10638942644907</v>
      </c>
      <c r="H294">
        <f t="shared" si="17"/>
        <v>75.734532845825356</v>
      </c>
      <c r="J294">
        <f t="shared" si="18"/>
        <v>-0.28546715417463986</v>
      </c>
      <c r="K294">
        <f t="shared" si="19"/>
        <v>8.6389426449073881E-2</v>
      </c>
    </row>
    <row r="295" spans="5:11" x14ac:dyDescent="0.3">
      <c r="E295">
        <v>288</v>
      </c>
      <c r="F295">
        <v>75.94</v>
      </c>
      <c r="G295">
        <f t="shared" si="16"/>
        <v>75.940546395430289</v>
      </c>
      <c r="H295">
        <f t="shared" si="17"/>
        <v>75.578092714150159</v>
      </c>
      <c r="J295">
        <f t="shared" si="18"/>
        <v>-0.36190728584983844</v>
      </c>
      <c r="K295">
        <f t="shared" si="19"/>
        <v>5.4639543029111337E-4</v>
      </c>
    </row>
    <row r="296" spans="5:11" x14ac:dyDescent="0.3">
      <c r="E296">
        <v>289</v>
      </c>
      <c r="F296">
        <v>75.73</v>
      </c>
      <c r="G296">
        <f t="shared" si="16"/>
        <v>75.775168011276165</v>
      </c>
      <c r="H296">
        <f t="shared" si="17"/>
        <v>75.422122664331994</v>
      </c>
      <c r="J296">
        <f t="shared" si="18"/>
        <v>-0.30787733566801023</v>
      </c>
      <c r="K296">
        <f t="shared" si="19"/>
        <v>4.5168011276160769E-2</v>
      </c>
    </row>
    <row r="297" spans="5:11" x14ac:dyDescent="0.3">
      <c r="E297">
        <v>290</v>
      </c>
      <c r="F297">
        <v>75.55</v>
      </c>
      <c r="G297">
        <f t="shared" si="16"/>
        <v>75.610252668054756</v>
      </c>
      <c r="H297">
        <f t="shared" si="17"/>
        <v>75.266618772726417</v>
      </c>
      <c r="J297">
        <f t="shared" si="18"/>
        <v>-0.28338122727357984</v>
      </c>
      <c r="K297">
        <f t="shared" si="19"/>
        <v>6.0252668054758374E-2</v>
      </c>
    </row>
    <row r="298" spans="5:11" x14ac:dyDescent="0.3">
      <c r="E298">
        <v>291</v>
      </c>
      <c r="F298">
        <v>75.34</v>
      </c>
      <c r="G298">
        <f t="shared" si="16"/>
        <v>75.445798759834247</v>
      </c>
      <c r="H298">
        <f t="shared" si="17"/>
        <v>75.111577157486295</v>
      </c>
      <c r="J298">
        <f t="shared" si="18"/>
        <v>-0.2284228425137087</v>
      </c>
      <c r="K298">
        <f t="shared" si="19"/>
        <v>0.10579875983424358</v>
      </c>
    </row>
    <row r="299" spans="5:11" x14ac:dyDescent="0.3">
      <c r="E299">
        <v>292</v>
      </c>
      <c r="F299">
        <v>75.27</v>
      </c>
      <c r="G299">
        <f t="shared" si="16"/>
        <v>75.28180468068274</v>
      </c>
      <c r="H299">
        <f t="shared" si="17"/>
        <v>74.956993977950049</v>
      </c>
      <c r="J299">
        <f t="shared" si="18"/>
        <v>-0.31300602204994732</v>
      </c>
      <c r="K299">
        <f t="shared" si="19"/>
        <v>1.1804680682743651E-2</v>
      </c>
    </row>
    <row r="300" spans="5:11" x14ac:dyDescent="0.3">
      <c r="E300">
        <v>293</v>
      </c>
      <c r="F300">
        <v>75.06</v>
      </c>
      <c r="G300">
        <f t="shared" si="16"/>
        <v>75.118268824668348</v>
      </c>
      <c r="H300">
        <f t="shared" si="17"/>
        <v>74.802865434041564</v>
      </c>
      <c r="J300">
        <f t="shared" si="18"/>
        <v>-0.25713456595843809</v>
      </c>
      <c r="K300">
        <f t="shared" si="19"/>
        <v>5.8268824668346042E-2</v>
      </c>
    </row>
    <row r="301" spans="5:11" x14ac:dyDescent="0.3">
      <c r="E301">
        <v>294</v>
      </c>
      <c r="F301">
        <v>74.88</v>
      </c>
      <c r="G301">
        <f t="shared" si="16"/>
        <v>74.955189585859259</v>
      </c>
      <c r="H301">
        <f t="shared" si="17"/>
        <v>74.649187765680324</v>
      </c>
      <c r="J301">
        <f t="shared" si="18"/>
        <v>-0.23081223431967146</v>
      </c>
      <c r="K301">
        <f t="shared" si="19"/>
        <v>7.5189585859263275E-2</v>
      </c>
    </row>
    <row r="302" spans="5:11" x14ac:dyDescent="0.3">
      <c r="E302">
        <v>295</v>
      </c>
      <c r="F302">
        <v>74.67</v>
      </c>
      <c r="G302">
        <f t="shared" si="16"/>
        <v>74.792565358323543</v>
      </c>
      <c r="H302">
        <f t="shared" si="17"/>
        <v>74.495957252201947</v>
      </c>
      <c r="J302">
        <f t="shared" si="18"/>
        <v>-0.17404274779805462</v>
      </c>
      <c r="K302">
        <f t="shared" si="19"/>
        <v>0.12256535832354132</v>
      </c>
    </row>
    <row r="303" spans="5:11" x14ac:dyDescent="0.3">
      <c r="E303">
        <v>296</v>
      </c>
      <c r="F303">
        <v>74.59</v>
      </c>
      <c r="G303">
        <f t="shared" si="16"/>
        <v>74.630394536129387</v>
      </c>
      <c r="H303">
        <f t="shared" si="17"/>
        <v>74.343170211789015</v>
      </c>
      <c r="J303">
        <f t="shared" si="18"/>
        <v>-0.246829788210988</v>
      </c>
      <c r="K303">
        <f t="shared" si="19"/>
        <v>4.0394536129383596E-2</v>
      </c>
    </row>
    <row r="304" spans="5:11" x14ac:dyDescent="0.3">
      <c r="E304">
        <v>297</v>
      </c>
      <c r="F304">
        <v>74.39</v>
      </c>
      <c r="G304">
        <f t="shared" si="16"/>
        <v>74.468675513344877</v>
      </c>
      <c r="H304">
        <f t="shared" si="17"/>
        <v>74.190823000911735</v>
      </c>
      <c r="J304">
        <f t="shared" si="18"/>
        <v>-0.19917699908826592</v>
      </c>
      <c r="K304">
        <f t="shared" si="19"/>
        <v>7.8675513344876435E-2</v>
      </c>
    </row>
    <row r="305" spans="5:11" x14ac:dyDescent="0.3">
      <c r="E305">
        <v>298</v>
      </c>
      <c r="F305">
        <v>74.19</v>
      </c>
      <c r="G305">
        <f t="shared" si="16"/>
        <v>74.307406684038142</v>
      </c>
      <c r="H305">
        <f t="shared" si="17"/>
        <v>74.038912013778656</v>
      </c>
      <c r="J305">
        <f t="shared" si="18"/>
        <v>-0.15108798622134145</v>
      </c>
      <c r="K305">
        <f t="shared" si="19"/>
        <v>0.11740668403814425</v>
      </c>
    </row>
    <row r="306" spans="5:11" x14ac:dyDescent="0.3">
      <c r="E306">
        <v>299</v>
      </c>
      <c r="F306">
        <v>74.11</v>
      </c>
      <c r="G306">
        <f t="shared" si="16"/>
        <v>74.146586442277339</v>
      </c>
      <c r="H306">
        <f t="shared" si="17"/>
        <v>73.887433681796551</v>
      </c>
      <c r="J306">
        <f t="shared" si="18"/>
        <v>-0.22256631820344808</v>
      </c>
      <c r="K306">
        <f t="shared" si="19"/>
        <v>3.658644227733987E-2</v>
      </c>
    </row>
    <row r="307" spans="5:11" x14ac:dyDescent="0.3">
      <c r="E307">
        <v>300</v>
      </c>
      <c r="F307">
        <v>73.91</v>
      </c>
      <c r="G307">
        <f t="shared" si="16"/>
        <v>73.986213182130584</v>
      </c>
      <c r="H307">
        <f t="shared" si="17"/>
        <v>73.736384473039948</v>
      </c>
      <c r="J307">
        <f t="shared" si="18"/>
        <v>-0.17361552696004878</v>
      </c>
      <c r="K307">
        <f t="shared" si="19"/>
        <v>7.6213182130587143E-2</v>
      </c>
    </row>
    <row r="308" spans="5:11" x14ac:dyDescent="0.3">
      <c r="E308">
        <v>301</v>
      </c>
      <c r="F308">
        <v>73.72</v>
      </c>
      <c r="G308">
        <f t="shared" si="16"/>
        <v>73.826285297666033</v>
      </c>
      <c r="H308">
        <f t="shared" si="17"/>
        <v>73.585760891729592</v>
      </c>
      <c r="J308">
        <f t="shared" si="18"/>
        <v>-0.13423910827040686</v>
      </c>
      <c r="K308">
        <f t="shared" si="19"/>
        <v>0.10628529766603378</v>
      </c>
    </row>
    <row r="309" spans="5:11" x14ac:dyDescent="0.3">
      <c r="E309">
        <v>302</v>
      </c>
      <c r="F309">
        <v>73.62</v>
      </c>
      <c r="G309">
        <f t="shared" si="16"/>
        <v>73.666801182951744</v>
      </c>
      <c r="H309">
        <f t="shared" si="17"/>
        <v>73.435559477720119</v>
      </c>
      <c r="J309">
        <f t="shared" si="18"/>
        <v>-0.1844405222798855</v>
      </c>
      <c r="K309">
        <f t="shared" si="19"/>
        <v>4.6801182951739406E-2</v>
      </c>
    </row>
    <row r="310" spans="5:11" x14ac:dyDescent="0.3">
      <c r="E310">
        <v>303</v>
      </c>
      <c r="F310">
        <v>73.42</v>
      </c>
      <c r="G310">
        <f t="shared" si="16"/>
        <v>73.507759232055932</v>
      </c>
      <c r="H310">
        <f t="shared" si="17"/>
        <v>73.285776805996363</v>
      </c>
      <c r="J310">
        <f t="shared" si="18"/>
        <v>-0.13422319400363847</v>
      </c>
      <c r="K310">
        <f t="shared" si="19"/>
        <v>8.775923205593017E-2</v>
      </c>
    </row>
    <row r="311" spans="5:11" x14ac:dyDescent="0.3">
      <c r="E311">
        <v>304</v>
      </c>
      <c r="F311">
        <v>73.34</v>
      </c>
      <c r="G311">
        <f t="shared" si="16"/>
        <v>73.349157839046683</v>
      </c>
      <c r="H311">
        <f t="shared" si="17"/>
        <v>73.136409486178422</v>
      </c>
      <c r="J311">
        <f t="shared" si="18"/>
        <v>-0.203590513821581</v>
      </c>
      <c r="K311">
        <f t="shared" si="19"/>
        <v>9.157839046679328E-3</v>
      </c>
    </row>
    <row r="312" spans="5:11" x14ac:dyDescent="0.3">
      <c r="E312">
        <v>305</v>
      </c>
      <c r="F312">
        <v>73.14</v>
      </c>
      <c r="G312">
        <f t="shared" si="16"/>
        <v>73.190995397992126</v>
      </c>
      <c r="H312">
        <f t="shared" si="17"/>
        <v>72.987454162034567</v>
      </c>
      <c r="J312">
        <f t="shared" si="18"/>
        <v>-0.15254583796543386</v>
      </c>
      <c r="K312">
        <f t="shared" si="19"/>
        <v>5.0995397992124936E-2</v>
      </c>
    </row>
    <row r="313" spans="5:11" x14ac:dyDescent="0.3">
      <c r="E313">
        <v>306</v>
      </c>
      <c r="F313">
        <v>72.94</v>
      </c>
      <c r="G313">
        <f t="shared" si="16"/>
        <v>73.033270302960403</v>
      </c>
      <c r="H313">
        <f t="shared" si="17"/>
        <v>72.838907511003583</v>
      </c>
      <c r="J313">
        <f t="shared" si="18"/>
        <v>-0.10109248899641443</v>
      </c>
      <c r="K313">
        <f t="shared" si="19"/>
        <v>9.3270302960405616E-2</v>
      </c>
    </row>
    <row r="314" spans="5:11" x14ac:dyDescent="0.3">
      <c r="E314">
        <v>307</v>
      </c>
      <c r="F314">
        <v>72.84</v>
      </c>
      <c r="G314">
        <f t="shared" si="16"/>
        <v>72.875980948019631</v>
      </c>
      <c r="H314">
        <f t="shared" si="17"/>
        <v>72.690766243723829</v>
      </c>
      <c r="J314">
        <f t="shared" si="18"/>
        <v>-0.14923375627617474</v>
      </c>
      <c r="K314">
        <f t="shared" si="19"/>
        <v>3.598094801962759E-2</v>
      </c>
    </row>
    <row r="315" spans="5:11" x14ac:dyDescent="0.3">
      <c r="E315">
        <v>308</v>
      </c>
      <c r="F315">
        <v>72.64</v>
      </c>
      <c r="G315">
        <f t="shared" si="16"/>
        <v>72.719125727237937</v>
      </c>
      <c r="H315">
        <f t="shared" si="17"/>
        <v>72.543027103571546</v>
      </c>
      <c r="J315">
        <f t="shared" si="18"/>
        <v>-9.6972896428454192E-2</v>
      </c>
      <c r="K315">
        <f t="shared" si="19"/>
        <v>7.9125727237936871E-2</v>
      </c>
    </row>
    <row r="316" spans="5:11" x14ac:dyDescent="0.3">
      <c r="E316">
        <v>309</v>
      </c>
      <c r="F316">
        <v>72.44</v>
      </c>
      <c r="G316">
        <f t="shared" si="16"/>
        <v>72.562703034683494</v>
      </c>
      <c r="H316">
        <f t="shared" si="17"/>
        <v>72.395686866205494</v>
      </c>
      <c r="J316">
        <f t="shared" si="18"/>
        <v>-4.4313133794503301E-2</v>
      </c>
      <c r="K316">
        <f t="shared" si="19"/>
        <v>0.12270303468349653</v>
      </c>
    </row>
    <row r="317" spans="5:11" x14ac:dyDescent="0.3">
      <c r="E317">
        <v>310</v>
      </c>
      <c r="F317">
        <v>72.36</v>
      </c>
      <c r="G317">
        <f t="shared" si="16"/>
        <v>72.406711264424374</v>
      </c>
      <c r="H317">
        <f t="shared" si="17"/>
        <v>72.248742339120781</v>
      </c>
      <c r="J317">
        <f t="shared" si="18"/>
        <v>-0.11125766087921818</v>
      </c>
      <c r="K317">
        <f t="shared" si="19"/>
        <v>4.6711264424374122E-2</v>
      </c>
    </row>
    <row r="318" spans="5:11" x14ac:dyDescent="0.3">
      <c r="E318">
        <v>311</v>
      </c>
      <c r="F318">
        <v>72.14</v>
      </c>
      <c r="G318">
        <f t="shared" si="16"/>
        <v>72.251148810528733</v>
      </c>
      <c r="H318">
        <f t="shared" si="17"/>
        <v>72.102190361208613</v>
      </c>
      <c r="J318">
        <f t="shared" si="18"/>
        <v>-3.7809638791387101E-2</v>
      </c>
      <c r="K318">
        <f t="shared" si="19"/>
        <v>0.11114881052873216</v>
      </c>
    </row>
    <row r="319" spans="5:11" x14ac:dyDescent="0.3">
      <c r="E319">
        <v>312</v>
      </c>
      <c r="F319">
        <v>72.06</v>
      </c>
      <c r="G319">
        <f t="shared" si="16"/>
        <v>72.096014067064729</v>
      </c>
      <c r="H319">
        <f t="shared" si="17"/>
        <v>71.956027802324797</v>
      </c>
      <c r="J319">
        <f t="shared" si="18"/>
        <v>-0.10397219767520482</v>
      </c>
      <c r="K319">
        <f t="shared" si="19"/>
        <v>3.6014067064726873E-2</v>
      </c>
    </row>
    <row r="320" spans="5:11" x14ac:dyDescent="0.3">
      <c r="E320">
        <v>313</v>
      </c>
      <c r="F320">
        <v>71.86</v>
      </c>
      <c r="G320">
        <f t="shared" si="16"/>
        <v>71.941305428100435</v>
      </c>
      <c r="H320">
        <f t="shared" si="17"/>
        <v>71.810251562863868</v>
      </c>
      <c r="J320">
        <f t="shared" si="18"/>
        <v>-4.9748437136130974E-2</v>
      </c>
      <c r="K320">
        <f t="shared" si="19"/>
        <v>8.1305428100435506E-2</v>
      </c>
    </row>
    <row r="321" spans="5:11" x14ac:dyDescent="0.3">
      <c r="E321">
        <v>314</v>
      </c>
      <c r="F321">
        <v>71.77</v>
      </c>
      <c r="G321">
        <f t="shared" si="16"/>
        <v>71.787021287704007</v>
      </c>
      <c r="H321">
        <f t="shared" si="17"/>
        <v>71.664858573341974</v>
      </c>
      <c r="J321">
        <f t="shared" si="18"/>
        <v>-0.1051414266580224</v>
      </c>
      <c r="K321">
        <f t="shared" si="19"/>
        <v>1.7021287704011456E-2</v>
      </c>
    </row>
    <row r="322" spans="5:11" x14ac:dyDescent="0.3">
      <c r="E322">
        <v>315</v>
      </c>
      <c r="F322">
        <v>71.56</v>
      </c>
      <c r="G322">
        <f t="shared" si="16"/>
        <v>71.633160039943604</v>
      </c>
      <c r="H322">
        <f t="shared" si="17"/>
        <v>71.519845793984928</v>
      </c>
      <c r="J322">
        <f t="shared" si="18"/>
        <v>-4.0154206015074578E-2</v>
      </c>
      <c r="K322">
        <f t="shared" si="19"/>
        <v>7.3160039943601873E-2</v>
      </c>
    </row>
    <row r="323" spans="5:11" x14ac:dyDescent="0.3">
      <c r="E323">
        <v>316</v>
      </c>
      <c r="F323">
        <v>71.47</v>
      </c>
      <c r="G323">
        <f t="shared" si="16"/>
        <v>71.479720078887311</v>
      </c>
      <c r="H323">
        <f t="shared" si="17"/>
        <v>71.37521021432417</v>
      </c>
      <c r="J323">
        <f t="shared" si="18"/>
        <v>-9.4789785675828853E-2</v>
      </c>
      <c r="K323">
        <f t="shared" si="19"/>
        <v>9.7200788873124111E-3</v>
      </c>
    </row>
    <row r="324" spans="5:11" x14ac:dyDescent="0.3">
      <c r="E324">
        <v>317</v>
      </c>
      <c r="F324">
        <v>71.25</v>
      </c>
      <c r="G324">
        <f t="shared" si="16"/>
        <v>71.326699798603286</v>
      </c>
      <c r="H324">
        <f t="shared" si="17"/>
        <v>71.230948852799088</v>
      </c>
      <c r="J324">
        <f t="shared" si="18"/>
        <v>-1.9051147200912055E-2</v>
      </c>
      <c r="K324">
        <f t="shared" si="19"/>
        <v>7.669979860328624E-2</v>
      </c>
    </row>
    <row r="325" spans="5:11" x14ac:dyDescent="0.3">
      <c r="E325">
        <v>318</v>
      </c>
      <c r="F325">
        <v>71.17</v>
      </c>
      <c r="G325">
        <f t="shared" si="16"/>
        <v>71.17409759315963</v>
      </c>
      <c r="H325">
        <f t="shared" si="17"/>
        <v>71.087058756365195</v>
      </c>
      <c r="J325">
        <f t="shared" si="18"/>
        <v>-8.2941243634806483E-2</v>
      </c>
      <c r="K325">
        <f t="shared" si="19"/>
        <v>4.097593159627877E-3</v>
      </c>
    </row>
    <row r="326" spans="5:11" x14ac:dyDescent="0.3">
      <c r="E326">
        <v>319</v>
      </c>
      <c r="F326">
        <v>70.95</v>
      </c>
      <c r="G326">
        <f t="shared" si="16"/>
        <v>71.021911856624513</v>
      </c>
      <c r="H326">
        <f t="shared" si="17"/>
        <v>70.943537000109643</v>
      </c>
      <c r="J326">
        <f t="shared" si="18"/>
        <v>-6.4629998903598107E-3</v>
      </c>
      <c r="K326">
        <f t="shared" si="19"/>
        <v>7.1911856624510051E-2</v>
      </c>
    </row>
    <row r="327" spans="5:11" x14ac:dyDescent="0.3">
      <c r="E327">
        <v>320</v>
      </c>
      <c r="F327">
        <v>70.86</v>
      </c>
      <c r="G327">
        <f t="shared" si="16"/>
        <v>70.870140983066037</v>
      </c>
      <c r="H327">
        <f t="shared" si="17"/>
        <v>70.800380686872472</v>
      </c>
      <c r="J327">
        <f t="shared" si="18"/>
        <v>-5.9619313127527107E-2</v>
      </c>
      <c r="K327">
        <f t="shared" si="19"/>
        <v>1.0140983066037279E-2</v>
      </c>
    </row>
    <row r="328" spans="5:11" x14ac:dyDescent="0.3">
      <c r="E328">
        <v>321</v>
      </c>
      <c r="F328">
        <v>70.66</v>
      </c>
      <c r="G328">
        <f t="shared" si="16"/>
        <v>70.718783366552344</v>
      </c>
      <c r="H328">
        <f t="shared" si="17"/>
        <v>70.657586946873494</v>
      </c>
      <c r="J328">
        <f t="shared" si="18"/>
        <v>-2.4130531265029731E-3</v>
      </c>
      <c r="K328">
        <f t="shared" si="19"/>
        <v>5.8783366552347616E-2</v>
      </c>
    </row>
    <row r="329" spans="5:11" x14ac:dyDescent="0.3">
      <c r="E329">
        <v>322</v>
      </c>
      <c r="F329">
        <v>70.56</v>
      </c>
      <c r="G329">
        <f t="shared" ref="G329:G392" si="20">149.299903690624 -0.366029943457306*E329 + 0.000463577621600097*E329*E329 -2.67655311678161E-07*E329*E329*E329</f>
        <v>70.56783740115155</v>
      </c>
      <c r="H329">
        <f t="shared" ref="H329:H392" si="21">1/(-0.000612217191425404*LOG10(((1024)/(E329))-1)+0.0031170331653)-273.15</f>
        <v>70.515152937346102</v>
      </c>
      <c r="J329">
        <f t="shared" ref="J329:J392" si="22">H329-F329</f>
        <v>-4.4847062653900593E-2</v>
      </c>
      <c r="K329">
        <f t="shared" ref="K329:K392" si="23">G329-F329</f>
        <v>7.8374011515478514E-3</v>
      </c>
    </row>
    <row r="330" spans="5:11" x14ac:dyDescent="0.3">
      <c r="E330">
        <v>323</v>
      </c>
      <c r="F330">
        <v>70.34</v>
      </c>
      <c r="G330">
        <f t="shared" si="20"/>
        <v>70.417301480931798</v>
      </c>
      <c r="H330">
        <f t="shared" si="21"/>
        <v>70.373075842176377</v>
      </c>
      <c r="J330">
        <f t="shared" si="22"/>
        <v>3.3075842176373271E-2</v>
      </c>
      <c r="K330">
        <f t="shared" si="23"/>
        <v>7.7301480931794231E-2</v>
      </c>
    </row>
    <row r="331" spans="5:11" x14ac:dyDescent="0.3">
      <c r="E331">
        <v>324</v>
      </c>
      <c r="F331">
        <v>70.25</v>
      </c>
      <c r="G331">
        <f t="shared" si="20"/>
        <v>70.267173999961216</v>
      </c>
      <c r="H331">
        <f t="shared" si="21"/>
        <v>70.231352871547926</v>
      </c>
      <c r="J331">
        <f t="shared" si="22"/>
        <v>-1.8647128452073503E-2</v>
      </c>
      <c r="K331">
        <f t="shared" si="23"/>
        <v>1.7173999961215713E-2</v>
      </c>
    </row>
    <row r="332" spans="5:11" x14ac:dyDescent="0.3">
      <c r="E332">
        <v>325</v>
      </c>
      <c r="F332">
        <v>70.05</v>
      </c>
      <c r="G332">
        <f t="shared" si="20"/>
        <v>70.117453352307933</v>
      </c>
      <c r="H332">
        <f t="shared" si="21"/>
        <v>70.089981261592868</v>
      </c>
      <c r="J332">
        <f t="shared" si="22"/>
        <v>3.9981261592870965E-2</v>
      </c>
      <c r="K332">
        <f t="shared" si="23"/>
        <v>6.7453352307936143E-2</v>
      </c>
    </row>
    <row r="333" spans="5:11" x14ac:dyDescent="0.3">
      <c r="E333">
        <v>326</v>
      </c>
      <c r="F333">
        <v>69.94</v>
      </c>
      <c r="G333">
        <f t="shared" si="20"/>
        <v>69.968137932040065</v>
      </c>
      <c r="H333">
        <f t="shared" si="21"/>
        <v>69.948958274047413</v>
      </c>
      <c r="J333">
        <f t="shared" si="22"/>
        <v>8.9582740474156708E-3</v>
      </c>
      <c r="K333">
        <f t="shared" si="23"/>
        <v>2.8137932040067426E-2</v>
      </c>
    </row>
    <row r="334" spans="5:11" x14ac:dyDescent="0.3">
      <c r="E334">
        <v>327</v>
      </c>
      <c r="F334">
        <v>69.73</v>
      </c>
      <c r="G334">
        <f t="shared" si="20"/>
        <v>69.819226133225769</v>
      </c>
      <c r="H334">
        <f t="shared" si="21"/>
        <v>69.808281195914162</v>
      </c>
      <c r="J334">
        <f t="shared" si="22"/>
        <v>7.8281195914158275E-2</v>
      </c>
      <c r="K334">
        <f t="shared" si="23"/>
        <v>8.922613322576467E-2</v>
      </c>
    </row>
    <row r="335" spans="5:11" x14ac:dyDescent="0.3">
      <c r="E335">
        <v>328</v>
      </c>
      <c r="F335">
        <v>69.64</v>
      </c>
      <c r="G335">
        <f t="shared" si="20"/>
        <v>69.670716349933159</v>
      </c>
      <c r="H335">
        <f t="shared" si="21"/>
        <v>69.667947339128318</v>
      </c>
      <c r="J335">
        <f t="shared" si="22"/>
        <v>2.7947339128317594E-2</v>
      </c>
      <c r="K335">
        <f t="shared" si="23"/>
        <v>3.0716349933157971E-2</v>
      </c>
    </row>
    <row r="336" spans="5:11" x14ac:dyDescent="0.3">
      <c r="E336">
        <v>329</v>
      </c>
      <c r="F336">
        <v>69.42</v>
      </c>
      <c r="G336">
        <f t="shared" si="20"/>
        <v>69.522606976230364</v>
      </c>
      <c r="H336">
        <f t="shared" si="21"/>
        <v>69.527954040230611</v>
      </c>
      <c r="J336">
        <f t="shared" si="22"/>
        <v>0.10795404023060939</v>
      </c>
      <c r="K336">
        <f t="shared" si="23"/>
        <v>0.10260697623036208</v>
      </c>
    </row>
    <row r="337" spans="5:11" x14ac:dyDescent="0.3">
      <c r="E337">
        <v>330</v>
      </c>
      <c r="F337">
        <v>69.33</v>
      </c>
      <c r="G337">
        <f t="shared" si="20"/>
        <v>69.374896406185513</v>
      </c>
      <c r="H337">
        <f t="shared" si="21"/>
        <v>69.388298660043858</v>
      </c>
      <c r="J337">
        <f t="shared" si="22"/>
        <v>5.8298660043860195E-2</v>
      </c>
      <c r="K337">
        <f t="shared" si="23"/>
        <v>4.4896406185515048E-2</v>
      </c>
    </row>
    <row r="338" spans="5:11" x14ac:dyDescent="0.3">
      <c r="E338">
        <v>331</v>
      </c>
      <c r="F338">
        <v>69.11</v>
      </c>
      <c r="G338">
        <f t="shared" si="20"/>
        <v>69.22758303386675</v>
      </c>
      <c r="H338">
        <f t="shared" si="21"/>
        <v>69.248978583355949</v>
      </c>
      <c r="J338">
        <f t="shared" si="22"/>
        <v>0.13897858335595004</v>
      </c>
      <c r="K338">
        <f t="shared" si="23"/>
        <v>0.11758303386675095</v>
      </c>
    </row>
    <row r="339" spans="5:11" x14ac:dyDescent="0.3">
      <c r="E339">
        <v>332</v>
      </c>
      <c r="F339">
        <v>69</v>
      </c>
      <c r="G339">
        <f t="shared" si="20"/>
        <v>69.08066525334219</v>
      </c>
      <c r="H339">
        <f t="shared" si="21"/>
        <v>69.109991218606467</v>
      </c>
      <c r="J339">
        <f t="shared" si="22"/>
        <v>0.1099912186064671</v>
      </c>
      <c r="K339">
        <f t="shared" si="23"/>
        <v>8.0665253342189658E-2</v>
      </c>
    </row>
    <row r="340" spans="5:11" x14ac:dyDescent="0.3">
      <c r="E340">
        <v>333</v>
      </c>
      <c r="F340">
        <v>68.91</v>
      </c>
      <c r="G340">
        <f t="shared" si="20"/>
        <v>68.934141458679946</v>
      </c>
      <c r="H340">
        <f t="shared" si="21"/>
        <v>68.971333997579336</v>
      </c>
      <c r="J340">
        <f t="shared" si="22"/>
        <v>6.1333997579339439E-2</v>
      </c>
      <c r="K340">
        <f t="shared" si="23"/>
        <v>2.4141458679949324E-2</v>
      </c>
    </row>
    <row r="341" spans="5:11" x14ac:dyDescent="0.3">
      <c r="E341">
        <v>334</v>
      </c>
      <c r="F341">
        <v>68.69</v>
      </c>
      <c r="G341">
        <f t="shared" si="20"/>
        <v>68.788010043948191</v>
      </c>
      <c r="H341">
        <f t="shared" si="21"/>
        <v>68.833004375099335</v>
      </c>
      <c r="J341">
        <f t="shared" si="22"/>
        <v>0.14300437509933772</v>
      </c>
      <c r="K341">
        <f t="shared" si="23"/>
        <v>9.8010043948193015E-2</v>
      </c>
    </row>
    <row r="342" spans="5:11" x14ac:dyDescent="0.3">
      <c r="E342">
        <v>335</v>
      </c>
      <c r="F342">
        <v>68.59</v>
      </c>
      <c r="G342">
        <f t="shared" si="20"/>
        <v>68.642269403215025</v>
      </c>
      <c r="H342">
        <f t="shared" si="21"/>
        <v>68.694999828733785</v>
      </c>
      <c r="J342">
        <f t="shared" si="22"/>
        <v>0.10499982873378144</v>
      </c>
      <c r="K342">
        <f t="shared" si="23"/>
        <v>5.2269403215021271E-2</v>
      </c>
    </row>
    <row r="343" spans="5:11" x14ac:dyDescent="0.3">
      <c r="E343">
        <v>336</v>
      </c>
      <c r="F343">
        <v>68.48</v>
      </c>
      <c r="G343">
        <f t="shared" si="20"/>
        <v>68.496917930548591</v>
      </c>
      <c r="H343">
        <f t="shared" si="21"/>
        <v>68.557317858498664</v>
      </c>
      <c r="J343">
        <f t="shared" si="22"/>
        <v>7.7317858498659575E-2</v>
      </c>
      <c r="K343">
        <f t="shared" si="23"/>
        <v>1.6917930548586924E-2</v>
      </c>
    </row>
    <row r="344" spans="5:11" x14ac:dyDescent="0.3">
      <c r="E344">
        <v>337</v>
      </c>
      <c r="F344">
        <v>68.27</v>
      </c>
      <c r="G344">
        <f t="shared" si="20"/>
        <v>68.351954020017018</v>
      </c>
      <c r="H344">
        <f t="shared" si="21"/>
        <v>68.419955986568937</v>
      </c>
      <c r="J344">
        <f t="shared" si="22"/>
        <v>0.1499559865689406</v>
      </c>
      <c r="K344">
        <f t="shared" si="23"/>
        <v>8.1954020017022344E-2</v>
      </c>
    </row>
    <row r="345" spans="5:11" x14ac:dyDescent="0.3">
      <c r="E345">
        <v>338</v>
      </c>
      <c r="F345">
        <v>68.17</v>
      </c>
      <c r="G345">
        <f t="shared" si="20"/>
        <v>68.207376065688436</v>
      </c>
      <c r="H345">
        <f t="shared" si="21"/>
        <v>68.282911756994054</v>
      </c>
      <c r="J345">
        <f t="shared" si="22"/>
        <v>0.11291175699405187</v>
      </c>
      <c r="K345">
        <f t="shared" si="23"/>
        <v>3.7376065688434323E-2</v>
      </c>
    </row>
    <row r="346" spans="5:11" x14ac:dyDescent="0.3">
      <c r="E346">
        <v>339</v>
      </c>
      <c r="F346">
        <v>67.95</v>
      </c>
      <c r="G346">
        <f t="shared" si="20"/>
        <v>68.063182461630959</v>
      </c>
      <c r="H346">
        <f t="shared" si="21"/>
        <v>68.146182735416744</v>
      </c>
      <c r="J346">
        <f t="shared" si="22"/>
        <v>0.19618273541674114</v>
      </c>
      <c r="K346">
        <f t="shared" si="23"/>
        <v>0.1131824616309558</v>
      </c>
    </row>
    <row r="347" spans="5:11" x14ac:dyDescent="0.3">
      <c r="E347">
        <v>340</v>
      </c>
      <c r="F347">
        <v>67.84</v>
      </c>
      <c r="G347">
        <f t="shared" si="20"/>
        <v>67.919371601912729</v>
      </c>
      <c r="H347">
        <f t="shared" si="21"/>
        <v>68.009766508796872</v>
      </c>
      <c r="J347">
        <f t="shared" si="22"/>
        <v>0.16976650879686872</v>
      </c>
      <c r="K347">
        <f t="shared" si="23"/>
        <v>7.9371601912725964E-2</v>
      </c>
    </row>
    <row r="348" spans="5:11" x14ac:dyDescent="0.3">
      <c r="E348">
        <v>341</v>
      </c>
      <c r="F348">
        <v>67.75</v>
      </c>
      <c r="G348">
        <f t="shared" si="20"/>
        <v>67.775941880601891</v>
      </c>
      <c r="H348">
        <f t="shared" si="21"/>
        <v>67.873660685139328</v>
      </c>
      <c r="J348">
        <f t="shared" si="22"/>
        <v>0.1236606851393276</v>
      </c>
      <c r="K348">
        <f t="shared" si="23"/>
        <v>2.5941880601891398E-2</v>
      </c>
    </row>
    <row r="349" spans="5:11" x14ac:dyDescent="0.3">
      <c r="E349">
        <v>342</v>
      </c>
      <c r="F349">
        <v>67.52</v>
      </c>
      <c r="G349">
        <f t="shared" si="20"/>
        <v>67.632891691766545</v>
      </c>
      <c r="H349">
        <f t="shared" si="21"/>
        <v>67.73786289322544</v>
      </c>
      <c r="J349">
        <f t="shared" si="22"/>
        <v>0.21786289322544405</v>
      </c>
      <c r="K349">
        <f t="shared" si="23"/>
        <v>0.11289169176654923</v>
      </c>
    </row>
    <row r="350" spans="5:11" x14ac:dyDescent="0.3">
      <c r="E350">
        <v>343</v>
      </c>
      <c r="F350">
        <v>67.42</v>
      </c>
      <c r="G350">
        <f t="shared" si="20"/>
        <v>67.490219429474834</v>
      </c>
      <c r="H350">
        <f t="shared" si="21"/>
        <v>67.602370782349283</v>
      </c>
      <c r="J350">
        <f t="shared" si="22"/>
        <v>0.18237078234928106</v>
      </c>
      <c r="K350">
        <f t="shared" si="23"/>
        <v>7.0219429474832395E-2</v>
      </c>
    </row>
    <row r="351" spans="5:11" x14ac:dyDescent="0.3">
      <c r="E351">
        <v>344</v>
      </c>
      <c r="F351">
        <v>67.31</v>
      </c>
      <c r="G351">
        <f t="shared" si="20"/>
        <v>67.347923487794901</v>
      </c>
      <c r="H351">
        <f t="shared" si="21"/>
        <v>67.467182022057216</v>
      </c>
      <c r="J351">
        <f t="shared" si="22"/>
        <v>0.15718202205721354</v>
      </c>
      <c r="K351">
        <f t="shared" si="23"/>
        <v>3.7923487794898847E-2</v>
      </c>
    </row>
    <row r="352" spans="5:11" x14ac:dyDescent="0.3">
      <c r="E352">
        <v>345</v>
      </c>
      <c r="F352">
        <v>67.09</v>
      </c>
      <c r="G352">
        <f t="shared" si="20"/>
        <v>67.206002260794861</v>
      </c>
      <c r="H352">
        <f t="shared" si="21"/>
        <v>67.332294301891579</v>
      </c>
      <c r="J352">
        <f t="shared" si="22"/>
        <v>0.24229430189157597</v>
      </c>
      <c r="K352">
        <f t="shared" si="23"/>
        <v>0.11600226079485765</v>
      </c>
    </row>
    <row r="353" spans="5:11" x14ac:dyDescent="0.3">
      <c r="E353">
        <v>346</v>
      </c>
      <c r="F353">
        <v>66.98</v>
      </c>
      <c r="G353">
        <f t="shared" si="20"/>
        <v>67.064454142542829</v>
      </c>
      <c r="H353">
        <f t="shared" si="21"/>
        <v>67.197705331138252</v>
      </c>
      <c r="J353">
        <f t="shared" si="22"/>
        <v>0.21770533113824797</v>
      </c>
      <c r="K353">
        <f t="shared" si="23"/>
        <v>8.4454142542824684E-2</v>
      </c>
    </row>
    <row r="354" spans="5:11" x14ac:dyDescent="0.3">
      <c r="E354">
        <v>347</v>
      </c>
      <c r="F354">
        <v>66.88</v>
      </c>
      <c r="G354">
        <f t="shared" si="20"/>
        <v>66.923277527106976</v>
      </c>
      <c r="H354">
        <f t="shared" si="21"/>
        <v>67.06341283857796</v>
      </c>
      <c r="J354">
        <f t="shared" si="22"/>
        <v>0.18341283857796498</v>
      </c>
      <c r="K354">
        <f t="shared" si="23"/>
        <v>4.3277527106980074E-2</v>
      </c>
    </row>
    <row r="355" spans="5:11" x14ac:dyDescent="0.3">
      <c r="E355">
        <v>348</v>
      </c>
      <c r="F355">
        <v>66.77</v>
      </c>
      <c r="G355">
        <f t="shared" si="20"/>
        <v>66.782470808555402</v>
      </c>
      <c r="H355">
        <f t="shared" si="21"/>
        <v>66.929414572240773</v>
      </c>
      <c r="J355">
        <f t="shared" si="22"/>
        <v>0.15941457224077737</v>
      </c>
      <c r="K355">
        <f t="shared" si="23"/>
        <v>1.2470808555406165E-2</v>
      </c>
    </row>
    <row r="356" spans="5:11" x14ac:dyDescent="0.3">
      <c r="E356">
        <v>349</v>
      </c>
      <c r="F356">
        <v>66.55</v>
      </c>
      <c r="G356">
        <f t="shared" si="20"/>
        <v>66.642032380956238</v>
      </c>
      <c r="H356">
        <f t="shared" si="21"/>
        <v>66.795708299165142</v>
      </c>
      <c r="J356">
        <f t="shared" si="22"/>
        <v>0.24570829916514469</v>
      </c>
      <c r="K356">
        <f t="shared" si="23"/>
        <v>9.2032380956240445E-2</v>
      </c>
    </row>
    <row r="357" spans="5:11" x14ac:dyDescent="0.3">
      <c r="E357">
        <v>350</v>
      </c>
      <c r="F357">
        <v>66.44</v>
      </c>
      <c r="G357">
        <f t="shared" si="20"/>
        <v>66.501960638377653</v>
      </c>
      <c r="H357">
        <f t="shared" si="21"/>
        <v>66.662291805159384</v>
      </c>
      <c r="J357">
        <f t="shared" si="22"/>
        <v>0.22229180515938651</v>
      </c>
      <c r="K357">
        <f t="shared" si="23"/>
        <v>6.1960638377655641E-2</v>
      </c>
    </row>
    <row r="358" spans="5:11" x14ac:dyDescent="0.3">
      <c r="E358">
        <v>351</v>
      </c>
      <c r="F358">
        <v>66.33</v>
      </c>
      <c r="G358">
        <f t="shared" si="20"/>
        <v>66.362253974887707</v>
      </c>
      <c r="H358">
        <f t="shared" si="21"/>
        <v>66.529162894567662</v>
      </c>
      <c r="J358">
        <f t="shared" si="22"/>
        <v>0.19916289456766378</v>
      </c>
      <c r="K358">
        <f t="shared" si="23"/>
        <v>3.2253974887709091E-2</v>
      </c>
    </row>
    <row r="359" spans="5:11" x14ac:dyDescent="0.3">
      <c r="E359">
        <v>352</v>
      </c>
      <c r="F359">
        <v>66.22</v>
      </c>
      <c r="G359">
        <f t="shared" si="20"/>
        <v>66.222910784554571</v>
      </c>
      <c r="H359">
        <f t="shared" si="21"/>
        <v>66.396319390038343</v>
      </c>
      <c r="J359">
        <f t="shared" si="22"/>
        <v>0.17631939003834418</v>
      </c>
      <c r="K359">
        <f t="shared" si="23"/>
        <v>2.9107845545723876E-3</v>
      </c>
    </row>
    <row r="360" spans="5:11" x14ac:dyDescent="0.3">
      <c r="E360">
        <v>353</v>
      </c>
      <c r="F360">
        <v>65.98</v>
      </c>
      <c r="G360">
        <f t="shared" si="20"/>
        <v>66.083929461446374</v>
      </c>
      <c r="H360">
        <f t="shared" si="21"/>
        <v>66.263759132296912</v>
      </c>
      <c r="J360">
        <f t="shared" si="22"/>
        <v>0.28375913229690752</v>
      </c>
      <c r="K360">
        <f t="shared" si="23"/>
        <v>0.10392946144636994</v>
      </c>
    </row>
    <row r="361" spans="5:11" x14ac:dyDescent="0.3">
      <c r="E361">
        <v>354</v>
      </c>
      <c r="F361">
        <v>65.88</v>
      </c>
      <c r="G361">
        <f t="shared" si="20"/>
        <v>65.945308399631259</v>
      </c>
      <c r="H361">
        <f t="shared" si="21"/>
        <v>66.131479979920755</v>
      </c>
      <c r="J361">
        <f t="shared" si="22"/>
        <v>0.25147997992075943</v>
      </c>
      <c r="K361">
        <f t="shared" si="23"/>
        <v>6.5308399631263114E-2</v>
      </c>
    </row>
    <row r="362" spans="5:11" x14ac:dyDescent="0.3">
      <c r="E362">
        <v>355</v>
      </c>
      <c r="F362">
        <v>65.77</v>
      </c>
      <c r="G362">
        <f t="shared" si="20"/>
        <v>65.807045993177312</v>
      </c>
      <c r="H362">
        <f t="shared" si="21"/>
        <v>65.999479809118668</v>
      </c>
      <c r="J362">
        <f t="shared" si="22"/>
        <v>0.22947980911867205</v>
      </c>
      <c r="K362">
        <f t="shared" si="23"/>
        <v>3.7045993177315495E-2</v>
      </c>
    </row>
    <row r="363" spans="5:11" x14ac:dyDescent="0.3">
      <c r="E363">
        <v>356</v>
      </c>
      <c r="F363">
        <v>65.66</v>
      </c>
      <c r="G363">
        <f t="shared" si="20"/>
        <v>65.669140636152719</v>
      </c>
      <c r="H363">
        <f t="shared" si="21"/>
        <v>65.86775651351229</v>
      </c>
      <c r="J363">
        <f t="shared" si="22"/>
        <v>0.20775651351229385</v>
      </c>
      <c r="K363">
        <f t="shared" si="23"/>
        <v>9.1406361527219815E-3</v>
      </c>
    </row>
    <row r="364" spans="5:11" x14ac:dyDescent="0.3">
      <c r="E364">
        <v>357</v>
      </c>
      <c r="F364">
        <v>65.42</v>
      </c>
      <c r="G364">
        <f t="shared" si="20"/>
        <v>65.531590722625566</v>
      </c>
      <c r="H364">
        <f t="shared" si="21"/>
        <v>65.736308003921408</v>
      </c>
      <c r="J364">
        <f t="shared" si="22"/>
        <v>0.31630800392140657</v>
      </c>
      <c r="K364">
        <f t="shared" si="23"/>
        <v>0.11159072262556435</v>
      </c>
    </row>
    <row r="365" spans="5:11" x14ac:dyDescent="0.3">
      <c r="E365">
        <v>358</v>
      </c>
      <c r="F365">
        <v>65.31</v>
      </c>
      <c r="G365">
        <f t="shared" si="20"/>
        <v>65.394394646664011</v>
      </c>
      <c r="H365">
        <f t="shared" si="21"/>
        <v>65.605132208152099</v>
      </c>
      <c r="J365">
        <f t="shared" si="22"/>
        <v>0.29513220815209706</v>
      </c>
      <c r="K365">
        <f t="shared" si="23"/>
        <v>8.4394646664009088E-2</v>
      </c>
    </row>
    <row r="366" spans="5:11" x14ac:dyDescent="0.3">
      <c r="E366">
        <v>359</v>
      </c>
      <c r="F366">
        <v>65.2</v>
      </c>
      <c r="G366">
        <f t="shared" si="20"/>
        <v>65.257550802336141</v>
      </c>
      <c r="H366">
        <f t="shared" si="21"/>
        <v>65.47422707078772</v>
      </c>
      <c r="J366">
        <f t="shared" si="22"/>
        <v>0.2742270707877168</v>
      </c>
      <c r="K366">
        <f t="shared" si="23"/>
        <v>5.7550802336137963E-2</v>
      </c>
    </row>
    <row r="367" spans="5:11" x14ac:dyDescent="0.3">
      <c r="E367">
        <v>360</v>
      </c>
      <c r="F367">
        <v>65.08</v>
      </c>
      <c r="G367">
        <f t="shared" si="20"/>
        <v>65.12105758371014</v>
      </c>
      <c r="H367">
        <f t="shared" si="21"/>
        <v>65.34359055298313</v>
      </c>
      <c r="J367">
        <f t="shared" si="22"/>
        <v>0.26359055298313194</v>
      </c>
      <c r="K367">
        <f t="shared" si="23"/>
        <v>4.1057583710141898E-2</v>
      </c>
    </row>
    <row r="368" spans="5:11" x14ac:dyDescent="0.3">
      <c r="E368">
        <v>361</v>
      </c>
      <c r="F368">
        <v>64.97</v>
      </c>
      <c r="G368">
        <f t="shared" si="20"/>
        <v>64.98491338485411</v>
      </c>
      <c r="H368">
        <f t="shared" si="21"/>
        <v>65.213220632261766</v>
      </c>
      <c r="J368">
        <f t="shared" si="22"/>
        <v>0.24322063226176738</v>
      </c>
      <c r="K368">
        <f t="shared" si="23"/>
        <v>1.49133848541112E-2</v>
      </c>
    </row>
    <row r="369" spans="5:11" x14ac:dyDescent="0.3">
      <c r="E369">
        <v>362</v>
      </c>
      <c r="F369">
        <v>64.73</v>
      </c>
      <c r="G369">
        <f t="shared" si="20"/>
        <v>64.849116599836194</v>
      </c>
      <c r="H369">
        <f t="shared" si="21"/>
        <v>65.083115302315264</v>
      </c>
      <c r="J369">
        <f t="shared" si="22"/>
        <v>0.35311530231525978</v>
      </c>
      <c r="K369">
        <f t="shared" si="23"/>
        <v>0.11911659983618961</v>
      </c>
    </row>
    <row r="370" spans="5:11" x14ac:dyDescent="0.3">
      <c r="E370">
        <v>363</v>
      </c>
      <c r="F370">
        <v>64.62</v>
      </c>
      <c r="G370">
        <f t="shared" si="20"/>
        <v>64.713665622724506</v>
      </c>
      <c r="H370">
        <f t="shared" si="21"/>
        <v>64.953272572806441</v>
      </c>
      <c r="J370">
        <f t="shared" si="22"/>
        <v>0.33327257280643607</v>
      </c>
      <c r="K370">
        <f t="shared" si="23"/>
        <v>9.3665622724500963E-2</v>
      </c>
    </row>
    <row r="371" spans="5:11" x14ac:dyDescent="0.3">
      <c r="E371">
        <v>364</v>
      </c>
      <c r="F371">
        <v>64.5</v>
      </c>
      <c r="G371">
        <f t="shared" si="20"/>
        <v>64.578558847587175</v>
      </c>
      <c r="H371">
        <f t="shared" si="21"/>
        <v>64.823690469174437</v>
      </c>
      <c r="J371">
        <f t="shared" si="22"/>
        <v>0.32369046917443711</v>
      </c>
      <c r="K371">
        <f t="shared" si="23"/>
        <v>7.8558847587174796E-2</v>
      </c>
    </row>
    <row r="372" spans="5:11" x14ac:dyDescent="0.3">
      <c r="E372">
        <v>365</v>
      </c>
      <c r="F372">
        <v>64.39</v>
      </c>
      <c r="G372">
        <f t="shared" si="20"/>
        <v>64.443794668492345</v>
      </c>
      <c r="H372">
        <f t="shared" si="21"/>
        <v>64.69436703244304</v>
      </c>
      <c r="J372">
        <f t="shared" si="22"/>
        <v>0.30436703244303942</v>
      </c>
      <c r="K372">
        <f t="shared" si="23"/>
        <v>5.3794668492344044E-2</v>
      </c>
    </row>
    <row r="373" spans="5:11" x14ac:dyDescent="0.3">
      <c r="E373">
        <v>366</v>
      </c>
      <c r="F373">
        <v>64.27</v>
      </c>
      <c r="G373">
        <f t="shared" si="20"/>
        <v>64.309371479508144</v>
      </c>
      <c r="H373">
        <f t="shared" si="21"/>
        <v>64.565300319031564</v>
      </c>
      <c r="J373">
        <f t="shared" si="22"/>
        <v>0.29530031903156839</v>
      </c>
      <c r="K373">
        <f t="shared" si="23"/>
        <v>3.93714795081479E-2</v>
      </c>
    </row>
    <row r="374" spans="5:11" x14ac:dyDescent="0.3">
      <c r="E374">
        <v>367</v>
      </c>
      <c r="F374">
        <v>64.16</v>
      </c>
      <c r="G374">
        <f t="shared" si="20"/>
        <v>64.175287674702702</v>
      </c>
      <c r="H374">
        <f t="shared" si="21"/>
        <v>64.436488400567839</v>
      </c>
      <c r="J374">
        <f t="shared" si="22"/>
        <v>0.27648840056784252</v>
      </c>
      <c r="K374">
        <f t="shared" si="23"/>
        <v>1.528767470270509E-2</v>
      </c>
    </row>
    <row r="375" spans="5:11" x14ac:dyDescent="0.3">
      <c r="E375">
        <v>368</v>
      </c>
      <c r="F375">
        <v>64.03</v>
      </c>
      <c r="G375">
        <f t="shared" si="20"/>
        <v>64.041541648144133</v>
      </c>
      <c r="H375">
        <f t="shared" si="21"/>
        <v>64.307929363704716</v>
      </c>
      <c r="J375">
        <f t="shared" si="22"/>
        <v>0.27792936370471466</v>
      </c>
      <c r="K375">
        <f t="shared" si="23"/>
        <v>1.15416481441315E-2</v>
      </c>
    </row>
    <row r="376" spans="5:11" x14ac:dyDescent="0.3">
      <c r="E376">
        <v>369</v>
      </c>
      <c r="F376">
        <v>63.8</v>
      </c>
      <c r="G376">
        <f t="shared" si="20"/>
        <v>63.908131793900587</v>
      </c>
      <c r="H376">
        <f t="shared" si="21"/>
        <v>64.179621309938398</v>
      </c>
      <c r="J376">
        <f t="shared" si="22"/>
        <v>0.37962130993840049</v>
      </c>
      <c r="K376">
        <f t="shared" si="23"/>
        <v>0.10813179390058991</v>
      </c>
    </row>
    <row r="377" spans="5:11" x14ac:dyDescent="0.3">
      <c r="E377">
        <v>370</v>
      </c>
      <c r="F377">
        <v>63.67</v>
      </c>
      <c r="G377">
        <f t="shared" si="20"/>
        <v>63.775056506040187</v>
      </c>
      <c r="H377">
        <f t="shared" si="21"/>
        <v>64.051562355429212</v>
      </c>
      <c r="J377">
        <f t="shared" si="22"/>
        <v>0.38156235542921024</v>
      </c>
      <c r="K377">
        <f t="shared" si="23"/>
        <v>0.10505650604018513</v>
      </c>
    </row>
    <row r="378" spans="5:11" x14ac:dyDescent="0.3">
      <c r="E378">
        <v>371</v>
      </c>
      <c r="F378">
        <v>63.56</v>
      </c>
      <c r="G378">
        <f t="shared" si="20"/>
        <v>63.642314178631061</v>
      </c>
      <c r="H378">
        <f t="shared" si="21"/>
        <v>63.923750630825509</v>
      </c>
      <c r="J378">
        <f t="shared" si="22"/>
        <v>0.36375063082550696</v>
      </c>
      <c r="K378">
        <f t="shared" si="23"/>
        <v>8.231417863105861E-2</v>
      </c>
    </row>
    <row r="379" spans="5:11" x14ac:dyDescent="0.3">
      <c r="E379">
        <v>372</v>
      </c>
      <c r="F379">
        <v>63.44</v>
      </c>
      <c r="G379">
        <f t="shared" si="20"/>
        <v>63.509903205741331</v>
      </c>
      <c r="H379">
        <f t="shared" si="21"/>
        <v>63.796184281088983</v>
      </c>
      <c r="J379">
        <f t="shared" si="22"/>
        <v>0.3561842810889857</v>
      </c>
      <c r="K379">
        <f t="shared" si="23"/>
        <v>6.9903205741333352E-2</v>
      </c>
    </row>
    <row r="380" spans="5:11" x14ac:dyDescent="0.3">
      <c r="E380">
        <v>373</v>
      </c>
      <c r="F380">
        <v>63.31</v>
      </c>
      <c r="G380">
        <f t="shared" si="20"/>
        <v>63.377821981439141</v>
      </c>
      <c r="H380">
        <f t="shared" si="21"/>
        <v>63.668861465323346</v>
      </c>
      <c r="J380">
        <f t="shared" si="22"/>
        <v>0.35886146532334351</v>
      </c>
      <c r="K380">
        <f t="shared" si="23"/>
        <v>6.7821981439138312E-2</v>
      </c>
    </row>
    <row r="381" spans="5:11" x14ac:dyDescent="0.3">
      <c r="E381">
        <v>374</v>
      </c>
      <c r="F381">
        <v>63.19</v>
      </c>
      <c r="G381">
        <f t="shared" si="20"/>
        <v>63.246068899792618</v>
      </c>
      <c r="H381">
        <f t="shared" si="21"/>
        <v>63.541780356604647</v>
      </c>
      <c r="J381">
        <f t="shared" si="22"/>
        <v>0.35178035660464957</v>
      </c>
      <c r="K381">
        <f t="shared" si="23"/>
        <v>5.6068899792620641E-2</v>
      </c>
    </row>
    <row r="382" spans="5:11" x14ac:dyDescent="0.3">
      <c r="E382">
        <v>375</v>
      </c>
      <c r="F382">
        <v>63.08</v>
      </c>
      <c r="G382">
        <f t="shared" si="20"/>
        <v>63.114642354869879</v>
      </c>
      <c r="H382">
        <f t="shared" si="21"/>
        <v>63.414939141814045</v>
      </c>
      <c r="J382">
        <f t="shared" si="22"/>
        <v>0.33493914181404705</v>
      </c>
      <c r="K382">
        <f t="shared" si="23"/>
        <v>3.4642354869880876E-2</v>
      </c>
    </row>
    <row r="383" spans="5:11" x14ac:dyDescent="0.3">
      <c r="E383">
        <v>376</v>
      </c>
      <c r="F383">
        <v>62.95</v>
      </c>
      <c r="G383">
        <f t="shared" si="20"/>
        <v>62.983540740739066</v>
      </c>
      <c r="H383">
        <f t="shared" si="21"/>
        <v>63.288336021472958</v>
      </c>
      <c r="J383">
        <f t="shared" si="22"/>
        <v>0.33833602147295494</v>
      </c>
      <c r="K383">
        <f t="shared" si="23"/>
        <v>3.3540740739063324E-2</v>
      </c>
    </row>
    <row r="384" spans="5:11" x14ac:dyDescent="0.3">
      <c r="E384">
        <v>377</v>
      </c>
      <c r="F384">
        <v>62.83</v>
      </c>
      <c r="G384">
        <f t="shared" si="20"/>
        <v>62.852762451468315</v>
      </c>
      <c r="H384">
        <f t="shared" si="21"/>
        <v>63.161969209580207</v>
      </c>
      <c r="J384">
        <f t="shared" si="22"/>
        <v>0.33196920958020826</v>
      </c>
      <c r="K384">
        <f t="shared" si="23"/>
        <v>2.2762451468317124E-2</v>
      </c>
    </row>
    <row r="385" spans="5:11" x14ac:dyDescent="0.3">
      <c r="E385">
        <v>378</v>
      </c>
      <c r="F385">
        <v>62.7</v>
      </c>
      <c r="G385">
        <f t="shared" si="20"/>
        <v>62.722305881125749</v>
      </c>
      <c r="H385">
        <f t="shared" si="21"/>
        <v>63.035836933451662</v>
      </c>
      <c r="J385">
        <f t="shared" si="22"/>
        <v>0.33583693345165955</v>
      </c>
      <c r="K385">
        <f t="shared" si="23"/>
        <v>2.2305881125745941E-2</v>
      </c>
    </row>
    <row r="386" spans="5:11" x14ac:dyDescent="0.3">
      <c r="E386">
        <v>379</v>
      </c>
      <c r="F386">
        <v>62.58</v>
      </c>
      <c r="G386">
        <f t="shared" si="20"/>
        <v>62.592169423779495</v>
      </c>
      <c r="H386">
        <f t="shared" si="21"/>
        <v>62.909937433561481</v>
      </c>
      <c r="J386">
        <f t="shared" si="22"/>
        <v>0.32993743356148286</v>
      </c>
      <c r="K386">
        <f t="shared" si="23"/>
        <v>1.2169423779496924E-2</v>
      </c>
    </row>
    <row r="387" spans="5:11" x14ac:dyDescent="0.3">
      <c r="E387">
        <v>380</v>
      </c>
      <c r="F387">
        <v>62.45</v>
      </c>
      <c r="G387">
        <f t="shared" si="20"/>
        <v>62.462351473497691</v>
      </c>
      <c r="H387">
        <f t="shared" si="21"/>
        <v>62.784268963386069</v>
      </c>
      <c r="J387">
        <f t="shared" si="22"/>
        <v>0.33426896338606582</v>
      </c>
      <c r="K387">
        <f t="shared" si="23"/>
        <v>1.2351473497687948E-2</v>
      </c>
    </row>
    <row r="388" spans="5:11" x14ac:dyDescent="0.3">
      <c r="E388">
        <v>381</v>
      </c>
      <c r="F388">
        <v>62.33</v>
      </c>
      <c r="G388">
        <f t="shared" si="20"/>
        <v>62.332850424348457</v>
      </c>
      <c r="H388">
        <f t="shared" si="21"/>
        <v>62.658829789249637</v>
      </c>
      <c r="J388">
        <f t="shared" si="22"/>
        <v>0.32882978924963879</v>
      </c>
      <c r="K388">
        <f t="shared" si="23"/>
        <v>2.8504243484590575E-3</v>
      </c>
    </row>
    <row r="389" spans="5:11" x14ac:dyDescent="0.3">
      <c r="E389">
        <v>382</v>
      </c>
      <c r="F389">
        <v>62.19</v>
      </c>
      <c r="G389">
        <f t="shared" si="20"/>
        <v>62.203664670399917</v>
      </c>
      <c r="H389">
        <f t="shared" si="21"/>
        <v>62.533618190171751</v>
      </c>
      <c r="J389">
        <f t="shared" si="22"/>
        <v>0.34361819017175321</v>
      </c>
      <c r="K389">
        <f t="shared" si="23"/>
        <v>1.3664670399919032E-2</v>
      </c>
    </row>
    <row r="390" spans="5:11" x14ac:dyDescent="0.3">
      <c r="E390">
        <v>383</v>
      </c>
      <c r="F390">
        <v>62.06</v>
      </c>
      <c r="G390">
        <f t="shared" si="20"/>
        <v>62.074792605720226</v>
      </c>
      <c r="H390">
        <f t="shared" si="21"/>
        <v>62.408632457717658</v>
      </c>
      <c r="J390">
        <f t="shared" si="22"/>
        <v>0.34863245771765605</v>
      </c>
      <c r="K390">
        <f t="shared" si="23"/>
        <v>1.4792605720224117E-2</v>
      </c>
    </row>
    <row r="391" spans="5:11" x14ac:dyDescent="0.3">
      <c r="E391">
        <v>384</v>
      </c>
      <c r="F391">
        <v>61.94</v>
      </c>
      <c r="G391">
        <f t="shared" si="20"/>
        <v>61.94623262437748</v>
      </c>
      <c r="H391">
        <f t="shared" si="21"/>
        <v>62.283870895849361</v>
      </c>
      <c r="J391">
        <f t="shared" si="22"/>
        <v>0.34387089584936348</v>
      </c>
      <c r="K391">
        <f t="shared" si="23"/>
        <v>6.2326243774819545E-3</v>
      </c>
    </row>
    <row r="392" spans="5:11" x14ac:dyDescent="0.3">
      <c r="E392">
        <v>385</v>
      </c>
      <c r="F392">
        <v>61.81</v>
      </c>
      <c r="G392">
        <f t="shared" si="20"/>
        <v>61.817983120439841</v>
      </c>
      <c r="H392">
        <f t="shared" si="21"/>
        <v>62.159331820779357</v>
      </c>
      <c r="J392">
        <f t="shared" si="22"/>
        <v>0.34933182077935498</v>
      </c>
      <c r="K392">
        <f t="shared" si="23"/>
        <v>7.9831204398388422E-3</v>
      </c>
    </row>
    <row r="393" spans="5:11" x14ac:dyDescent="0.3">
      <c r="E393">
        <v>386</v>
      </c>
      <c r="F393">
        <v>61.69</v>
      </c>
      <c r="G393">
        <f t="shared" ref="G393:G456" si="24">149.299903690624 -0.366029943457306*E393 + 0.000463577621600097*E393*E393 -2.67655311678161E-07*E393*E393*E393</f>
        <v>61.690042487975411</v>
      </c>
      <c r="H393">
        <f t="shared" ref="H393:H456" si="25">1/(-0.000612217191425404*LOG10(((1024)/(E393))-1)+0.0031170331653)-273.15</f>
        <v>62.035013560826656</v>
      </c>
      <c r="J393">
        <f t="shared" ref="J393:J456" si="26">H393-F393</f>
        <v>0.34501356082665779</v>
      </c>
      <c r="K393">
        <f t="shared" ref="K393:K456" si="27">G393-F393</f>
        <v>4.2487975413507684E-5</v>
      </c>
    </row>
    <row r="394" spans="5:11" x14ac:dyDescent="0.3">
      <c r="E394">
        <v>387</v>
      </c>
      <c r="F394">
        <v>61.55</v>
      </c>
      <c r="G394">
        <f t="shared" si="24"/>
        <v>61.562409121052355</v>
      </c>
      <c r="H394">
        <f t="shared" si="25"/>
        <v>61.910914456273417</v>
      </c>
      <c r="J394">
        <f t="shared" si="26"/>
        <v>0.36091445627342011</v>
      </c>
      <c r="K394">
        <f t="shared" si="27"/>
        <v>1.2409121052357364E-2</v>
      </c>
    </row>
    <row r="395" spans="5:11" x14ac:dyDescent="0.3">
      <c r="E395">
        <v>388</v>
      </c>
      <c r="F395">
        <v>61.42</v>
      </c>
      <c r="G395">
        <f t="shared" si="24"/>
        <v>61.435081413738779</v>
      </c>
      <c r="H395">
        <f t="shared" si="25"/>
        <v>61.78703285922478</v>
      </c>
      <c r="J395">
        <f t="shared" si="26"/>
        <v>0.36703285922477846</v>
      </c>
      <c r="K395">
        <f t="shared" si="27"/>
        <v>1.5081413738776916E-2</v>
      </c>
    </row>
    <row r="396" spans="5:11" x14ac:dyDescent="0.3">
      <c r="E396">
        <v>389</v>
      </c>
      <c r="F396">
        <v>61.3</v>
      </c>
      <c r="G396">
        <f t="shared" si="24"/>
        <v>61.308057760102812</v>
      </c>
      <c r="H396">
        <f t="shared" si="25"/>
        <v>61.663367133469478</v>
      </c>
      <c r="J396">
        <f t="shared" si="26"/>
        <v>0.36336713346948102</v>
      </c>
      <c r="K396">
        <f t="shared" si="27"/>
        <v>8.0577601028153367E-3</v>
      </c>
    </row>
    <row r="397" spans="5:11" x14ac:dyDescent="0.3">
      <c r="E397">
        <v>390</v>
      </c>
      <c r="F397">
        <v>61.16</v>
      </c>
      <c r="G397">
        <f t="shared" si="24"/>
        <v>61.181336554212585</v>
      </c>
      <c r="H397">
        <f t="shared" si="25"/>
        <v>61.539915654342906</v>
      </c>
      <c r="J397">
        <f t="shared" si="26"/>
        <v>0.37991565434290919</v>
      </c>
      <c r="K397">
        <f t="shared" si="27"/>
        <v>2.133655421258851E-2</v>
      </c>
    </row>
    <row r="398" spans="5:11" x14ac:dyDescent="0.3">
      <c r="E398">
        <v>391</v>
      </c>
      <c r="F398">
        <v>61.03</v>
      </c>
      <c r="G398">
        <f t="shared" si="24"/>
        <v>61.054916190136225</v>
      </c>
      <c r="H398">
        <f t="shared" si="25"/>
        <v>61.416676808591546</v>
      </c>
      <c r="J398">
        <f t="shared" si="26"/>
        <v>0.3866768085915453</v>
      </c>
      <c r="K398">
        <f t="shared" si="27"/>
        <v>2.4916190136224259E-2</v>
      </c>
    </row>
    <row r="399" spans="5:11" x14ac:dyDescent="0.3">
      <c r="E399">
        <v>392</v>
      </c>
      <c r="F399">
        <v>60.89</v>
      </c>
      <c r="G399">
        <f t="shared" si="24"/>
        <v>60.928795061941884</v>
      </c>
      <c r="H399">
        <f t="shared" si="25"/>
        <v>61.293648994239106</v>
      </c>
      <c r="J399">
        <f t="shared" si="26"/>
        <v>0.40364899423910572</v>
      </c>
      <c r="K399">
        <f t="shared" si="27"/>
        <v>3.8795061941883091E-2</v>
      </c>
    </row>
    <row r="400" spans="5:11" x14ac:dyDescent="0.3">
      <c r="E400">
        <v>393</v>
      </c>
      <c r="F400">
        <v>60.77</v>
      </c>
      <c r="G400">
        <f t="shared" si="24"/>
        <v>60.802971563697668</v>
      </c>
      <c r="H400">
        <f t="shared" si="25"/>
        <v>61.170830620454694</v>
      </c>
      <c r="J400">
        <f t="shared" si="26"/>
        <v>0.4008306204546912</v>
      </c>
      <c r="K400">
        <f t="shared" si="27"/>
        <v>3.2971563697664408E-2</v>
      </c>
    </row>
    <row r="401" spans="5:11" x14ac:dyDescent="0.3">
      <c r="E401">
        <v>394</v>
      </c>
      <c r="F401">
        <v>60.62</v>
      </c>
      <c r="G401">
        <f t="shared" si="24"/>
        <v>60.677444089471727</v>
      </c>
      <c r="H401">
        <f t="shared" si="25"/>
        <v>61.048220107422196</v>
      </c>
      <c r="J401">
        <f t="shared" si="26"/>
        <v>0.42822010742219874</v>
      </c>
      <c r="K401">
        <f t="shared" si="27"/>
        <v>5.7444089471729853E-2</v>
      </c>
    </row>
    <row r="402" spans="5:11" x14ac:dyDescent="0.3">
      <c r="E402">
        <v>395</v>
      </c>
      <c r="F402">
        <v>60.48</v>
      </c>
      <c r="G402">
        <f t="shared" si="24"/>
        <v>60.552211033332171</v>
      </c>
      <c r="H402">
        <f t="shared" si="25"/>
        <v>60.925815886211865</v>
      </c>
      <c r="J402">
        <f t="shared" si="26"/>
        <v>0.44581588621186796</v>
      </c>
      <c r="K402">
        <f t="shared" si="27"/>
        <v>7.2211033332173713E-2</v>
      </c>
    </row>
    <row r="403" spans="5:11" x14ac:dyDescent="0.3">
      <c r="E403">
        <v>396</v>
      </c>
      <c r="F403">
        <v>60.36</v>
      </c>
      <c r="G403">
        <f t="shared" si="24"/>
        <v>60.427270789347133</v>
      </c>
      <c r="H403">
        <f t="shared" si="25"/>
        <v>60.803616398652764</v>
      </c>
      <c r="J403">
        <f t="shared" si="26"/>
        <v>0.44361639865276459</v>
      </c>
      <c r="K403">
        <f t="shared" si="27"/>
        <v>6.7270789347134041E-2</v>
      </c>
    </row>
    <row r="404" spans="5:11" x14ac:dyDescent="0.3">
      <c r="E404">
        <v>397</v>
      </c>
      <c r="F404">
        <v>60.22</v>
      </c>
      <c r="G404">
        <f t="shared" si="24"/>
        <v>60.302621751584745</v>
      </c>
      <c r="H404">
        <f t="shared" si="25"/>
        <v>60.681620097207372</v>
      </c>
      <c r="J404">
        <f t="shared" si="26"/>
        <v>0.46162009720737274</v>
      </c>
      <c r="K404">
        <f t="shared" si="27"/>
        <v>8.262175158474605E-2</v>
      </c>
    </row>
    <row r="405" spans="5:11" x14ac:dyDescent="0.3">
      <c r="E405">
        <v>398</v>
      </c>
      <c r="F405">
        <v>60.08</v>
      </c>
      <c r="G405">
        <f t="shared" si="24"/>
        <v>60.178262314113155</v>
      </c>
      <c r="H405">
        <f t="shared" si="25"/>
        <v>60.559825444847661</v>
      </c>
      <c r="J405">
        <f t="shared" si="26"/>
        <v>0.47982544484766265</v>
      </c>
      <c r="K405">
        <f t="shared" si="27"/>
        <v>9.826231411315689E-2</v>
      </c>
    </row>
    <row r="406" spans="5:11" x14ac:dyDescent="0.3">
      <c r="E406">
        <v>399</v>
      </c>
      <c r="F406">
        <v>59.94</v>
      </c>
      <c r="G406">
        <f t="shared" si="24"/>
        <v>60.054190871000465</v>
      </c>
      <c r="H406">
        <f t="shared" si="25"/>
        <v>60.438230914932376</v>
      </c>
      <c r="J406">
        <f t="shared" si="26"/>
        <v>0.49823091493237825</v>
      </c>
      <c r="K406">
        <f t="shared" si="27"/>
        <v>0.1141908710004671</v>
      </c>
    </row>
    <row r="407" spans="5:11" x14ac:dyDescent="0.3">
      <c r="E407">
        <v>400</v>
      </c>
      <c r="F407">
        <v>59.92</v>
      </c>
      <c r="G407">
        <f t="shared" si="24"/>
        <v>59.930405816314824</v>
      </c>
      <c r="H407">
        <f t="shared" si="25"/>
        <v>60.316834991086353</v>
      </c>
      <c r="J407">
        <f t="shared" si="26"/>
        <v>0.3968349910863509</v>
      </c>
      <c r="K407">
        <f t="shared" si="27"/>
        <v>1.0405816314822403E-2</v>
      </c>
    </row>
    <row r="408" spans="5:11" x14ac:dyDescent="0.3">
      <c r="E408">
        <v>401</v>
      </c>
      <c r="F408">
        <v>59.78</v>
      </c>
      <c r="G408">
        <f t="shared" si="24"/>
        <v>59.806905544124348</v>
      </c>
      <c r="H408">
        <f t="shared" si="25"/>
        <v>60.19563616708092</v>
      </c>
      <c r="J408">
        <f t="shared" si="26"/>
        <v>0.41563616708091899</v>
      </c>
      <c r="K408">
        <f t="shared" si="27"/>
        <v>2.6905544124346648E-2</v>
      </c>
    </row>
    <row r="409" spans="5:11" x14ac:dyDescent="0.3">
      <c r="E409">
        <v>402</v>
      </c>
      <c r="F409">
        <v>59.64</v>
      </c>
      <c r="G409">
        <f t="shared" si="24"/>
        <v>59.683688448497179</v>
      </c>
      <c r="H409">
        <f t="shared" si="25"/>
        <v>60.074632946715667</v>
      </c>
      <c r="J409">
        <f t="shared" si="26"/>
        <v>0.43463294671566644</v>
      </c>
      <c r="K409">
        <f t="shared" si="27"/>
        <v>4.3688448497178456E-2</v>
      </c>
    </row>
    <row r="410" spans="5:11" x14ac:dyDescent="0.3">
      <c r="E410">
        <v>403</v>
      </c>
      <c r="F410">
        <v>59.5</v>
      </c>
      <c r="G410">
        <f t="shared" si="24"/>
        <v>59.560752923501447</v>
      </c>
      <c r="H410">
        <f t="shared" si="25"/>
        <v>59.953823843701969</v>
      </c>
      <c r="J410">
        <f t="shared" si="26"/>
        <v>0.4538238437019686</v>
      </c>
      <c r="K410">
        <f t="shared" si="27"/>
        <v>6.0752923501446787E-2</v>
      </c>
    </row>
    <row r="411" spans="5:11" x14ac:dyDescent="0.3">
      <c r="E411">
        <v>404</v>
      </c>
      <c r="F411">
        <v>59.36</v>
      </c>
      <c r="G411">
        <f t="shared" si="24"/>
        <v>59.438097363205273</v>
      </c>
      <c r="H411">
        <f t="shared" si="25"/>
        <v>59.833207381548164</v>
      </c>
      <c r="J411">
        <f t="shared" si="26"/>
        <v>0.47320738154816411</v>
      </c>
      <c r="K411">
        <f t="shared" si="27"/>
        <v>7.8097363205273496E-2</v>
      </c>
    </row>
    <row r="412" spans="5:11" x14ac:dyDescent="0.3">
      <c r="E412">
        <v>405</v>
      </c>
      <c r="F412">
        <v>59.22</v>
      </c>
      <c r="G412">
        <f t="shared" si="24"/>
        <v>59.315720161676786</v>
      </c>
      <c r="H412">
        <f t="shared" si="25"/>
        <v>59.712782093444901</v>
      </c>
      <c r="J412">
        <f t="shared" si="26"/>
        <v>0.49278209344490165</v>
      </c>
      <c r="K412">
        <f t="shared" si="27"/>
        <v>9.5720161676787541E-2</v>
      </c>
    </row>
    <row r="413" spans="5:11" x14ac:dyDescent="0.3">
      <c r="E413">
        <v>406</v>
      </c>
      <c r="F413">
        <v>59.08</v>
      </c>
      <c r="G413">
        <f t="shared" si="24"/>
        <v>59.193619712984123</v>
      </c>
      <c r="H413">
        <f t="shared" si="25"/>
        <v>59.592546522153839</v>
      </c>
      <c r="J413">
        <f t="shared" si="26"/>
        <v>0.51254652215384056</v>
      </c>
      <c r="K413">
        <f t="shared" si="27"/>
        <v>0.11361971298412499</v>
      </c>
    </row>
    <row r="414" spans="5:11" x14ac:dyDescent="0.3">
      <c r="E414">
        <v>407</v>
      </c>
      <c r="F414">
        <v>59.06</v>
      </c>
      <c r="G414">
        <f t="shared" si="24"/>
        <v>59.071794411195413</v>
      </c>
      <c r="H414">
        <f t="shared" si="25"/>
        <v>59.472499219895383</v>
      </c>
      <c r="J414">
        <f t="shared" si="26"/>
        <v>0.41249921989538052</v>
      </c>
      <c r="K414">
        <f t="shared" si="27"/>
        <v>1.1794411195410248E-2</v>
      </c>
    </row>
    <row r="415" spans="5:11" x14ac:dyDescent="0.3">
      <c r="E415">
        <v>408</v>
      </c>
      <c r="F415">
        <v>58.92</v>
      </c>
      <c r="G415">
        <f t="shared" si="24"/>
        <v>58.950242650378797</v>
      </c>
      <c r="H415">
        <f t="shared" si="25"/>
        <v>59.352638748239826</v>
      </c>
      <c r="J415">
        <f t="shared" si="26"/>
        <v>0.43263874823982462</v>
      </c>
      <c r="K415">
        <f t="shared" si="27"/>
        <v>3.0242650378795588E-2</v>
      </c>
    </row>
    <row r="416" spans="5:11" x14ac:dyDescent="0.3">
      <c r="E416">
        <v>409</v>
      </c>
      <c r="F416">
        <v>58.77</v>
      </c>
      <c r="G416">
        <f t="shared" si="24"/>
        <v>58.828962824602392</v>
      </c>
      <c r="H416">
        <f t="shared" si="25"/>
        <v>59.232963677998498</v>
      </c>
      <c r="J416">
        <f t="shared" si="26"/>
        <v>0.46296367799849492</v>
      </c>
      <c r="K416">
        <f t="shared" si="27"/>
        <v>5.8962824602389219E-2</v>
      </c>
    </row>
    <row r="417" spans="5:11" x14ac:dyDescent="0.3">
      <c r="E417">
        <v>410</v>
      </c>
      <c r="F417">
        <v>58.62</v>
      </c>
      <c r="G417">
        <f t="shared" si="24"/>
        <v>58.70795332793432</v>
      </c>
      <c r="H417">
        <f t="shared" si="25"/>
        <v>59.113472589116668</v>
      </c>
      <c r="J417">
        <f t="shared" si="26"/>
        <v>0.49347258911667069</v>
      </c>
      <c r="K417">
        <f t="shared" si="27"/>
        <v>8.795332793432209E-2</v>
      </c>
    </row>
    <row r="418" spans="5:11" x14ac:dyDescent="0.3">
      <c r="E418">
        <v>411</v>
      </c>
      <c r="F418">
        <v>58.48</v>
      </c>
      <c r="G418">
        <f t="shared" si="24"/>
        <v>58.587212554442715</v>
      </c>
      <c r="H418">
        <f t="shared" si="25"/>
        <v>58.994164070567592</v>
      </c>
      <c r="J418">
        <f t="shared" si="26"/>
        <v>0.51416407056759539</v>
      </c>
      <c r="K418">
        <f t="shared" si="27"/>
        <v>0.10721255444271804</v>
      </c>
    </row>
    <row r="419" spans="5:11" x14ac:dyDescent="0.3">
      <c r="E419">
        <v>412</v>
      </c>
      <c r="F419">
        <v>58.45</v>
      </c>
      <c r="G419">
        <f t="shared" si="24"/>
        <v>58.466738898195715</v>
      </c>
      <c r="H419">
        <f t="shared" si="25"/>
        <v>58.875036720247692</v>
      </c>
      <c r="J419">
        <f t="shared" si="26"/>
        <v>0.42503672024768946</v>
      </c>
      <c r="K419">
        <f t="shared" si="27"/>
        <v>1.6738898195711727E-2</v>
      </c>
    </row>
    <row r="420" spans="5:11" x14ac:dyDescent="0.3">
      <c r="E420">
        <v>413</v>
      </c>
      <c r="F420">
        <v>58.31</v>
      </c>
      <c r="G420">
        <f t="shared" si="24"/>
        <v>58.346530753261455</v>
      </c>
      <c r="H420">
        <f t="shared" si="25"/>
        <v>58.756089144873613</v>
      </c>
      <c r="J420">
        <f t="shared" si="26"/>
        <v>0.44608914487361062</v>
      </c>
      <c r="K420">
        <f t="shared" si="27"/>
        <v>3.6530753261452276E-2</v>
      </c>
    </row>
    <row r="421" spans="5:11" x14ac:dyDescent="0.3">
      <c r="E421">
        <v>414</v>
      </c>
      <c r="F421">
        <v>58.16</v>
      </c>
      <c r="G421">
        <f t="shared" si="24"/>
        <v>58.22658651370805</v>
      </c>
      <c r="H421">
        <f t="shared" si="25"/>
        <v>58.637319959879335</v>
      </c>
      <c r="J421">
        <f t="shared" si="26"/>
        <v>0.47731995987933828</v>
      </c>
      <c r="K421">
        <f t="shared" si="27"/>
        <v>6.6586513708053019E-2</v>
      </c>
    </row>
    <row r="422" spans="5:11" x14ac:dyDescent="0.3">
      <c r="E422">
        <v>415</v>
      </c>
      <c r="F422">
        <v>58.02</v>
      </c>
      <c r="G422">
        <f t="shared" si="24"/>
        <v>58.106904573603643</v>
      </c>
      <c r="H422">
        <f t="shared" si="25"/>
        <v>58.518727789315676</v>
      </c>
      <c r="J422">
        <f t="shared" si="26"/>
        <v>0.49872778931567296</v>
      </c>
      <c r="K422">
        <f t="shared" si="27"/>
        <v>8.690457360363979E-2</v>
      </c>
    </row>
    <row r="423" spans="5:11" x14ac:dyDescent="0.3">
      <c r="E423">
        <v>416</v>
      </c>
      <c r="F423">
        <v>57.98</v>
      </c>
      <c r="G423">
        <f t="shared" si="24"/>
        <v>57.987483327016356</v>
      </c>
      <c r="H423">
        <f t="shared" si="25"/>
        <v>58.400311265749963</v>
      </c>
      <c r="J423">
        <f t="shared" si="26"/>
        <v>0.42031126574996591</v>
      </c>
      <c r="K423">
        <f t="shared" si="27"/>
        <v>7.4833270163594534E-3</v>
      </c>
    </row>
    <row r="424" spans="5:11" x14ac:dyDescent="0.3">
      <c r="E424">
        <v>417</v>
      </c>
      <c r="F424">
        <v>57.83</v>
      </c>
      <c r="G424">
        <f t="shared" si="24"/>
        <v>57.868321168014312</v>
      </c>
      <c r="H424">
        <f t="shared" si="25"/>
        <v>58.282069030167463</v>
      </c>
      <c r="J424">
        <f t="shared" si="26"/>
        <v>0.4520690301674648</v>
      </c>
      <c r="K424">
        <f t="shared" si="27"/>
        <v>3.83211680143134E-2</v>
      </c>
    </row>
    <row r="425" spans="5:11" x14ac:dyDescent="0.3">
      <c r="E425">
        <v>418</v>
      </c>
      <c r="F425">
        <v>57.69</v>
      </c>
      <c r="G425">
        <f t="shared" si="24"/>
        <v>57.749416490665652</v>
      </c>
      <c r="H425">
        <f t="shared" si="25"/>
        <v>58.163999731873957</v>
      </c>
      <c r="J425">
        <f t="shared" si="26"/>
        <v>0.47399973187395972</v>
      </c>
      <c r="K425">
        <f t="shared" si="27"/>
        <v>5.9416490665654464E-2</v>
      </c>
    </row>
    <row r="426" spans="5:11" x14ac:dyDescent="0.3">
      <c r="E426">
        <v>419</v>
      </c>
      <c r="F426">
        <v>57.53</v>
      </c>
      <c r="G426">
        <f t="shared" si="24"/>
        <v>57.630767689038507</v>
      </c>
      <c r="H426">
        <f t="shared" si="25"/>
        <v>58.046102028398707</v>
      </c>
      <c r="J426">
        <f t="shared" si="26"/>
        <v>0.51610202839870567</v>
      </c>
      <c r="K426">
        <f t="shared" si="27"/>
        <v>0.10076768903850564</v>
      </c>
    </row>
    <row r="427" spans="5:11" x14ac:dyDescent="0.3">
      <c r="E427">
        <v>420</v>
      </c>
      <c r="F427">
        <v>57.5</v>
      </c>
      <c r="G427">
        <f t="shared" si="24"/>
        <v>57.512373157200997</v>
      </c>
      <c r="H427">
        <f t="shared" si="25"/>
        <v>57.928374585399695</v>
      </c>
      <c r="J427">
        <f t="shared" si="26"/>
        <v>0.42837458539969475</v>
      </c>
      <c r="K427">
        <f t="shared" si="27"/>
        <v>1.2373157200997298E-2</v>
      </c>
    </row>
    <row r="428" spans="5:11" x14ac:dyDescent="0.3">
      <c r="E428">
        <v>421</v>
      </c>
      <c r="F428">
        <v>57.34</v>
      </c>
      <c r="G428">
        <f t="shared" si="24"/>
        <v>57.394231289221274</v>
      </c>
      <c r="H428">
        <f t="shared" si="25"/>
        <v>57.810816076568756</v>
      </c>
      <c r="J428">
        <f t="shared" si="26"/>
        <v>0.47081607656875235</v>
      </c>
      <c r="K428">
        <f t="shared" si="27"/>
        <v>5.4231289221270629E-2</v>
      </c>
    </row>
    <row r="429" spans="5:11" x14ac:dyDescent="0.3">
      <c r="E429">
        <v>422</v>
      </c>
      <c r="F429">
        <v>57.19</v>
      </c>
      <c r="G429">
        <f t="shared" si="24"/>
        <v>57.276340479167445</v>
      </c>
      <c r="H429">
        <f t="shared" si="25"/>
        <v>57.693425183538579</v>
      </c>
      <c r="J429">
        <f t="shared" si="26"/>
        <v>0.50342518353858168</v>
      </c>
      <c r="K429">
        <f t="shared" si="27"/>
        <v>8.6340479167446915E-2</v>
      </c>
    </row>
    <row r="430" spans="5:11" x14ac:dyDescent="0.3">
      <c r="E430">
        <v>423</v>
      </c>
      <c r="F430">
        <v>57.05</v>
      </c>
      <c r="G430">
        <f t="shared" si="24"/>
        <v>57.158699121107631</v>
      </c>
      <c r="H430">
        <f t="shared" si="25"/>
        <v>57.57620059579034</v>
      </c>
      <c r="J430">
        <f t="shared" si="26"/>
        <v>0.52620059579034262</v>
      </c>
      <c r="K430">
        <f t="shared" si="27"/>
        <v>0.1086991211076338</v>
      </c>
    </row>
    <row r="431" spans="5:11" x14ac:dyDescent="0.3">
      <c r="E431">
        <v>424</v>
      </c>
      <c r="F431">
        <v>57</v>
      </c>
      <c r="G431">
        <f t="shared" si="24"/>
        <v>57.041305609109997</v>
      </c>
      <c r="H431">
        <f t="shared" si="25"/>
        <v>57.459141010562689</v>
      </c>
      <c r="J431">
        <f t="shared" si="26"/>
        <v>0.45914101056268919</v>
      </c>
      <c r="K431">
        <f t="shared" si="27"/>
        <v>4.1305609109997476E-2</v>
      </c>
    </row>
    <row r="432" spans="5:11" x14ac:dyDescent="0.3">
      <c r="E432">
        <v>425</v>
      </c>
      <c r="F432">
        <v>56.84</v>
      </c>
      <c r="G432">
        <f t="shared" si="24"/>
        <v>56.924158337242645</v>
      </c>
      <c r="H432">
        <f t="shared" si="25"/>
        <v>57.342245132761263</v>
      </c>
      <c r="J432">
        <f t="shared" si="26"/>
        <v>0.50224513276126004</v>
      </c>
      <c r="K432">
        <f t="shared" si="27"/>
        <v>8.4158337242641323E-2</v>
      </c>
    </row>
    <row r="433" spans="5:11" x14ac:dyDescent="0.3">
      <c r="E433">
        <v>426</v>
      </c>
      <c r="F433">
        <v>56.69</v>
      </c>
      <c r="G433">
        <f t="shared" si="24"/>
        <v>56.807255699573716</v>
      </c>
      <c r="H433">
        <f t="shared" si="25"/>
        <v>57.225511674869722</v>
      </c>
      <c r="J433">
        <f t="shared" si="26"/>
        <v>0.53551167486972417</v>
      </c>
      <c r="K433">
        <f t="shared" si="27"/>
        <v>0.11725569957371818</v>
      </c>
    </row>
    <row r="434" spans="5:11" x14ac:dyDescent="0.3">
      <c r="E434">
        <v>427</v>
      </c>
      <c r="F434">
        <v>56.66</v>
      </c>
      <c r="G434">
        <f t="shared" si="24"/>
        <v>56.69059609017134</v>
      </c>
      <c r="H434">
        <f t="shared" si="25"/>
        <v>57.108939356861356</v>
      </c>
      <c r="J434">
        <f t="shared" si="26"/>
        <v>0.44893935686135933</v>
      </c>
      <c r="K434">
        <f t="shared" si="27"/>
        <v>3.0596090171343349E-2</v>
      </c>
    </row>
    <row r="435" spans="5:11" x14ac:dyDescent="0.3">
      <c r="E435">
        <v>428</v>
      </c>
      <c r="F435">
        <v>56.5</v>
      </c>
      <c r="G435">
        <f t="shared" si="24"/>
        <v>56.574177903103639</v>
      </c>
      <c r="H435">
        <f t="shared" si="25"/>
        <v>56.992526906112005</v>
      </c>
      <c r="J435">
        <f t="shared" si="26"/>
        <v>0.49252690611200478</v>
      </c>
      <c r="K435">
        <f t="shared" si="27"/>
        <v>7.4177903103638698E-2</v>
      </c>
    </row>
    <row r="436" spans="5:11" x14ac:dyDescent="0.3">
      <c r="E436">
        <v>429</v>
      </c>
      <c r="F436">
        <v>56.34</v>
      </c>
      <c r="G436">
        <f t="shared" si="24"/>
        <v>56.457999532438748</v>
      </c>
      <c r="H436">
        <f t="shared" si="25"/>
        <v>56.876273057313597</v>
      </c>
      <c r="J436">
        <f t="shared" si="26"/>
        <v>0.53627305731359343</v>
      </c>
      <c r="K436">
        <f t="shared" si="27"/>
        <v>0.11799953243874484</v>
      </c>
    </row>
    <row r="437" spans="5:11" x14ac:dyDescent="0.3">
      <c r="E437">
        <v>430</v>
      </c>
      <c r="F437">
        <v>56.31</v>
      </c>
      <c r="G437">
        <f t="shared" si="24"/>
        <v>56.342059372244805</v>
      </c>
      <c r="H437">
        <f t="shared" si="25"/>
        <v>56.760176552388998</v>
      </c>
      <c r="J437">
        <f t="shared" si="26"/>
        <v>0.45017655238899579</v>
      </c>
      <c r="K437">
        <f t="shared" si="27"/>
        <v>3.2059372244802375E-2</v>
      </c>
    </row>
    <row r="438" spans="5:11" x14ac:dyDescent="0.3">
      <c r="E438">
        <v>431</v>
      </c>
      <c r="F438">
        <v>56.14</v>
      </c>
      <c r="G438">
        <f t="shared" si="24"/>
        <v>56.226355816589937</v>
      </c>
      <c r="H438">
        <f t="shared" si="25"/>
        <v>56.644236140407031</v>
      </c>
      <c r="J438">
        <f t="shared" si="26"/>
        <v>0.50423614040703058</v>
      </c>
      <c r="K438">
        <f t="shared" si="27"/>
        <v>8.6355816589936296E-2</v>
      </c>
    </row>
    <row r="439" spans="5:11" x14ac:dyDescent="0.3">
      <c r="E439">
        <v>432</v>
      </c>
      <c r="F439">
        <v>56.11</v>
      </c>
      <c r="G439">
        <f t="shared" si="24"/>
        <v>56.11088725954226</v>
      </c>
      <c r="H439">
        <f t="shared" si="25"/>
        <v>56.528450577499598</v>
      </c>
      <c r="J439">
        <f t="shared" si="26"/>
        <v>0.41845057749959835</v>
      </c>
      <c r="K439">
        <f t="shared" si="27"/>
        <v>8.8725954226021031E-4</v>
      </c>
    </row>
    <row r="440" spans="5:11" x14ac:dyDescent="0.3">
      <c r="E440">
        <v>433</v>
      </c>
      <c r="F440">
        <v>55.94</v>
      </c>
      <c r="G440">
        <f t="shared" si="24"/>
        <v>55.995652095169916</v>
      </c>
      <c r="H440">
        <f t="shared" si="25"/>
        <v>56.412818626778574</v>
      </c>
      <c r="J440">
        <f t="shared" si="26"/>
        <v>0.47281862677857589</v>
      </c>
      <c r="K440">
        <f t="shared" si="27"/>
        <v>5.5652095169918425E-2</v>
      </c>
    </row>
    <row r="441" spans="5:11" x14ac:dyDescent="0.3">
      <c r="E441">
        <v>434</v>
      </c>
      <c r="F441">
        <v>55.78</v>
      </c>
      <c r="G441">
        <f t="shared" si="24"/>
        <v>55.880648717541035</v>
      </c>
      <c r="H441">
        <f t="shared" si="25"/>
        <v>56.297339058254238</v>
      </c>
      <c r="J441">
        <f t="shared" si="26"/>
        <v>0.51733905825423676</v>
      </c>
      <c r="K441">
        <f t="shared" si="27"/>
        <v>0.10064871754103422</v>
      </c>
    </row>
    <row r="442" spans="5:11" x14ac:dyDescent="0.3">
      <c r="E442">
        <v>435</v>
      </c>
      <c r="F442">
        <v>55.73</v>
      </c>
      <c r="G442">
        <f t="shared" si="24"/>
        <v>55.765875520723739</v>
      </c>
      <c r="H442">
        <f t="shared" si="25"/>
        <v>56.182010648754158</v>
      </c>
      <c r="J442">
        <f t="shared" si="26"/>
        <v>0.45201064875416108</v>
      </c>
      <c r="K442">
        <f t="shared" si="27"/>
        <v>3.5875520723742227E-2</v>
      </c>
    </row>
    <row r="443" spans="5:11" x14ac:dyDescent="0.3">
      <c r="E443">
        <v>436</v>
      </c>
      <c r="F443">
        <v>55.58</v>
      </c>
      <c r="G443">
        <f t="shared" si="24"/>
        <v>55.651330898786156</v>
      </c>
      <c r="H443">
        <f t="shared" si="25"/>
        <v>56.066832181843381</v>
      </c>
      <c r="J443">
        <f t="shared" si="26"/>
        <v>0.48683218184338273</v>
      </c>
      <c r="K443">
        <f t="shared" si="27"/>
        <v>7.1330898786158059E-2</v>
      </c>
    </row>
    <row r="444" spans="5:11" x14ac:dyDescent="0.3">
      <c r="E444">
        <v>437</v>
      </c>
      <c r="F444">
        <v>55.42</v>
      </c>
      <c r="G444">
        <f t="shared" si="24"/>
        <v>55.53701324579643</v>
      </c>
      <c r="H444">
        <f t="shared" si="25"/>
        <v>55.95180244774491</v>
      </c>
      <c r="J444">
        <f t="shared" si="26"/>
        <v>0.53180244774490859</v>
      </c>
      <c r="K444">
        <f t="shared" si="27"/>
        <v>0.11701324579642858</v>
      </c>
    </row>
    <row r="445" spans="5:11" x14ac:dyDescent="0.3">
      <c r="E445">
        <v>438</v>
      </c>
      <c r="F445">
        <v>55.38</v>
      </c>
      <c r="G445">
        <f t="shared" si="24"/>
        <v>55.42292095582269</v>
      </c>
      <c r="H445">
        <f t="shared" si="25"/>
        <v>55.836920243261602</v>
      </c>
      <c r="J445">
        <f t="shared" si="26"/>
        <v>0.45692024326159952</v>
      </c>
      <c r="K445">
        <f t="shared" si="27"/>
        <v>4.292095582268729E-2</v>
      </c>
    </row>
    <row r="446" spans="5:11" x14ac:dyDescent="0.3">
      <c r="E446">
        <v>439</v>
      </c>
      <c r="F446">
        <v>55.2</v>
      </c>
      <c r="G446">
        <f t="shared" si="24"/>
        <v>55.309052422933064</v>
      </c>
      <c r="H446">
        <f t="shared" si="25"/>
        <v>55.72218437169829</v>
      </c>
      <c r="J446">
        <f t="shared" si="26"/>
        <v>0.52218437169828746</v>
      </c>
      <c r="K446">
        <f t="shared" si="27"/>
        <v>0.10905242293306117</v>
      </c>
    </row>
    <row r="447" spans="5:11" x14ac:dyDescent="0.3">
      <c r="E447">
        <v>440</v>
      </c>
      <c r="F447">
        <v>55.16</v>
      </c>
      <c r="G447">
        <f t="shared" si="24"/>
        <v>55.195406041195668</v>
      </c>
      <c r="H447">
        <f t="shared" si="25"/>
        <v>55.607593642785218</v>
      </c>
      <c r="J447">
        <f t="shared" si="26"/>
        <v>0.44759364278522185</v>
      </c>
      <c r="K447">
        <f t="shared" si="27"/>
        <v>3.5406041195670923E-2</v>
      </c>
    </row>
    <row r="448" spans="5:11" x14ac:dyDescent="0.3">
      <c r="E448">
        <v>441</v>
      </c>
      <c r="F448">
        <v>55</v>
      </c>
      <c r="G448">
        <f t="shared" si="24"/>
        <v>55.081980204678644</v>
      </c>
      <c r="H448">
        <f t="shared" si="25"/>
        <v>55.493146872601756</v>
      </c>
      <c r="J448">
        <f t="shared" si="26"/>
        <v>0.4931468726017556</v>
      </c>
      <c r="K448">
        <f t="shared" si="27"/>
        <v>8.1980204678643531E-2</v>
      </c>
    </row>
    <row r="449" spans="5:11" x14ac:dyDescent="0.3">
      <c r="E449">
        <v>442</v>
      </c>
      <c r="F449">
        <v>54.95</v>
      </c>
      <c r="G449">
        <f t="shared" si="24"/>
        <v>54.968773307450107</v>
      </c>
      <c r="H449">
        <f t="shared" si="25"/>
        <v>55.378842883501591</v>
      </c>
      <c r="J449">
        <f t="shared" si="26"/>
        <v>0.42884288350158783</v>
      </c>
      <c r="K449">
        <f t="shared" si="27"/>
        <v>1.8773307450103971E-2</v>
      </c>
    </row>
    <row r="450" spans="5:11" x14ac:dyDescent="0.3">
      <c r="E450">
        <v>443</v>
      </c>
      <c r="F450">
        <v>54.78</v>
      </c>
      <c r="G450">
        <f t="shared" si="24"/>
        <v>54.855783743578229</v>
      </c>
      <c r="H450">
        <f t="shared" si="25"/>
        <v>55.264680504037699</v>
      </c>
      <c r="J450">
        <f t="shared" si="26"/>
        <v>0.4846805040376978</v>
      </c>
      <c r="K450">
        <f t="shared" si="27"/>
        <v>7.5783743578227813E-2</v>
      </c>
    </row>
    <row r="451" spans="5:11" x14ac:dyDescent="0.3">
      <c r="E451">
        <v>444</v>
      </c>
      <c r="F451">
        <v>54.73</v>
      </c>
      <c r="G451">
        <f t="shared" si="24"/>
        <v>54.743009907131082</v>
      </c>
      <c r="H451">
        <f t="shared" si="25"/>
        <v>55.150658568889128</v>
      </c>
      <c r="J451">
        <f t="shared" si="26"/>
        <v>0.42065856888913089</v>
      </c>
      <c r="K451">
        <f t="shared" si="27"/>
        <v>1.3009907131085185E-2</v>
      </c>
    </row>
    <row r="452" spans="5:11" x14ac:dyDescent="0.3">
      <c r="E452">
        <v>445</v>
      </c>
      <c r="F452">
        <v>54.56</v>
      </c>
      <c r="G452">
        <f t="shared" si="24"/>
        <v>54.630450192176845</v>
      </c>
      <c r="H452">
        <f t="shared" si="25"/>
        <v>55.036775918787669</v>
      </c>
      <c r="J452">
        <f t="shared" si="26"/>
        <v>0.47677591878766634</v>
      </c>
      <c r="K452">
        <f t="shared" si="27"/>
        <v>7.0450192176842563E-2</v>
      </c>
    </row>
    <row r="453" spans="5:11" x14ac:dyDescent="0.3">
      <c r="E453">
        <v>446</v>
      </c>
      <c r="F453">
        <v>54.52</v>
      </c>
      <c r="G453">
        <f t="shared" si="24"/>
        <v>54.518102992783625</v>
      </c>
      <c r="H453">
        <f t="shared" si="25"/>
        <v>54.923031400445666</v>
      </c>
      <c r="J453">
        <f t="shared" si="26"/>
        <v>0.40303140044566277</v>
      </c>
      <c r="K453">
        <f t="shared" si="27"/>
        <v>-1.8970072163781992E-3</v>
      </c>
    </row>
    <row r="454" spans="5:11" x14ac:dyDescent="0.3">
      <c r="E454">
        <v>447</v>
      </c>
      <c r="F454">
        <v>54.34</v>
      </c>
      <c r="G454">
        <f t="shared" si="24"/>
        <v>54.405966703019544</v>
      </c>
      <c r="H454">
        <f t="shared" si="25"/>
        <v>54.809423866484735</v>
      </c>
      <c r="J454">
        <f t="shared" si="26"/>
        <v>0.46942386648473189</v>
      </c>
      <c r="K454">
        <f t="shared" si="27"/>
        <v>6.5966703019540773E-2</v>
      </c>
    </row>
    <row r="455" spans="5:11" x14ac:dyDescent="0.3">
      <c r="E455">
        <v>448</v>
      </c>
      <c r="F455">
        <v>54.28</v>
      </c>
      <c r="G455">
        <f t="shared" si="24"/>
        <v>54.294039716952774</v>
      </c>
      <c r="H455">
        <f t="shared" si="25"/>
        <v>54.695952175364368</v>
      </c>
      <c r="J455">
        <f t="shared" si="26"/>
        <v>0.41595217536436735</v>
      </c>
      <c r="K455">
        <f t="shared" si="27"/>
        <v>1.4039716952773063E-2</v>
      </c>
    </row>
    <row r="456" spans="5:11" x14ac:dyDescent="0.3">
      <c r="E456">
        <v>449</v>
      </c>
      <c r="F456">
        <v>54.11</v>
      </c>
      <c r="G456">
        <f t="shared" si="24"/>
        <v>54.182320428651387</v>
      </c>
      <c r="H456">
        <f t="shared" si="25"/>
        <v>54.582615191312414</v>
      </c>
      <c r="J456">
        <f t="shared" si="26"/>
        <v>0.47261519131241414</v>
      </c>
      <c r="K456">
        <f t="shared" si="27"/>
        <v>7.2320428651387658E-2</v>
      </c>
    </row>
    <row r="457" spans="5:11" x14ac:dyDescent="0.3">
      <c r="E457">
        <v>450</v>
      </c>
      <c r="F457">
        <v>54.06</v>
      </c>
      <c r="G457">
        <f t="shared" ref="G457:G520" si="28">149.299903690624 -0.366029943457306*E457 + 0.000463577621600097*E457*E457 -2.67655311678161E-07*E457*E457*E457</f>
        <v>54.070807232183547</v>
      </c>
      <c r="H457">
        <f t="shared" ref="H457:H520" si="29">1/(-0.000612217191425404*LOG10(((1024)/(E457))-1)+0.0031170331653)-273.15</f>
        <v>54.469411784255101</v>
      </c>
      <c r="J457">
        <f t="shared" ref="J457:J520" si="30">H457-F457</f>
        <v>0.40941178425509861</v>
      </c>
      <c r="K457">
        <f t="shared" ref="K457:K520" si="31">G457-F457</f>
        <v>1.0807232183545068E-2</v>
      </c>
    </row>
    <row r="458" spans="5:11" x14ac:dyDescent="0.3">
      <c r="E458">
        <v>451</v>
      </c>
      <c r="F458">
        <v>53.89</v>
      </c>
      <c r="G458">
        <f t="shared" si="28"/>
        <v>53.959498521617363</v>
      </c>
      <c r="H458">
        <f t="shared" si="29"/>
        <v>54.356340829748547</v>
      </c>
      <c r="J458">
        <f t="shared" si="30"/>
        <v>0.46634082974854607</v>
      </c>
      <c r="K458">
        <f t="shared" si="31"/>
        <v>6.949852161736203E-2</v>
      </c>
    </row>
    <row r="459" spans="5:11" x14ac:dyDescent="0.3">
      <c r="E459">
        <v>452</v>
      </c>
      <c r="F459">
        <v>53.83</v>
      </c>
      <c r="G459">
        <f t="shared" si="28"/>
        <v>53.848392691020983</v>
      </c>
      <c r="H459">
        <f t="shared" si="29"/>
        <v>54.243401208910427</v>
      </c>
      <c r="J459">
        <f t="shared" si="30"/>
        <v>0.41340120891042886</v>
      </c>
      <c r="K459">
        <f t="shared" si="31"/>
        <v>1.8392691020984842E-2</v>
      </c>
    </row>
    <row r="460" spans="5:11" x14ac:dyDescent="0.3">
      <c r="E460">
        <v>453</v>
      </c>
      <c r="F460">
        <v>53.66</v>
      </c>
      <c r="G460">
        <f t="shared" si="28"/>
        <v>53.737488134462538</v>
      </c>
      <c r="H460">
        <f t="shared" si="29"/>
        <v>54.130591808352563</v>
      </c>
      <c r="J460">
        <f t="shared" si="30"/>
        <v>0.47059180835256598</v>
      </c>
      <c r="K460">
        <f t="shared" si="31"/>
        <v>7.7488134462541325E-2</v>
      </c>
    </row>
    <row r="461" spans="5:11" x14ac:dyDescent="0.3">
      <c r="E461">
        <v>454</v>
      </c>
      <c r="F461">
        <v>53.61</v>
      </c>
      <c r="G461">
        <f t="shared" si="28"/>
        <v>53.626783246010135</v>
      </c>
      <c r="H461">
        <f t="shared" si="29"/>
        <v>54.017911520114183</v>
      </c>
      <c r="J461">
        <f t="shared" si="30"/>
        <v>0.40791152011418319</v>
      </c>
      <c r="K461">
        <f t="shared" si="31"/>
        <v>1.6783246010135144E-2</v>
      </c>
    </row>
    <row r="462" spans="5:11" x14ac:dyDescent="0.3">
      <c r="E462">
        <v>455</v>
      </c>
      <c r="F462">
        <v>53.42</v>
      </c>
      <c r="G462">
        <f t="shared" si="28"/>
        <v>53.516276419731931</v>
      </c>
      <c r="H462">
        <f t="shared" si="29"/>
        <v>53.905359241595534</v>
      </c>
      <c r="J462">
        <f t="shared" si="30"/>
        <v>0.4853592415955319</v>
      </c>
      <c r="K462">
        <f t="shared" si="31"/>
        <v>9.6276419731928797E-2</v>
      </c>
    </row>
    <row r="463" spans="5:11" x14ac:dyDescent="0.3">
      <c r="E463">
        <v>456</v>
      </c>
      <c r="F463">
        <v>53.38</v>
      </c>
      <c r="G463">
        <f t="shared" si="28"/>
        <v>53.405966049696048</v>
      </c>
      <c r="H463">
        <f t="shared" si="29"/>
        <v>53.792933875492281</v>
      </c>
      <c r="J463">
        <f t="shared" si="30"/>
        <v>0.41293387549227845</v>
      </c>
      <c r="K463">
        <f t="shared" si="31"/>
        <v>2.596604969604499E-2</v>
      </c>
    </row>
    <row r="464" spans="5:11" x14ac:dyDescent="0.3">
      <c r="E464">
        <v>457</v>
      </c>
      <c r="F464">
        <v>53.19</v>
      </c>
      <c r="G464">
        <f t="shared" si="28"/>
        <v>53.295850529970615</v>
      </c>
      <c r="H464">
        <f t="shared" si="29"/>
        <v>53.680634329730765</v>
      </c>
      <c r="J464">
        <f t="shared" si="30"/>
        <v>0.49063432973076715</v>
      </c>
      <c r="K464">
        <f t="shared" si="31"/>
        <v>0.10585052997061695</v>
      </c>
    </row>
    <row r="465" spans="5:11" x14ac:dyDescent="0.3">
      <c r="E465">
        <v>458</v>
      </c>
      <c r="F465">
        <v>53.14</v>
      </c>
      <c r="G465">
        <f t="shared" si="28"/>
        <v>53.185928254623768</v>
      </c>
      <c r="H465">
        <f t="shared" si="29"/>
        <v>53.568459517403141</v>
      </c>
      <c r="J465">
        <f t="shared" si="30"/>
        <v>0.42845951740314092</v>
      </c>
      <c r="K465">
        <f t="shared" si="31"/>
        <v>4.5928254623767373E-2</v>
      </c>
    </row>
    <row r="466" spans="5:11" x14ac:dyDescent="0.3">
      <c r="E466">
        <v>459</v>
      </c>
      <c r="F466">
        <v>52.95</v>
      </c>
      <c r="G466">
        <f t="shared" si="28"/>
        <v>53.076197617723615</v>
      </c>
      <c r="H466">
        <f t="shared" si="29"/>
        <v>53.456408356704173</v>
      </c>
      <c r="J466">
        <f t="shared" si="30"/>
        <v>0.50640835670417061</v>
      </c>
      <c r="K466">
        <f t="shared" si="31"/>
        <v>0.12619761772361215</v>
      </c>
    </row>
    <row r="467" spans="5:11" x14ac:dyDescent="0.3">
      <c r="E467">
        <v>460</v>
      </c>
      <c r="F467">
        <v>52.89</v>
      </c>
      <c r="G467">
        <f t="shared" si="28"/>
        <v>52.966657013338306</v>
      </c>
      <c r="H467">
        <f t="shared" si="29"/>
        <v>53.344479770867508</v>
      </c>
      <c r="J467">
        <f t="shared" si="30"/>
        <v>0.45447977086750768</v>
      </c>
      <c r="K467">
        <f t="shared" si="31"/>
        <v>7.6657013338305546E-2</v>
      </c>
    </row>
    <row r="468" spans="5:11" x14ac:dyDescent="0.3">
      <c r="E468">
        <v>461</v>
      </c>
      <c r="F468">
        <v>52.83</v>
      </c>
      <c r="G468">
        <f t="shared" si="28"/>
        <v>52.857304835535956</v>
      </c>
      <c r="H468">
        <f t="shared" si="29"/>
        <v>53.232672688103264</v>
      </c>
      <c r="J468">
        <f t="shared" si="30"/>
        <v>0.40267268810326584</v>
      </c>
      <c r="K468">
        <f t="shared" si="31"/>
        <v>2.730483553595775E-2</v>
      </c>
    </row>
    <row r="469" spans="5:11" x14ac:dyDescent="0.3">
      <c r="E469">
        <v>462</v>
      </c>
      <c r="F469">
        <v>52.66</v>
      </c>
      <c r="G469">
        <f t="shared" si="28"/>
        <v>52.748139478384729</v>
      </c>
      <c r="H469">
        <f t="shared" si="29"/>
        <v>53.120986041536014</v>
      </c>
      <c r="J469">
        <f t="shared" si="30"/>
        <v>0.46098604153601741</v>
      </c>
      <c r="K469">
        <f t="shared" si="31"/>
        <v>8.8139478384732683E-2</v>
      </c>
    </row>
    <row r="470" spans="5:11" x14ac:dyDescent="0.3">
      <c r="E470">
        <v>463</v>
      </c>
      <c r="F470">
        <v>52.59</v>
      </c>
      <c r="G470">
        <f t="shared" si="28"/>
        <v>52.639159335952712</v>
      </c>
      <c r="H470">
        <f t="shared" si="29"/>
        <v>53.009418769142997</v>
      </c>
      <c r="J470">
        <f t="shared" si="30"/>
        <v>0.41941876914299314</v>
      </c>
      <c r="K470">
        <f t="shared" si="31"/>
        <v>4.9159335952708716E-2</v>
      </c>
    </row>
    <row r="471" spans="5:11" x14ac:dyDescent="0.3">
      <c r="E471">
        <v>464</v>
      </c>
      <c r="F471">
        <v>52.53</v>
      </c>
      <c r="G471">
        <f t="shared" si="28"/>
        <v>52.530362802308055</v>
      </c>
      <c r="H471">
        <f t="shared" si="29"/>
        <v>52.897969813693408</v>
      </c>
      <c r="J471">
        <f t="shared" si="30"/>
        <v>0.36796981369340642</v>
      </c>
      <c r="K471">
        <f t="shared" si="31"/>
        <v>3.6280230805374458E-4</v>
      </c>
    </row>
    <row r="472" spans="5:11" x14ac:dyDescent="0.3">
      <c r="E472">
        <v>465</v>
      </c>
      <c r="F472">
        <v>52.34</v>
      </c>
      <c r="G472">
        <f t="shared" si="28"/>
        <v>52.421748271518879</v>
      </c>
      <c r="H472">
        <f t="shared" si="29"/>
        <v>52.786638122687805</v>
      </c>
      <c r="J472">
        <f t="shared" si="30"/>
        <v>0.44663812268780134</v>
      </c>
      <c r="K472">
        <f t="shared" si="31"/>
        <v>8.1748271518875981E-2</v>
      </c>
    </row>
    <row r="473" spans="5:11" x14ac:dyDescent="0.3">
      <c r="E473">
        <v>466</v>
      </c>
      <c r="F473">
        <v>52.28</v>
      </c>
      <c r="G473">
        <f t="shared" si="28"/>
        <v>52.313314137653336</v>
      </c>
      <c r="H473">
        <f t="shared" si="29"/>
        <v>52.675422648298195</v>
      </c>
      <c r="J473">
        <f t="shared" si="30"/>
        <v>0.39542264829819374</v>
      </c>
      <c r="K473">
        <f t="shared" si="31"/>
        <v>3.3314137653334797E-2</v>
      </c>
    </row>
    <row r="474" spans="5:11" x14ac:dyDescent="0.3">
      <c r="E474">
        <v>467</v>
      </c>
      <c r="F474">
        <v>52.09</v>
      </c>
      <c r="G474">
        <f t="shared" si="28"/>
        <v>52.205058794779532</v>
      </c>
      <c r="H474">
        <f t="shared" si="29"/>
        <v>52.564322347308575</v>
      </c>
      <c r="J474">
        <f t="shared" si="30"/>
        <v>0.47432234730857203</v>
      </c>
      <c r="K474">
        <f t="shared" si="31"/>
        <v>0.11505879477952874</v>
      </c>
    </row>
    <row r="475" spans="5:11" x14ac:dyDescent="0.3">
      <c r="E475">
        <v>468</v>
      </c>
      <c r="F475">
        <v>52.03</v>
      </c>
      <c r="G475">
        <f t="shared" si="28"/>
        <v>52.096980636965611</v>
      </c>
      <c r="H475">
        <f t="shared" si="29"/>
        <v>52.453336181056272</v>
      </c>
      <c r="J475">
        <f t="shared" si="30"/>
        <v>0.42333618105627124</v>
      </c>
      <c r="K475">
        <f t="shared" si="31"/>
        <v>6.6980636965610074E-2</v>
      </c>
    </row>
    <row r="476" spans="5:11" x14ac:dyDescent="0.3">
      <c r="E476">
        <v>469</v>
      </c>
      <c r="F476">
        <v>51.95</v>
      </c>
      <c r="G476">
        <f t="shared" si="28"/>
        <v>51.989078058279688</v>
      </c>
      <c r="H476">
        <f t="shared" si="29"/>
        <v>52.342463115373221</v>
      </c>
      <c r="J476">
        <f t="shared" si="30"/>
        <v>0.39246311537321787</v>
      </c>
      <c r="K476">
        <f t="shared" si="31"/>
        <v>3.9078058279685024E-2</v>
      </c>
    </row>
    <row r="477" spans="5:11" x14ac:dyDescent="0.3">
      <c r="E477">
        <v>470</v>
      </c>
      <c r="F477">
        <v>51.77</v>
      </c>
      <c r="G477">
        <f t="shared" si="28"/>
        <v>51.881349452789905</v>
      </c>
      <c r="H477">
        <f t="shared" si="29"/>
        <v>52.231702120528269</v>
      </c>
      <c r="J477">
        <f t="shared" si="30"/>
        <v>0.46170212052826543</v>
      </c>
      <c r="K477">
        <f t="shared" si="31"/>
        <v>0.11134945278990216</v>
      </c>
    </row>
    <row r="478" spans="5:11" x14ac:dyDescent="0.3">
      <c r="E478">
        <v>471</v>
      </c>
      <c r="F478">
        <v>51.7</v>
      </c>
      <c r="G478">
        <f t="shared" si="28"/>
        <v>51.7737932145644</v>
      </c>
      <c r="H478">
        <f t="shared" si="29"/>
        <v>52.121052171169879</v>
      </c>
      <c r="J478">
        <f t="shared" si="30"/>
        <v>0.42105217116987603</v>
      </c>
      <c r="K478">
        <f t="shared" si="31"/>
        <v>7.3793214564396692E-2</v>
      </c>
    </row>
    <row r="479" spans="5:11" x14ac:dyDescent="0.3">
      <c r="E479">
        <v>472</v>
      </c>
      <c r="F479">
        <v>51.62</v>
      </c>
      <c r="G479">
        <f t="shared" si="28"/>
        <v>51.666407737671292</v>
      </c>
      <c r="H479">
        <f t="shared" si="29"/>
        <v>52.010512246268831</v>
      </c>
      <c r="J479">
        <f t="shared" si="30"/>
        <v>0.39051224626883396</v>
      </c>
      <c r="K479">
        <f t="shared" si="31"/>
        <v>4.6407737671295024E-2</v>
      </c>
    </row>
    <row r="480" spans="5:11" x14ac:dyDescent="0.3">
      <c r="E480">
        <v>473</v>
      </c>
      <c r="F480">
        <v>51.44</v>
      </c>
      <c r="G480">
        <f t="shared" si="28"/>
        <v>51.55919141617872</v>
      </c>
      <c r="H480">
        <f t="shared" si="29"/>
        <v>51.900081329062061</v>
      </c>
      <c r="J480">
        <f t="shared" si="30"/>
        <v>0.46008132906206356</v>
      </c>
      <c r="K480">
        <f t="shared" si="31"/>
        <v>0.11919141617872242</v>
      </c>
    </row>
    <row r="481" spans="5:11" x14ac:dyDescent="0.3">
      <c r="E481">
        <v>474</v>
      </c>
      <c r="F481">
        <v>51.38</v>
      </c>
      <c r="G481">
        <f t="shared" si="28"/>
        <v>51.45214264415479</v>
      </c>
      <c r="H481">
        <f t="shared" si="29"/>
        <v>51.789758406996611</v>
      </c>
      <c r="J481">
        <f t="shared" si="30"/>
        <v>0.40975840699660893</v>
      </c>
      <c r="K481">
        <f t="shared" si="31"/>
        <v>7.2142644154787661E-2</v>
      </c>
    </row>
    <row r="482" spans="5:11" x14ac:dyDescent="0.3">
      <c r="E482">
        <v>475</v>
      </c>
      <c r="F482">
        <v>51.3</v>
      </c>
      <c r="G482">
        <f t="shared" si="28"/>
        <v>51.345259815667646</v>
      </c>
      <c r="H482">
        <f t="shared" si="29"/>
        <v>51.679542471673869</v>
      </c>
      <c r="J482">
        <f t="shared" si="30"/>
        <v>0.37954247167387223</v>
      </c>
      <c r="K482">
        <f t="shared" si="31"/>
        <v>4.5259815667648695E-2</v>
      </c>
    </row>
    <row r="483" spans="5:11" x14ac:dyDescent="0.3">
      <c r="E483">
        <v>476</v>
      </c>
      <c r="F483">
        <v>51.22</v>
      </c>
      <c r="G483">
        <f t="shared" si="28"/>
        <v>51.23854132478543</v>
      </c>
      <c r="H483">
        <f t="shared" si="29"/>
        <v>51.56943251879477</v>
      </c>
      <c r="J483">
        <f t="shared" si="30"/>
        <v>0.34943251879477089</v>
      </c>
      <c r="K483">
        <f t="shared" si="31"/>
        <v>1.8541324785431357E-2</v>
      </c>
    </row>
    <row r="484" spans="5:11" x14ac:dyDescent="0.3">
      <c r="E484">
        <v>477</v>
      </c>
      <c r="F484">
        <v>51.03</v>
      </c>
      <c r="G484">
        <f t="shared" si="28"/>
        <v>51.131985565576244</v>
      </c>
      <c r="H484">
        <f t="shared" si="29"/>
        <v>51.459427548104941</v>
      </c>
      <c r="J484">
        <f t="shared" si="30"/>
        <v>0.42942754810493966</v>
      </c>
      <c r="K484">
        <f t="shared" si="31"/>
        <v>0.10198556557624272</v>
      </c>
    </row>
    <row r="485" spans="5:11" x14ac:dyDescent="0.3">
      <c r="E485">
        <v>478</v>
      </c>
      <c r="F485">
        <v>50.95</v>
      </c>
      <c r="G485">
        <f t="shared" si="28"/>
        <v>51.025590932108244</v>
      </c>
      <c r="H485">
        <f t="shared" si="29"/>
        <v>51.349526563340476</v>
      </c>
      <c r="J485">
        <f t="shared" si="30"/>
        <v>0.39952656334047276</v>
      </c>
      <c r="K485">
        <f t="shared" si="31"/>
        <v>7.5590932108241304E-2</v>
      </c>
    </row>
    <row r="486" spans="5:11" x14ac:dyDescent="0.3">
      <c r="E486">
        <v>479</v>
      </c>
      <c r="F486">
        <v>50.89</v>
      </c>
      <c r="G486">
        <f t="shared" si="28"/>
        <v>50.91935581844956</v>
      </c>
      <c r="H486">
        <f t="shared" si="29"/>
        <v>51.239728572174215</v>
      </c>
      <c r="J486">
        <f t="shared" si="30"/>
        <v>0.34972857217421449</v>
      </c>
      <c r="K486">
        <f t="shared" si="31"/>
        <v>2.9355818449559479E-2</v>
      </c>
    </row>
    <row r="487" spans="5:11" x14ac:dyDescent="0.3">
      <c r="E487">
        <v>480</v>
      </c>
      <c r="F487">
        <v>50.81</v>
      </c>
      <c r="G487">
        <f t="shared" si="28"/>
        <v>50.813278618668313</v>
      </c>
      <c r="H487">
        <f t="shared" si="29"/>
        <v>51.130032586162201</v>
      </c>
      <c r="J487">
        <f t="shared" si="30"/>
        <v>0.3200325861621991</v>
      </c>
      <c r="K487">
        <f t="shared" si="31"/>
        <v>3.2786186683111396E-3</v>
      </c>
    </row>
    <row r="488" spans="5:11" x14ac:dyDescent="0.3">
      <c r="E488">
        <v>481</v>
      </c>
      <c r="F488">
        <v>50.61</v>
      </c>
      <c r="G488">
        <f t="shared" si="28"/>
        <v>50.707357726832626</v>
      </c>
      <c r="H488">
        <f t="shared" si="29"/>
        <v>51.020437620690814</v>
      </c>
      <c r="J488">
        <f t="shared" si="30"/>
        <v>0.41043762069081424</v>
      </c>
      <c r="K488">
        <f t="shared" si="31"/>
        <v>9.7357726832626668E-2</v>
      </c>
    </row>
    <row r="489" spans="5:11" x14ac:dyDescent="0.3">
      <c r="E489">
        <v>482</v>
      </c>
      <c r="F489">
        <v>50.53</v>
      </c>
      <c r="G489">
        <f t="shared" si="28"/>
        <v>50.601591537010634</v>
      </c>
      <c r="H489">
        <f t="shared" si="29"/>
        <v>50.910942694924302</v>
      </c>
      <c r="J489">
        <f t="shared" si="30"/>
        <v>0.38094269492430044</v>
      </c>
      <c r="K489">
        <f t="shared" si="31"/>
        <v>7.1591537010633033E-2</v>
      </c>
    </row>
    <row r="490" spans="5:11" x14ac:dyDescent="0.3">
      <c r="E490">
        <v>483</v>
      </c>
      <c r="F490">
        <v>50.45</v>
      </c>
      <c r="G490">
        <f t="shared" si="28"/>
        <v>50.495978443270474</v>
      </c>
      <c r="H490">
        <f t="shared" si="29"/>
        <v>50.801546831752205</v>
      </c>
      <c r="J490">
        <f t="shared" si="30"/>
        <v>0.35154683175220214</v>
      </c>
      <c r="K490">
        <f t="shared" si="31"/>
        <v>4.5978443270470848E-2</v>
      </c>
    </row>
    <row r="491" spans="5:11" x14ac:dyDescent="0.3">
      <c r="E491">
        <v>484</v>
      </c>
      <c r="F491">
        <v>50.38</v>
      </c>
      <c r="G491">
        <f t="shared" si="28"/>
        <v>50.390516839680259</v>
      </c>
      <c r="H491">
        <f t="shared" si="29"/>
        <v>50.692249057738024</v>
      </c>
      <c r="J491">
        <f t="shared" si="30"/>
        <v>0.31224905773802192</v>
      </c>
      <c r="K491">
        <f t="shared" si="31"/>
        <v>1.0516839680256851E-2</v>
      </c>
    </row>
    <row r="492" spans="5:11" x14ac:dyDescent="0.3">
      <c r="E492">
        <v>485</v>
      </c>
      <c r="F492">
        <v>50.17</v>
      </c>
      <c r="G492">
        <f t="shared" si="28"/>
        <v>50.285205120308149</v>
      </c>
      <c r="H492">
        <f t="shared" si="29"/>
        <v>50.583048403067437</v>
      </c>
      <c r="J492">
        <f t="shared" si="30"/>
        <v>0.41304840306743529</v>
      </c>
      <c r="K492">
        <f t="shared" si="31"/>
        <v>0.115205120308147</v>
      </c>
    </row>
    <row r="493" spans="5:11" x14ac:dyDescent="0.3">
      <c r="E493">
        <v>486</v>
      </c>
      <c r="F493">
        <v>50.09</v>
      </c>
      <c r="G493">
        <f t="shared" si="28"/>
        <v>50.180041679222249</v>
      </c>
      <c r="H493">
        <f t="shared" si="29"/>
        <v>50.473943901497591</v>
      </c>
      <c r="J493">
        <f t="shared" si="30"/>
        <v>0.38394390149758806</v>
      </c>
      <c r="K493">
        <f t="shared" si="31"/>
        <v>9.0041679222245818E-2</v>
      </c>
    </row>
    <row r="494" spans="5:11" x14ac:dyDescent="0.3">
      <c r="E494">
        <v>487</v>
      </c>
      <c r="F494">
        <v>50.02</v>
      </c>
      <c r="G494">
        <f t="shared" si="28"/>
        <v>50.075024910490669</v>
      </c>
      <c r="H494">
        <f t="shared" si="29"/>
        <v>50.36493459030595</v>
      </c>
      <c r="J494">
        <f t="shared" si="30"/>
        <v>0.34493459030594664</v>
      </c>
      <c r="K494">
        <f t="shared" si="31"/>
        <v>5.5024910490665491E-2</v>
      </c>
    </row>
    <row r="495" spans="5:11" x14ac:dyDescent="0.3">
      <c r="E495">
        <v>488</v>
      </c>
      <c r="F495">
        <v>49.94</v>
      </c>
      <c r="G495">
        <f t="shared" si="28"/>
        <v>49.9701532081816</v>
      </c>
      <c r="H495">
        <f t="shared" si="29"/>
        <v>50.256019510240549</v>
      </c>
      <c r="J495">
        <f t="shared" si="30"/>
        <v>0.31601951024055097</v>
      </c>
      <c r="K495">
        <f t="shared" si="31"/>
        <v>3.0153208181602054E-2</v>
      </c>
    </row>
    <row r="496" spans="5:11" x14ac:dyDescent="0.3">
      <c r="E496">
        <v>489</v>
      </c>
      <c r="F496">
        <v>49.86</v>
      </c>
      <c r="G496">
        <f t="shared" si="28"/>
        <v>49.865424966363122</v>
      </c>
      <c r="H496">
        <f t="shared" si="29"/>
        <v>50.14719770546958</v>
      </c>
      <c r="J496">
        <f t="shared" si="30"/>
        <v>0.28719770546958046</v>
      </c>
      <c r="K496">
        <f t="shared" si="31"/>
        <v>5.4249663631225076E-3</v>
      </c>
    </row>
    <row r="497" spans="5:11" x14ac:dyDescent="0.3">
      <c r="E497">
        <v>490</v>
      </c>
      <c r="F497">
        <v>49.66</v>
      </c>
      <c r="G497">
        <f t="shared" si="28"/>
        <v>49.760838579103392</v>
      </c>
      <c r="H497">
        <f t="shared" si="29"/>
        <v>50.03846822353205</v>
      </c>
      <c r="J497">
        <f t="shared" si="30"/>
        <v>0.37846822353205312</v>
      </c>
      <c r="K497">
        <f t="shared" si="31"/>
        <v>0.10083857910339589</v>
      </c>
    </row>
    <row r="498" spans="5:11" x14ac:dyDescent="0.3">
      <c r="E498">
        <v>491</v>
      </c>
      <c r="F498">
        <v>49.56</v>
      </c>
      <c r="G498">
        <f t="shared" si="28"/>
        <v>49.656392440470526</v>
      </c>
      <c r="H498">
        <f t="shared" si="29"/>
        <v>49.929830115288496</v>
      </c>
      <c r="J498">
        <f t="shared" si="30"/>
        <v>0.36983011528849374</v>
      </c>
      <c r="K498">
        <f t="shared" si="31"/>
        <v>9.6392440470523866E-2</v>
      </c>
    </row>
    <row r="499" spans="5:11" x14ac:dyDescent="0.3">
      <c r="E499">
        <v>492</v>
      </c>
      <c r="F499">
        <v>49.48</v>
      </c>
      <c r="G499">
        <f t="shared" si="28"/>
        <v>49.552084944532652</v>
      </c>
      <c r="H499">
        <f t="shared" si="29"/>
        <v>49.821282434871819</v>
      </c>
      <c r="J499">
        <f t="shared" si="30"/>
        <v>0.34128243487182175</v>
      </c>
      <c r="K499">
        <f t="shared" si="31"/>
        <v>7.2084944532655015E-2</v>
      </c>
    </row>
    <row r="500" spans="5:11" x14ac:dyDescent="0.3">
      <c r="E500">
        <v>493</v>
      </c>
      <c r="F500">
        <v>49.39</v>
      </c>
      <c r="G500">
        <f t="shared" si="28"/>
        <v>49.447914485357899</v>
      </c>
      <c r="H500">
        <f t="shared" si="29"/>
        <v>49.712824239639019</v>
      </c>
      <c r="J500">
        <f t="shared" si="30"/>
        <v>0.32282423963901863</v>
      </c>
      <c r="K500">
        <f t="shared" si="31"/>
        <v>5.7914485357898116E-2</v>
      </c>
    </row>
    <row r="501" spans="5:11" x14ac:dyDescent="0.3">
      <c r="E501">
        <v>494</v>
      </c>
      <c r="F501">
        <v>49.31</v>
      </c>
      <c r="G501">
        <f t="shared" si="28"/>
        <v>49.34387945701441</v>
      </c>
      <c r="H501">
        <f t="shared" si="29"/>
        <v>49.604454590122543</v>
      </c>
      <c r="J501">
        <f t="shared" si="30"/>
        <v>0.29445459012254105</v>
      </c>
      <c r="K501">
        <f t="shared" si="31"/>
        <v>3.3879457014407421E-2</v>
      </c>
    </row>
    <row r="502" spans="5:11" x14ac:dyDescent="0.3">
      <c r="E502">
        <v>495</v>
      </c>
      <c r="F502">
        <v>49.22</v>
      </c>
      <c r="G502">
        <f t="shared" si="28"/>
        <v>49.239978253570314</v>
      </c>
      <c r="H502">
        <f t="shared" si="29"/>
        <v>49.496172549982759</v>
      </c>
      <c r="J502">
        <f t="shared" si="30"/>
        <v>0.27617254998276053</v>
      </c>
      <c r="K502">
        <f t="shared" si="31"/>
        <v>1.9978253570315019E-2</v>
      </c>
    </row>
    <row r="503" spans="5:11" x14ac:dyDescent="0.3">
      <c r="E503">
        <v>496</v>
      </c>
      <c r="F503">
        <v>49.12</v>
      </c>
      <c r="G503">
        <f t="shared" si="28"/>
        <v>49.136209269093719</v>
      </c>
      <c r="H503">
        <f t="shared" si="29"/>
        <v>49.387977185959983</v>
      </c>
      <c r="J503">
        <f t="shared" si="30"/>
        <v>0.26797718595998532</v>
      </c>
      <c r="K503">
        <f t="shared" si="31"/>
        <v>1.6209269093721446E-2</v>
      </c>
    </row>
    <row r="504" spans="5:11" x14ac:dyDescent="0.3">
      <c r="E504">
        <v>497</v>
      </c>
      <c r="F504">
        <v>48.92</v>
      </c>
      <c r="G504">
        <f t="shared" si="28"/>
        <v>49.032570897652775</v>
      </c>
      <c r="H504">
        <f t="shared" si="29"/>
        <v>49.279867567827182</v>
      </c>
      <c r="J504">
        <f t="shared" si="30"/>
        <v>0.35986756782718032</v>
      </c>
      <c r="K504">
        <f t="shared" si="31"/>
        <v>0.11257089765277328</v>
      </c>
    </row>
    <row r="505" spans="5:11" x14ac:dyDescent="0.3">
      <c r="E505">
        <v>498</v>
      </c>
      <c r="F505">
        <v>48.83</v>
      </c>
      <c r="G505">
        <f t="shared" si="28"/>
        <v>48.929061533315611</v>
      </c>
      <c r="H505">
        <f t="shared" si="29"/>
        <v>49.171842768342913</v>
      </c>
      <c r="J505">
        <f t="shared" si="30"/>
        <v>0.34184276834291438</v>
      </c>
      <c r="K505">
        <f t="shared" si="31"/>
        <v>9.9061533315612849E-2</v>
      </c>
    </row>
    <row r="506" spans="5:11" x14ac:dyDescent="0.3">
      <c r="E506">
        <v>499</v>
      </c>
      <c r="F506">
        <v>48.75</v>
      </c>
      <c r="G506">
        <f t="shared" si="28"/>
        <v>48.825679570150356</v>
      </c>
      <c r="H506">
        <f t="shared" si="29"/>
        <v>49.063901863204876</v>
      </c>
      <c r="J506">
        <f t="shared" si="30"/>
        <v>0.31390186320487601</v>
      </c>
      <c r="K506">
        <f t="shared" si="31"/>
        <v>7.5679570150356312E-2</v>
      </c>
    </row>
    <row r="507" spans="5:11" x14ac:dyDescent="0.3">
      <c r="E507">
        <v>500</v>
      </c>
      <c r="F507">
        <v>48.66</v>
      </c>
      <c r="G507">
        <f t="shared" si="28"/>
        <v>48.722423402225132</v>
      </c>
      <c r="H507">
        <f t="shared" si="29"/>
        <v>48.956043931002853</v>
      </c>
      <c r="J507">
        <f t="shared" si="30"/>
        <v>0.2960439310028562</v>
      </c>
      <c r="K507">
        <f t="shared" si="31"/>
        <v>6.242340222513576E-2</v>
      </c>
    </row>
    <row r="508" spans="5:11" x14ac:dyDescent="0.3">
      <c r="E508">
        <v>501</v>
      </c>
      <c r="F508">
        <v>48.56</v>
      </c>
      <c r="G508">
        <f t="shared" si="28"/>
        <v>48.619291423608068</v>
      </c>
      <c r="H508">
        <f t="shared" si="29"/>
        <v>48.848268053173229</v>
      </c>
      <c r="J508">
        <f t="shared" si="30"/>
        <v>0.28826805317322624</v>
      </c>
      <c r="K508">
        <f t="shared" si="31"/>
        <v>5.9291423608065941E-2</v>
      </c>
    </row>
    <row r="509" spans="5:11" x14ac:dyDescent="0.3">
      <c r="E509">
        <v>502</v>
      </c>
      <c r="F509">
        <v>48.47</v>
      </c>
      <c r="G509">
        <f t="shared" si="28"/>
        <v>48.516282028367314</v>
      </c>
      <c r="H509">
        <f t="shared" si="29"/>
        <v>48.740573313952495</v>
      </c>
      <c r="J509">
        <f t="shared" si="30"/>
        <v>0.27057331395249662</v>
      </c>
      <c r="K509">
        <f t="shared" si="31"/>
        <v>4.628202836731532E-2</v>
      </c>
    </row>
    <row r="510" spans="5:11" x14ac:dyDescent="0.3">
      <c r="E510">
        <v>503</v>
      </c>
      <c r="F510">
        <v>48.38</v>
      </c>
      <c r="G510">
        <f t="shared" si="28"/>
        <v>48.413393610570964</v>
      </c>
      <c r="H510">
        <f t="shared" si="29"/>
        <v>48.632958800331835</v>
      </c>
      <c r="J510">
        <f t="shared" si="30"/>
        <v>0.25295880033183238</v>
      </c>
      <c r="K510">
        <f t="shared" si="31"/>
        <v>3.339361057096113E-2</v>
      </c>
    </row>
    <row r="511" spans="5:11" x14ac:dyDescent="0.3">
      <c r="E511">
        <v>504</v>
      </c>
      <c r="F511">
        <v>48.28</v>
      </c>
      <c r="G511">
        <f t="shared" si="28"/>
        <v>48.310624564287195</v>
      </c>
      <c r="H511">
        <f t="shared" si="29"/>
        <v>48.525423602011927</v>
      </c>
      <c r="J511">
        <f t="shared" si="30"/>
        <v>0.24542360201192537</v>
      </c>
      <c r="K511">
        <f t="shared" si="31"/>
        <v>3.0624564287194289E-2</v>
      </c>
    </row>
    <row r="512" spans="5:11" x14ac:dyDescent="0.3">
      <c r="E512">
        <v>505</v>
      </c>
      <c r="F512">
        <v>48.19</v>
      </c>
      <c r="G512">
        <f t="shared" si="28"/>
        <v>48.207973283584103</v>
      </c>
      <c r="H512">
        <f t="shared" si="29"/>
        <v>48.417966811357417</v>
      </c>
      <c r="J512">
        <f t="shared" si="30"/>
        <v>0.22796681135741892</v>
      </c>
      <c r="K512">
        <f t="shared" si="31"/>
        <v>1.7973283584105104E-2</v>
      </c>
    </row>
    <row r="513" spans="5:11" x14ac:dyDescent="0.3">
      <c r="E513">
        <v>506</v>
      </c>
      <c r="F513">
        <v>48.08</v>
      </c>
      <c r="G513">
        <f t="shared" si="28"/>
        <v>48.105438162529808</v>
      </c>
      <c r="H513">
        <f t="shared" si="29"/>
        <v>48.310587523352524</v>
      </c>
      <c r="J513">
        <f t="shared" si="30"/>
        <v>0.23058752335252564</v>
      </c>
      <c r="K513">
        <f t="shared" si="31"/>
        <v>2.543816252980946E-2</v>
      </c>
    </row>
    <row r="514" spans="5:11" x14ac:dyDescent="0.3">
      <c r="E514">
        <v>507</v>
      </c>
      <c r="F514">
        <v>47.98</v>
      </c>
      <c r="G514">
        <f t="shared" si="28"/>
        <v>48.003017595192482</v>
      </c>
      <c r="H514">
        <f t="shared" si="29"/>
        <v>48.203284835556076</v>
      </c>
      <c r="J514">
        <f t="shared" si="30"/>
        <v>0.22328483555607903</v>
      </c>
      <c r="K514">
        <f t="shared" si="31"/>
        <v>2.3017595192484919E-2</v>
      </c>
    </row>
    <row r="515" spans="5:11" x14ac:dyDescent="0.3">
      <c r="E515">
        <v>508</v>
      </c>
      <c r="F515">
        <v>47.89</v>
      </c>
      <c r="G515">
        <f t="shared" si="28"/>
        <v>47.900709975640218</v>
      </c>
      <c r="H515">
        <f t="shared" si="29"/>
        <v>48.096057848057342</v>
      </c>
      <c r="J515">
        <f t="shared" si="30"/>
        <v>0.20605784805734118</v>
      </c>
      <c r="K515">
        <f t="shared" si="31"/>
        <v>1.0709975640217806E-2</v>
      </c>
    </row>
    <row r="516" spans="5:11" x14ac:dyDescent="0.3">
      <c r="E516">
        <v>509</v>
      </c>
      <c r="F516">
        <v>47.8</v>
      </c>
      <c r="G516">
        <f t="shared" si="28"/>
        <v>47.798513697941161</v>
      </c>
      <c r="H516">
        <f t="shared" si="29"/>
        <v>47.988905663431694</v>
      </c>
      <c r="J516">
        <f t="shared" si="30"/>
        <v>0.18890566343169723</v>
      </c>
      <c r="K516">
        <f t="shared" si="31"/>
        <v>-1.4863020588364861E-3</v>
      </c>
    </row>
    <row r="517" spans="5:11" x14ac:dyDescent="0.3">
      <c r="E517">
        <v>510</v>
      </c>
      <c r="F517">
        <v>47.69</v>
      </c>
      <c r="G517">
        <f t="shared" si="28"/>
        <v>47.696427156163445</v>
      </c>
      <c r="H517">
        <f t="shared" si="29"/>
        <v>47.881827386696955</v>
      </c>
      <c r="J517">
        <f t="shared" si="30"/>
        <v>0.19182738669695709</v>
      </c>
      <c r="K517">
        <f t="shared" si="31"/>
        <v>6.4271561634470231E-3</v>
      </c>
    </row>
    <row r="518" spans="5:11" x14ac:dyDescent="0.3">
      <c r="E518">
        <v>511</v>
      </c>
      <c r="F518">
        <v>47.59</v>
      </c>
      <c r="G518">
        <f t="shared" si="28"/>
        <v>47.594448744375185</v>
      </c>
      <c r="H518">
        <f t="shared" si="29"/>
        <v>47.774822125269452</v>
      </c>
      <c r="J518">
        <f t="shared" si="30"/>
        <v>0.18482212526944863</v>
      </c>
      <c r="K518">
        <f t="shared" si="31"/>
        <v>4.4487443751819455E-3</v>
      </c>
    </row>
    <row r="519" spans="5:11" x14ac:dyDescent="0.3">
      <c r="E519">
        <v>512</v>
      </c>
      <c r="F519">
        <v>47.48</v>
      </c>
      <c r="G519">
        <f t="shared" si="28"/>
        <v>47.492576856644526</v>
      </c>
      <c r="H519">
        <f t="shared" si="29"/>
        <v>47.667888988920879</v>
      </c>
      <c r="J519">
        <f t="shared" si="30"/>
        <v>0.18788898892088213</v>
      </c>
      <c r="K519">
        <f t="shared" si="31"/>
        <v>1.2576856644528789E-2</v>
      </c>
    </row>
    <row r="520" spans="5:11" x14ac:dyDescent="0.3">
      <c r="E520">
        <v>513</v>
      </c>
      <c r="F520">
        <v>47.39</v>
      </c>
      <c r="G520">
        <f t="shared" si="28"/>
        <v>47.390809887039595</v>
      </c>
      <c r="H520">
        <f t="shared" si="29"/>
        <v>47.561027089734694</v>
      </c>
      <c r="J520">
        <f t="shared" si="30"/>
        <v>0.17102708973469305</v>
      </c>
      <c r="K520">
        <f t="shared" si="31"/>
        <v>8.0988703959405939E-4</v>
      </c>
    </row>
    <row r="521" spans="5:11" x14ac:dyDescent="0.3">
      <c r="E521">
        <v>514</v>
      </c>
      <c r="F521">
        <v>47.28</v>
      </c>
      <c r="G521">
        <f t="shared" ref="G521:G584" si="32">149.299903690624 -0.366029943457306*E521 + 0.000463577621600097*E521*E521 -2.67655311678161E-07*E521*E521*E521</f>
        <v>47.289146229628507</v>
      </c>
      <c r="H521">
        <f t="shared" ref="H521:H584" si="33">1/(-0.000612217191425404*LOG10(((1024)/(E521))-1)+0.0031170331653)-273.15</f>
        <v>47.454235542063429</v>
      </c>
      <c r="J521">
        <f t="shared" ref="J521:J584" si="34">H521-F521</f>
        <v>0.17423554206342828</v>
      </c>
      <c r="K521">
        <f t="shared" ref="K521:K584" si="35">G521-F521</f>
        <v>9.1462296285058642E-3</v>
      </c>
    </row>
    <row r="522" spans="5:11" x14ac:dyDescent="0.3">
      <c r="E522">
        <v>515</v>
      </c>
      <c r="F522">
        <v>47.17</v>
      </c>
      <c r="G522">
        <f t="shared" si="32"/>
        <v>47.18758427847942</v>
      </c>
      <c r="H522">
        <f t="shared" si="33"/>
        <v>47.347513462485722</v>
      </c>
      <c r="J522">
        <f t="shared" si="34"/>
        <v>0.1775134624857202</v>
      </c>
      <c r="K522">
        <f t="shared" si="35"/>
        <v>1.7584278479418458E-2</v>
      </c>
    </row>
    <row r="523" spans="5:11" x14ac:dyDescent="0.3">
      <c r="E523">
        <v>516</v>
      </c>
      <c r="F523">
        <v>47.08</v>
      </c>
      <c r="G523">
        <f t="shared" si="32"/>
        <v>47.086122427660435</v>
      </c>
      <c r="H523">
        <f t="shared" si="33"/>
        <v>47.240859969763562</v>
      </c>
      <c r="J523">
        <f t="shared" si="34"/>
        <v>0.16085996976356398</v>
      </c>
      <c r="K523">
        <f t="shared" si="35"/>
        <v>6.1224276604363581E-3</v>
      </c>
    </row>
    <row r="524" spans="5:11" x14ac:dyDescent="0.3">
      <c r="E524">
        <v>517</v>
      </c>
      <c r="F524">
        <v>46.97</v>
      </c>
      <c r="G524">
        <f t="shared" si="32"/>
        <v>46.984759071239701</v>
      </c>
      <c r="H524">
        <f t="shared" si="33"/>
        <v>47.134274184800006</v>
      </c>
      <c r="J524">
        <f t="shared" si="34"/>
        <v>0.16427418480000711</v>
      </c>
      <c r="K524">
        <f t="shared" si="35"/>
        <v>1.4759071239701882E-2</v>
      </c>
    </row>
    <row r="525" spans="5:11" x14ac:dyDescent="0.3">
      <c r="E525">
        <v>518</v>
      </c>
      <c r="F525">
        <v>46.86</v>
      </c>
      <c r="G525">
        <f t="shared" si="32"/>
        <v>46.883492603285333</v>
      </c>
      <c r="H525">
        <f t="shared" si="33"/>
        <v>47.027755230596995</v>
      </c>
      <c r="J525">
        <f t="shared" si="34"/>
        <v>0.16775523059699537</v>
      </c>
      <c r="K525">
        <f t="shared" si="35"/>
        <v>2.3492603285333757E-2</v>
      </c>
    </row>
    <row r="526" spans="5:11" x14ac:dyDescent="0.3">
      <c r="E526">
        <v>519</v>
      </c>
      <c r="F526">
        <v>46.75</v>
      </c>
      <c r="G526">
        <f t="shared" si="32"/>
        <v>46.782321417865468</v>
      </c>
      <c r="H526">
        <f t="shared" si="33"/>
        <v>46.921302232213179</v>
      </c>
      <c r="J526">
        <f t="shared" si="34"/>
        <v>0.1713022322131792</v>
      </c>
      <c r="K526">
        <f t="shared" si="35"/>
        <v>3.232141786546805E-2</v>
      </c>
    </row>
    <row r="527" spans="5:11" x14ac:dyDescent="0.3">
      <c r="E527">
        <v>520</v>
      </c>
      <c r="F527">
        <v>46.64</v>
      </c>
      <c r="G527">
        <f t="shared" si="32"/>
        <v>46.681243909048248</v>
      </c>
      <c r="H527">
        <f t="shared" si="33"/>
        <v>46.814914316722195</v>
      </c>
      <c r="J527">
        <f t="shared" si="34"/>
        <v>0.17491431672219449</v>
      </c>
      <c r="K527">
        <f t="shared" si="35"/>
        <v>4.1243909048247929E-2</v>
      </c>
    </row>
    <row r="528" spans="5:11" x14ac:dyDescent="0.3">
      <c r="E528">
        <v>521</v>
      </c>
      <c r="F528">
        <v>46.53</v>
      </c>
      <c r="G528">
        <f t="shared" si="32"/>
        <v>46.580258470901796</v>
      </c>
      <c r="H528">
        <f t="shared" si="33"/>
        <v>46.708590613170713</v>
      </c>
      <c r="J528">
        <f t="shared" si="34"/>
        <v>0.17859061317071223</v>
      </c>
      <c r="K528">
        <f t="shared" si="35"/>
        <v>5.0258470901795249E-2</v>
      </c>
    </row>
    <row r="529" spans="5:11" x14ac:dyDescent="0.3">
      <c r="E529">
        <v>522</v>
      </c>
      <c r="F529">
        <v>46.42</v>
      </c>
      <c r="G529">
        <f t="shared" si="32"/>
        <v>46.479363497494234</v>
      </c>
      <c r="H529">
        <f t="shared" si="33"/>
        <v>46.602330252537172</v>
      </c>
      <c r="J529">
        <f t="shared" si="34"/>
        <v>0.18233025253717017</v>
      </c>
      <c r="K529">
        <f t="shared" si="35"/>
        <v>5.9363497494231865E-2</v>
      </c>
    </row>
    <row r="530" spans="5:11" x14ac:dyDescent="0.3">
      <c r="E530">
        <v>523</v>
      </c>
      <c r="F530">
        <v>46.31</v>
      </c>
      <c r="G530">
        <f t="shared" si="32"/>
        <v>46.378557382893696</v>
      </c>
      <c r="H530">
        <f t="shared" si="33"/>
        <v>46.496132367690336</v>
      </c>
      <c r="J530">
        <f t="shared" si="34"/>
        <v>0.18613236769033392</v>
      </c>
      <c r="K530">
        <f t="shared" si="35"/>
        <v>6.8557382893693841E-2</v>
      </c>
    </row>
    <row r="531" spans="5:11" x14ac:dyDescent="0.3">
      <c r="E531">
        <v>524</v>
      </c>
      <c r="F531">
        <v>46.2</v>
      </c>
      <c r="G531">
        <f t="shared" si="32"/>
        <v>46.277838521168306</v>
      </c>
      <c r="H531">
        <f t="shared" si="33"/>
        <v>46.389996093347975</v>
      </c>
      <c r="J531">
        <f t="shared" si="34"/>
        <v>0.18999609334797185</v>
      </c>
      <c r="K531">
        <f t="shared" si="35"/>
        <v>7.7838521168303032E-2</v>
      </c>
    </row>
    <row r="532" spans="5:11" x14ac:dyDescent="0.3">
      <c r="E532">
        <v>525</v>
      </c>
      <c r="F532">
        <v>46.09</v>
      </c>
      <c r="G532">
        <f t="shared" si="32"/>
        <v>46.177205306386199</v>
      </c>
      <c r="H532">
        <f t="shared" si="33"/>
        <v>46.283920566035988</v>
      </c>
      <c r="J532">
        <f t="shared" si="34"/>
        <v>0.19392056603598462</v>
      </c>
      <c r="K532">
        <f t="shared" si="35"/>
        <v>8.7205306386195502E-2</v>
      </c>
    </row>
    <row r="533" spans="5:11" x14ac:dyDescent="0.3">
      <c r="E533">
        <v>526</v>
      </c>
      <c r="F533">
        <v>45.98</v>
      </c>
      <c r="G533">
        <f t="shared" si="32"/>
        <v>46.076656132615518</v>
      </c>
      <c r="H533">
        <f t="shared" si="33"/>
        <v>46.177904924047482</v>
      </c>
      <c r="J533">
        <f t="shared" si="34"/>
        <v>0.19790492404748505</v>
      </c>
      <c r="K533">
        <f t="shared" si="35"/>
        <v>9.6656132615521528E-2</v>
      </c>
    </row>
    <row r="534" spans="5:11" x14ac:dyDescent="0.3">
      <c r="E534">
        <v>527</v>
      </c>
      <c r="F534">
        <v>45.86</v>
      </c>
      <c r="G534">
        <f t="shared" si="32"/>
        <v>45.976189393924358</v>
      </c>
      <c r="H534">
        <f t="shared" si="33"/>
        <v>46.071948307401897</v>
      </c>
      <c r="J534">
        <f t="shared" si="34"/>
        <v>0.2119483074018973</v>
      </c>
      <c r="K534">
        <f t="shared" si="35"/>
        <v>0.11618939392435834</v>
      </c>
    </row>
    <row r="535" spans="5:11" x14ac:dyDescent="0.3">
      <c r="E535">
        <v>528</v>
      </c>
      <c r="F535">
        <v>45.88</v>
      </c>
      <c r="G535">
        <f t="shared" si="32"/>
        <v>45.875803484380903</v>
      </c>
      <c r="H535">
        <f t="shared" si="33"/>
        <v>45.966049857804592</v>
      </c>
      <c r="J535">
        <f t="shared" si="34"/>
        <v>8.604985780458918E-2</v>
      </c>
      <c r="K535">
        <f t="shared" si="35"/>
        <v>-4.1965156190997277E-3</v>
      </c>
    </row>
    <row r="536" spans="5:11" x14ac:dyDescent="0.3">
      <c r="E536">
        <v>529</v>
      </c>
      <c r="F536">
        <v>45.75</v>
      </c>
      <c r="G536">
        <f t="shared" si="32"/>
        <v>45.775496798053226</v>
      </c>
      <c r="H536">
        <f t="shared" si="33"/>
        <v>45.860208718606145</v>
      </c>
      <c r="J536">
        <f t="shared" si="34"/>
        <v>0.11020871860614534</v>
      </c>
      <c r="K536">
        <f t="shared" si="35"/>
        <v>2.5496798053225689E-2</v>
      </c>
    </row>
    <row r="537" spans="5:11" x14ac:dyDescent="0.3">
      <c r="E537">
        <v>530</v>
      </c>
      <c r="F537">
        <v>45.64</v>
      </c>
      <c r="G537">
        <f t="shared" si="32"/>
        <v>45.675267729009491</v>
      </c>
      <c r="H537">
        <f t="shared" si="33"/>
        <v>45.754424034762337</v>
      </c>
      <c r="J537">
        <f t="shared" si="34"/>
        <v>0.11442403476233665</v>
      </c>
      <c r="K537">
        <f t="shared" si="35"/>
        <v>3.5267729009490267E-2</v>
      </c>
    </row>
    <row r="538" spans="5:11" x14ac:dyDescent="0.3">
      <c r="E538">
        <v>531</v>
      </c>
      <c r="F538">
        <v>45.52</v>
      </c>
      <c r="G538">
        <f t="shared" si="32"/>
        <v>45.57511467131782</v>
      </c>
      <c r="H538">
        <f t="shared" si="33"/>
        <v>45.648694952793505</v>
      </c>
      <c r="J538">
        <f t="shared" si="34"/>
        <v>0.12869495279350218</v>
      </c>
      <c r="K538">
        <f t="shared" si="35"/>
        <v>5.5114671317816999E-2</v>
      </c>
    </row>
    <row r="539" spans="5:11" x14ac:dyDescent="0.3">
      <c r="E539">
        <v>532</v>
      </c>
      <c r="F539">
        <v>45.41</v>
      </c>
      <c r="G539">
        <f t="shared" si="32"/>
        <v>45.47503601904635</v>
      </c>
      <c r="H539">
        <f t="shared" si="33"/>
        <v>45.543020620745096</v>
      </c>
      <c r="J539">
        <f t="shared" si="34"/>
        <v>0.1330206207450999</v>
      </c>
      <c r="K539">
        <f t="shared" si="35"/>
        <v>6.5036019046353033E-2</v>
      </c>
    </row>
    <row r="540" spans="5:11" x14ac:dyDescent="0.3">
      <c r="E540">
        <v>533</v>
      </c>
      <c r="F540">
        <v>45.28</v>
      </c>
      <c r="G540">
        <f t="shared" si="32"/>
        <v>45.375030166263201</v>
      </c>
      <c r="H540">
        <f t="shared" si="33"/>
        <v>45.43740018814691</v>
      </c>
      <c r="J540">
        <f t="shared" si="34"/>
        <v>0.1574001881469087</v>
      </c>
      <c r="K540">
        <f t="shared" si="35"/>
        <v>9.5030166263200044E-2</v>
      </c>
    </row>
    <row r="541" spans="5:11" x14ac:dyDescent="0.3">
      <c r="E541">
        <v>534</v>
      </c>
      <c r="F541">
        <v>45.17</v>
      </c>
      <c r="G541">
        <f t="shared" si="32"/>
        <v>45.275095507036511</v>
      </c>
      <c r="H541">
        <f t="shared" si="33"/>
        <v>45.331832805973875</v>
      </c>
      <c r="J541">
        <f t="shared" si="34"/>
        <v>0.16183280597387295</v>
      </c>
      <c r="K541">
        <f t="shared" si="35"/>
        <v>0.10509550703650916</v>
      </c>
    </row>
    <row r="542" spans="5:11" x14ac:dyDescent="0.3">
      <c r="E542">
        <v>535</v>
      </c>
      <c r="F542">
        <v>45.16</v>
      </c>
      <c r="G542">
        <f t="shared" si="32"/>
        <v>45.175230435434386</v>
      </c>
      <c r="H542">
        <f t="shared" si="33"/>
        <v>45.226317626605976</v>
      </c>
      <c r="J542">
        <f t="shared" si="34"/>
        <v>6.6317626605979285E-2</v>
      </c>
      <c r="K542">
        <f t="shared" si="35"/>
        <v>1.5230435434389733E-2</v>
      </c>
    </row>
    <row r="543" spans="5:11" x14ac:dyDescent="0.3">
      <c r="E543">
        <v>536</v>
      </c>
      <c r="F543">
        <v>45.05</v>
      </c>
      <c r="G543">
        <f t="shared" si="32"/>
        <v>45.075433345524999</v>
      </c>
      <c r="H543">
        <f t="shared" si="33"/>
        <v>45.120853803788918</v>
      </c>
      <c r="J543">
        <f t="shared" si="34"/>
        <v>7.0853803788921255E-2</v>
      </c>
      <c r="K543">
        <f t="shared" si="35"/>
        <v>2.5433345525001982E-2</v>
      </c>
    </row>
    <row r="544" spans="5:11" x14ac:dyDescent="0.3">
      <c r="E544">
        <v>537</v>
      </c>
      <c r="F544">
        <v>44.92</v>
      </c>
      <c r="G544">
        <f t="shared" si="32"/>
        <v>44.975702631376436</v>
      </c>
      <c r="H544">
        <f t="shared" si="33"/>
        <v>45.015440492594109</v>
      </c>
      <c r="J544">
        <f t="shared" si="34"/>
        <v>9.5440492594107695E-2</v>
      </c>
      <c r="K544">
        <f t="shared" si="35"/>
        <v>5.5702631376433942E-2</v>
      </c>
    </row>
    <row r="545" spans="5:11" x14ac:dyDescent="0.3">
      <c r="E545">
        <v>538</v>
      </c>
      <c r="F545">
        <v>44.8</v>
      </c>
      <c r="G545">
        <f t="shared" si="32"/>
        <v>44.876036687056818</v>
      </c>
      <c r="H545">
        <f t="shared" si="33"/>
        <v>44.91007684937972</v>
      </c>
      <c r="J545">
        <f t="shared" si="34"/>
        <v>0.11007684937972328</v>
      </c>
      <c r="K545">
        <f t="shared" si="35"/>
        <v>7.603668705682054E-2</v>
      </c>
    </row>
    <row r="546" spans="5:11" x14ac:dyDescent="0.3">
      <c r="E546">
        <v>539</v>
      </c>
      <c r="F546">
        <v>44.67</v>
      </c>
      <c r="G546">
        <f t="shared" si="32"/>
        <v>44.776433906634338</v>
      </c>
      <c r="H546">
        <f t="shared" si="33"/>
        <v>44.804762031751011</v>
      </c>
      <c r="J546">
        <f t="shared" si="34"/>
        <v>0.1347620317510092</v>
      </c>
      <c r="K546">
        <f t="shared" si="35"/>
        <v>0.10643390663433649</v>
      </c>
    </row>
    <row r="547" spans="5:11" x14ac:dyDescent="0.3">
      <c r="E547">
        <v>540</v>
      </c>
      <c r="F547">
        <v>44.67</v>
      </c>
      <c r="G547">
        <f t="shared" si="32"/>
        <v>44.676892684177119</v>
      </c>
      <c r="H547">
        <f t="shared" si="33"/>
        <v>44.699495198521049</v>
      </c>
      <c r="J547">
        <f t="shared" si="34"/>
        <v>2.9495198521047428E-2</v>
      </c>
      <c r="K547">
        <f t="shared" si="35"/>
        <v>6.8926841771173031E-3</v>
      </c>
    </row>
    <row r="548" spans="5:11" x14ac:dyDescent="0.3">
      <c r="E548">
        <v>541</v>
      </c>
      <c r="F548">
        <v>44.53</v>
      </c>
      <c r="G548">
        <f t="shared" si="32"/>
        <v>44.577411413753211</v>
      </c>
      <c r="H548">
        <f t="shared" si="33"/>
        <v>44.594275509671832</v>
      </c>
      <c r="J548">
        <f t="shared" si="34"/>
        <v>6.4275509671830378E-2</v>
      </c>
      <c r="K548">
        <f t="shared" si="35"/>
        <v>4.7411413753209786E-2</v>
      </c>
    </row>
    <row r="549" spans="5:11" x14ac:dyDescent="0.3">
      <c r="E549">
        <v>542</v>
      </c>
      <c r="F549">
        <v>44.41</v>
      </c>
      <c r="G549">
        <f t="shared" si="32"/>
        <v>44.477988489430828</v>
      </c>
      <c r="H549">
        <f t="shared" si="33"/>
        <v>44.489102126314833</v>
      </c>
      <c r="J549">
        <f t="shared" si="34"/>
        <v>7.9102126314836596E-2</v>
      </c>
      <c r="K549">
        <f t="shared" si="35"/>
        <v>6.7988489430831578E-2</v>
      </c>
    </row>
    <row r="550" spans="5:11" x14ac:dyDescent="0.3">
      <c r="E550">
        <v>543</v>
      </c>
      <c r="F550">
        <v>44.28</v>
      </c>
      <c r="G550">
        <f t="shared" si="32"/>
        <v>44.37862230527805</v>
      </c>
      <c r="H550">
        <f t="shared" si="33"/>
        <v>44.383974210652184</v>
      </c>
      <c r="J550">
        <f t="shared" si="34"/>
        <v>0.10397421065218282</v>
      </c>
      <c r="K550">
        <f t="shared" si="35"/>
        <v>9.8622305278048827E-2</v>
      </c>
    </row>
    <row r="551" spans="5:11" x14ac:dyDescent="0.3">
      <c r="E551">
        <v>544</v>
      </c>
      <c r="F551">
        <v>44.28</v>
      </c>
      <c r="G551">
        <f t="shared" si="32"/>
        <v>44.279311255363048</v>
      </c>
      <c r="H551">
        <f t="shared" si="33"/>
        <v>44.278890925937617</v>
      </c>
      <c r="J551">
        <f t="shared" si="34"/>
        <v>-1.1090740623842521E-3</v>
      </c>
      <c r="K551">
        <f t="shared" si="35"/>
        <v>-6.8874463695323129E-4</v>
      </c>
    </row>
    <row r="552" spans="5:11" x14ac:dyDescent="0.3">
      <c r="E552">
        <v>545</v>
      </c>
      <c r="F552">
        <v>44.14</v>
      </c>
      <c r="G552">
        <f t="shared" si="32"/>
        <v>44.180053733753908</v>
      </c>
      <c r="H552">
        <f t="shared" si="33"/>
        <v>44.173851436437474</v>
      </c>
      <c r="J552">
        <f t="shared" si="34"/>
        <v>3.3851436437473126E-2</v>
      </c>
      <c r="K552">
        <f t="shared" si="35"/>
        <v>4.005373375390775E-2</v>
      </c>
    </row>
    <row r="553" spans="5:11" x14ac:dyDescent="0.3">
      <c r="E553">
        <v>546</v>
      </c>
      <c r="F553">
        <v>44.02</v>
      </c>
      <c r="G553">
        <f t="shared" si="32"/>
        <v>44.080848134518781</v>
      </c>
      <c r="H553">
        <f t="shared" si="33"/>
        <v>44.068854907392051</v>
      </c>
      <c r="J553">
        <f t="shared" si="34"/>
        <v>4.8854907392048119E-2</v>
      </c>
      <c r="K553">
        <f t="shared" si="35"/>
        <v>6.0848134518778352E-2</v>
      </c>
    </row>
    <row r="554" spans="5:11" x14ac:dyDescent="0.3">
      <c r="E554">
        <v>547</v>
      </c>
      <c r="F554">
        <v>43.89</v>
      </c>
      <c r="G554">
        <f t="shared" si="32"/>
        <v>43.981692851725803</v>
      </c>
      <c r="H554">
        <f t="shared" si="33"/>
        <v>43.963900504976721</v>
      </c>
      <c r="J554">
        <f t="shared" si="34"/>
        <v>7.3900504976720072E-2</v>
      </c>
      <c r="K554">
        <f t="shared" si="35"/>
        <v>9.1692851725802882E-2</v>
      </c>
    </row>
    <row r="555" spans="5:11" x14ac:dyDescent="0.3">
      <c r="E555">
        <v>548</v>
      </c>
      <c r="F555">
        <v>43.88</v>
      </c>
      <c r="G555">
        <f t="shared" si="32"/>
        <v>43.882586279443103</v>
      </c>
      <c r="H555">
        <f t="shared" si="33"/>
        <v>43.858987396263046</v>
      </c>
      <c r="J555">
        <f t="shared" si="34"/>
        <v>-2.1012603736956237E-2</v>
      </c>
      <c r="K555">
        <f t="shared" si="35"/>
        <v>2.5862794431006364E-3</v>
      </c>
    </row>
    <row r="556" spans="5:11" x14ac:dyDescent="0.3">
      <c r="E556">
        <v>549</v>
      </c>
      <c r="F556">
        <v>43.73</v>
      </c>
      <c r="G556">
        <f t="shared" si="32"/>
        <v>43.783526811738781</v>
      </c>
      <c r="H556">
        <f t="shared" si="33"/>
        <v>43.754114749180417</v>
      </c>
      <c r="J556">
        <f t="shared" si="34"/>
        <v>2.4114749180419892E-2</v>
      </c>
      <c r="K556">
        <f t="shared" si="35"/>
        <v>5.3526811738784374E-2</v>
      </c>
    </row>
    <row r="557" spans="5:11" x14ac:dyDescent="0.3">
      <c r="E557">
        <v>550</v>
      </c>
      <c r="F557">
        <v>43.61</v>
      </c>
      <c r="G557">
        <f t="shared" si="32"/>
        <v>43.684512842681023</v>
      </c>
      <c r="H557">
        <f t="shared" si="33"/>
        <v>43.64928173247705</v>
      </c>
      <c r="J557">
        <f t="shared" si="34"/>
        <v>3.9281732477050468E-2</v>
      </c>
      <c r="K557">
        <f t="shared" si="35"/>
        <v>7.4512842681023983E-2</v>
      </c>
    </row>
    <row r="558" spans="5:11" x14ac:dyDescent="0.3">
      <c r="E558">
        <v>551</v>
      </c>
      <c r="F558">
        <v>43.47</v>
      </c>
      <c r="G558">
        <f t="shared" si="32"/>
        <v>43.585542766337902</v>
      </c>
      <c r="H558">
        <f t="shared" si="33"/>
        <v>43.544487515681567</v>
      </c>
      <c r="J558">
        <f t="shared" si="34"/>
        <v>7.4487515681568084E-2</v>
      </c>
      <c r="K558">
        <f t="shared" si="35"/>
        <v>0.11554276633790295</v>
      </c>
    </row>
    <row r="559" spans="5:11" x14ac:dyDescent="0.3">
      <c r="E559">
        <v>552</v>
      </c>
      <c r="F559">
        <v>43.45</v>
      </c>
      <c r="G559">
        <f t="shared" si="32"/>
        <v>43.486614976777574</v>
      </c>
      <c r="H559">
        <f t="shared" si="33"/>
        <v>43.439731269064282</v>
      </c>
      <c r="J559">
        <f t="shared" si="34"/>
        <v>-1.0268730935720782E-2</v>
      </c>
      <c r="K559">
        <f t="shared" si="35"/>
        <v>3.6614976777570973E-2</v>
      </c>
    </row>
    <row r="560" spans="5:11" x14ac:dyDescent="0.3">
      <c r="E560">
        <v>553</v>
      </c>
      <c r="F560">
        <v>43.31</v>
      </c>
      <c r="G560">
        <f t="shared" si="32"/>
        <v>43.387727868068175</v>
      </c>
      <c r="H560">
        <f t="shared" si="33"/>
        <v>43.335012163598833</v>
      </c>
      <c r="J560">
        <f t="shared" si="34"/>
        <v>2.5012163598830739E-2</v>
      </c>
      <c r="K560">
        <f t="shared" si="35"/>
        <v>7.7727868068173223E-2</v>
      </c>
    </row>
    <row r="561" spans="5:11" x14ac:dyDescent="0.3">
      <c r="E561">
        <v>554</v>
      </c>
      <c r="F561">
        <v>43.17</v>
      </c>
      <c r="G561">
        <f t="shared" si="32"/>
        <v>43.288879834277829</v>
      </c>
      <c r="H561">
        <f t="shared" si="33"/>
        <v>43.230329370923528</v>
      </c>
      <c r="J561">
        <f t="shared" si="34"/>
        <v>6.0329370923525971E-2</v>
      </c>
      <c r="K561">
        <f t="shared" si="35"/>
        <v>0.118879834277827</v>
      </c>
    </row>
    <row r="562" spans="5:11" x14ac:dyDescent="0.3">
      <c r="E562">
        <v>555</v>
      </c>
      <c r="F562">
        <v>43.16</v>
      </c>
      <c r="G562">
        <f t="shared" si="32"/>
        <v>43.19006926947467</v>
      </c>
      <c r="H562">
        <f t="shared" si="33"/>
        <v>43.125682063302634</v>
      </c>
      <c r="J562">
        <f t="shared" si="34"/>
        <v>-3.4317936697362939E-2</v>
      </c>
      <c r="K562">
        <f t="shared" si="35"/>
        <v>3.0069269474672922E-2</v>
      </c>
    </row>
    <row r="563" spans="5:11" x14ac:dyDescent="0.3">
      <c r="E563">
        <v>556</v>
      </c>
      <c r="F563">
        <v>43.02</v>
      </c>
      <c r="G563">
        <f t="shared" si="32"/>
        <v>43.091294567726827</v>
      </c>
      <c r="H563">
        <f t="shared" si="33"/>
        <v>43.02106941358835</v>
      </c>
      <c r="J563">
        <f t="shared" si="34"/>
        <v>1.0694135883468903E-3</v>
      </c>
      <c r="K563">
        <f t="shared" si="35"/>
        <v>7.1294567726823743E-2</v>
      </c>
    </row>
    <row r="564" spans="5:11" x14ac:dyDescent="0.3">
      <c r="E564">
        <v>557</v>
      </c>
      <c r="F564">
        <v>42.88</v>
      </c>
      <c r="G564">
        <f t="shared" si="32"/>
        <v>42.992554123102437</v>
      </c>
      <c r="H564">
        <f t="shared" si="33"/>
        <v>42.91649059518187</v>
      </c>
      <c r="J564">
        <f t="shared" si="34"/>
        <v>3.6490595181867036E-2</v>
      </c>
      <c r="K564">
        <f t="shared" si="35"/>
        <v>0.11255412310243429</v>
      </c>
    </row>
    <row r="565" spans="5:11" x14ac:dyDescent="0.3">
      <c r="E565">
        <v>558</v>
      </c>
      <c r="F565">
        <v>42.86</v>
      </c>
      <c r="G565">
        <f t="shared" si="32"/>
        <v>42.893846329669586</v>
      </c>
      <c r="H565">
        <f t="shared" si="33"/>
        <v>42.81194478199501</v>
      </c>
      <c r="J565">
        <f t="shared" si="34"/>
        <v>-4.8055218004989797E-2</v>
      </c>
      <c r="K565">
        <f t="shared" si="35"/>
        <v>3.3846329669586339E-2</v>
      </c>
    </row>
    <row r="566" spans="5:11" x14ac:dyDescent="0.3">
      <c r="E566">
        <v>559</v>
      </c>
      <c r="F566">
        <v>42.72</v>
      </c>
      <c r="G566">
        <f t="shared" si="32"/>
        <v>42.795169581496438</v>
      </c>
      <c r="H566">
        <f t="shared" si="33"/>
        <v>42.707431148412013</v>
      </c>
      <c r="J566">
        <f t="shared" si="34"/>
        <v>-1.2568851587985819E-2</v>
      </c>
      <c r="K566">
        <f t="shared" si="35"/>
        <v>7.5169581496439264E-2</v>
      </c>
    </row>
    <row r="567" spans="5:11" x14ac:dyDescent="0.3">
      <c r="E567">
        <v>560</v>
      </c>
      <c r="F567">
        <v>42.69</v>
      </c>
      <c r="G567">
        <f t="shared" si="32"/>
        <v>42.696522272651158</v>
      </c>
      <c r="H567">
        <f t="shared" si="33"/>
        <v>42.60294886925044</v>
      </c>
      <c r="J567">
        <f t="shared" si="34"/>
        <v>-8.7051130749557615E-2</v>
      </c>
      <c r="K567">
        <f t="shared" si="35"/>
        <v>6.5222726511606766E-3</v>
      </c>
    </row>
    <row r="568" spans="5:11" x14ac:dyDescent="0.3">
      <c r="E568">
        <v>561</v>
      </c>
      <c r="F568">
        <v>42.55</v>
      </c>
      <c r="G568">
        <f t="shared" si="32"/>
        <v>42.597902797201819</v>
      </c>
      <c r="H568">
        <f t="shared" si="33"/>
        <v>42.498497119723424</v>
      </c>
      <c r="J568">
        <f t="shared" si="34"/>
        <v>-5.1502880276572682E-2</v>
      </c>
      <c r="K568">
        <f t="shared" si="35"/>
        <v>4.7902797201821556E-2</v>
      </c>
    </row>
    <row r="569" spans="5:11" x14ac:dyDescent="0.3">
      <c r="E569">
        <v>562</v>
      </c>
      <c r="F569">
        <v>42.41</v>
      </c>
      <c r="G569">
        <f t="shared" si="32"/>
        <v>42.499309549216541</v>
      </c>
      <c r="H569">
        <f t="shared" si="33"/>
        <v>42.394075075400565</v>
      </c>
      <c r="J569">
        <f t="shared" si="34"/>
        <v>-1.5924924599431733E-2</v>
      </c>
      <c r="K569">
        <f t="shared" si="35"/>
        <v>8.9309549216544326E-2</v>
      </c>
    </row>
    <row r="570" spans="5:11" x14ac:dyDescent="0.3">
      <c r="E570">
        <v>563</v>
      </c>
      <c r="F570">
        <v>42.38</v>
      </c>
      <c r="G570">
        <f t="shared" si="32"/>
        <v>42.400740922763518</v>
      </c>
      <c r="H570">
        <f t="shared" si="33"/>
        <v>42.289681912169669</v>
      </c>
      <c r="J570">
        <f t="shared" si="34"/>
        <v>-9.0318087830333127E-2</v>
      </c>
      <c r="K570">
        <f t="shared" si="35"/>
        <v>2.0740922763515357E-2</v>
      </c>
    </row>
    <row r="571" spans="5:11" x14ac:dyDescent="0.3">
      <c r="E571">
        <v>564</v>
      </c>
      <c r="F571">
        <v>42.23</v>
      </c>
      <c r="G571">
        <f t="shared" si="32"/>
        <v>42.302195311910822</v>
      </c>
      <c r="H571">
        <f t="shared" si="33"/>
        <v>42.185316806198159</v>
      </c>
      <c r="J571">
        <f t="shared" si="34"/>
        <v>-4.4683193801837717E-2</v>
      </c>
      <c r="K571">
        <f t="shared" si="35"/>
        <v>7.2195311910824955E-2</v>
      </c>
    </row>
    <row r="572" spans="5:11" x14ac:dyDescent="0.3">
      <c r="E572">
        <v>565</v>
      </c>
      <c r="F572">
        <v>42.08</v>
      </c>
      <c r="G572">
        <f t="shared" si="32"/>
        <v>42.20367111072661</v>
      </c>
      <c r="H572">
        <f t="shared" si="33"/>
        <v>42.080978933894414</v>
      </c>
      <c r="J572">
        <f t="shared" si="34"/>
        <v>9.7893389441594536E-4</v>
      </c>
      <c r="K572">
        <f t="shared" si="35"/>
        <v>0.12367111072661174</v>
      </c>
    </row>
    <row r="573" spans="5:11" x14ac:dyDescent="0.3">
      <c r="E573">
        <v>566</v>
      </c>
      <c r="F573">
        <v>42.06</v>
      </c>
      <c r="G573">
        <f t="shared" si="32"/>
        <v>42.10516671327904</v>
      </c>
      <c r="H573">
        <f t="shared" si="33"/>
        <v>41.976667471869405</v>
      </c>
      <c r="J573">
        <f t="shared" si="34"/>
        <v>-8.3332528130597439E-2</v>
      </c>
      <c r="K573">
        <f t="shared" si="35"/>
        <v>4.5166713279037651E-2</v>
      </c>
    </row>
    <row r="574" spans="5:11" x14ac:dyDescent="0.3">
      <c r="E574">
        <v>567</v>
      </c>
      <c r="F574">
        <v>41.91</v>
      </c>
      <c r="G574">
        <f t="shared" si="32"/>
        <v>42.006680513636191</v>
      </c>
      <c r="H574">
        <f t="shared" si="33"/>
        <v>41.872381596897696</v>
      </c>
      <c r="J574">
        <f t="shared" si="34"/>
        <v>-3.7618403102300135E-2</v>
      </c>
      <c r="K574">
        <f t="shared" si="35"/>
        <v>9.6680513636194121E-2</v>
      </c>
    </row>
    <row r="575" spans="5:11" x14ac:dyDescent="0.3">
      <c r="E575">
        <v>568</v>
      </c>
      <c r="F575">
        <v>41.88</v>
      </c>
      <c r="G575">
        <f t="shared" si="32"/>
        <v>41.908210905866213</v>
      </c>
      <c r="H575">
        <f t="shared" si="33"/>
        <v>41.768120485879024</v>
      </c>
      <c r="J575">
        <f t="shared" si="34"/>
        <v>-0.11187951412097874</v>
      </c>
      <c r="K575">
        <f t="shared" si="35"/>
        <v>2.8210905866210112E-2</v>
      </c>
    </row>
    <row r="576" spans="5:11" x14ac:dyDescent="0.3">
      <c r="E576">
        <v>569</v>
      </c>
      <c r="F576">
        <v>41.72</v>
      </c>
      <c r="G576">
        <f t="shared" si="32"/>
        <v>41.809756284037242</v>
      </c>
      <c r="H576">
        <f t="shared" si="33"/>
        <v>41.663883315799467</v>
      </c>
      <c r="J576">
        <f t="shared" si="34"/>
        <v>-5.6116684200532063E-2</v>
      </c>
      <c r="K576">
        <f t="shared" si="35"/>
        <v>8.9756284037243006E-2</v>
      </c>
    </row>
    <row r="577" spans="5:11" x14ac:dyDescent="0.3">
      <c r="E577">
        <v>570</v>
      </c>
      <c r="F577">
        <v>41.69</v>
      </c>
      <c r="G577">
        <f t="shared" si="32"/>
        <v>41.711315042217407</v>
      </c>
      <c r="H577">
        <f t="shared" si="33"/>
        <v>41.55966926369274</v>
      </c>
      <c r="J577">
        <f t="shared" si="34"/>
        <v>-0.13033073630725767</v>
      </c>
      <c r="K577">
        <f t="shared" si="35"/>
        <v>2.1315042217409541E-2</v>
      </c>
    </row>
    <row r="578" spans="5:11" x14ac:dyDescent="0.3">
      <c r="E578">
        <v>571</v>
      </c>
      <c r="F578">
        <v>41.53</v>
      </c>
      <c r="G578">
        <f t="shared" si="32"/>
        <v>41.612885574474831</v>
      </c>
      <c r="H578">
        <f t="shared" si="33"/>
        <v>41.455477506601255</v>
      </c>
      <c r="J578">
        <f t="shared" si="34"/>
        <v>-7.4522493398745837E-2</v>
      </c>
      <c r="K578">
        <f t="shared" si="35"/>
        <v>8.2885574474829582E-2</v>
      </c>
    </row>
    <row r="579" spans="5:11" x14ac:dyDescent="0.3">
      <c r="E579">
        <v>572</v>
      </c>
      <c r="F579">
        <v>41.5</v>
      </c>
      <c r="G579">
        <f t="shared" si="32"/>
        <v>41.514466274877627</v>
      </c>
      <c r="H579">
        <f t="shared" si="33"/>
        <v>41.351307221537297</v>
      </c>
      <c r="J579">
        <f t="shared" si="34"/>
        <v>-0.14869277846270279</v>
      </c>
      <c r="K579">
        <f t="shared" si="35"/>
        <v>1.4466274877626972E-2</v>
      </c>
    </row>
    <row r="580" spans="5:11" x14ac:dyDescent="0.3">
      <c r="E580">
        <v>573</v>
      </c>
      <c r="F580">
        <v>41.34</v>
      </c>
      <c r="G580">
        <f t="shared" si="32"/>
        <v>41.416055537493975</v>
      </c>
      <c r="H580">
        <f t="shared" si="33"/>
        <v>41.247157585444029</v>
      </c>
      <c r="J580">
        <f t="shared" si="34"/>
        <v>-9.2842414555974528E-2</v>
      </c>
      <c r="K580">
        <f t="shared" si="35"/>
        <v>7.6055537493971315E-2</v>
      </c>
    </row>
    <row r="581" spans="5:11" x14ac:dyDescent="0.3">
      <c r="E581">
        <v>574</v>
      </c>
      <c r="F581">
        <v>41.31</v>
      </c>
      <c r="G581">
        <f t="shared" si="32"/>
        <v>41.317651756391946</v>
      </c>
      <c r="H581">
        <f t="shared" si="33"/>
        <v>41.143027775156554</v>
      </c>
      <c r="J581">
        <f t="shared" si="34"/>
        <v>-0.1669722248434482</v>
      </c>
      <c r="K581">
        <f t="shared" si="35"/>
        <v>7.6517563919438203E-3</v>
      </c>
    </row>
    <row r="582" spans="5:11" x14ac:dyDescent="0.3">
      <c r="E582">
        <v>575</v>
      </c>
      <c r="F582">
        <v>41.16</v>
      </c>
      <c r="G582">
        <f t="shared" si="32"/>
        <v>41.219253325639706</v>
      </c>
      <c r="H582">
        <f t="shared" si="33"/>
        <v>41.038916967362866</v>
      </c>
      <c r="J582">
        <f t="shared" si="34"/>
        <v>-0.12108303263713083</v>
      </c>
      <c r="K582">
        <f t="shared" si="35"/>
        <v>5.9253325639708976E-2</v>
      </c>
    </row>
    <row r="583" spans="5:11" x14ac:dyDescent="0.3">
      <c r="E583">
        <v>576</v>
      </c>
      <c r="F583">
        <v>41.11</v>
      </c>
      <c r="G583">
        <f t="shared" si="32"/>
        <v>41.120858639305375</v>
      </c>
      <c r="H583">
        <f t="shared" si="33"/>
        <v>40.934824338564283</v>
      </c>
      <c r="J583">
        <f t="shared" si="34"/>
        <v>-0.17517566143571628</v>
      </c>
      <c r="K583">
        <f t="shared" si="35"/>
        <v>1.0858639305375561E-2</v>
      </c>
    </row>
    <row r="584" spans="5:11" x14ac:dyDescent="0.3">
      <c r="E584">
        <v>577</v>
      </c>
      <c r="F584">
        <v>40.950000000000003</v>
      </c>
      <c r="G584">
        <f t="shared" si="32"/>
        <v>41.022466091457119</v>
      </c>
      <c r="H584">
        <f t="shared" si="33"/>
        <v>40.830749065036684</v>
      </c>
      <c r="J584">
        <f t="shared" si="34"/>
        <v>-0.1192509349633184</v>
      </c>
      <c r="K584">
        <f t="shared" si="35"/>
        <v>7.2466091457116022E-2</v>
      </c>
    </row>
    <row r="585" spans="5:11" x14ac:dyDescent="0.3">
      <c r="E585">
        <v>578</v>
      </c>
      <c r="F585">
        <v>40.92</v>
      </c>
      <c r="G585">
        <f t="shared" ref="G585:G648" si="36">149.299903690624 -0.366029943457306*E585 + 0.000463577621600097*E585*E585 -2.67655311678161E-07*E585*E585*E585</f>
        <v>40.924074076163009</v>
      </c>
      <c r="H585">
        <f t="shared" ref="H585:H648" si="37">1/(-0.000612217191425404*LOG10(((1024)/(E585))-1)+0.0031170331653)-273.15</f>
        <v>40.726690322791114</v>
      </c>
      <c r="J585">
        <f t="shared" ref="J585:J648" si="38">H585-F585</f>
        <v>-0.19330967720888736</v>
      </c>
      <c r="K585">
        <f t="shared" ref="K585:K648" si="39">G585-F585</f>
        <v>4.0740761630075895E-3</v>
      </c>
    </row>
    <row r="586" spans="5:11" x14ac:dyDescent="0.3">
      <c r="E586">
        <v>579</v>
      </c>
      <c r="F586">
        <v>40.770000000000003</v>
      </c>
      <c r="G586">
        <f t="shared" si="36"/>
        <v>40.825680987491204</v>
      </c>
      <c r="H586">
        <f t="shared" si="37"/>
        <v>40.622647287533823</v>
      </c>
      <c r="J586">
        <f t="shared" si="38"/>
        <v>-0.14735271246617998</v>
      </c>
      <c r="K586">
        <f t="shared" si="39"/>
        <v>5.568098749120054E-2</v>
      </c>
    </row>
    <row r="587" spans="5:11" x14ac:dyDescent="0.3">
      <c r="E587">
        <v>580</v>
      </c>
      <c r="F587">
        <v>40.72</v>
      </c>
      <c r="G587">
        <f t="shared" si="36"/>
        <v>40.727285219509803</v>
      </c>
      <c r="H587">
        <f t="shared" si="37"/>
        <v>40.518619134627443</v>
      </c>
      <c r="J587">
        <f t="shared" si="38"/>
        <v>-0.20138086537255617</v>
      </c>
      <c r="K587">
        <f t="shared" si="39"/>
        <v>7.2852195098036532E-3</v>
      </c>
    </row>
    <row r="588" spans="5:11" x14ac:dyDescent="0.3">
      <c r="E588">
        <v>581</v>
      </c>
      <c r="F588">
        <v>40.549999999999997</v>
      </c>
      <c r="G588">
        <f t="shared" si="36"/>
        <v>40.628885166286999</v>
      </c>
      <c r="H588">
        <f t="shared" si="37"/>
        <v>40.414605039050855</v>
      </c>
      <c r="J588">
        <f t="shared" si="38"/>
        <v>-0.13539496094914227</v>
      </c>
      <c r="K588">
        <f t="shared" si="39"/>
        <v>7.8885166287001596E-2</v>
      </c>
    </row>
    <row r="589" spans="5:11" x14ac:dyDescent="0.3">
      <c r="E589">
        <v>582</v>
      </c>
      <c r="F589">
        <v>40.520000000000003</v>
      </c>
      <c r="G589">
        <f t="shared" si="36"/>
        <v>40.530479221890857</v>
      </c>
      <c r="H589">
        <f t="shared" si="37"/>
        <v>40.310604175359686</v>
      </c>
      <c r="J589">
        <f t="shared" si="38"/>
        <v>-0.20939582464031758</v>
      </c>
      <c r="K589">
        <f t="shared" si="39"/>
        <v>1.0479221890854262E-2</v>
      </c>
    </row>
    <row r="590" spans="5:11" x14ac:dyDescent="0.3">
      <c r="E590">
        <v>583</v>
      </c>
      <c r="F590">
        <v>40.340000000000003</v>
      </c>
      <c r="G590">
        <f t="shared" si="36"/>
        <v>40.432065780389536</v>
      </c>
      <c r="H590">
        <f t="shared" si="37"/>
        <v>40.206615717646343</v>
      </c>
      <c r="J590">
        <f t="shared" si="38"/>
        <v>-0.13338428235365996</v>
      </c>
      <c r="K590">
        <f t="shared" si="39"/>
        <v>9.2065780389532392E-2</v>
      </c>
    </row>
    <row r="591" spans="5:11" x14ac:dyDescent="0.3">
      <c r="E591">
        <v>584</v>
      </c>
      <c r="F591">
        <v>40.299999999999997</v>
      </c>
      <c r="G591">
        <f t="shared" si="36"/>
        <v>40.33364323585117</v>
      </c>
      <c r="H591">
        <f t="shared" si="37"/>
        <v>40.102638839500173</v>
      </c>
      <c r="J591">
        <f t="shared" si="38"/>
        <v>-0.197361160499824</v>
      </c>
      <c r="K591">
        <f t="shared" si="39"/>
        <v>3.3643235851172903E-2</v>
      </c>
    </row>
    <row r="592" spans="5:11" x14ac:dyDescent="0.3">
      <c r="E592">
        <v>585</v>
      </c>
      <c r="F592">
        <v>40.14</v>
      </c>
      <c r="G592">
        <f t="shared" si="36"/>
        <v>40.235209982343889</v>
      </c>
      <c r="H592">
        <f t="shared" si="37"/>
        <v>39.99867271396721</v>
      </c>
      <c r="J592">
        <f t="shared" si="38"/>
        <v>-0.14132728603279077</v>
      </c>
      <c r="K592">
        <f t="shared" si="39"/>
        <v>9.5209982343888555E-2</v>
      </c>
    </row>
    <row r="593" spans="5:11" x14ac:dyDescent="0.3">
      <c r="E593">
        <v>586</v>
      </c>
      <c r="F593">
        <v>40.090000000000003</v>
      </c>
      <c r="G593">
        <f t="shared" si="36"/>
        <v>40.136764413935794</v>
      </c>
      <c r="H593">
        <f t="shared" si="37"/>
        <v>39.894716513509991</v>
      </c>
      <c r="J593">
        <f t="shared" si="38"/>
        <v>-0.19528348649001259</v>
      </c>
      <c r="K593">
        <f t="shared" si="39"/>
        <v>4.6764413935790117E-2</v>
      </c>
    </row>
    <row r="594" spans="5:11" x14ac:dyDescent="0.3">
      <c r="E594">
        <v>587</v>
      </c>
      <c r="F594">
        <v>39.92</v>
      </c>
      <c r="G594">
        <f t="shared" si="36"/>
        <v>40.038304924695069</v>
      </c>
      <c r="H594">
        <f t="shared" si="37"/>
        <v>39.790769409967481</v>
      </c>
      <c r="J594">
        <f t="shared" si="38"/>
        <v>-0.12923059003252035</v>
      </c>
      <c r="K594">
        <f t="shared" si="39"/>
        <v>0.11830492469506737</v>
      </c>
    </row>
    <row r="595" spans="5:11" x14ac:dyDescent="0.3">
      <c r="E595">
        <v>588</v>
      </c>
      <c r="F595">
        <v>39.880000000000003</v>
      </c>
      <c r="G595">
        <f t="shared" si="36"/>
        <v>39.939829908689823</v>
      </c>
      <c r="H595">
        <f t="shared" si="37"/>
        <v>39.686830574514033</v>
      </c>
      <c r="J595">
        <f t="shared" si="38"/>
        <v>-0.19316942548596927</v>
      </c>
      <c r="K595">
        <f t="shared" si="39"/>
        <v>5.9829908689820854E-2</v>
      </c>
    </row>
    <row r="596" spans="5:11" x14ac:dyDescent="0.3">
      <c r="E596">
        <v>589</v>
      </c>
      <c r="F596">
        <v>39.81</v>
      </c>
      <c r="G596">
        <f t="shared" si="36"/>
        <v>39.841337759988143</v>
      </c>
      <c r="H596">
        <f t="shared" si="37"/>
        <v>39.582899177619311</v>
      </c>
      <c r="J596">
        <f t="shared" si="38"/>
        <v>-0.22710082238069162</v>
      </c>
      <c r="K596">
        <f t="shared" si="39"/>
        <v>3.133775998814059E-2</v>
      </c>
    </row>
    <row r="597" spans="5:11" x14ac:dyDescent="0.3">
      <c r="E597">
        <v>590</v>
      </c>
      <c r="F597">
        <v>39.64</v>
      </c>
      <c r="G597">
        <f t="shared" si="36"/>
        <v>39.742826872658206</v>
      </c>
      <c r="H597">
        <f t="shared" si="37"/>
        <v>39.478974389007249</v>
      </c>
      <c r="J597">
        <f t="shared" si="38"/>
        <v>-0.16102561099275192</v>
      </c>
      <c r="K597">
        <f t="shared" si="39"/>
        <v>0.10282687265820556</v>
      </c>
    </row>
    <row r="598" spans="5:11" x14ac:dyDescent="0.3">
      <c r="E598">
        <v>591</v>
      </c>
      <c r="F598">
        <v>39.590000000000003</v>
      </c>
      <c r="G598">
        <f t="shared" si="36"/>
        <v>39.644295640768121</v>
      </c>
      <c r="H598">
        <f t="shared" si="37"/>
        <v>39.37505537761507</v>
      </c>
      <c r="J598">
        <f t="shared" si="38"/>
        <v>-0.21494462238493384</v>
      </c>
      <c r="K598">
        <f t="shared" si="39"/>
        <v>5.4295640768117437E-2</v>
      </c>
    </row>
    <row r="599" spans="5:11" x14ac:dyDescent="0.3">
      <c r="E599">
        <v>592</v>
      </c>
      <c r="F599">
        <v>39.549999999999997</v>
      </c>
      <c r="G599">
        <f t="shared" si="36"/>
        <v>39.545742458386037</v>
      </c>
      <c r="H599">
        <f t="shared" si="37"/>
        <v>39.271141311552356</v>
      </c>
      <c r="J599">
        <f t="shared" si="38"/>
        <v>-0.27885868844764161</v>
      </c>
      <c r="K599">
        <f t="shared" si="39"/>
        <v>-4.2575416139598588E-3</v>
      </c>
    </row>
    <row r="600" spans="5:11" x14ac:dyDescent="0.3">
      <c r="E600">
        <v>593</v>
      </c>
      <c r="F600">
        <v>39.380000000000003</v>
      </c>
      <c r="G600">
        <f t="shared" si="36"/>
        <v>39.447165719580077</v>
      </c>
      <c r="H600">
        <f t="shared" si="37"/>
        <v>39.16723135805978</v>
      </c>
      <c r="J600">
        <f t="shared" si="38"/>
        <v>-0.21276864194022238</v>
      </c>
      <c r="K600">
        <f t="shared" si="39"/>
        <v>6.7165719580074779E-2</v>
      </c>
    </row>
    <row r="601" spans="5:11" x14ac:dyDescent="0.3">
      <c r="E601">
        <v>594</v>
      </c>
      <c r="F601">
        <v>39.31</v>
      </c>
      <c r="G601">
        <f t="shared" si="36"/>
        <v>39.34856381841837</v>
      </c>
      <c r="H601">
        <f t="shared" si="37"/>
        <v>39.063324683467442</v>
      </c>
      <c r="J601">
        <f t="shared" si="38"/>
        <v>-0.24667531653255992</v>
      </c>
      <c r="K601">
        <f t="shared" si="39"/>
        <v>3.8563818418367646E-2</v>
      </c>
    </row>
    <row r="602" spans="5:11" x14ac:dyDescent="0.3">
      <c r="E602">
        <v>595</v>
      </c>
      <c r="F602">
        <v>39.14</v>
      </c>
      <c r="G602">
        <f t="shared" si="36"/>
        <v>39.249935148969008</v>
      </c>
      <c r="H602">
        <f t="shared" si="37"/>
        <v>38.959420453153712</v>
      </c>
      <c r="J602">
        <f t="shared" si="38"/>
        <v>-0.18057954684628896</v>
      </c>
      <c r="K602">
        <f t="shared" si="39"/>
        <v>0.10993514896900791</v>
      </c>
    </row>
    <row r="603" spans="5:11" x14ac:dyDescent="0.3">
      <c r="E603">
        <v>596</v>
      </c>
      <c r="F603">
        <v>39.08</v>
      </c>
      <c r="G603">
        <f t="shared" si="36"/>
        <v>39.151278105300172</v>
      </c>
      <c r="H603">
        <f t="shared" si="37"/>
        <v>38.855517831502937</v>
      </c>
      <c r="J603">
        <f t="shared" si="38"/>
        <v>-0.22448216849706171</v>
      </c>
      <c r="K603">
        <f t="shared" si="39"/>
        <v>7.1278105300173422E-2</v>
      </c>
    </row>
    <row r="604" spans="5:11" x14ac:dyDescent="0.3">
      <c r="E604">
        <v>597</v>
      </c>
      <c r="F604">
        <v>39.020000000000003</v>
      </c>
      <c r="G604">
        <f t="shared" si="36"/>
        <v>39.052591081480003</v>
      </c>
      <c r="H604">
        <f t="shared" si="37"/>
        <v>38.751615981864006</v>
      </c>
      <c r="J604">
        <f t="shared" si="38"/>
        <v>-0.26838401813599688</v>
      </c>
      <c r="K604">
        <f t="shared" si="39"/>
        <v>3.2591081479999673E-2</v>
      </c>
    </row>
    <row r="605" spans="5:11" x14ac:dyDescent="0.3">
      <c r="E605">
        <v>598</v>
      </c>
      <c r="F605">
        <v>38.840000000000003</v>
      </c>
      <c r="G605">
        <f t="shared" si="36"/>
        <v>38.953872471576574</v>
      </c>
      <c r="H605">
        <f t="shared" si="37"/>
        <v>38.647714066507774</v>
      </c>
      <c r="J605">
        <f t="shared" si="38"/>
        <v>-0.19228593349222933</v>
      </c>
      <c r="K605">
        <f t="shared" si="39"/>
        <v>0.11387247157657043</v>
      </c>
    </row>
    <row r="606" spans="5:11" x14ac:dyDescent="0.3">
      <c r="E606">
        <v>599</v>
      </c>
      <c r="F606">
        <v>38.78</v>
      </c>
      <c r="G606">
        <f t="shared" si="36"/>
        <v>38.855120669658049</v>
      </c>
      <c r="H606">
        <f t="shared" si="37"/>
        <v>38.543811246584994</v>
      </c>
      <c r="J606">
        <f t="shared" si="38"/>
        <v>-0.23618875341500711</v>
      </c>
      <c r="K606">
        <f t="shared" si="39"/>
        <v>7.51206696580482E-2</v>
      </c>
    </row>
    <row r="607" spans="5:11" x14ac:dyDescent="0.3">
      <c r="E607">
        <v>600</v>
      </c>
      <c r="F607">
        <v>38.72</v>
      </c>
      <c r="G607">
        <f t="shared" si="36"/>
        <v>38.756334069792558</v>
      </c>
      <c r="H607">
        <f t="shared" si="37"/>
        <v>38.439906682083574</v>
      </c>
      <c r="J607">
        <f t="shared" si="38"/>
        <v>-0.28009331791642467</v>
      </c>
      <c r="K607">
        <f t="shared" si="39"/>
        <v>3.6334069792559376E-2</v>
      </c>
    </row>
    <row r="608" spans="5:11" x14ac:dyDescent="0.3">
      <c r="E608">
        <v>601</v>
      </c>
      <c r="F608">
        <v>38.549999999999997</v>
      </c>
      <c r="G608">
        <f t="shared" si="36"/>
        <v>38.657511066048201</v>
      </c>
      <c r="H608">
        <f t="shared" si="37"/>
        <v>38.335999531785944</v>
      </c>
      <c r="J608">
        <f t="shared" si="38"/>
        <v>-0.21400046821405283</v>
      </c>
      <c r="K608">
        <f t="shared" si="39"/>
        <v>0.10751106604820393</v>
      </c>
    </row>
    <row r="609" spans="5:11" x14ac:dyDescent="0.3">
      <c r="E609">
        <v>602</v>
      </c>
      <c r="F609">
        <v>38.479999999999997</v>
      </c>
      <c r="G609">
        <f t="shared" si="36"/>
        <v>38.558650052493171</v>
      </c>
      <c r="H609">
        <f t="shared" si="37"/>
        <v>38.232088953226025</v>
      </c>
      <c r="J609">
        <f t="shared" si="38"/>
        <v>-0.24791104677397158</v>
      </c>
      <c r="K609">
        <f t="shared" si="39"/>
        <v>7.8650052493173916E-2</v>
      </c>
    </row>
    <row r="610" spans="5:11" x14ac:dyDescent="0.3">
      <c r="E610">
        <v>603</v>
      </c>
      <c r="F610">
        <v>38.42</v>
      </c>
      <c r="G610">
        <f t="shared" si="36"/>
        <v>38.459749423195554</v>
      </c>
      <c r="H610">
        <f t="shared" si="37"/>
        <v>38.128174102646028</v>
      </c>
      <c r="J610">
        <f t="shared" si="38"/>
        <v>-0.29182589735397357</v>
      </c>
      <c r="K610">
        <f t="shared" si="39"/>
        <v>3.9749423195551969E-2</v>
      </c>
    </row>
    <row r="611" spans="5:11" x14ac:dyDescent="0.3">
      <c r="E611">
        <v>604</v>
      </c>
      <c r="F611">
        <v>38.340000000000003</v>
      </c>
      <c r="G611">
        <f t="shared" si="36"/>
        <v>38.360807572223464</v>
      </c>
      <c r="H611">
        <f t="shared" si="37"/>
        <v>38.024254134953196</v>
      </c>
      <c r="J611">
        <f t="shared" si="38"/>
        <v>-0.31574586504680724</v>
      </c>
      <c r="K611">
        <f t="shared" si="39"/>
        <v>2.0807572223461079E-2</v>
      </c>
    </row>
    <row r="612" spans="5:11" x14ac:dyDescent="0.3">
      <c r="E612">
        <v>605</v>
      </c>
      <c r="F612">
        <v>38.17</v>
      </c>
      <c r="G612">
        <f t="shared" si="36"/>
        <v>38.261822893645061</v>
      </c>
      <c r="H612">
        <f t="shared" si="37"/>
        <v>37.920328203675751</v>
      </c>
      <c r="J612">
        <f t="shared" si="38"/>
        <v>-0.24967179632425029</v>
      </c>
      <c r="K612">
        <f t="shared" si="39"/>
        <v>9.1822893645058912E-2</v>
      </c>
    </row>
    <row r="613" spans="5:11" x14ac:dyDescent="0.3">
      <c r="E613">
        <v>606</v>
      </c>
      <c r="F613">
        <v>38.090000000000003</v>
      </c>
      <c r="G613">
        <f t="shared" si="36"/>
        <v>38.162793781528464</v>
      </c>
      <c r="H613">
        <f t="shared" si="37"/>
        <v>37.816395460919637</v>
      </c>
      <c r="J613">
        <f t="shared" si="38"/>
        <v>-0.27360453908036675</v>
      </c>
      <c r="K613">
        <f t="shared" si="39"/>
        <v>7.2793781528460499E-2</v>
      </c>
    </row>
    <row r="614" spans="5:11" x14ac:dyDescent="0.3">
      <c r="E614">
        <v>607</v>
      </c>
      <c r="F614">
        <v>38.03</v>
      </c>
      <c r="G614">
        <f t="shared" si="36"/>
        <v>38.06371862994181</v>
      </c>
      <c r="H614">
        <f t="shared" si="37"/>
        <v>37.712455057323723</v>
      </c>
      <c r="J614">
        <f t="shared" si="38"/>
        <v>-0.3175449426762782</v>
      </c>
      <c r="K614">
        <f t="shared" si="39"/>
        <v>3.3718629941809297E-2</v>
      </c>
    </row>
    <row r="615" spans="5:11" x14ac:dyDescent="0.3">
      <c r="E615">
        <v>608</v>
      </c>
      <c r="F615">
        <v>37.950000000000003</v>
      </c>
      <c r="G615">
        <f t="shared" si="36"/>
        <v>37.964595832953229</v>
      </c>
      <c r="H615">
        <f t="shared" si="37"/>
        <v>37.608506142015813</v>
      </c>
      <c r="J615">
        <f t="shared" si="38"/>
        <v>-0.34149385798419019</v>
      </c>
      <c r="K615">
        <f t="shared" si="39"/>
        <v>1.4595832953226306E-2</v>
      </c>
    </row>
    <row r="616" spans="5:11" x14ac:dyDescent="0.3">
      <c r="E616">
        <v>609</v>
      </c>
      <c r="F616">
        <v>37.770000000000003</v>
      </c>
      <c r="G616">
        <f t="shared" si="36"/>
        <v>37.865423784630849</v>
      </c>
      <c r="H616">
        <f t="shared" si="37"/>
        <v>37.504547862568074</v>
      </c>
      <c r="J616">
        <f t="shared" si="38"/>
        <v>-0.26545213743192875</v>
      </c>
      <c r="K616">
        <f t="shared" si="39"/>
        <v>9.5423784630845887E-2</v>
      </c>
    </row>
    <row r="617" spans="5:11" x14ac:dyDescent="0.3">
      <c r="E617">
        <v>610</v>
      </c>
      <c r="F617">
        <v>37.700000000000003</v>
      </c>
      <c r="G617">
        <f t="shared" si="36"/>
        <v>37.766200879042778</v>
      </c>
      <c r="H617">
        <f t="shared" si="37"/>
        <v>37.400579364951682</v>
      </c>
      <c r="J617">
        <f t="shared" si="38"/>
        <v>-0.29942063504832106</v>
      </c>
      <c r="K617">
        <f t="shared" si="39"/>
        <v>6.6200879042774829E-2</v>
      </c>
    </row>
    <row r="618" spans="5:11" x14ac:dyDescent="0.3">
      <c r="E618">
        <v>611</v>
      </c>
      <c r="F618">
        <v>37.619999999999997</v>
      </c>
      <c r="G618">
        <f t="shared" si="36"/>
        <v>37.666925510257165</v>
      </c>
      <c r="H618">
        <f t="shared" si="37"/>
        <v>37.296599793492248</v>
      </c>
      <c r="J618">
        <f t="shared" si="38"/>
        <v>-0.32340020650774903</v>
      </c>
      <c r="K618">
        <f t="shared" si="39"/>
        <v>4.6925510257167957E-2</v>
      </c>
    </row>
    <row r="619" spans="5:11" x14ac:dyDescent="0.3">
      <c r="E619">
        <v>612</v>
      </c>
      <c r="F619">
        <v>37.56</v>
      </c>
      <c r="G619">
        <f t="shared" si="36"/>
        <v>37.56759607234217</v>
      </c>
      <c r="H619">
        <f t="shared" si="37"/>
        <v>37.192608290823841</v>
      </c>
      <c r="J619">
        <f t="shared" si="38"/>
        <v>-0.36739170917616093</v>
      </c>
      <c r="K619">
        <f t="shared" si="39"/>
        <v>7.5960723421673038E-3</v>
      </c>
    </row>
    <row r="620" spans="5:11" x14ac:dyDescent="0.3">
      <c r="E620">
        <v>613</v>
      </c>
      <c r="F620">
        <v>37.36</v>
      </c>
      <c r="G620">
        <f t="shared" si="36"/>
        <v>37.468210959365869</v>
      </c>
      <c r="H620">
        <f t="shared" si="37"/>
        <v>37.088603997843677</v>
      </c>
      <c r="J620">
        <f t="shared" si="38"/>
        <v>-0.27139600215632242</v>
      </c>
      <c r="K620">
        <f t="shared" si="39"/>
        <v>0.10821095936587</v>
      </c>
    </row>
    <row r="621" spans="5:11" x14ac:dyDescent="0.3">
      <c r="E621">
        <v>614</v>
      </c>
      <c r="F621">
        <v>37.299999999999997</v>
      </c>
      <c r="G621">
        <f t="shared" si="36"/>
        <v>37.368768565396422</v>
      </c>
      <c r="H621">
        <f t="shared" si="37"/>
        <v>36.984586053665737</v>
      </c>
      <c r="J621">
        <f t="shared" si="38"/>
        <v>-0.31541394633426023</v>
      </c>
      <c r="K621">
        <f t="shared" si="39"/>
        <v>6.8768565396425174E-2</v>
      </c>
    </row>
    <row r="622" spans="5:11" x14ac:dyDescent="0.3">
      <c r="E622">
        <v>615</v>
      </c>
      <c r="F622">
        <v>37.22</v>
      </c>
      <c r="G622">
        <f t="shared" si="36"/>
        <v>37.269267284501957</v>
      </c>
      <c r="H622">
        <f t="shared" si="37"/>
        <v>36.880553595574838</v>
      </c>
      <c r="J622">
        <f t="shared" si="38"/>
        <v>-0.33944640442516061</v>
      </c>
      <c r="K622">
        <f t="shared" si="39"/>
        <v>4.9267284501958386E-2</v>
      </c>
    </row>
    <row r="623" spans="5:11" x14ac:dyDescent="0.3">
      <c r="E623">
        <v>616</v>
      </c>
      <c r="F623">
        <v>37.14</v>
      </c>
      <c r="G623">
        <f t="shared" si="36"/>
        <v>37.169705510750603</v>
      </c>
      <c r="H623">
        <f t="shared" si="37"/>
        <v>36.776505758979567</v>
      </c>
      <c r="J623">
        <f t="shared" si="38"/>
        <v>-0.36349424102043315</v>
      </c>
      <c r="K623">
        <f t="shared" si="39"/>
        <v>2.9705510750602571E-2</v>
      </c>
    </row>
    <row r="624" spans="5:11" x14ac:dyDescent="0.3">
      <c r="E624">
        <v>617</v>
      </c>
      <c r="F624">
        <v>37.06</v>
      </c>
      <c r="G624">
        <f t="shared" si="36"/>
        <v>37.070081638210461</v>
      </c>
      <c r="H624">
        <f t="shared" si="37"/>
        <v>36.672441677365782</v>
      </c>
      <c r="J624">
        <f t="shared" si="38"/>
        <v>-0.38755832263422008</v>
      </c>
      <c r="K624">
        <f t="shared" si="39"/>
        <v>1.0081638210458266E-2</v>
      </c>
    </row>
    <row r="625" spans="5:11" x14ac:dyDescent="0.3">
      <c r="E625">
        <v>618</v>
      </c>
      <c r="F625">
        <v>36.86</v>
      </c>
      <c r="G625">
        <f t="shared" si="36"/>
        <v>36.970394060949722</v>
      </c>
      <c r="H625">
        <f t="shared" si="37"/>
        <v>36.568360482249091</v>
      </c>
      <c r="J625">
        <f t="shared" si="38"/>
        <v>-0.29163951775090879</v>
      </c>
      <c r="K625">
        <f t="shared" si="39"/>
        <v>0.11039406094972293</v>
      </c>
    </row>
    <row r="626" spans="5:11" x14ac:dyDescent="0.3">
      <c r="E626">
        <v>619</v>
      </c>
      <c r="F626">
        <v>36.78</v>
      </c>
      <c r="G626">
        <f t="shared" si="36"/>
        <v>36.870641173036454</v>
      </c>
      <c r="H626">
        <f t="shared" si="37"/>
        <v>36.464261303127387</v>
      </c>
      <c r="J626">
        <f t="shared" si="38"/>
        <v>-0.31573869687261436</v>
      </c>
      <c r="K626">
        <f t="shared" si="39"/>
        <v>9.0641173036452471E-2</v>
      </c>
    </row>
    <row r="627" spans="5:11" x14ac:dyDescent="0.3">
      <c r="E627">
        <v>620</v>
      </c>
      <c r="F627">
        <v>36.700000000000003</v>
      </c>
      <c r="G627">
        <f t="shared" si="36"/>
        <v>36.770821368538819</v>
      </c>
      <c r="H627">
        <f t="shared" si="37"/>
        <v>36.360143267432989</v>
      </c>
      <c r="J627">
        <f t="shared" si="38"/>
        <v>-0.33985673256701432</v>
      </c>
      <c r="K627">
        <f t="shared" si="39"/>
        <v>7.0821368538815932E-2</v>
      </c>
    </row>
    <row r="628" spans="5:11" x14ac:dyDescent="0.3">
      <c r="E628">
        <v>621</v>
      </c>
      <c r="F628">
        <v>36.619999999999997</v>
      </c>
      <c r="G628">
        <f t="shared" si="36"/>
        <v>36.670933041524947</v>
      </c>
      <c r="H628">
        <f t="shared" si="37"/>
        <v>36.256005500484378</v>
      </c>
      <c r="J628">
        <f t="shared" si="38"/>
        <v>-0.36399449951561991</v>
      </c>
      <c r="K628">
        <f t="shared" si="39"/>
        <v>5.0933041524949374E-2</v>
      </c>
    </row>
    <row r="629" spans="5:11" x14ac:dyDescent="0.3">
      <c r="E629">
        <v>622</v>
      </c>
      <c r="F629">
        <v>36.53</v>
      </c>
      <c r="G629">
        <f t="shared" si="36"/>
        <v>36.57097458606296</v>
      </c>
      <c r="H629">
        <f t="shared" si="37"/>
        <v>36.151847125437371</v>
      </c>
      <c r="J629">
        <f t="shared" si="38"/>
        <v>-0.37815287456263036</v>
      </c>
      <c r="K629">
        <f t="shared" si="39"/>
        <v>4.0974586062958451E-2</v>
      </c>
    </row>
    <row r="630" spans="5:11" x14ac:dyDescent="0.3">
      <c r="E630">
        <v>623</v>
      </c>
      <c r="F630">
        <v>36.450000000000003</v>
      </c>
      <c r="G630">
        <f t="shared" si="36"/>
        <v>36.470944396220986</v>
      </c>
      <c r="H630">
        <f t="shared" si="37"/>
        <v>36.047667263236804</v>
      </c>
      <c r="J630">
        <f t="shared" si="38"/>
        <v>-0.40233273676319925</v>
      </c>
      <c r="K630">
        <f t="shared" si="39"/>
        <v>2.0944396220983208E-2</v>
      </c>
    </row>
    <row r="631" spans="5:11" x14ac:dyDescent="0.3">
      <c r="E631">
        <v>624</v>
      </c>
      <c r="F631">
        <v>36.36</v>
      </c>
      <c r="G631">
        <f t="shared" si="36"/>
        <v>36.370840866067184</v>
      </c>
      <c r="H631">
        <f t="shared" si="37"/>
        <v>35.943465032566451</v>
      </c>
      <c r="J631">
        <f t="shared" si="38"/>
        <v>-0.41653496743354879</v>
      </c>
      <c r="K631">
        <f t="shared" si="39"/>
        <v>1.0840866067184152E-2</v>
      </c>
    </row>
    <row r="632" spans="5:11" x14ac:dyDescent="0.3">
      <c r="E632">
        <v>625</v>
      </c>
      <c r="F632">
        <v>36.159999999999997</v>
      </c>
      <c r="G632">
        <f t="shared" si="36"/>
        <v>36.270662389669624</v>
      </c>
      <c r="H632">
        <f t="shared" si="37"/>
        <v>35.839239549800027</v>
      </c>
      <c r="J632">
        <f t="shared" si="38"/>
        <v>-0.32076045019996968</v>
      </c>
      <c r="K632">
        <f t="shared" si="39"/>
        <v>0.11066238966962771</v>
      </c>
    </row>
    <row r="633" spans="5:11" x14ac:dyDescent="0.3">
      <c r="E633">
        <v>626</v>
      </c>
      <c r="F633">
        <v>36.08</v>
      </c>
      <c r="G633">
        <f t="shared" si="36"/>
        <v>36.170407361096494</v>
      </c>
      <c r="H633">
        <f t="shared" si="37"/>
        <v>35.734989928950711</v>
      </c>
      <c r="J633">
        <f t="shared" si="38"/>
        <v>-0.3450100710492876</v>
      </c>
      <c r="K633">
        <f t="shared" si="39"/>
        <v>9.040736109649572E-2</v>
      </c>
    </row>
    <row r="634" spans="5:11" x14ac:dyDescent="0.3">
      <c r="E634">
        <v>627</v>
      </c>
      <c r="F634">
        <v>35.979999999999997</v>
      </c>
      <c r="G634">
        <f t="shared" si="36"/>
        <v>36.070074174415893</v>
      </c>
      <c r="H634">
        <f t="shared" si="37"/>
        <v>35.630715281621065</v>
      </c>
      <c r="J634">
        <f t="shared" si="38"/>
        <v>-0.34928471837893227</v>
      </c>
      <c r="K634">
        <f t="shared" si="39"/>
        <v>9.007417441589638E-2</v>
      </c>
    </row>
    <row r="635" spans="5:11" x14ac:dyDescent="0.3">
      <c r="E635">
        <v>628</v>
      </c>
      <c r="F635">
        <v>35.909999999999997</v>
      </c>
      <c r="G635">
        <f t="shared" si="36"/>
        <v>35.969661223695951</v>
      </c>
      <c r="H635">
        <f t="shared" si="37"/>
        <v>35.526414716951876</v>
      </c>
      <c r="J635">
        <f t="shared" si="38"/>
        <v>-0.38358528304812012</v>
      </c>
      <c r="K635">
        <f t="shared" si="39"/>
        <v>5.9661223695954391E-2</v>
      </c>
    </row>
    <row r="636" spans="5:11" x14ac:dyDescent="0.3">
      <c r="E636">
        <v>629</v>
      </c>
      <c r="F636">
        <v>35.81</v>
      </c>
      <c r="G636">
        <f t="shared" si="36"/>
        <v>35.86916690300481</v>
      </c>
      <c r="H636">
        <f t="shared" si="37"/>
        <v>35.422087341571228</v>
      </c>
      <c r="J636">
        <f t="shared" si="38"/>
        <v>-0.38791265842877465</v>
      </c>
      <c r="K636">
        <f t="shared" si="39"/>
        <v>5.9166903004808091E-2</v>
      </c>
    </row>
    <row r="637" spans="5:11" x14ac:dyDescent="0.3">
      <c r="E637">
        <v>630</v>
      </c>
      <c r="F637">
        <v>35.72</v>
      </c>
      <c r="G637">
        <f t="shared" si="36"/>
        <v>35.7685896064106</v>
      </c>
      <c r="H637">
        <f t="shared" si="37"/>
        <v>35.317732259542652</v>
      </c>
      <c r="J637">
        <f t="shared" si="38"/>
        <v>-0.40226774045734714</v>
      </c>
      <c r="K637">
        <f t="shared" si="39"/>
        <v>4.8589606410601505E-2</v>
      </c>
    </row>
    <row r="638" spans="5:11" x14ac:dyDescent="0.3">
      <c r="E638">
        <v>631</v>
      </c>
      <c r="F638">
        <v>35.619999999999997</v>
      </c>
      <c r="G638">
        <f t="shared" si="36"/>
        <v>35.667927727981464</v>
      </c>
      <c r="H638">
        <f t="shared" si="37"/>
        <v>35.21334857231335</v>
      </c>
      <c r="J638">
        <f t="shared" si="38"/>
        <v>-0.40665142768664708</v>
      </c>
      <c r="K638">
        <f t="shared" si="39"/>
        <v>4.7927727981466717E-2</v>
      </c>
    </row>
    <row r="639" spans="5:11" x14ac:dyDescent="0.3">
      <c r="E639">
        <v>632</v>
      </c>
      <c r="F639">
        <v>35.53</v>
      </c>
      <c r="G639">
        <f t="shared" si="36"/>
        <v>35.567179661785474</v>
      </c>
      <c r="H639">
        <f t="shared" si="37"/>
        <v>35.108935378661386</v>
      </c>
      <c r="J639">
        <f t="shared" si="38"/>
        <v>-0.42106462133861555</v>
      </c>
      <c r="K639">
        <f t="shared" si="39"/>
        <v>3.7179661785472717E-2</v>
      </c>
    </row>
    <row r="640" spans="5:11" x14ac:dyDescent="0.3">
      <c r="E640">
        <v>633</v>
      </c>
      <c r="F640">
        <v>35.44</v>
      </c>
      <c r="G640">
        <f t="shared" si="36"/>
        <v>35.466343801890844</v>
      </c>
      <c r="H640">
        <f t="shared" si="37"/>
        <v>35.00449177464327</v>
      </c>
      <c r="J640">
        <f t="shared" si="38"/>
        <v>-0.43550822535672751</v>
      </c>
      <c r="K640">
        <f t="shared" si="39"/>
        <v>2.6343801890845953E-2</v>
      </c>
    </row>
    <row r="641" spans="5:11" x14ac:dyDescent="0.3">
      <c r="E641">
        <v>634</v>
      </c>
      <c r="F641">
        <v>35.340000000000003</v>
      </c>
      <c r="G641">
        <f t="shared" si="36"/>
        <v>35.365418542365632</v>
      </c>
      <c r="H641">
        <f t="shared" si="37"/>
        <v>34.90001685354008</v>
      </c>
      <c r="J641">
        <f t="shared" si="38"/>
        <v>-0.43998314645992309</v>
      </c>
      <c r="K641">
        <f t="shared" si="39"/>
        <v>2.5418542365628127E-2</v>
      </c>
    </row>
    <row r="642" spans="5:11" x14ac:dyDescent="0.3">
      <c r="E642">
        <v>635</v>
      </c>
      <c r="F642">
        <v>35.25</v>
      </c>
      <c r="G642">
        <f t="shared" si="36"/>
        <v>35.264402277277995</v>
      </c>
      <c r="H642">
        <f t="shared" si="37"/>
        <v>34.795509705803966</v>
      </c>
      <c r="J642">
        <f t="shared" si="38"/>
        <v>-0.45449029419603448</v>
      </c>
      <c r="K642">
        <f t="shared" si="39"/>
        <v>1.4402277277994813E-2</v>
      </c>
    </row>
    <row r="643" spans="5:11" x14ac:dyDescent="0.3">
      <c r="E643">
        <v>636</v>
      </c>
      <c r="F643">
        <v>35.159999999999997</v>
      </c>
      <c r="G643">
        <f t="shared" si="36"/>
        <v>35.163293400696077</v>
      </c>
      <c r="H643">
        <f t="shared" si="37"/>
        <v>34.690969419004034</v>
      </c>
      <c r="J643">
        <f t="shared" si="38"/>
        <v>-0.46903058099596251</v>
      </c>
      <c r="K643">
        <f t="shared" si="39"/>
        <v>3.2934006960800843E-3</v>
      </c>
    </row>
    <row r="644" spans="5:11" x14ac:dyDescent="0.3">
      <c r="E644">
        <v>637</v>
      </c>
      <c r="F644">
        <v>35.06</v>
      </c>
      <c r="G644">
        <f t="shared" si="36"/>
        <v>35.062090306687992</v>
      </c>
      <c r="H644">
        <f t="shared" si="37"/>
        <v>34.586395077771215</v>
      </c>
      <c r="J644">
        <f t="shared" si="38"/>
        <v>-0.47360492222878747</v>
      </c>
      <c r="K644">
        <f t="shared" si="39"/>
        <v>2.090306687989596E-3</v>
      </c>
    </row>
    <row r="645" spans="5:11" x14ac:dyDescent="0.3">
      <c r="E645">
        <v>638</v>
      </c>
      <c r="F645">
        <v>34.950000000000003</v>
      </c>
      <c r="G645">
        <f t="shared" si="36"/>
        <v>34.960791389321869</v>
      </c>
      <c r="H645">
        <f t="shared" si="37"/>
        <v>34.48178576374346</v>
      </c>
      <c r="J645">
        <f t="shared" si="38"/>
        <v>-0.4682142362565429</v>
      </c>
      <c r="K645">
        <f t="shared" si="39"/>
        <v>1.0791389321866518E-2</v>
      </c>
    </row>
    <row r="646" spans="5:11" x14ac:dyDescent="0.3">
      <c r="E646">
        <v>639</v>
      </c>
      <c r="F646">
        <v>34.86</v>
      </c>
      <c r="G646">
        <f t="shared" si="36"/>
        <v>34.859395042665867</v>
      </c>
      <c r="H646">
        <f t="shared" si="37"/>
        <v>34.377140555509925</v>
      </c>
      <c r="J646">
        <f t="shared" si="38"/>
        <v>-0.48285944449007445</v>
      </c>
      <c r="K646">
        <f t="shared" si="39"/>
        <v>-6.0495733413290509E-4</v>
      </c>
    </row>
    <row r="647" spans="5:11" x14ac:dyDescent="0.3">
      <c r="E647">
        <v>640</v>
      </c>
      <c r="F647">
        <v>34.75</v>
      </c>
      <c r="G647">
        <f t="shared" si="36"/>
        <v>34.757899660788055</v>
      </c>
      <c r="H647">
        <f t="shared" si="37"/>
        <v>34.27245852855458</v>
      </c>
      <c r="J647">
        <f t="shared" si="38"/>
        <v>-0.47754147144542003</v>
      </c>
      <c r="K647">
        <f t="shared" si="39"/>
        <v>7.8996607880554848E-3</v>
      </c>
    </row>
    <row r="648" spans="5:11" x14ac:dyDescent="0.3">
      <c r="E648">
        <v>641</v>
      </c>
      <c r="F648">
        <v>34.659999999999997</v>
      </c>
      <c r="G648">
        <f t="shared" si="36"/>
        <v>34.656303637756622</v>
      </c>
      <c r="H648">
        <f t="shared" si="37"/>
        <v>34.167738755199991</v>
      </c>
      <c r="J648">
        <f t="shared" si="38"/>
        <v>-0.49226124480000522</v>
      </c>
      <c r="K648">
        <f t="shared" si="39"/>
        <v>-3.6963622433745513E-3</v>
      </c>
    </row>
    <row r="649" spans="5:11" x14ac:dyDescent="0.3">
      <c r="E649">
        <v>642</v>
      </c>
      <c r="F649">
        <v>34.549999999999997</v>
      </c>
      <c r="G649">
        <f t="shared" ref="G649:G712" si="40">149.299903690624 -0.366029943457306*E649 + 0.000463577621600097*E649*E649 -2.67655311678161E-07*E649*E649*E649</f>
        <v>34.554605367639667</v>
      </c>
      <c r="H649">
        <f t="shared" ref="H649:H712" si="41">1/(-0.000612217191425404*LOG10(((1024)/(E649))-1)+0.0031170331653)-273.15</f>
        <v>34.062980304549512</v>
      </c>
      <c r="J649">
        <f t="shared" ref="J649:J712" si="42">H649-F649</f>
        <v>-0.48701969545048485</v>
      </c>
      <c r="K649">
        <f t="shared" ref="K649:K712" si="43">G649-F649</f>
        <v>4.6053676396695664E-3</v>
      </c>
    </row>
    <row r="650" spans="5:11" x14ac:dyDescent="0.3">
      <c r="E650">
        <v>643</v>
      </c>
      <c r="F650">
        <v>34.450000000000003</v>
      </c>
      <c r="G650">
        <f t="shared" si="40"/>
        <v>34.452803244505319</v>
      </c>
      <c r="H650">
        <f t="shared" si="41"/>
        <v>33.958182242430098</v>
      </c>
      <c r="J650">
        <f t="shared" si="42"/>
        <v>-0.49181775756990476</v>
      </c>
      <c r="K650">
        <f t="shared" si="43"/>
        <v>2.8032445053156607E-3</v>
      </c>
    </row>
    <row r="651" spans="5:11" x14ac:dyDescent="0.3">
      <c r="E651">
        <v>644</v>
      </c>
      <c r="F651">
        <v>34.340000000000003</v>
      </c>
      <c r="G651">
        <f t="shared" si="40"/>
        <v>34.350895662421735</v>
      </c>
      <c r="H651">
        <f t="shared" si="41"/>
        <v>33.853343631333757</v>
      </c>
      <c r="J651">
        <f t="shared" si="42"/>
        <v>-0.48665636866624595</v>
      </c>
      <c r="K651">
        <f t="shared" si="43"/>
        <v>1.0895662421731345E-2</v>
      </c>
    </row>
    <row r="652" spans="5:11" x14ac:dyDescent="0.3">
      <c r="E652">
        <v>645</v>
      </c>
      <c r="F652">
        <v>34.229999999999997</v>
      </c>
      <c r="G652">
        <f t="shared" si="40"/>
        <v>34.248881015457016</v>
      </c>
      <c r="H652">
        <f t="shared" si="41"/>
        <v>33.748463530358777</v>
      </c>
      <c r="J652">
        <f t="shared" si="42"/>
        <v>-0.48153646964122032</v>
      </c>
      <c r="K652">
        <f t="shared" si="43"/>
        <v>1.8881015457019146E-2</v>
      </c>
    </row>
    <row r="653" spans="5:11" x14ac:dyDescent="0.3">
      <c r="E653">
        <v>646</v>
      </c>
      <c r="F653">
        <v>34.119999999999997</v>
      </c>
      <c r="G653">
        <f t="shared" si="40"/>
        <v>34.14675769767932</v>
      </c>
      <c r="H653">
        <f t="shared" si="41"/>
        <v>33.643540995150261</v>
      </c>
      <c r="J653">
        <f t="shared" si="42"/>
        <v>-0.4764590048497368</v>
      </c>
      <c r="K653">
        <f t="shared" si="43"/>
        <v>2.6757697679322234E-2</v>
      </c>
    </row>
    <row r="654" spans="5:11" x14ac:dyDescent="0.3">
      <c r="E654">
        <v>647</v>
      </c>
      <c r="F654">
        <v>34.020000000000003</v>
      </c>
      <c r="G654">
        <f t="shared" si="40"/>
        <v>34.044524103156746</v>
      </c>
      <c r="H654">
        <f t="shared" si="41"/>
        <v>33.538575077840449</v>
      </c>
      <c r="J654">
        <f t="shared" si="42"/>
        <v>-0.48142492215955457</v>
      </c>
      <c r="K654">
        <f t="shared" si="43"/>
        <v>2.4524103156743138E-2</v>
      </c>
    </row>
    <row r="655" spans="5:11" x14ac:dyDescent="0.3">
      <c r="E655">
        <v>648</v>
      </c>
      <c r="F655">
        <v>33.909999999999997</v>
      </c>
      <c r="G655">
        <f t="shared" si="40"/>
        <v>33.942178625957425</v>
      </c>
      <c r="H655">
        <f t="shared" si="41"/>
        <v>33.433564826987947</v>
      </c>
      <c r="J655">
        <f t="shared" si="42"/>
        <v>-0.47643517301204952</v>
      </c>
      <c r="K655">
        <f t="shared" si="43"/>
        <v>3.2178625957428153E-2</v>
      </c>
    </row>
    <row r="656" spans="5:11" x14ac:dyDescent="0.3">
      <c r="E656">
        <v>649</v>
      </c>
      <c r="F656">
        <v>33.799999999999997</v>
      </c>
      <c r="G656">
        <f t="shared" si="40"/>
        <v>33.839719660149527</v>
      </c>
      <c r="H656">
        <f t="shared" si="41"/>
        <v>33.328509287516681</v>
      </c>
      <c r="J656">
        <f t="shared" si="42"/>
        <v>-0.47149071248331609</v>
      </c>
      <c r="K656">
        <f t="shared" si="43"/>
        <v>3.9719660149529545E-2</v>
      </c>
    </row>
    <row r="657" spans="5:11" x14ac:dyDescent="0.3">
      <c r="E657">
        <v>650</v>
      </c>
      <c r="F657">
        <v>33.69</v>
      </c>
      <c r="G657">
        <f t="shared" si="40"/>
        <v>33.737145599801138</v>
      </c>
      <c r="H657">
        <f t="shared" si="41"/>
        <v>33.223407500654275</v>
      </c>
      <c r="J657">
        <f t="shared" si="42"/>
        <v>-0.46659249934572244</v>
      </c>
      <c r="K657">
        <f t="shared" si="43"/>
        <v>4.7145599801140747E-2</v>
      </c>
    </row>
    <row r="658" spans="5:11" x14ac:dyDescent="0.3">
      <c r="E658">
        <v>651</v>
      </c>
      <c r="F658">
        <v>33.58</v>
      </c>
      <c r="G658">
        <f t="shared" si="40"/>
        <v>33.634454838980403</v>
      </c>
      <c r="H658">
        <f t="shared" si="41"/>
        <v>33.118258503869583</v>
      </c>
      <c r="J658">
        <f t="shared" si="42"/>
        <v>-0.46174149613041493</v>
      </c>
      <c r="K658">
        <f t="shared" si="43"/>
        <v>5.4454838980404929E-2</v>
      </c>
    </row>
    <row r="659" spans="5:11" x14ac:dyDescent="0.3">
      <c r="E659">
        <v>652</v>
      </c>
      <c r="F659">
        <v>33.47</v>
      </c>
      <c r="G659">
        <f t="shared" si="40"/>
        <v>33.53164577175545</v>
      </c>
      <c r="H659">
        <f t="shared" si="41"/>
        <v>33.013061330809876</v>
      </c>
      <c r="J659">
        <f t="shared" si="42"/>
        <v>-0.45693866919012294</v>
      </c>
      <c r="K659">
        <f t="shared" si="43"/>
        <v>6.1645771755451051E-2</v>
      </c>
    </row>
    <row r="660" spans="5:11" x14ac:dyDescent="0.3">
      <c r="E660">
        <v>653</v>
      </c>
      <c r="F660">
        <v>33.340000000000003</v>
      </c>
      <c r="G660">
        <f t="shared" si="40"/>
        <v>33.428716792194422</v>
      </c>
      <c r="H660">
        <f t="shared" si="41"/>
        <v>32.907815011237119</v>
      </c>
      <c r="J660">
        <f t="shared" si="42"/>
        <v>-0.43218498876288436</v>
      </c>
      <c r="K660">
        <f t="shared" si="43"/>
        <v>8.8716792194418304E-2</v>
      </c>
    </row>
    <row r="661" spans="5:11" x14ac:dyDescent="0.3">
      <c r="E661">
        <v>654</v>
      </c>
      <c r="F661">
        <v>33.229999999999997</v>
      </c>
      <c r="G661">
        <f t="shared" si="40"/>
        <v>33.325666294365419</v>
      </c>
      <c r="H661">
        <f t="shared" si="41"/>
        <v>32.802518570963912</v>
      </c>
      <c r="J661">
        <f t="shared" si="42"/>
        <v>-0.4274814290360851</v>
      </c>
      <c r="K661">
        <f t="shared" si="43"/>
        <v>9.5666294365422289E-2</v>
      </c>
    </row>
    <row r="662" spans="5:11" x14ac:dyDescent="0.3">
      <c r="E662">
        <v>655</v>
      </c>
      <c r="F662">
        <v>33.11</v>
      </c>
      <c r="G662">
        <f t="shared" si="40"/>
        <v>33.222492672336614</v>
      </c>
      <c r="H662">
        <f t="shared" si="41"/>
        <v>32.697171031788457</v>
      </c>
      <c r="J662">
        <f t="shared" si="42"/>
        <v>-0.41282896821154225</v>
      </c>
      <c r="K662">
        <f t="shared" si="43"/>
        <v>0.11249267233661442</v>
      </c>
    </row>
    <row r="663" spans="5:11" x14ac:dyDescent="0.3">
      <c r="E663">
        <v>656</v>
      </c>
      <c r="F663">
        <v>33.11</v>
      </c>
      <c r="G663">
        <f t="shared" si="40"/>
        <v>33.119194320176106</v>
      </c>
      <c r="H663">
        <f t="shared" si="41"/>
        <v>32.591771411429079</v>
      </c>
      <c r="J663">
        <f t="shared" si="42"/>
        <v>-0.51822858857092058</v>
      </c>
      <c r="K663">
        <f t="shared" si="43"/>
        <v>9.1943201761068849E-3</v>
      </c>
    </row>
    <row r="664" spans="5:11" x14ac:dyDescent="0.3">
      <c r="E664">
        <v>657</v>
      </c>
      <c r="F664">
        <v>33</v>
      </c>
      <c r="G664">
        <f t="shared" si="40"/>
        <v>33.015769631952054</v>
      </c>
      <c r="H664">
        <f t="shared" si="41"/>
        <v>32.486318723457885</v>
      </c>
      <c r="J664">
        <f t="shared" si="42"/>
        <v>-0.51368127654211548</v>
      </c>
      <c r="K664">
        <f t="shared" si="43"/>
        <v>1.5769631952053942E-2</v>
      </c>
    </row>
    <row r="665" spans="5:11" x14ac:dyDescent="0.3">
      <c r="E665">
        <v>658</v>
      </c>
      <c r="F665">
        <v>32.880000000000003</v>
      </c>
      <c r="G665">
        <f t="shared" si="40"/>
        <v>32.912217001732543</v>
      </c>
      <c r="H665">
        <f t="shared" si="41"/>
        <v>32.380811977233861</v>
      </c>
      <c r="J665">
        <f t="shared" si="42"/>
        <v>-0.49918802276614116</v>
      </c>
      <c r="K665">
        <f t="shared" si="43"/>
        <v>3.2217001732540496E-2</v>
      </c>
    </row>
    <row r="666" spans="5:11" x14ac:dyDescent="0.3">
      <c r="E666">
        <v>659</v>
      </c>
      <c r="F666">
        <v>32.770000000000003</v>
      </c>
      <c r="G666">
        <f t="shared" si="40"/>
        <v>32.808534823585717</v>
      </c>
      <c r="H666">
        <f t="shared" si="41"/>
        <v>32.275250177835403</v>
      </c>
      <c r="J666">
        <f t="shared" si="42"/>
        <v>-0.49474982216460006</v>
      </c>
      <c r="K666">
        <f t="shared" si="43"/>
        <v>3.8534823585713696E-2</v>
      </c>
    </row>
    <row r="667" spans="5:11" x14ac:dyDescent="0.3">
      <c r="E667">
        <v>660</v>
      </c>
      <c r="F667">
        <v>32.64</v>
      </c>
      <c r="G667">
        <f t="shared" si="40"/>
        <v>32.704721491579733</v>
      </c>
      <c r="H667">
        <f t="shared" si="41"/>
        <v>32.169632325991472</v>
      </c>
      <c r="J667">
        <f t="shared" si="42"/>
        <v>-0.47036767400852852</v>
      </c>
      <c r="K667">
        <f t="shared" si="43"/>
        <v>6.472149157973206E-2</v>
      </c>
    </row>
    <row r="668" spans="5:11" x14ac:dyDescent="0.3">
      <c r="E668">
        <v>661</v>
      </c>
      <c r="F668">
        <v>32.520000000000003</v>
      </c>
      <c r="G668">
        <f t="shared" si="40"/>
        <v>32.600775399782691</v>
      </c>
      <c r="H668">
        <f t="shared" si="41"/>
        <v>32.063957418013047</v>
      </c>
      <c r="J668">
        <f t="shared" si="42"/>
        <v>-0.45604258198695646</v>
      </c>
      <c r="K668">
        <f t="shared" si="43"/>
        <v>8.0775399782687884E-2</v>
      </c>
    </row>
    <row r="669" spans="5:11" x14ac:dyDescent="0.3">
      <c r="E669">
        <v>662</v>
      </c>
      <c r="F669">
        <v>32.39</v>
      </c>
      <c r="G669">
        <f t="shared" si="40"/>
        <v>32.496694942262749</v>
      </c>
      <c r="H669">
        <f t="shared" si="41"/>
        <v>31.958224445722806</v>
      </c>
      <c r="J669">
        <f t="shared" si="42"/>
        <v>-0.43177555427719483</v>
      </c>
      <c r="K669">
        <f t="shared" si="43"/>
        <v>0.10669494226274878</v>
      </c>
    </row>
    <row r="670" spans="5:11" x14ac:dyDescent="0.3">
      <c r="E670">
        <v>663</v>
      </c>
      <c r="F670">
        <v>32.380000000000003</v>
      </c>
      <c r="G670">
        <f t="shared" si="40"/>
        <v>32.392478513088022</v>
      </c>
      <c r="H670">
        <f t="shared" si="41"/>
        <v>31.852432396384813</v>
      </c>
      <c r="J670">
        <f t="shared" si="42"/>
        <v>-0.52756760361518928</v>
      </c>
      <c r="K670">
        <f t="shared" si="43"/>
        <v>1.2478513088019838E-2</v>
      </c>
    </row>
    <row r="671" spans="5:11" x14ac:dyDescent="0.3">
      <c r="E671">
        <v>664</v>
      </c>
      <c r="F671">
        <v>32.25</v>
      </c>
      <c r="G671">
        <f t="shared" si="40"/>
        <v>32.288124506326625</v>
      </c>
      <c r="H671">
        <f t="shared" si="41"/>
        <v>31.746580252632896</v>
      </c>
      <c r="J671">
        <f t="shared" si="42"/>
        <v>-0.50341974736710426</v>
      </c>
      <c r="K671">
        <f t="shared" si="43"/>
        <v>3.8124506326624896E-2</v>
      </c>
    </row>
    <row r="672" spans="5:11" x14ac:dyDescent="0.3">
      <c r="E672">
        <v>665</v>
      </c>
      <c r="F672">
        <v>32.119999999999997</v>
      </c>
      <c r="G672">
        <f t="shared" si="40"/>
        <v>32.1836313160467</v>
      </c>
      <c r="H672">
        <f t="shared" si="41"/>
        <v>31.640666992398394</v>
      </c>
      <c r="J672">
        <f t="shared" si="42"/>
        <v>-0.47933300760160336</v>
      </c>
      <c r="K672">
        <f t="shared" si="43"/>
        <v>6.363131604670258E-2</v>
      </c>
    </row>
    <row r="673" spans="5:11" x14ac:dyDescent="0.3">
      <c r="E673">
        <v>666</v>
      </c>
      <c r="F673">
        <v>32</v>
      </c>
      <c r="G673">
        <f t="shared" si="40"/>
        <v>32.078997336316363</v>
      </c>
      <c r="H673">
        <f t="shared" si="41"/>
        <v>31.534691588837575</v>
      </c>
      <c r="J673">
        <f t="shared" si="42"/>
        <v>-0.46530841116242527</v>
      </c>
      <c r="K673">
        <f t="shared" si="43"/>
        <v>7.8997336316362521E-2</v>
      </c>
    </row>
    <row r="674" spans="5:11" x14ac:dyDescent="0.3">
      <c r="E674">
        <v>667</v>
      </c>
      <c r="F674">
        <v>31.88</v>
      </c>
      <c r="G674">
        <f t="shared" si="40"/>
        <v>31.974220961203784</v>
      </c>
      <c r="H674">
        <f t="shared" si="41"/>
        <v>31.428653010257165</v>
      </c>
      <c r="J674">
        <f t="shared" si="42"/>
        <v>-0.45134698974283438</v>
      </c>
      <c r="K674">
        <f t="shared" si="43"/>
        <v>9.4220961203784981E-2</v>
      </c>
    </row>
    <row r="675" spans="5:11" x14ac:dyDescent="0.3">
      <c r="E675">
        <v>668</v>
      </c>
      <c r="F675">
        <v>31.86</v>
      </c>
      <c r="G675">
        <f t="shared" si="40"/>
        <v>31.869300584777079</v>
      </c>
      <c r="H675">
        <f t="shared" si="41"/>
        <v>31.322550220040227</v>
      </c>
      <c r="J675">
        <f t="shared" si="42"/>
        <v>-0.53744977995977194</v>
      </c>
      <c r="K675">
        <f t="shared" si="43"/>
        <v>9.3005847770797345E-3</v>
      </c>
    </row>
    <row r="676" spans="5:11" x14ac:dyDescent="0.3">
      <c r="E676">
        <v>669</v>
      </c>
      <c r="F676">
        <v>31.73</v>
      </c>
      <c r="G676">
        <f t="shared" si="40"/>
        <v>31.764234601104377</v>
      </c>
      <c r="H676">
        <f t="shared" si="41"/>
        <v>31.216382176570391</v>
      </c>
      <c r="J676">
        <f t="shared" si="42"/>
        <v>-0.51361782342960893</v>
      </c>
      <c r="K676">
        <f t="shared" si="43"/>
        <v>3.4234601104376594E-2</v>
      </c>
    </row>
    <row r="677" spans="5:11" x14ac:dyDescent="0.3">
      <c r="E677">
        <v>670</v>
      </c>
      <c r="F677">
        <v>31.59</v>
      </c>
      <c r="G677">
        <f t="shared" si="40"/>
        <v>31.659021404253764</v>
      </c>
      <c r="H677">
        <f t="shared" si="41"/>
        <v>31.110147833155452</v>
      </c>
      <c r="J677">
        <f t="shared" si="42"/>
        <v>-0.47985216684454812</v>
      </c>
      <c r="K677">
        <f t="shared" si="43"/>
        <v>6.9021404253764018E-2</v>
      </c>
    </row>
    <row r="678" spans="5:11" x14ac:dyDescent="0.3">
      <c r="E678">
        <v>671</v>
      </c>
      <c r="F678">
        <v>31.47</v>
      </c>
      <c r="G678">
        <f t="shared" si="40"/>
        <v>31.55365938829344</v>
      </c>
      <c r="H678">
        <f t="shared" si="41"/>
        <v>31.003846137950006</v>
      </c>
      <c r="J678">
        <f t="shared" si="42"/>
        <v>-0.46615386204999254</v>
      </c>
      <c r="K678">
        <f t="shared" si="43"/>
        <v>8.3659388293440884E-2</v>
      </c>
    </row>
    <row r="679" spans="5:11" x14ac:dyDescent="0.3">
      <c r="E679">
        <v>672</v>
      </c>
      <c r="F679">
        <v>31.45</v>
      </c>
      <c r="G679">
        <f t="shared" si="40"/>
        <v>31.448146947291477</v>
      </c>
      <c r="H679">
        <f t="shared" si="41"/>
        <v>30.897476033877695</v>
      </c>
      <c r="J679">
        <f t="shared" si="42"/>
        <v>-0.5525239661223047</v>
      </c>
      <c r="K679">
        <f t="shared" si="43"/>
        <v>-1.8530527085225401E-3</v>
      </c>
    </row>
    <row r="680" spans="5:11" x14ac:dyDescent="0.3">
      <c r="E680">
        <v>673</v>
      </c>
      <c r="F680">
        <v>31.31</v>
      </c>
      <c r="G680">
        <f t="shared" si="40"/>
        <v>31.342482475316018</v>
      </c>
      <c r="H680">
        <f t="shared" si="41"/>
        <v>30.791036458551559</v>
      </c>
      <c r="J680">
        <f t="shared" si="42"/>
        <v>-0.51896354144843926</v>
      </c>
      <c r="K680">
        <f t="shared" si="43"/>
        <v>3.2482475316019332E-2</v>
      </c>
    </row>
    <row r="681" spans="5:11" x14ac:dyDescent="0.3">
      <c r="E681">
        <v>674</v>
      </c>
      <c r="F681">
        <v>31.17</v>
      </c>
      <c r="G681">
        <f t="shared" si="40"/>
        <v>31.236664366435221</v>
      </c>
      <c r="H681">
        <f t="shared" si="41"/>
        <v>30.684526344194296</v>
      </c>
      <c r="J681">
        <f t="shared" si="42"/>
        <v>-0.48547365580570556</v>
      </c>
      <c r="K681">
        <f t="shared" si="43"/>
        <v>6.6664366435219335E-2</v>
      </c>
    </row>
    <row r="682" spans="5:11" x14ac:dyDescent="0.3">
      <c r="E682">
        <v>675</v>
      </c>
      <c r="F682">
        <v>31.03</v>
      </c>
      <c r="G682">
        <f t="shared" si="40"/>
        <v>31.1306910147172</v>
      </c>
      <c r="H682">
        <f t="shared" si="41"/>
        <v>30.577944617557307</v>
      </c>
      <c r="J682">
        <f t="shared" si="42"/>
        <v>-0.45205538244269405</v>
      </c>
      <c r="K682">
        <f t="shared" si="43"/>
        <v>0.10069101471719932</v>
      </c>
    </row>
    <row r="683" spans="5:11" x14ac:dyDescent="0.3">
      <c r="E683">
        <v>676</v>
      </c>
      <c r="F683">
        <v>31.02</v>
      </c>
      <c r="G683">
        <f t="shared" si="40"/>
        <v>31.024560814230085</v>
      </c>
      <c r="H683">
        <f t="shared" si="41"/>
        <v>30.47129019983862</v>
      </c>
      <c r="J683">
        <f t="shared" si="42"/>
        <v>-0.54870980016137949</v>
      </c>
      <c r="K683">
        <f t="shared" si="43"/>
        <v>4.5608142300856969E-3</v>
      </c>
    </row>
    <row r="684" spans="5:11" x14ac:dyDescent="0.3">
      <c r="E684">
        <v>677</v>
      </c>
      <c r="F684">
        <v>30.88</v>
      </c>
      <c r="G684">
        <f t="shared" si="40"/>
        <v>30.918272159041976</v>
      </c>
      <c r="H684">
        <f t="shared" si="41"/>
        <v>30.364562006600011</v>
      </c>
      <c r="J684">
        <f t="shared" si="42"/>
        <v>-0.51543799339998841</v>
      </c>
      <c r="K684">
        <f t="shared" si="43"/>
        <v>3.8272159041977005E-2</v>
      </c>
    </row>
    <row r="685" spans="5:11" x14ac:dyDescent="0.3">
      <c r="E685">
        <v>678</v>
      </c>
      <c r="F685">
        <v>30.73</v>
      </c>
      <c r="G685">
        <f t="shared" si="40"/>
        <v>30.811823443221073</v>
      </c>
      <c r="H685">
        <f t="shared" si="41"/>
        <v>30.257758947682987</v>
      </c>
      <c r="J685">
        <f t="shared" si="42"/>
        <v>-0.4722410523170133</v>
      </c>
      <c r="K685">
        <f t="shared" si="43"/>
        <v>8.1823443221072267E-2</v>
      </c>
    </row>
    <row r="686" spans="5:11" x14ac:dyDescent="0.3">
      <c r="E686">
        <v>679</v>
      </c>
      <c r="F686">
        <v>30.59</v>
      </c>
      <c r="G686">
        <f t="shared" si="40"/>
        <v>30.705213060835433</v>
      </c>
      <c r="H686">
        <f t="shared" si="41"/>
        <v>30.150879927123981</v>
      </c>
      <c r="J686">
        <f t="shared" si="42"/>
        <v>-0.43912007287601895</v>
      </c>
      <c r="K686">
        <f t="shared" si="43"/>
        <v>0.11521306083543337</v>
      </c>
    </row>
    <row r="687" spans="5:11" x14ac:dyDescent="0.3">
      <c r="E687">
        <v>680</v>
      </c>
      <c r="F687">
        <v>30.56</v>
      </c>
      <c r="G687">
        <f t="shared" si="40"/>
        <v>30.598439405953215</v>
      </c>
      <c r="H687">
        <f t="shared" si="41"/>
        <v>30.043923843068058</v>
      </c>
      <c r="J687">
        <f t="shared" si="42"/>
        <v>-0.5160761569319412</v>
      </c>
      <c r="K687">
        <f t="shared" si="43"/>
        <v>3.8439405953216266E-2</v>
      </c>
    </row>
    <row r="688" spans="5:11" x14ac:dyDescent="0.3">
      <c r="E688">
        <v>681</v>
      </c>
      <c r="F688">
        <v>30.42</v>
      </c>
      <c r="G688">
        <f t="shared" si="40"/>
        <v>30.49150087264259</v>
      </c>
      <c r="H688">
        <f t="shared" si="41"/>
        <v>29.936889587682174</v>
      </c>
      <c r="J688">
        <f t="shared" si="42"/>
        <v>-0.48311041231782781</v>
      </c>
      <c r="K688">
        <f t="shared" si="43"/>
        <v>7.1500872642587865E-2</v>
      </c>
    </row>
    <row r="689" spans="5:11" x14ac:dyDescent="0.3">
      <c r="E689">
        <v>682</v>
      </c>
      <c r="F689">
        <v>30.28</v>
      </c>
      <c r="G689">
        <f t="shared" si="40"/>
        <v>30.384395854971615</v>
      </c>
      <c r="H689">
        <f t="shared" si="41"/>
        <v>29.829776047066616</v>
      </c>
      <c r="J689">
        <f t="shared" si="42"/>
        <v>-0.45022395293338491</v>
      </c>
      <c r="K689">
        <f t="shared" si="43"/>
        <v>0.10439585497161374</v>
      </c>
    </row>
    <row r="690" spans="5:11" x14ac:dyDescent="0.3">
      <c r="E690">
        <v>683</v>
      </c>
      <c r="F690">
        <v>30.25</v>
      </c>
      <c r="G690">
        <f t="shared" si="40"/>
        <v>30.277122747008434</v>
      </c>
      <c r="H690">
        <f t="shared" si="41"/>
        <v>29.722582101166211</v>
      </c>
      <c r="J690">
        <f t="shared" si="42"/>
        <v>-0.52741789883378942</v>
      </c>
      <c r="K690">
        <f t="shared" si="43"/>
        <v>2.7122747008434089E-2</v>
      </c>
    </row>
    <row r="691" spans="5:11" x14ac:dyDescent="0.3">
      <c r="E691">
        <v>684</v>
      </c>
      <c r="F691">
        <v>30.09</v>
      </c>
      <c r="G691">
        <f t="shared" si="40"/>
        <v>30.169679942821247</v>
      </c>
      <c r="H691">
        <f t="shared" si="41"/>
        <v>29.61530662367943</v>
      </c>
      <c r="J691">
        <f t="shared" si="42"/>
        <v>-0.47469337632056963</v>
      </c>
      <c r="K691">
        <f t="shared" si="43"/>
        <v>7.9679942821247352E-2</v>
      </c>
    </row>
    <row r="692" spans="5:11" x14ac:dyDescent="0.3">
      <c r="E692">
        <v>685</v>
      </c>
      <c r="F692">
        <v>29.95</v>
      </c>
      <c r="G692">
        <f t="shared" si="40"/>
        <v>30.062065836478098</v>
      </c>
      <c r="H692">
        <f t="shared" si="41"/>
        <v>29.507948481967219</v>
      </c>
      <c r="J692">
        <f t="shared" si="42"/>
        <v>-0.44205151803278042</v>
      </c>
      <c r="K692">
        <f t="shared" si="43"/>
        <v>0.11206583647809865</v>
      </c>
    </row>
    <row r="693" spans="5:11" x14ac:dyDescent="0.3">
      <c r="E693">
        <v>686</v>
      </c>
      <c r="F693">
        <v>29.92</v>
      </c>
      <c r="G693">
        <f t="shared" si="40"/>
        <v>29.954278822047158</v>
      </c>
      <c r="H693">
        <f t="shared" si="41"/>
        <v>29.400506536960279</v>
      </c>
      <c r="J693">
        <f t="shared" si="42"/>
        <v>-0.51949346303972277</v>
      </c>
      <c r="K693">
        <f t="shared" si="43"/>
        <v>3.4278822047156154E-2</v>
      </c>
    </row>
    <row r="694" spans="5:11" x14ac:dyDescent="0.3">
      <c r="E694">
        <v>687</v>
      </c>
      <c r="F694">
        <v>29.77</v>
      </c>
      <c r="G694">
        <f t="shared" si="40"/>
        <v>29.846317293596542</v>
      </c>
      <c r="H694">
        <f t="shared" si="41"/>
        <v>29.292979643064939</v>
      </c>
      <c r="J694">
        <f t="shared" si="42"/>
        <v>-0.47702035693506062</v>
      </c>
      <c r="K694">
        <f t="shared" si="43"/>
        <v>7.6317293596542157E-2</v>
      </c>
    </row>
    <row r="695" spans="5:11" x14ac:dyDescent="0.3">
      <c r="E695">
        <v>688</v>
      </c>
      <c r="F695">
        <v>29.73</v>
      </c>
      <c r="G695">
        <f t="shared" si="40"/>
        <v>29.738179645194421</v>
      </c>
      <c r="H695">
        <f t="shared" si="41"/>
        <v>29.185366648068168</v>
      </c>
      <c r="J695">
        <f t="shared" si="42"/>
        <v>-0.54463335193183227</v>
      </c>
      <c r="K695">
        <f t="shared" si="43"/>
        <v>8.1796451944207149E-3</v>
      </c>
    </row>
    <row r="696" spans="5:11" x14ac:dyDescent="0.3">
      <c r="E696">
        <v>689</v>
      </c>
      <c r="F696">
        <v>29.58</v>
      </c>
      <c r="G696">
        <f t="shared" si="40"/>
        <v>29.629864270908868</v>
      </c>
      <c r="H696">
        <f t="shared" si="41"/>
        <v>29.077666393041511</v>
      </c>
      <c r="J696">
        <f t="shared" si="42"/>
        <v>-0.50233360695848717</v>
      </c>
      <c r="K696">
        <f t="shared" si="43"/>
        <v>4.9864270908869912E-2</v>
      </c>
    </row>
    <row r="697" spans="5:11" x14ac:dyDescent="0.3">
      <c r="E697">
        <v>690</v>
      </c>
      <c r="F697">
        <v>29.42</v>
      </c>
      <c r="G697">
        <f t="shared" si="40"/>
        <v>29.521369564808055</v>
      </c>
      <c r="H697">
        <f t="shared" si="41"/>
        <v>28.96987771224309</v>
      </c>
      <c r="J697">
        <f t="shared" si="42"/>
        <v>-0.45012228775691199</v>
      </c>
      <c r="K697">
        <f t="shared" si="43"/>
        <v>0.10136956480805281</v>
      </c>
    </row>
    <row r="698" spans="5:11" x14ac:dyDescent="0.3">
      <c r="E698">
        <v>691</v>
      </c>
      <c r="F698">
        <v>29.39</v>
      </c>
      <c r="G698">
        <f t="shared" si="40"/>
        <v>29.412693920960038</v>
      </c>
      <c r="H698">
        <f t="shared" si="41"/>
        <v>28.861999433018923</v>
      </c>
      <c r="J698">
        <f t="shared" si="42"/>
        <v>-0.52800056698107767</v>
      </c>
      <c r="K698">
        <f t="shared" si="43"/>
        <v>2.2693920960037417E-2</v>
      </c>
    </row>
    <row r="699" spans="5:11" x14ac:dyDescent="0.3">
      <c r="E699">
        <v>692</v>
      </c>
      <c r="F699">
        <v>29.23</v>
      </c>
      <c r="G699">
        <f t="shared" si="40"/>
        <v>29.303835733433075</v>
      </c>
      <c r="H699">
        <f t="shared" si="41"/>
        <v>28.754030375702939</v>
      </c>
      <c r="J699">
        <f t="shared" si="42"/>
        <v>-0.47596962429706124</v>
      </c>
      <c r="K699">
        <f t="shared" si="43"/>
        <v>7.3835733433075035E-2</v>
      </c>
    </row>
    <row r="700" spans="5:11" x14ac:dyDescent="0.3">
      <c r="E700">
        <v>693</v>
      </c>
      <c r="F700">
        <v>29.08</v>
      </c>
      <c r="G700">
        <f t="shared" si="40"/>
        <v>29.194793396295168</v>
      </c>
      <c r="H700">
        <f t="shared" si="41"/>
        <v>28.64596935351517</v>
      </c>
      <c r="J700">
        <f t="shared" si="42"/>
        <v>-0.43403064648482825</v>
      </c>
      <c r="K700">
        <f t="shared" si="43"/>
        <v>0.11479339629516971</v>
      </c>
    </row>
    <row r="701" spans="5:11" x14ac:dyDescent="0.3">
      <c r="E701">
        <v>694</v>
      </c>
      <c r="F701">
        <v>29.03</v>
      </c>
      <c r="G701">
        <f t="shared" si="40"/>
        <v>29.085565303614558</v>
      </c>
      <c r="H701">
        <f t="shared" si="41"/>
        <v>28.537815172459148</v>
      </c>
      <c r="J701">
        <f t="shared" si="42"/>
        <v>-0.49218482754085358</v>
      </c>
      <c r="K701">
        <f t="shared" si="43"/>
        <v>5.5565303614557138E-2</v>
      </c>
    </row>
    <row r="702" spans="5:11" x14ac:dyDescent="0.3">
      <c r="E702">
        <v>695</v>
      </c>
      <c r="F702">
        <v>28.88</v>
      </c>
      <c r="G702">
        <f t="shared" si="40"/>
        <v>28.976149849459276</v>
      </c>
      <c r="H702">
        <f t="shared" si="41"/>
        <v>28.429566631217483</v>
      </c>
      <c r="J702">
        <f t="shared" si="42"/>
        <v>-0.45043336878251594</v>
      </c>
      <c r="K702">
        <f t="shared" si="43"/>
        <v>9.6149849459276737E-2</v>
      </c>
    </row>
    <row r="703" spans="5:11" x14ac:dyDescent="0.3">
      <c r="E703">
        <v>696</v>
      </c>
      <c r="F703">
        <v>28.83</v>
      </c>
      <c r="G703">
        <f t="shared" si="40"/>
        <v>28.86654542789752</v>
      </c>
      <c r="H703">
        <f t="shared" si="41"/>
        <v>28.321222521046593</v>
      </c>
      <c r="J703">
        <f t="shared" si="42"/>
        <v>-0.50877747895340519</v>
      </c>
      <c r="K703">
        <f t="shared" si="43"/>
        <v>3.6545427897522131E-2</v>
      </c>
    </row>
    <row r="704" spans="5:11" x14ac:dyDescent="0.3">
      <c r="E704">
        <v>697</v>
      </c>
      <c r="F704">
        <v>28.67</v>
      </c>
      <c r="G704">
        <f t="shared" si="40"/>
        <v>28.756750432997379</v>
      </c>
      <c r="H704">
        <f t="shared" si="41"/>
        <v>28.212781625669152</v>
      </c>
      <c r="J704">
        <f t="shared" si="42"/>
        <v>-0.45721837433085</v>
      </c>
      <c r="K704">
        <f t="shared" si="43"/>
        <v>8.6750432997376947E-2</v>
      </c>
    </row>
    <row r="705" spans="5:11" x14ac:dyDescent="0.3">
      <c r="E705">
        <v>698</v>
      </c>
      <c r="F705">
        <v>28.62</v>
      </c>
      <c r="G705">
        <f t="shared" si="40"/>
        <v>28.646763258827022</v>
      </c>
      <c r="H705">
        <f t="shared" si="41"/>
        <v>28.104242721166031</v>
      </c>
      <c r="J705">
        <f t="shared" si="42"/>
        <v>-0.51575727883396993</v>
      </c>
      <c r="K705">
        <f t="shared" si="43"/>
        <v>2.6763258827021019E-2</v>
      </c>
    </row>
    <row r="706" spans="5:11" x14ac:dyDescent="0.3">
      <c r="E706">
        <v>699</v>
      </c>
      <c r="F706">
        <v>28.47</v>
      </c>
      <c r="G706">
        <f t="shared" si="40"/>
        <v>28.536582299454551</v>
      </c>
      <c r="H706">
        <f t="shared" si="41"/>
        <v>27.995604575866025</v>
      </c>
      <c r="J706">
        <f t="shared" si="42"/>
        <v>-0.47439542413397362</v>
      </c>
      <c r="K706">
        <f t="shared" si="43"/>
        <v>6.6582299454552185E-2</v>
      </c>
    </row>
    <row r="707" spans="5:11" x14ac:dyDescent="0.3">
      <c r="E707">
        <v>700</v>
      </c>
      <c r="F707">
        <v>28.42</v>
      </c>
      <c r="G707">
        <f t="shared" si="40"/>
        <v>28.426205948948109</v>
      </c>
      <c r="H707">
        <f t="shared" si="41"/>
        <v>27.886865950234551</v>
      </c>
      <c r="J707">
        <f t="shared" si="42"/>
        <v>-0.53313404976545087</v>
      </c>
      <c r="K707">
        <f t="shared" si="43"/>
        <v>6.2059489481072205E-3</v>
      </c>
    </row>
    <row r="708" spans="5:11" x14ac:dyDescent="0.3">
      <c r="E708">
        <v>701</v>
      </c>
      <c r="F708">
        <v>28.25</v>
      </c>
      <c r="G708">
        <f t="shared" si="40"/>
        <v>28.31563260137581</v>
      </c>
      <c r="H708">
        <f t="shared" si="41"/>
        <v>27.778025596760358</v>
      </c>
      <c r="J708">
        <f t="shared" si="42"/>
        <v>-0.47197440323964202</v>
      </c>
      <c r="K708">
        <f t="shared" si="43"/>
        <v>6.5632601375810395E-2</v>
      </c>
    </row>
    <row r="709" spans="5:11" x14ac:dyDescent="0.3">
      <c r="E709">
        <v>702</v>
      </c>
      <c r="F709">
        <v>28.2</v>
      </c>
      <c r="G709">
        <f t="shared" si="40"/>
        <v>28.204860650805799</v>
      </c>
      <c r="H709">
        <f t="shared" si="41"/>
        <v>27.669082259841048</v>
      </c>
      <c r="J709">
        <f t="shared" si="42"/>
        <v>-0.53091774015895155</v>
      </c>
      <c r="K709">
        <f t="shared" si="43"/>
        <v>4.8606508057993381E-3</v>
      </c>
    </row>
    <row r="710" spans="5:11" x14ac:dyDescent="0.3">
      <c r="E710">
        <v>703</v>
      </c>
      <c r="F710">
        <v>28.03</v>
      </c>
      <c r="G710">
        <f t="shared" si="40"/>
        <v>28.093888491306174</v>
      </c>
      <c r="H710">
        <f t="shared" si="41"/>
        <v>27.560034675667168</v>
      </c>
      <c r="J710">
        <f t="shared" si="42"/>
        <v>-0.46996532433283278</v>
      </c>
      <c r="K710">
        <f t="shared" si="43"/>
        <v>6.3888491306173023E-2</v>
      </c>
    </row>
    <row r="711" spans="5:11" x14ac:dyDescent="0.3">
      <c r="E711">
        <v>704</v>
      </c>
      <c r="F711">
        <v>27.98</v>
      </c>
      <c r="G711">
        <f t="shared" si="40"/>
        <v>27.982714516945109</v>
      </c>
      <c r="H711">
        <f t="shared" si="41"/>
        <v>27.450881572103583</v>
      </c>
      <c r="J711">
        <f t="shared" si="42"/>
        <v>-0.52911842789641739</v>
      </c>
      <c r="K711">
        <f t="shared" si="43"/>
        <v>2.7145169451081586E-3</v>
      </c>
    </row>
    <row r="712" spans="5:11" x14ac:dyDescent="0.3">
      <c r="E712">
        <v>705</v>
      </c>
      <c r="F712">
        <v>27.81</v>
      </c>
      <c r="G712">
        <f t="shared" si="40"/>
        <v>27.871337121790717</v>
      </c>
      <c r="H712">
        <f t="shared" si="41"/>
        <v>27.341621668570895</v>
      </c>
      <c r="J712">
        <f t="shared" si="42"/>
        <v>-0.46837833142910412</v>
      </c>
      <c r="K712">
        <f t="shared" si="43"/>
        <v>6.133712179071793E-2</v>
      </c>
    </row>
    <row r="713" spans="5:11" x14ac:dyDescent="0.3">
      <c r="E713">
        <v>706</v>
      </c>
      <c r="F713">
        <v>27.75</v>
      </c>
      <c r="G713">
        <f t="shared" ref="G713:G776" si="44">149.299903690624 -0.366029943457306*E713 + 0.000463577621600097*E713*E713 -2.67655311678161E-07*E713*E713*E713</f>
        <v>27.759754699911127</v>
      </c>
      <c r="H713">
        <f t="shared" ref="H713:H776" si="45">1/(-0.000612217191425404*LOG10(((1024)/(E713))-1)+0.0031170331653)-273.15</f>
        <v>27.232253675923346</v>
      </c>
      <c r="J713">
        <f t="shared" ref="J713:J776" si="46">H713-F713</f>
        <v>-0.51774632407665422</v>
      </c>
      <c r="K713">
        <f t="shared" ref="K713:K776" si="47">G713-F713</f>
        <v>9.754699911127318E-3</v>
      </c>
    </row>
    <row r="714" spans="5:11" x14ac:dyDescent="0.3">
      <c r="E714">
        <v>707</v>
      </c>
      <c r="F714">
        <v>27.58</v>
      </c>
      <c r="G714">
        <f t="shared" si="44"/>
        <v>27.64796564537447</v>
      </c>
      <c r="H714">
        <f t="shared" si="45"/>
        <v>27.12277629632672</v>
      </c>
      <c r="J714">
        <f t="shared" si="46"/>
        <v>-0.45722370367327869</v>
      </c>
      <c r="K714">
        <f t="shared" si="47"/>
        <v>6.7965645374471251E-2</v>
      </c>
    </row>
    <row r="715" spans="5:11" x14ac:dyDescent="0.3">
      <c r="E715">
        <v>708</v>
      </c>
      <c r="F715">
        <v>27.53</v>
      </c>
      <c r="G715">
        <f t="shared" si="44"/>
        <v>27.535968352248858</v>
      </c>
      <c r="H715">
        <f t="shared" si="45"/>
        <v>27.013188223133</v>
      </c>
      <c r="J715">
        <f t="shared" si="46"/>
        <v>-0.51681177686700153</v>
      </c>
      <c r="K715">
        <f t="shared" si="47"/>
        <v>5.9683522488569452E-3</v>
      </c>
    </row>
    <row r="716" spans="5:11" x14ac:dyDescent="0.3">
      <c r="E716">
        <v>709</v>
      </c>
      <c r="F716">
        <v>27.36</v>
      </c>
      <c r="G716">
        <f t="shared" si="44"/>
        <v>27.423761214602465</v>
      </c>
      <c r="H716">
        <f t="shared" si="45"/>
        <v>26.903488140754234</v>
      </c>
      <c r="J716">
        <f t="shared" si="46"/>
        <v>-0.45651185924576509</v>
      </c>
      <c r="K716">
        <f t="shared" si="47"/>
        <v>6.3761214602465088E-2</v>
      </c>
    </row>
    <row r="717" spans="5:11" x14ac:dyDescent="0.3">
      <c r="E717">
        <v>710</v>
      </c>
      <c r="F717">
        <v>27.3</v>
      </c>
      <c r="G717">
        <f t="shared" si="44"/>
        <v>27.311342626503375</v>
      </c>
      <c r="H717">
        <f t="shared" si="45"/>
        <v>26.793674724534128</v>
      </c>
      <c r="J717">
        <f t="shared" si="46"/>
        <v>-0.50632527546587269</v>
      </c>
      <c r="K717">
        <f t="shared" si="47"/>
        <v>1.1342626503374476E-2</v>
      </c>
    </row>
    <row r="718" spans="5:11" x14ac:dyDescent="0.3">
      <c r="E718">
        <v>711</v>
      </c>
      <c r="F718">
        <v>27.11</v>
      </c>
      <c r="G718">
        <f t="shared" si="44"/>
        <v>27.198710982019719</v>
      </c>
      <c r="H718">
        <f t="shared" si="45"/>
        <v>26.683746640617812</v>
      </c>
      <c r="J718">
        <f t="shared" si="46"/>
        <v>-0.42625335938218711</v>
      </c>
      <c r="K718">
        <f t="shared" si="47"/>
        <v>8.8710982019719609E-2</v>
      </c>
    </row>
    <row r="719" spans="5:11" x14ac:dyDescent="0.3">
      <c r="E719">
        <v>712</v>
      </c>
      <c r="F719">
        <v>27.05</v>
      </c>
      <c r="G719">
        <f t="shared" si="44"/>
        <v>27.085864675219682</v>
      </c>
      <c r="H719">
        <f t="shared" si="45"/>
        <v>26.573702545819799</v>
      </c>
      <c r="J719">
        <f t="shared" si="46"/>
        <v>-0.47629745418020164</v>
      </c>
      <c r="K719">
        <f t="shared" si="47"/>
        <v>3.5864675219681175E-2</v>
      </c>
    </row>
    <row r="720" spans="5:11" x14ac:dyDescent="0.3">
      <c r="E720">
        <v>713</v>
      </c>
      <c r="F720">
        <v>26.88</v>
      </c>
      <c r="G720">
        <f t="shared" si="44"/>
        <v>26.972802100171336</v>
      </c>
      <c r="H720">
        <f t="shared" si="45"/>
        <v>26.463541087490114</v>
      </c>
      <c r="J720">
        <f t="shared" si="46"/>
        <v>-0.41645891250988498</v>
      </c>
      <c r="K720">
        <f t="shared" si="47"/>
        <v>9.2802100171336832E-2</v>
      </c>
    </row>
    <row r="721" spans="5:11" x14ac:dyDescent="0.3">
      <c r="E721">
        <v>714</v>
      </c>
      <c r="F721">
        <v>26.81</v>
      </c>
      <c r="G721">
        <f t="shared" si="44"/>
        <v>26.859521650942838</v>
      </c>
      <c r="H721">
        <f t="shared" si="45"/>
        <v>26.353260903378043</v>
      </c>
      <c r="J721">
        <f t="shared" si="46"/>
        <v>-0.45673909662195555</v>
      </c>
      <c r="K721">
        <f t="shared" si="47"/>
        <v>4.9521650942839557E-2</v>
      </c>
    </row>
    <row r="722" spans="5:11" x14ac:dyDescent="0.3">
      <c r="E722">
        <v>715</v>
      </c>
      <c r="F722">
        <v>26.62</v>
      </c>
      <c r="G722">
        <f t="shared" si="44"/>
        <v>26.74602172160229</v>
      </c>
      <c r="H722">
        <f t="shared" si="45"/>
        <v>26.242860621494231</v>
      </c>
      <c r="J722">
        <f t="shared" si="46"/>
        <v>-0.3771393785057704</v>
      </c>
      <c r="K722">
        <f t="shared" si="47"/>
        <v>0.12602172160228875</v>
      </c>
    </row>
    <row r="723" spans="5:11" x14ac:dyDescent="0.3">
      <c r="E723">
        <v>716</v>
      </c>
      <c r="F723">
        <v>26.56</v>
      </c>
      <c r="G723">
        <f t="shared" si="44"/>
        <v>26.632300706217876</v>
      </c>
      <c r="H723">
        <f t="shared" si="45"/>
        <v>26.132338859970787</v>
      </c>
      <c r="J723">
        <f t="shared" si="46"/>
        <v>-0.42766114002921185</v>
      </c>
      <c r="K723">
        <f t="shared" si="47"/>
        <v>7.230070621787732E-2</v>
      </c>
    </row>
    <row r="724" spans="5:11" x14ac:dyDescent="0.3">
      <c r="E724">
        <v>717</v>
      </c>
      <c r="F724">
        <v>26.5</v>
      </c>
      <c r="G724">
        <f t="shared" si="44"/>
        <v>26.518356998857655</v>
      </c>
      <c r="H724">
        <f t="shared" si="45"/>
        <v>26.021694226918896</v>
      </c>
      <c r="J724">
        <f t="shared" si="46"/>
        <v>-0.47830577308110378</v>
      </c>
      <c r="K724">
        <f t="shared" si="47"/>
        <v>1.8356998857655071E-2</v>
      </c>
    </row>
    <row r="725" spans="5:11" x14ac:dyDescent="0.3">
      <c r="E725">
        <v>718</v>
      </c>
      <c r="F725">
        <v>26.31</v>
      </c>
      <c r="G725">
        <f t="shared" si="44"/>
        <v>26.404188993589827</v>
      </c>
      <c r="H725">
        <f t="shared" si="45"/>
        <v>25.910925320284548</v>
      </c>
      <c r="J725">
        <f t="shared" si="46"/>
        <v>-0.39907467971545074</v>
      </c>
      <c r="K725">
        <f t="shared" si="47"/>
        <v>9.4188993589828129E-2</v>
      </c>
    </row>
    <row r="726" spans="5:11" x14ac:dyDescent="0.3">
      <c r="E726">
        <v>719</v>
      </c>
      <c r="F726">
        <v>26.25</v>
      </c>
      <c r="G726">
        <f t="shared" si="44"/>
        <v>26.289795084482463</v>
      </c>
      <c r="H726">
        <f t="shared" si="45"/>
        <v>25.800030727702335</v>
      </c>
      <c r="J726">
        <f t="shared" si="46"/>
        <v>-0.4499692722976647</v>
      </c>
      <c r="K726">
        <f t="shared" si="47"/>
        <v>3.9795084482463494E-2</v>
      </c>
    </row>
    <row r="727" spans="5:11" x14ac:dyDescent="0.3">
      <c r="E727">
        <v>720</v>
      </c>
      <c r="F727">
        <v>26.17</v>
      </c>
      <c r="G727">
        <f t="shared" si="44"/>
        <v>26.175173665603737</v>
      </c>
      <c r="H727">
        <f t="shared" si="45"/>
        <v>25.689009026346355</v>
      </c>
      <c r="J727">
        <f t="shared" si="46"/>
        <v>-0.48099097365364685</v>
      </c>
      <c r="K727">
        <f t="shared" si="47"/>
        <v>5.1736656037348894E-3</v>
      </c>
    </row>
    <row r="728" spans="5:11" x14ac:dyDescent="0.3">
      <c r="E728">
        <v>721</v>
      </c>
      <c r="F728">
        <v>25.98</v>
      </c>
      <c r="G728">
        <f t="shared" si="44"/>
        <v>26.060323131021761</v>
      </c>
      <c r="H728">
        <f t="shared" si="45"/>
        <v>25.577858782779742</v>
      </c>
      <c r="J728">
        <f t="shared" si="46"/>
        <v>-0.40214121722025808</v>
      </c>
      <c r="K728">
        <f t="shared" si="47"/>
        <v>8.0323131021760474E-2</v>
      </c>
    </row>
    <row r="729" spans="5:11" x14ac:dyDescent="0.3">
      <c r="E729">
        <v>722</v>
      </c>
      <c r="F729">
        <v>25.91</v>
      </c>
      <c r="G729">
        <f t="shared" si="44"/>
        <v>25.94524187480468</v>
      </c>
      <c r="H729">
        <f t="shared" si="45"/>
        <v>25.466578552800797</v>
      </c>
      <c r="J729">
        <f t="shared" si="46"/>
        <v>-0.44342144719920285</v>
      </c>
      <c r="K729">
        <f t="shared" si="47"/>
        <v>3.5241874804679441E-2</v>
      </c>
    </row>
    <row r="730" spans="5:11" x14ac:dyDescent="0.3">
      <c r="E730">
        <v>723</v>
      </c>
      <c r="F730">
        <v>25.72</v>
      </c>
      <c r="G730">
        <f t="shared" si="44"/>
        <v>25.829928291020565</v>
      </c>
      <c r="H730">
        <f t="shared" si="45"/>
        <v>25.355166881288142</v>
      </c>
      <c r="J730">
        <f t="shared" si="46"/>
        <v>-0.3648331187118572</v>
      </c>
      <c r="K730">
        <f t="shared" si="47"/>
        <v>0.10992829102056589</v>
      </c>
    </row>
    <row r="731" spans="5:11" x14ac:dyDescent="0.3">
      <c r="E731">
        <v>724</v>
      </c>
      <c r="F731">
        <v>25.64</v>
      </c>
      <c r="G731">
        <f t="shared" si="44"/>
        <v>25.714380773737645</v>
      </c>
      <c r="H731">
        <f t="shared" si="45"/>
        <v>25.243622302041786</v>
      </c>
      <c r="J731">
        <f t="shared" si="46"/>
        <v>-0.39637769795821498</v>
      </c>
      <c r="K731">
        <f t="shared" si="47"/>
        <v>7.438077373764429E-2</v>
      </c>
    </row>
    <row r="732" spans="5:11" x14ac:dyDescent="0.3">
      <c r="E732">
        <v>725</v>
      </c>
      <c r="F732">
        <v>25.58</v>
      </c>
      <c r="G732">
        <f t="shared" si="44"/>
        <v>25.598597717023949</v>
      </c>
      <c r="H732">
        <f t="shared" si="45"/>
        <v>25.131943337623568</v>
      </c>
      <c r="J732">
        <f t="shared" si="46"/>
        <v>-0.44805666237643038</v>
      </c>
      <c r="K732">
        <f t="shared" si="47"/>
        <v>1.8597717023951077E-2</v>
      </c>
    </row>
    <row r="733" spans="5:11" x14ac:dyDescent="0.3">
      <c r="E733">
        <v>726</v>
      </c>
      <c r="F733">
        <v>25.38</v>
      </c>
      <c r="G733">
        <f t="shared" si="44"/>
        <v>25.482577514947678</v>
      </c>
      <c r="H733">
        <f t="shared" si="45"/>
        <v>25.020128499193618</v>
      </c>
      <c r="J733">
        <f t="shared" si="46"/>
        <v>-0.35987150080638131</v>
      </c>
      <c r="K733">
        <f t="shared" si="47"/>
        <v>0.1025775149476793</v>
      </c>
    </row>
    <row r="734" spans="5:11" x14ac:dyDescent="0.3">
      <c r="E734">
        <v>727</v>
      </c>
      <c r="F734">
        <v>25.3</v>
      </c>
      <c r="G734">
        <f t="shared" si="44"/>
        <v>25.366318561576932</v>
      </c>
      <c r="H734">
        <f t="shared" si="45"/>
        <v>24.908176286344826</v>
      </c>
      <c r="J734">
        <f t="shared" si="46"/>
        <v>-0.39182371365517454</v>
      </c>
      <c r="K734">
        <f t="shared" si="47"/>
        <v>6.6318561576931501E-2</v>
      </c>
    </row>
    <row r="735" spans="5:11" x14ac:dyDescent="0.3">
      <c r="E735">
        <v>728</v>
      </c>
      <c r="F735">
        <v>25.22</v>
      </c>
      <c r="G735">
        <f t="shared" si="44"/>
        <v>25.249819250979854</v>
      </c>
      <c r="H735">
        <f t="shared" si="45"/>
        <v>24.796085186934988</v>
      </c>
      <c r="J735">
        <f t="shared" si="46"/>
        <v>-0.42391481306501078</v>
      </c>
      <c r="K735">
        <f t="shared" si="47"/>
        <v>2.9819250979855383E-2</v>
      </c>
    </row>
    <row r="736" spans="5:11" x14ac:dyDescent="0.3">
      <c r="E736">
        <v>729</v>
      </c>
      <c r="F736">
        <v>25.02</v>
      </c>
      <c r="G736">
        <f t="shared" si="44"/>
        <v>25.133077977224559</v>
      </c>
      <c r="H736">
        <f t="shared" si="45"/>
        <v>24.683853676915874</v>
      </c>
      <c r="J736">
        <f t="shared" si="46"/>
        <v>-0.33614632308412595</v>
      </c>
      <c r="K736">
        <f t="shared" si="47"/>
        <v>0.11307797722455959</v>
      </c>
    </row>
    <row r="737" spans="5:11" x14ac:dyDescent="0.3">
      <c r="E737">
        <v>730</v>
      </c>
      <c r="F737">
        <v>24.94</v>
      </c>
      <c r="G737">
        <f t="shared" si="44"/>
        <v>25.016093134379176</v>
      </c>
      <c r="H737">
        <f t="shared" si="45"/>
        <v>24.571480220159856</v>
      </c>
      <c r="J737">
        <f t="shared" si="46"/>
        <v>-0.36851977984014539</v>
      </c>
      <c r="K737">
        <f t="shared" si="47"/>
        <v>7.6093134379174643E-2</v>
      </c>
    </row>
    <row r="738" spans="5:11" x14ac:dyDescent="0.3">
      <c r="E738">
        <v>731</v>
      </c>
      <c r="F738">
        <v>24.86</v>
      </c>
      <c r="G738">
        <f t="shared" si="44"/>
        <v>24.898863116511848</v>
      </c>
      <c r="H738">
        <f t="shared" si="45"/>
        <v>24.458963268283298</v>
      </c>
      <c r="J738">
        <f t="shared" si="46"/>
        <v>-0.40103673171670096</v>
      </c>
      <c r="K738">
        <f t="shared" si="47"/>
        <v>3.8863116511848261E-2</v>
      </c>
    </row>
    <row r="739" spans="5:11" x14ac:dyDescent="0.3">
      <c r="E739">
        <v>732</v>
      </c>
      <c r="F739">
        <v>24.77</v>
      </c>
      <c r="G739">
        <f t="shared" si="44"/>
        <v>24.781386317690703</v>
      </c>
      <c r="H739">
        <f t="shared" si="45"/>
        <v>24.34630126046801</v>
      </c>
      <c r="J739">
        <f t="shared" si="46"/>
        <v>-0.42369873953198933</v>
      </c>
      <c r="K739">
        <f t="shared" si="47"/>
        <v>1.1386317690703862E-2</v>
      </c>
    </row>
    <row r="740" spans="5:11" x14ac:dyDescent="0.3">
      <c r="E740">
        <v>733</v>
      </c>
      <c r="F740">
        <v>24.56</v>
      </c>
      <c r="G740">
        <f t="shared" si="44"/>
        <v>24.663661131983844</v>
      </c>
      <c r="H740">
        <f t="shared" si="45"/>
        <v>24.233492623278892</v>
      </c>
      <c r="J740">
        <f t="shared" si="46"/>
        <v>-0.32650737672110708</v>
      </c>
      <c r="K740">
        <f t="shared" si="47"/>
        <v>0.10366113198384497</v>
      </c>
    </row>
    <row r="741" spans="5:11" x14ac:dyDescent="0.3">
      <c r="E741">
        <v>734</v>
      </c>
      <c r="F741">
        <v>24.48</v>
      </c>
      <c r="G741">
        <f t="shared" si="44"/>
        <v>24.545685953459454</v>
      </c>
      <c r="H741">
        <f t="shared" si="45"/>
        <v>24.12053577047908</v>
      </c>
      <c r="J741">
        <f t="shared" si="46"/>
        <v>-0.3594642295209205</v>
      </c>
      <c r="K741">
        <f t="shared" si="47"/>
        <v>6.5685953459453827E-2</v>
      </c>
    </row>
    <row r="742" spans="5:11" x14ac:dyDescent="0.3">
      <c r="E742">
        <v>735</v>
      </c>
      <c r="F742">
        <v>24.39</v>
      </c>
      <c r="G742">
        <f t="shared" si="44"/>
        <v>24.427459176185621</v>
      </c>
      <c r="H742">
        <f t="shared" si="45"/>
        <v>24.007429102842252</v>
      </c>
      <c r="J742">
        <f t="shared" si="46"/>
        <v>-0.38257089715774839</v>
      </c>
      <c r="K742">
        <f t="shared" si="47"/>
        <v>3.745917618562089E-2</v>
      </c>
    </row>
    <row r="743" spans="5:11" x14ac:dyDescent="0.3">
      <c r="E743">
        <v>736</v>
      </c>
      <c r="F743">
        <v>24.31</v>
      </c>
      <c r="G743">
        <f t="shared" si="44"/>
        <v>24.308979194230503</v>
      </c>
      <c r="H743">
        <f t="shared" si="45"/>
        <v>23.894171007961518</v>
      </c>
      <c r="J743">
        <f t="shared" si="46"/>
        <v>-0.415828992038481</v>
      </c>
      <c r="K743">
        <f t="shared" si="47"/>
        <v>-1.020805769496036E-3</v>
      </c>
    </row>
    <row r="744" spans="5:11" x14ac:dyDescent="0.3">
      <c r="E744">
        <v>737</v>
      </c>
      <c r="F744">
        <v>24.09</v>
      </c>
      <c r="G744">
        <f t="shared" si="44"/>
        <v>24.190244401662213</v>
      </c>
      <c r="H744">
        <f t="shared" si="45"/>
        <v>23.780759860055184</v>
      </c>
      <c r="J744">
        <f t="shared" si="46"/>
        <v>-0.3092401399448157</v>
      </c>
      <c r="K744">
        <f t="shared" si="47"/>
        <v>0.10024440166221282</v>
      </c>
    </row>
    <row r="745" spans="5:11" x14ac:dyDescent="0.3">
      <c r="E745">
        <v>738</v>
      </c>
      <c r="F745">
        <v>24.02</v>
      </c>
      <c r="G745">
        <f t="shared" si="44"/>
        <v>24.071253192548866</v>
      </c>
      <c r="H745">
        <f t="shared" si="45"/>
        <v>23.667194019769966</v>
      </c>
      <c r="J745">
        <f t="shared" si="46"/>
        <v>-0.35280598023003407</v>
      </c>
      <c r="K745">
        <f t="shared" si="47"/>
        <v>5.1253192548866622E-2</v>
      </c>
    </row>
    <row r="746" spans="5:11" x14ac:dyDescent="0.3">
      <c r="E746">
        <v>739</v>
      </c>
      <c r="F746">
        <v>23.92</v>
      </c>
      <c r="G746">
        <f t="shared" si="44"/>
        <v>23.952003960958621</v>
      </c>
      <c r="H746">
        <f t="shared" si="45"/>
        <v>23.553471833979927</v>
      </c>
      <c r="J746">
        <f t="shared" si="46"/>
        <v>-0.36652816602007476</v>
      </c>
      <c r="K746">
        <f t="shared" si="47"/>
        <v>3.2003960958618904E-2</v>
      </c>
    </row>
    <row r="747" spans="5:11" x14ac:dyDescent="0.3">
      <c r="E747">
        <v>740</v>
      </c>
      <c r="F747">
        <v>23.83</v>
      </c>
      <c r="G747">
        <f t="shared" si="44"/>
        <v>23.832495100959591</v>
      </c>
      <c r="H747">
        <f t="shared" si="45"/>
        <v>23.439591635582872</v>
      </c>
      <c r="J747">
        <f t="shared" si="46"/>
        <v>-0.39040836441712656</v>
      </c>
      <c r="K747">
        <f t="shared" si="47"/>
        <v>2.4951009595923779E-3</v>
      </c>
    </row>
    <row r="748" spans="5:11" x14ac:dyDescent="0.3">
      <c r="E748">
        <v>741</v>
      </c>
      <c r="F748">
        <v>23.61</v>
      </c>
      <c r="G748">
        <f t="shared" si="44"/>
        <v>23.712725006619891</v>
      </c>
      <c r="H748">
        <f t="shared" si="45"/>
        <v>23.32555174329309</v>
      </c>
      <c r="J748">
        <f t="shared" si="46"/>
        <v>-0.28444825670690932</v>
      </c>
      <c r="K748">
        <f t="shared" si="47"/>
        <v>0.1027250066198917</v>
      </c>
    </row>
    <row r="749" spans="5:11" x14ac:dyDescent="0.3">
      <c r="E749">
        <v>742</v>
      </c>
      <c r="F749">
        <v>23.52</v>
      </c>
      <c r="G749">
        <f t="shared" si="44"/>
        <v>23.592692072007708</v>
      </c>
      <c r="H749">
        <f t="shared" si="45"/>
        <v>23.211350461430641</v>
      </c>
      <c r="J749">
        <f t="shared" si="46"/>
        <v>-0.30864953856935884</v>
      </c>
      <c r="K749">
        <f t="shared" si="47"/>
        <v>7.2692072007708219E-2</v>
      </c>
    </row>
    <row r="750" spans="5:11" x14ac:dyDescent="0.3">
      <c r="E750">
        <v>743</v>
      </c>
      <c r="F750">
        <v>23.42</v>
      </c>
      <c r="G750">
        <f t="shared" si="44"/>
        <v>23.472394691191099</v>
      </c>
      <c r="H750">
        <f t="shared" si="45"/>
        <v>23.096986079706994</v>
      </c>
      <c r="J750">
        <f t="shared" si="46"/>
        <v>-0.32301392029300757</v>
      </c>
      <c r="K750">
        <f t="shared" si="47"/>
        <v>5.2394691191096854E-2</v>
      </c>
    </row>
    <row r="751" spans="5:11" x14ac:dyDescent="0.3">
      <c r="E751">
        <v>744</v>
      </c>
      <c r="F751">
        <v>23.33</v>
      </c>
      <c r="G751">
        <f t="shared" si="44"/>
        <v>23.351831258238263</v>
      </c>
      <c r="H751">
        <f t="shared" si="45"/>
        <v>22.982456873007379</v>
      </c>
      <c r="J751">
        <f t="shared" si="46"/>
        <v>-0.34754312699261902</v>
      </c>
      <c r="K751">
        <f t="shared" si="47"/>
        <v>2.183125823826515E-2</v>
      </c>
    </row>
    <row r="752" spans="5:11" x14ac:dyDescent="0.3">
      <c r="E752">
        <v>745</v>
      </c>
      <c r="F752">
        <v>23.22</v>
      </c>
      <c r="G752">
        <f t="shared" si="44"/>
        <v>23.231000167217275</v>
      </c>
      <c r="H752">
        <f t="shared" si="45"/>
        <v>22.86776110116881</v>
      </c>
      <c r="J752">
        <f t="shared" si="46"/>
        <v>-0.35223889883118886</v>
      </c>
      <c r="K752">
        <f t="shared" si="47"/>
        <v>1.1000167217275703E-2</v>
      </c>
    </row>
    <row r="753" spans="5:11" x14ac:dyDescent="0.3">
      <c r="E753">
        <v>746</v>
      </c>
      <c r="F753">
        <v>23</v>
      </c>
      <c r="G753">
        <f t="shared" si="44"/>
        <v>23.109899812196289</v>
      </c>
      <c r="H753">
        <f t="shared" si="45"/>
        <v>22.752897008755212</v>
      </c>
      <c r="J753">
        <f t="shared" si="46"/>
        <v>-0.24710299124478752</v>
      </c>
      <c r="K753">
        <f t="shared" si="47"/>
        <v>0.1098998121962893</v>
      </c>
    </row>
    <row r="754" spans="5:11" x14ac:dyDescent="0.3">
      <c r="E754">
        <v>747</v>
      </c>
      <c r="F754">
        <v>22.91</v>
      </c>
      <c r="G754">
        <f t="shared" si="44"/>
        <v>22.988528587243437</v>
      </c>
      <c r="H754">
        <f t="shared" si="45"/>
        <v>22.637862824828005</v>
      </c>
      <c r="J754">
        <f t="shared" si="46"/>
        <v>-0.27213717517199498</v>
      </c>
      <c r="K754">
        <f t="shared" si="47"/>
        <v>7.8528587243436476E-2</v>
      </c>
    </row>
    <row r="755" spans="5:11" x14ac:dyDescent="0.3">
      <c r="E755">
        <v>748</v>
      </c>
      <c r="F755">
        <v>22.8</v>
      </c>
      <c r="G755">
        <f t="shared" si="44"/>
        <v>22.866884886426845</v>
      </c>
      <c r="H755">
        <f t="shared" si="45"/>
        <v>22.522656762712984</v>
      </c>
      <c r="J755">
        <f t="shared" si="46"/>
        <v>-0.27734323728701682</v>
      </c>
      <c r="K755">
        <f t="shared" si="47"/>
        <v>6.6884886426844758E-2</v>
      </c>
    </row>
    <row r="756" spans="5:11" x14ac:dyDescent="0.3">
      <c r="E756">
        <v>749</v>
      </c>
      <c r="F756">
        <v>22.7</v>
      </c>
      <c r="G756">
        <f t="shared" si="44"/>
        <v>22.744967103814588</v>
      </c>
      <c r="H756">
        <f t="shared" si="45"/>
        <v>22.407277019763058</v>
      </c>
      <c r="J756">
        <f t="shared" si="46"/>
        <v>-0.29272298023694177</v>
      </c>
      <c r="K756">
        <f t="shared" si="47"/>
        <v>4.4967103814588683E-2</v>
      </c>
    </row>
    <row r="757" spans="5:11" x14ac:dyDescent="0.3">
      <c r="E757">
        <v>750</v>
      </c>
      <c r="F757">
        <v>22.59</v>
      </c>
      <c r="G757">
        <f t="shared" si="44"/>
        <v>22.622773633474907</v>
      </c>
      <c r="H757">
        <f t="shared" si="45"/>
        <v>22.291721777117402</v>
      </c>
      <c r="J757">
        <f t="shared" si="46"/>
        <v>-0.29827822288259753</v>
      </c>
      <c r="K757">
        <f t="shared" si="47"/>
        <v>3.2773633474906916E-2</v>
      </c>
    </row>
    <row r="758" spans="5:11" x14ac:dyDescent="0.3">
      <c r="E758">
        <v>751</v>
      </c>
      <c r="F758">
        <v>22.48</v>
      </c>
      <c r="G758">
        <f t="shared" si="44"/>
        <v>22.500302869475888</v>
      </c>
      <c r="H758">
        <f t="shared" si="45"/>
        <v>22.175989199455444</v>
      </c>
      <c r="J758">
        <f t="shared" si="46"/>
        <v>-0.30401080054455676</v>
      </c>
      <c r="K758">
        <f t="shared" si="47"/>
        <v>2.0302869475887775E-2</v>
      </c>
    </row>
    <row r="759" spans="5:11" x14ac:dyDescent="0.3">
      <c r="E759">
        <v>752</v>
      </c>
      <c r="F759">
        <v>22.38</v>
      </c>
      <c r="G759">
        <f t="shared" si="44"/>
        <v>22.377553205885576</v>
      </c>
      <c r="H759">
        <f t="shared" si="45"/>
        <v>22.060077434747654</v>
      </c>
      <c r="J759">
        <f t="shared" si="46"/>
        <v>-0.31992256525234453</v>
      </c>
      <c r="K759">
        <f t="shared" si="47"/>
        <v>-2.4467941144230565E-3</v>
      </c>
    </row>
    <row r="760" spans="5:11" x14ac:dyDescent="0.3">
      <c r="E760">
        <v>753</v>
      </c>
      <c r="F760">
        <v>22.16</v>
      </c>
      <c r="G760">
        <f t="shared" si="44"/>
        <v>22.254523036772255</v>
      </c>
      <c r="H760">
        <f t="shared" si="45"/>
        <v>21.943984614001067</v>
      </c>
      <c r="J760">
        <f t="shared" si="46"/>
        <v>-0.21601538599893289</v>
      </c>
      <c r="K760">
        <f t="shared" si="47"/>
        <v>9.4523036772255153E-2</v>
      </c>
    </row>
    <row r="761" spans="5:11" x14ac:dyDescent="0.3">
      <c r="E761">
        <v>754</v>
      </c>
      <c r="F761">
        <v>22.05</v>
      </c>
      <c r="G761">
        <f t="shared" si="44"/>
        <v>22.131210756203913</v>
      </c>
      <c r="H761">
        <f t="shared" si="45"/>
        <v>21.827708851000921</v>
      </c>
      <c r="J761">
        <f t="shared" si="46"/>
        <v>-0.22229114899907998</v>
      </c>
      <c r="K761">
        <f t="shared" si="47"/>
        <v>8.1210756203912382E-2</v>
      </c>
    </row>
    <row r="762" spans="5:11" x14ac:dyDescent="0.3">
      <c r="E762">
        <v>755</v>
      </c>
      <c r="F762">
        <v>21.92</v>
      </c>
      <c r="G762">
        <f t="shared" si="44"/>
        <v>22.007614758248735</v>
      </c>
      <c r="H762">
        <f t="shared" si="45"/>
        <v>21.711248242047361</v>
      </c>
      <c r="J762">
        <f t="shared" si="46"/>
        <v>-0.20875175795264056</v>
      </c>
      <c r="K762">
        <f t="shared" si="47"/>
        <v>8.7614758248733438E-2</v>
      </c>
    </row>
    <row r="763" spans="5:11" x14ac:dyDescent="0.3">
      <c r="E763">
        <v>756</v>
      </c>
      <c r="F763">
        <v>21.81</v>
      </c>
      <c r="G763">
        <f t="shared" si="44"/>
        <v>21.883733436974921</v>
      </c>
      <c r="H763">
        <f t="shared" si="45"/>
        <v>21.594600865687596</v>
      </c>
      <c r="J763">
        <f t="shared" si="46"/>
        <v>-0.21539913431240265</v>
      </c>
      <c r="K763">
        <f t="shared" si="47"/>
        <v>7.3733436974922739E-2</v>
      </c>
    </row>
    <row r="764" spans="5:11" x14ac:dyDescent="0.3">
      <c r="E764">
        <v>757</v>
      </c>
      <c r="F764">
        <v>21.7</v>
      </c>
      <c r="G764">
        <f t="shared" si="44"/>
        <v>21.759565186450487</v>
      </c>
      <c r="H764">
        <f t="shared" si="45"/>
        <v>21.47776478244333</v>
      </c>
      <c r="J764">
        <f t="shared" si="46"/>
        <v>-0.22223521755666908</v>
      </c>
      <c r="K764">
        <f t="shared" si="47"/>
        <v>5.9565186450488028E-2</v>
      </c>
    </row>
    <row r="765" spans="5:11" x14ac:dyDescent="0.3">
      <c r="E765">
        <v>758</v>
      </c>
      <c r="F765">
        <v>21.59</v>
      </c>
      <c r="G765">
        <f t="shared" si="44"/>
        <v>21.635108400743604</v>
      </c>
      <c r="H765">
        <f t="shared" si="45"/>
        <v>21.360738034533199</v>
      </c>
      <c r="J765">
        <f t="shared" si="46"/>
        <v>-0.22926196546680089</v>
      </c>
      <c r="K765">
        <f t="shared" si="47"/>
        <v>4.5108400743604449E-2</v>
      </c>
    </row>
    <row r="766" spans="5:11" x14ac:dyDescent="0.3">
      <c r="E766">
        <v>759</v>
      </c>
      <c r="F766">
        <v>21.47</v>
      </c>
      <c r="G766">
        <f t="shared" si="44"/>
        <v>21.510361473922416</v>
      </c>
      <c r="H766">
        <f t="shared" si="45"/>
        <v>21.24351864559037</v>
      </c>
      <c r="J766">
        <f t="shared" si="46"/>
        <v>-0.22648135440962847</v>
      </c>
      <c r="K766">
        <f t="shared" si="47"/>
        <v>4.0361473922416735E-2</v>
      </c>
    </row>
    <row r="767" spans="5:11" x14ac:dyDescent="0.3">
      <c r="E767">
        <v>760</v>
      </c>
      <c r="F767">
        <v>21.36</v>
      </c>
      <c r="G767">
        <f t="shared" si="44"/>
        <v>21.385322800055107</v>
      </c>
      <c r="H767">
        <f t="shared" si="45"/>
        <v>21.126104620374747</v>
      </c>
      <c r="J767">
        <f t="shared" si="46"/>
        <v>-0.23389537962525253</v>
      </c>
      <c r="K767">
        <f t="shared" si="47"/>
        <v>2.5322800055107564E-2</v>
      </c>
    </row>
    <row r="768" spans="5:11" x14ac:dyDescent="0.3">
      <c r="E768">
        <v>761</v>
      </c>
      <c r="F768">
        <v>21.23</v>
      </c>
      <c r="G768">
        <f t="shared" si="44"/>
        <v>21.259990773209637</v>
      </c>
      <c r="H768">
        <f t="shared" si="45"/>
        <v>21.008493944480279</v>
      </c>
      <c r="J768">
        <f t="shared" si="46"/>
        <v>-0.22150605551972191</v>
      </c>
      <c r="K768">
        <f t="shared" si="47"/>
        <v>2.9990773209636501E-2</v>
      </c>
    </row>
    <row r="769" spans="5:11" x14ac:dyDescent="0.3">
      <c r="E769">
        <v>762</v>
      </c>
      <c r="F769">
        <v>21.12</v>
      </c>
      <c r="G769">
        <f t="shared" si="44"/>
        <v>21.134363787454362</v>
      </c>
      <c r="H769">
        <f t="shared" si="45"/>
        <v>20.890684584036705</v>
      </c>
      <c r="J769">
        <f t="shared" si="46"/>
        <v>-0.22931541596329552</v>
      </c>
      <c r="K769">
        <f t="shared" si="47"/>
        <v>1.4363787454360732E-2</v>
      </c>
    </row>
    <row r="770" spans="5:11" x14ac:dyDescent="0.3">
      <c r="E770">
        <v>763</v>
      </c>
      <c r="F770">
        <v>21</v>
      </c>
      <c r="G770">
        <f t="shared" si="44"/>
        <v>21.008440236857183</v>
      </c>
      <c r="H770">
        <f t="shared" si="45"/>
        <v>20.772674485406014</v>
      </c>
      <c r="J770">
        <f t="shared" si="46"/>
        <v>-0.22732551459398564</v>
      </c>
      <c r="K770">
        <f t="shared" si="47"/>
        <v>8.4402368571829811E-3</v>
      </c>
    </row>
    <row r="771" spans="5:11" x14ac:dyDescent="0.3">
      <c r="E771">
        <v>764</v>
      </c>
      <c r="F771">
        <v>20.88</v>
      </c>
      <c r="G771">
        <f t="shared" si="44"/>
        <v>20.8822185154864</v>
      </c>
      <c r="H771">
        <f t="shared" si="45"/>
        <v>20.654461574873039</v>
      </c>
      <c r="J771">
        <f t="shared" si="46"/>
        <v>-0.22553842512695965</v>
      </c>
      <c r="K771">
        <f t="shared" si="47"/>
        <v>2.2185154864011736E-3</v>
      </c>
    </row>
    <row r="772" spans="5:11" x14ac:dyDescent="0.3">
      <c r="E772">
        <v>765</v>
      </c>
      <c r="F772">
        <v>20.75</v>
      </c>
      <c r="G772">
        <f t="shared" si="44"/>
        <v>20.7556970174101</v>
      </c>
      <c r="H772">
        <f t="shared" si="45"/>
        <v>20.536043758330663</v>
      </c>
      <c r="J772">
        <f t="shared" si="46"/>
        <v>-0.21395624166933658</v>
      </c>
      <c r="K772">
        <f t="shared" si="47"/>
        <v>5.6970174100996473E-3</v>
      </c>
    </row>
    <row r="773" spans="5:11" x14ac:dyDescent="0.3">
      <c r="E773">
        <v>766</v>
      </c>
      <c r="F773">
        <v>20.62</v>
      </c>
      <c r="G773">
        <f t="shared" si="44"/>
        <v>20.628874136696396</v>
      </c>
      <c r="H773">
        <f t="shared" si="45"/>
        <v>20.417418920959108</v>
      </c>
      <c r="J773">
        <f t="shared" si="46"/>
        <v>-0.20258107904089329</v>
      </c>
      <c r="K773">
        <f t="shared" si="47"/>
        <v>8.8741366963951407E-3</v>
      </c>
    </row>
    <row r="774" spans="5:11" x14ac:dyDescent="0.3">
      <c r="E774">
        <v>767</v>
      </c>
      <c r="F774">
        <v>20.5</v>
      </c>
      <c r="G774">
        <f t="shared" si="44"/>
        <v>20.501748267413362</v>
      </c>
      <c r="H774">
        <f t="shared" si="45"/>
        <v>20.298584926898911</v>
      </c>
      <c r="J774">
        <f t="shared" si="46"/>
        <v>-0.20141507310108864</v>
      </c>
      <c r="K774">
        <f t="shared" si="47"/>
        <v>1.7482674133617593E-3</v>
      </c>
    </row>
    <row r="775" spans="5:11" x14ac:dyDescent="0.3">
      <c r="E775">
        <v>768</v>
      </c>
      <c r="F775">
        <v>20.38</v>
      </c>
      <c r="G775">
        <f t="shared" si="44"/>
        <v>20.374317803629211</v>
      </c>
      <c r="H775">
        <f t="shared" si="45"/>
        <v>20.17953961891817</v>
      </c>
      <c r="J775">
        <f t="shared" si="46"/>
        <v>-0.20046038108182884</v>
      </c>
      <c r="K775">
        <f t="shared" si="47"/>
        <v>-5.6821963707882617E-3</v>
      </c>
    </row>
    <row r="776" spans="5:11" x14ac:dyDescent="0.3">
      <c r="E776">
        <v>769</v>
      </c>
      <c r="F776">
        <v>20.25</v>
      </c>
      <c r="G776">
        <f t="shared" si="44"/>
        <v>20.246581139412029</v>
      </c>
      <c r="H776">
        <f t="shared" si="45"/>
        <v>20.060280818073693</v>
      </c>
      <c r="J776">
        <f t="shared" si="46"/>
        <v>-0.1897191819263071</v>
      </c>
      <c r="K776">
        <f t="shared" si="47"/>
        <v>-3.4188605879705847E-3</v>
      </c>
    </row>
    <row r="777" spans="5:11" x14ac:dyDescent="0.3">
      <c r="E777">
        <v>770</v>
      </c>
      <c r="F777">
        <v>20.11</v>
      </c>
      <c r="G777">
        <f t="shared" ref="G777:G840" si="48">149.299903690624 -0.366029943457306*E777 + 0.000463577621600097*E777*E777 -2.67655311678161E-07*E777*E777*E777</f>
        <v>20.118536668830032</v>
      </c>
      <c r="H777">
        <f t="shared" ref="H777:H840" si="49">1/(-0.000612217191425404*LOG10(((1024)/(E777))-1)+0.0031170331653)-273.15</f>
        <v>19.940806323364995</v>
      </c>
      <c r="J777">
        <f t="shared" ref="J777:J840" si="50">H777-F777</f>
        <v>-0.16919367663500395</v>
      </c>
      <c r="K777">
        <f t="shared" ref="K777:K840" si="51">G777-F777</f>
        <v>8.5366688300325677E-3</v>
      </c>
    </row>
    <row r="778" spans="5:11" x14ac:dyDescent="0.3">
      <c r="E778">
        <v>771</v>
      </c>
      <c r="F778">
        <v>19.98</v>
      </c>
      <c r="G778">
        <f t="shared" si="48"/>
        <v>19.99018278595122</v>
      </c>
      <c r="H778">
        <f t="shared" si="49"/>
        <v>19.821113911382554</v>
      </c>
      <c r="J778">
        <f t="shared" si="50"/>
        <v>-0.15888608861744657</v>
      </c>
      <c r="K778">
        <f t="shared" si="51"/>
        <v>1.0182785951219131E-2</v>
      </c>
    </row>
    <row r="779" spans="5:11" x14ac:dyDescent="0.3">
      <c r="E779">
        <v>772</v>
      </c>
      <c r="F779">
        <v>19.86</v>
      </c>
      <c r="G779">
        <f t="shared" si="48"/>
        <v>19.861517884843792</v>
      </c>
      <c r="H779">
        <f t="shared" si="49"/>
        <v>19.701201335948724</v>
      </c>
      <c r="J779">
        <f t="shared" si="50"/>
        <v>-0.1587986640512753</v>
      </c>
      <c r="K779">
        <f t="shared" si="51"/>
        <v>1.5178848437926717E-3</v>
      </c>
    </row>
    <row r="780" spans="5:11" x14ac:dyDescent="0.3">
      <c r="E780">
        <v>773</v>
      </c>
      <c r="F780">
        <v>19.72</v>
      </c>
      <c r="G780">
        <f t="shared" si="48"/>
        <v>19.732540359575879</v>
      </c>
      <c r="H780">
        <f t="shared" si="49"/>
        <v>19.581066327752467</v>
      </c>
      <c r="J780">
        <f t="shared" si="50"/>
        <v>-0.13893367224753206</v>
      </c>
      <c r="K780">
        <f t="shared" si="51"/>
        <v>1.2540359575879734E-2</v>
      </c>
    </row>
    <row r="781" spans="5:11" x14ac:dyDescent="0.3">
      <c r="E781">
        <v>774</v>
      </c>
      <c r="F781">
        <v>19.59</v>
      </c>
      <c r="G781">
        <f t="shared" si="48"/>
        <v>19.603248604215651</v>
      </c>
      <c r="H781">
        <f t="shared" si="49"/>
        <v>19.46070659397634</v>
      </c>
      <c r="J781">
        <f t="shared" si="50"/>
        <v>-0.12929340602365968</v>
      </c>
      <c r="K781">
        <f t="shared" si="51"/>
        <v>1.3248604215650772E-2</v>
      </c>
    </row>
    <row r="782" spans="5:11" x14ac:dyDescent="0.3">
      <c r="E782">
        <v>775</v>
      </c>
      <c r="F782">
        <v>19.45</v>
      </c>
      <c r="G782">
        <f t="shared" si="48"/>
        <v>19.473641012831152</v>
      </c>
      <c r="H782">
        <f t="shared" si="49"/>
        <v>19.34011981791673</v>
      </c>
      <c r="J782">
        <f t="shared" si="50"/>
        <v>-0.10988018208326977</v>
      </c>
      <c r="K782">
        <f t="shared" si="51"/>
        <v>2.3641012831152608E-2</v>
      </c>
    </row>
    <row r="783" spans="5:11" x14ac:dyDescent="0.3">
      <c r="E783">
        <v>776</v>
      </c>
      <c r="F783">
        <v>19.309999999999999</v>
      </c>
      <c r="G783">
        <f t="shared" si="48"/>
        <v>19.343715979490554</v>
      </c>
      <c r="H783">
        <f t="shared" si="49"/>
        <v>19.219303658596687</v>
      </c>
      <c r="J783">
        <f t="shared" si="50"/>
        <v>-9.0696341403312175E-2</v>
      </c>
      <c r="K783">
        <f t="shared" si="51"/>
        <v>3.371597949055527E-2</v>
      </c>
    </row>
    <row r="784" spans="5:11" x14ac:dyDescent="0.3">
      <c r="E784">
        <v>777</v>
      </c>
      <c r="F784">
        <v>19.170000000000002</v>
      </c>
      <c r="G784">
        <f t="shared" si="48"/>
        <v>19.213471898261915</v>
      </c>
      <c r="H784">
        <f t="shared" si="49"/>
        <v>19.098255750371152</v>
      </c>
      <c r="J784">
        <f t="shared" si="50"/>
        <v>-7.1744249628849843E-2</v>
      </c>
      <c r="K784">
        <f t="shared" si="51"/>
        <v>4.3471898261913111E-2</v>
      </c>
    </row>
    <row r="785" spans="5:11" x14ac:dyDescent="0.3">
      <c r="E785">
        <v>778</v>
      </c>
      <c r="F785">
        <v>19.03</v>
      </c>
      <c r="G785">
        <f t="shared" si="48"/>
        <v>19.082907163213562</v>
      </c>
      <c r="H785">
        <f t="shared" si="49"/>
        <v>18.976973702524219</v>
      </c>
      <c r="J785">
        <f t="shared" si="50"/>
        <v>-5.3026297475781803E-2</v>
      </c>
      <c r="K785">
        <f t="shared" si="51"/>
        <v>5.2907163213561148E-2</v>
      </c>
    </row>
    <row r="786" spans="5:11" x14ac:dyDescent="0.3">
      <c r="E786">
        <v>779</v>
      </c>
      <c r="F786">
        <v>18.89</v>
      </c>
      <c r="G786">
        <f t="shared" si="48"/>
        <v>18.952020168413384</v>
      </c>
      <c r="H786">
        <f t="shared" si="49"/>
        <v>18.855455098859181</v>
      </c>
      <c r="J786">
        <f t="shared" si="50"/>
        <v>-3.4544901140819206E-2</v>
      </c>
      <c r="K786">
        <f t="shared" si="51"/>
        <v>6.2020168413383203E-2</v>
      </c>
    </row>
    <row r="787" spans="5:11" x14ac:dyDescent="0.3">
      <c r="E787">
        <v>780</v>
      </c>
      <c r="F787">
        <v>18.75</v>
      </c>
      <c r="G787">
        <f t="shared" si="48"/>
        <v>18.820809307929679</v>
      </c>
      <c r="H787">
        <f t="shared" si="49"/>
        <v>18.73369749727965</v>
      </c>
      <c r="J787">
        <f t="shared" si="50"/>
        <v>-1.6302502720350276E-2</v>
      </c>
      <c r="K787">
        <f t="shared" si="51"/>
        <v>7.0809307929678766E-2</v>
      </c>
    </row>
    <row r="788" spans="5:11" x14ac:dyDescent="0.3">
      <c r="E788">
        <v>781</v>
      </c>
      <c r="F788">
        <v>18.61</v>
      </c>
      <c r="G788">
        <f t="shared" si="48"/>
        <v>18.689272975830519</v>
      </c>
      <c r="H788">
        <f t="shared" si="49"/>
        <v>18.611698429363059</v>
      </c>
      <c r="J788">
        <f t="shared" si="50"/>
        <v>1.6984293630599723E-3</v>
      </c>
      <c r="K788">
        <f t="shared" si="51"/>
        <v>7.9272975830519954E-2</v>
      </c>
    </row>
    <row r="789" spans="5:11" x14ac:dyDescent="0.3">
      <c r="E789">
        <v>782</v>
      </c>
      <c r="F789">
        <v>18.47</v>
      </c>
      <c r="G789">
        <f t="shared" si="48"/>
        <v>18.557409566183992</v>
      </c>
      <c r="H789">
        <f t="shared" si="49"/>
        <v>18.489455399925191</v>
      </c>
      <c r="J789">
        <f t="shared" si="50"/>
        <v>1.9455399925192296E-2</v>
      </c>
      <c r="K789">
        <f t="shared" si="51"/>
        <v>8.7409566183993093E-2</v>
      </c>
    </row>
    <row r="790" spans="5:11" x14ac:dyDescent="0.3">
      <c r="E790">
        <v>783</v>
      </c>
      <c r="F790">
        <v>18.329999999999998</v>
      </c>
      <c r="G790">
        <f t="shared" si="48"/>
        <v>18.425217473058325</v>
      </c>
      <c r="H790">
        <f t="shared" si="49"/>
        <v>18.366965886576224</v>
      </c>
      <c r="J790">
        <f t="shared" si="50"/>
        <v>3.6965886576226126E-2</v>
      </c>
      <c r="K790">
        <f t="shared" si="51"/>
        <v>9.5217473058326618E-2</v>
      </c>
    </row>
    <row r="791" spans="5:11" x14ac:dyDescent="0.3">
      <c r="E791">
        <v>784</v>
      </c>
      <c r="F791">
        <v>18.3</v>
      </c>
      <c r="G791">
        <f t="shared" si="48"/>
        <v>18.292695090521562</v>
      </c>
      <c r="H791">
        <f t="shared" si="49"/>
        <v>18.244227339268036</v>
      </c>
      <c r="J791">
        <f t="shared" si="50"/>
        <v>-5.5772660731964407E-2</v>
      </c>
      <c r="K791">
        <f t="shared" si="51"/>
        <v>-7.3049094784387592E-3</v>
      </c>
    </row>
    <row r="792" spans="5:11" x14ac:dyDescent="0.3">
      <c r="E792">
        <v>785</v>
      </c>
      <c r="F792">
        <v>18.14</v>
      </c>
      <c r="G792">
        <f t="shared" si="48"/>
        <v>18.159840812641903</v>
      </c>
      <c r="H792">
        <f t="shared" si="49"/>
        <v>18.121237179832121</v>
      </c>
      <c r="J792">
        <f t="shared" si="50"/>
        <v>-1.8762820167879113E-2</v>
      </c>
      <c r="K792">
        <f t="shared" si="51"/>
        <v>1.9840812641902517E-2</v>
      </c>
    </row>
    <row r="793" spans="5:11" x14ac:dyDescent="0.3">
      <c r="E793">
        <v>786</v>
      </c>
      <c r="F793">
        <v>18</v>
      </c>
      <c r="G793">
        <f t="shared" si="48"/>
        <v>18.026653033487378</v>
      </c>
      <c r="H793">
        <f t="shared" si="49"/>
        <v>17.997992801508019</v>
      </c>
      <c r="J793">
        <f t="shared" si="50"/>
        <v>-2.0071984919809438E-3</v>
      </c>
      <c r="K793">
        <f t="shared" si="51"/>
        <v>2.6653033487377797E-2</v>
      </c>
    </row>
    <row r="794" spans="5:11" x14ac:dyDescent="0.3">
      <c r="E794">
        <v>787</v>
      </c>
      <c r="F794">
        <v>17.84</v>
      </c>
      <c r="G794">
        <f t="shared" si="48"/>
        <v>17.893130147126215</v>
      </c>
      <c r="H794">
        <f t="shared" si="49"/>
        <v>17.874491568462588</v>
      </c>
      <c r="J794">
        <f t="shared" si="50"/>
        <v>3.4491568462588162E-2</v>
      </c>
      <c r="K794">
        <f t="shared" si="51"/>
        <v>5.3130147126214666E-2</v>
      </c>
    </row>
    <row r="795" spans="5:11" x14ac:dyDescent="0.3">
      <c r="E795">
        <v>788</v>
      </c>
      <c r="F795">
        <v>17.690000000000001</v>
      </c>
      <c r="G795">
        <f t="shared" si="48"/>
        <v>17.759270547626528</v>
      </c>
      <c r="H795">
        <f t="shared" si="49"/>
        <v>17.750730815299107</v>
      </c>
      <c r="J795">
        <f t="shared" si="50"/>
        <v>6.0730815299105956E-2</v>
      </c>
      <c r="K795">
        <f t="shared" si="51"/>
        <v>6.9270547626526735E-2</v>
      </c>
    </row>
    <row r="796" spans="5:11" x14ac:dyDescent="0.3">
      <c r="E796">
        <v>789</v>
      </c>
      <c r="F796">
        <v>17.55</v>
      </c>
      <c r="G796">
        <f t="shared" si="48"/>
        <v>17.625072629056348</v>
      </c>
      <c r="H796">
        <f t="shared" si="49"/>
        <v>17.626707846556371</v>
      </c>
      <c r="J796">
        <f t="shared" si="50"/>
        <v>7.670784655637064E-2</v>
      </c>
      <c r="K796">
        <f t="shared" si="51"/>
        <v>7.507262905634704E-2</v>
      </c>
    </row>
    <row r="797" spans="5:11" x14ac:dyDescent="0.3">
      <c r="E797">
        <v>790</v>
      </c>
      <c r="F797">
        <v>17.39</v>
      </c>
      <c r="G797">
        <f t="shared" si="48"/>
        <v>17.490534785483987</v>
      </c>
      <c r="H797">
        <f t="shared" si="49"/>
        <v>17.502419936197668</v>
      </c>
      <c r="J797">
        <f t="shared" si="50"/>
        <v>0.11241993619766788</v>
      </c>
      <c r="K797">
        <f t="shared" si="51"/>
        <v>0.10053478548398687</v>
      </c>
    </row>
    <row r="798" spans="5:11" x14ac:dyDescent="0.3">
      <c r="E798">
        <v>791</v>
      </c>
      <c r="F798">
        <v>17.34</v>
      </c>
      <c r="G798">
        <f t="shared" si="48"/>
        <v>17.355655410977448</v>
      </c>
      <c r="H798">
        <f t="shared" si="49"/>
        <v>17.377864327088673</v>
      </c>
      <c r="J798">
        <f t="shared" si="50"/>
        <v>3.7864327088673377E-2</v>
      </c>
      <c r="K798">
        <f t="shared" si="51"/>
        <v>1.565541097744827E-2</v>
      </c>
    </row>
    <row r="799" spans="5:11" x14ac:dyDescent="0.3">
      <c r="E799">
        <v>792</v>
      </c>
      <c r="F799">
        <v>17.190000000000001</v>
      </c>
      <c r="G799">
        <f t="shared" si="48"/>
        <v>17.220432899604845</v>
      </c>
      <c r="H799">
        <f t="shared" si="49"/>
        <v>17.253038230465108</v>
      </c>
      <c r="J799">
        <f t="shared" si="50"/>
        <v>6.3038230465107148E-2</v>
      </c>
      <c r="K799">
        <f t="shared" si="51"/>
        <v>3.04328996048433E-2</v>
      </c>
    </row>
    <row r="800" spans="5:11" x14ac:dyDescent="0.3">
      <c r="E800">
        <v>793</v>
      </c>
      <c r="F800">
        <v>17.03</v>
      </c>
      <c r="G800">
        <f t="shared" si="48"/>
        <v>17.08486564543432</v>
      </c>
      <c r="H800">
        <f t="shared" si="49"/>
        <v>17.127938825388867</v>
      </c>
      <c r="J800">
        <f t="shared" si="50"/>
        <v>9.793882538886578E-2</v>
      </c>
      <c r="K800">
        <f t="shared" si="51"/>
        <v>5.4865645434318822E-2</v>
      </c>
    </row>
    <row r="801" spans="5:11" x14ac:dyDescent="0.3">
      <c r="E801">
        <v>794</v>
      </c>
      <c r="F801">
        <v>16.88</v>
      </c>
      <c r="G801">
        <f t="shared" si="48"/>
        <v>16.948952042534103</v>
      </c>
      <c r="H801">
        <f t="shared" si="49"/>
        <v>17.002563258192652</v>
      </c>
      <c r="J801">
        <f t="shared" si="50"/>
        <v>0.12256325819265257</v>
      </c>
      <c r="K801">
        <f t="shared" si="51"/>
        <v>6.8952042534103697E-2</v>
      </c>
    </row>
    <row r="802" spans="5:11" x14ac:dyDescent="0.3">
      <c r="E802">
        <v>795</v>
      </c>
      <c r="F802">
        <v>16.72</v>
      </c>
      <c r="G802">
        <f t="shared" si="48"/>
        <v>16.812690484972222</v>
      </c>
      <c r="H802">
        <f t="shared" si="49"/>
        <v>16.876908641913303</v>
      </c>
      <c r="J802">
        <f t="shared" si="50"/>
        <v>0.15690864191330434</v>
      </c>
      <c r="K802">
        <f t="shared" si="51"/>
        <v>9.269048497222343E-2</v>
      </c>
    </row>
    <row r="803" spans="5:11" x14ac:dyDescent="0.3">
      <c r="E803">
        <v>796</v>
      </c>
      <c r="F803">
        <v>16.670000000000002</v>
      </c>
      <c r="G803">
        <f t="shared" si="48"/>
        <v>16.67607936681685</v>
      </c>
      <c r="H803">
        <f t="shared" si="49"/>
        <v>16.750972055712623</v>
      </c>
      <c r="J803">
        <f t="shared" si="50"/>
        <v>8.0972055712621227E-2</v>
      </c>
      <c r="K803">
        <f t="shared" si="51"/>
        <v>6.0793668168486192E-3</v>
      </c>
    </row>
    <row r="804" spans="5:11" x14ac:dyDescent="0.3">
      <c r="E804">
        <v>797</v>
      </c>
      <c r="F804">
        <v>16.5</v>
      </c>
      <c r="G804">
        <f t="shared" si="48"/>
        <v>16.539117082136073</v>
      </c>
      <c r="H804">
        <f t="shared" si="49"/>
        <v>16.624750544286258</v>
      </c>
      <c r="J804">
        <f t="shared" si="50"/>
        <v>0.12475054428625754</v>
      </c>
      <c r="K804">
        <f t="shared" si="51"/>
        <v>3.9117082136073122E-2</v>
      </c>
    </row>
    <row r="805" spans="5:11" x14ac:dyDescent="0.3">
      <c r="E805">
        <v>798</v>
      </c>
      <c r="F805">
        <v>16.34</v>
      </c>
      <c r="G805">
        <f t="shared" si="48"/>
        <v>16.401802024998091</v>
      </c>
      <c r="H805">
        <f t="shared" si="49"/>
        <v>16.498241117259852</v>
      </c>
      <c r="J805">
        <f t="shared" si="50"/>
        <v>0.1582411172598519</v>
      </c>
      <c r="K805">
        <f t="shared" si="51"/>
        <v>6.1802024998090843E-2</v>
      </c>
    </row>
    <row r="806" spans="5:11" x14ac:dyDescent="0.3">
      <c r="E806">
        <v>799</v>
      </c>
      <c r="F806">
        <v>16.170000000000002</v>
      </c>
      <c r="G806">
        <f t="shared" si="48"/>
        <v>16.264132589470933</v>
      </c>
      <c r="H806">
        <f t="shared" si="49"/>
        <v>16.371440748571899</v>
      </c>
      <c r="J806">
        <f t="shared" si="50"/>
        <v>0.20144074857189764</v>
      </c>
      <c r="K806">
        <f t="shared" si="51"/>
        <v>9.4132589470930839E-2</v>
      </c>
    </row>
    <row r="807" spans="5:11" x14ac:dyDescent="0.3">
      <c r="E807">
        <v>800</v>
      </c>
      <c r="F807">
        <v>16.12</v>
      </c>
      <c r="G807">
        <f t="shared" si="48"/>
        <v>16.126107169622884</v>
      </c>
      <c r="H807">
        <f t="shared" si="49"/>
        <v>16.244346375843861</v>
      </c>
      <c r="J807">
        <f t="shared" si="50"/>
        <v>0.1243463758438601</v>
      </c>
      <c r="K807">
        <f t="shared" si="51"/>
        <v>6.1071696228829353E-3</v>
      </c>
    </row>
    <row r="808" spans="5:11" x14ac:dyDescent="0.3">
      <c r="E808">
        <v>801</v>
      </c>
      <c r="F808">
        <v>15.95</v>
      </c>
      <c r="G808">
        <f t="shared" si="48"/>
        <v>15.987724159521889</v>
      </c>
      <c r="H808">
        <f t="shared" si="49"/>
        <v>16.116954899736015</v>
      </c>
      <c r="J808">
        <f t="shared" si="50"/>
        <v>0.16695489973601596</v>
      </c>
      <c r="K808">
        <f t="shared" si="51"/>
        <v>3.7724159521889788E-2</v>
      </c>
    </row>
    <row r="809" spans="5:11" x14ac:dyDescent="0.3">
      <c r="E809">
        <v>802</v>
      </c>
      <c r="F809">
        <v>15.8</v>
      </c>
      <c r="G809">
        <f t="shared" si="48"/>
        <v>15.848981953236205</v>
      </c>
      <c r="H809">
        <f t="shared" si="49"/>
        <v>15.989263183289722</v>
      </c>
      <c r="J809">
        <f t="shared" si="50"/>
        <v>0.18926318328972158</v>
      </c>
      <c r="K809">
        <f t="shared" si="51"/>
        <v>4.8981953236204134E-2</v>
      </c>
    </row>
    <row r="810" spans="5:11" x14ac:dyDescent="0.3">
      <c r="E810">
        <v>803</v>
      </c>
      <c r="F810">
        <v>15.62</v>
      </c>
      <c r="G810">
        <f t="shared" si="48"/>
        <v>15.709878944833918</v>
      </c>
      <c r="H810">
        <f t="shared" si="49"/>
        <v>15.861268051255138</v>
      </c>
      <c r="J810">
        <f t="shared" si="50"/>
        <v>0.24126805125513862</v>
      </c>
      <c r="K810">
        <f t="shared" si="51"/>
        <v>8.9878944833918339E-2</v>
      </c>
    </row>
    <row r="811" spans="5:11" x14ac:dyDescent="0.3">
      <c r="E811">
        <v>804</v>
      </c>
      <c r="F811">
        <v>15.56</v>
      </c>
      <c r="G811">
        <f t="shared" si="48"/>
        <v>15.570413528383199</v>
      </c>
      <c r="H811">
        <f t="shared" si="49"/>
        <v>15.732966289403805</v>
      </c>
      <c r="J811">
        <f t="shared" si="50"/>
        <v>0.17296628940380465</v>
      </c>
      <c r="K811">
        <f t="shared" si="51"/>
        <v>1.0413528383198312E-2</v>
      </c>
    </row>
    <row r="812" spans="5:11" x14ac:dyDescent="0.3">
      <c r="E812">
        <v>805</v>
      </c>
      <c r="F812">
        <v>15.39</v>
      </c>
      <c r="G812">
        <f t="shared" si="48"/>
        <v>15.430584097952135</v>
      </c>
      <c r="H812">
        <f t="shared" si="49"/>
        <v>15.604354643826866</v>
      </c>
      <c r="J812">
        <f t="shared" si="50"/>
        <v>0.21435464382686575</v>
      </c>
      <c r="K812">
        <f t="shared" si="51"/>
        <v>4.0584097952134357E-2</v>
      </c>
    </row>
    <row r="813" spans="5:11" x14ac:dyDescent="0.3">
      <c r="E813">
        <v>806</v>
      </c>
      <c r="F813">
        <v>15.22</v>
      </c>
      <c r="G813">
        <f t="shared" si="48"/>
        <v>15.290389047608841</v>
      </c>
      <c r="H813">
        <f t="shared" si="49"/>
        <v>15.475429820216675</v>
      </c>
      <c r="J813">
        <f t="shared" si="50"/>
        <v>0.25542982021667449</v>
      </c>
      <c r="K813">
        <f t="shared" si="51"/>
        <v>7.0389047608840016E-2</v>
      </c>
    </row>
    <row r="814" spans="5:11" x14ac:dyDescent="0.3">
      <c r="E814">
        <v>807</v>
      </c>
      <c r="F814">
        <v>15.05</v>
      </c>
      <c r="G814">
        <f t="shared" si="48"/>
        <v>15.149826771421431</v>
      </c>
      <c r="H814">
        <f t="shared" si="49"/>
        <v>15.346188483133346</v>
      </c>
      <c r="J814">
        <f t="shared" si="50"/>
        <v>0.29618848313334567</v>
      </c>
      <c r="K814">
        <f t="shared" si="51"/>
        <v>9.9826771421430038E-2</v>
      </c>
    </row>
    <row r="815" spans="5:11" x14ac:dyDescent="0.3">
      <c r="E815">
        <v>808</v>
      </c>
      <c r="F815">
        <v>14.98</v>
      </c>
      <c r="G815">
        <f t="shared" si="48"/>
        <v>15.00889566345819</v>
      </c>
      <c r="H815">
        <f t="shared" si="49"/>
        <v>15.216627255253968</v>
      </c>
      <c r="J815">
        <f t="shared" si="50"/>
        <v>0.23662725525396766</v>
      </c>
      <c r="K815">
        <f t="shared" si="51"/>
        <v>2.8895663458190057E-2</v>
      </c>
    </row>
    <row r="816" spans="5:11" x14ac:dyDescent="0.3">
      <c r="E816">
        <v>809</v>
      </c>
      <c r="F816">
        <v>14.8</v>
      </c>
      <c r="G816">
        <f t="shared" si="48"/>
        <v>14.867594117787036</v>
      </c>
      <c r="H816">
        <f t="shared" si="49"/>
        <v>15.08674271660567</v>
      </c>
      <c r="J816">
        <f t="shared" si="50"/>
        <v>0.2867427166056693</v>
      </c>
      <c r="K816">
        <f t="shared" si="51"/>
        <v>6.7594117787034946E-2</v>
      </c>
    </row>
    <row r="817" spans="5:11" x14ac:dyDescent="0.3">
      <c r="E817">
        <v>810</v>
      </c>
      <c r="F817">
        <v>14.62</v>
      </c>
      <c r="G817">
        <f t="shared" si="48"/>
        <v>14.725920528476223</v>
      </c>
      <c r="H817">
        <f t="shared" si="49"/>
        <v>14.956531403780957</v>
      </c>
      <c r="J817">
        <f t="shared" si="50"/>
        <v>0.33653140378095792</v>
      </c>
      <c r="K817">
        <f t="shared" si="51"/>
        <v>0.10592052847622391</v>
      </c>
    </row>
    <row r="818" spans="5:11" x14ac:dyDescent="0.3">
      <c r="E818">
        <v>811</v>
      </c>
      <c r="F818">
        <v>14.56</v>
      </c>
      <c r="G818">
        <f t="shared" si="48"/>
        <v>14.583873289593896</v>
      </c>
      <c r="H818">
        <f t="shared" si="49"/>
        <v>14.825989809135081</v>
      </c>
      <c r="J818">
        <f t="shared" si="50"/>
        <v>0.26598980913508008</v>
      </c>
      <c r="K818">
        <f t="shared" si="51"/>
        <v>2.3873289593895564E-2</v>
      </c>
    </row>
    <row r="819" spans="5:11" x14ac:dyDescent="0.3">
      <c r="E819">
        <v>812</v>
      </c>
      <c r="F819">
        <v>14.38</v>
      </c>
      <c r="G819">
        <f t="shared" si="48"/>
        <v>14.441450795208056</v>
      </c>
      <c r="H819">
        <f t="shared" si="49"/>
        <v>14.695114379965389</v>
      </c>
      <c r="J819">
        <f t="shared" si="50"/>
        <v>0.31511437996538838</v>
      </c>
      <c r="K819">
        <f t="shared" si="51"/>
        <v>6.1450795208054743E-2</v>
      </c>
    </row>
    <row r="820" spans="5:11" x14ac:dyDescent="0.3">
      <c r="E820">
        <v>813</v>
      </c>
      <c r="F820">
        <v>14.19</v>
      </c>
      <c r="G820">
        <f t="shared" si="48"/>
        <v>14.298651439387015</v>
      </c>
      <c r="H820">
        <f t="shared" si="49"/>
        <v>14.563901517671582</v>
      </c>
      <c r="J820">
        <f t="shared" si="50"/>
        <v>0.37390151767158208</v>
      </c>
      <c r="K820">
        <f t="shared" si="51"/>
        <v>0.10865143938701571</v>
      </c>
    </row>
    <row r="821" spans="5:11" x14ac:dyDescent="0.3">
      <c r="E821">
        <v>814</v>
      </c>
      <c r="F821">
        <v>14.12</v>
      </c>
      <c r="G821">
        <f t="shared" si="48"/>
        <v>14.155473616198719</v>
      </c>
      <c r="H821">
        <f t="shared" si="49"/>
        <v>14.432347576896746</v>
      </c>
      <c r="J821">
        <f t="shared" si="50"/>
        <v>0.3123475768967463</v>
      </c>
      <c r="K821">
        <f t="shared" si="51"/>
        <v>3.5473616198720137E-2</v>
      </c>
    </row>
    <row r="822" spans="5:11" x14ac:dyDescent="0.3">
      <c r="E822">
        <v>815</v>
      </c>
      <c r="F822">
        <v>13.94</v>
      </c>
      <c r="G822">
        <f t="shared" si="48"/>
        <v>14.011915719711482</v>
      </c>
      <c r="H822">
        <f t="shared" si="49"/>
        <v>14.300448864648274</v>
      </c>
      <c r="J822">
        <f t="shared" si="50"/>
        <v>0.36044886464827464</v>
      </c>
      <c r="K822">
        <f t="shared" si="51"/>
        <v>7.191571971148214E-2</v>
      </c>
    </row>
    <row r="823" spans="5:11" x14ac:dyDescent="0.3">
      <c r="E823">
        <v>816</v>
      </c>
      <c r="F823">
        <v>13.88</v>
      </c>
      <c r="G823">
        <f t="shared" si="48"/>
        <v>13.867976143993275</v>
      </c>
      <c r="H823">
        <f t="shared" si="49"/>
        <v>14.168201639398546</v>
      </c>
      <c r="J823">
        <f t="shared" si="50"/>
        <v>0.28820163939854559</v>
      </c>
      <c r="K823">
        <f t="shared" si="51"/>
        <v>-1.2023856006726064E-2</v>
      </c>
    </row>
    <row r="824" spans="5:11" x14ac:dyDescent="0.3">
      <c r="E824">
        <v>817</v>
      </c>
      <c r="F824">
        <v>13.69</v>
      </c>
      <c r="G824">
        <f t="shared" si="48"/>
        <v>13.72365328311227</v>
      </c>
      <c r="H824">
        <f t="shared" si="49"/>
        <v>14.035602110164405</v>
      </c>
      <c r="J824">
        <f t="shared" si="50"/>
        <v>0.34560211016440512</v>
      </c>
      <c r="K824">
        <f t="shared" si="51"/>
        <v>3.3653283112270671E-2</v>
      </c>
    </row>
    <row r="825" spans="5:11" x14ac:dyDescent="0.3">
      <c r="E825">
        <v>818</v>
      </c>
      <c r="F825">
        <v>13.48</v>
      </c>
      <c r="G825">
        <f t="shared" si="48"/>
        <v>13.578945531136725</v>
      </c>
      <c r="H825">
        <f t="shared" si="49"/>
        <v>13.902646435564918</v>
      </c>
      <c r="J825">
        <f t="shared" si="50"/>
        <v>0.42264643556491777</v>
      </c>
      <c r="K825">
        <f t="shared" si="51"/>
        <v>9.8945531136724441E-2</v>
      </c>
    </row>
    <row r="826" spans="5:11" x14ac:dyDescent="0.3">
      <c r="E826">
        <v>819</v>
      </c>
      <c r="F826">
        <v>13.42</v>
      </c>
      <c r="G826">
        <f t="shared" si="48"/>
        <v>13.433851282134526</v>
      </c>
      <c r="H826">
        <f t="shared" si="49"/>
        <v>13.769330722857035</v>
      </c>
      <c r="J826">
        <f t="shared" si="50"/>
        <v>0.34933072285703481</v>
      </c>
      <c r="K826">
        <f t="shared" si="51"/>
        <v>1.3851282134526244E-2</v>
      </c>
    </row>
    <row r="827" spans="5:11" x14ac:dyDescent="0.3">
      <c r="E827">
        <v>820</v>
      </c>
      <c r="F827">
        <v>13.22</v>
      </c>
      <c r="G827">
        <f t="shared" si="48"/>
        <v>13.288368930174045</v>
      </c>
      <c r="H827">
        <f t="shared" si="49"/>
        <v>13.635651026948096</v>
      </c>
      <c r="J827">
        <f t="shared" si="50"/>
        <v>0.41565102694809575</v>
      </c>
      <c r="K827">
        <f t="shared" si="51"/>
        <v>6.8368930174043996E-2</v>
      </c>
    </row>
    <row r="828" spans="5:11" x14ac:dyDescent="0.3">
      <c r="E828">
        <v>821</v>
      </c>
      <c r="F828">
        <v>13.03</v>
      </c>
      <c r="G828">
        <f t="shared" si="48"/>
        <v>13.142496869323281</v>
      </c>
      <c r="H828">
        <f t="shared" si="49"/>
        <v>13.501603349384709</v>
      </c>
      <c r="J828">
        <f t="shared" si="50"/>
        <v>0.4716033493847096</v>
      </c>
      <c r="K828">
        <f t="shared" si="51"/>
        <v>0.11249686932328196</v>
      </c>
    </row>
    <row r="829" spans="5:11" x14ac:dyDescent="0.3">
      <c r="E829">
        <v>822</v>
      </c>
      <c r="F829">
        <v>12.95</v>
      </c>
      <c r="G829">
        <f t="shared" si="48"/>
        <v>12.996233493650379</v>
      </c>
      <c r="H829">
        <f t="shared" si="49"/>
        <v>13.367183637317964</v>
      </c>
      <c r="J829">
        <f t="shared" si="50"/>
        <v>0.41718363731796515</v>
      </c>
      <c r="K829">
        <f t="shared" si="51"/>
        <v>4.6233493650380098E-2</v>
      </c>
    </row>
    <row r="830" spans="5:11" x14ac:dyDescent="0.3">
      <c r="E830">
        <v>823</v>
      </c>
      <c r="F830">
        <v>12.75</v>
      </c>
      <c r="G830">
        <f t="shared" si="48"/>
        <v>12.849577197223454</v>
      </c>
      <c r="H830">
        <f t="shared" si="49"/>
        <v>13.2323877824428</v>
      </c>
      <c r="J830">
        <f t="shared" si="50"/>
        <v>0.48238778244279956</v>
      </c>
      <c r="K830">
        <f t="shared" si="51"/>
        <v>9.9577197223453595E-2</v>
      </c>
    </row>
    <row r="831" spans="5:11" x14ac:dyDescent="0.3">
      <c r="E831">
        <v>824</v>
      </c>
      <c r="F831">
        <v>12.67</v>
      </c>
      <c r="G831">
        <f t="shared" si="48"/>
        <v>12.702526374110676</v>
      </c>
      <c r="H831">
        <f t="shared" si="49"/>
        <v>13.097211619912002</v>
      </c>
      <c r="J831">
        <f t="shared" si="50"/>
        <v>0.4272116199120024</v>
      </c>
      <c r="K831">
        <f t="shared" si="51"/>
        <v>3.2526374110675604E-2</v>
      </c>
    </row>
    <row r="832" spans="5:11" x14ac:dyDescent="0.3">
      <c r="E832">
        <v>825</v>
      </c>
      <c r="F832">
        <v>12.47</v>
      </c>
      <c r="G832">
        <f t="shared" si="48"/>
        <v>12.555079418380217</v>
      </c>
      <c r="H832">
        <f t="shared" si="49"/>
        <v>12.961650927224071</v>
      </c>
      <c r="J832">
        <f t="shared" si="50"/>
        <v>0.49165092722406989</v>
      </c>
      <c r="K832">
        <f t="shared" si="51"/>
        <v>8.5079418380216154E-2</v>
      </c>
    </row>
    <row r="833" spans="5:11" x14ac:dyDescent="0.3">
      <c r="E833">
        <v>826</v>
      </c>
      <c r="F833">
        <v>12.39</v>
      </c>
      <c r="G833">
        <f t="shared" si="48"/>
        <v>12.407234724100107</v>
      </c>
      <c r="H833">
        <f t="shared" si="49"/>
        <v>12.825701423083387</v>
      </c>
      <c r="J833">
        <f t="shared" si="50"/>
        <v>0.43570142308338689</v>
      </c>
      <c r="K833">
        <f t="shared" si="51"/>
        <v>1.7234724100106291E-2</v>
      </c>
    </row>
    <row r="834" spans="5:11" x14ac:dyDescent="0.3">
      <c r="E834">
        <v>827</v>
      </c>
      <c r="F834">
        <v>12.19</v>
      </c>
      <c r="G834">
        <f t="shared" si="48"/>
        <v>12.258990685338489</v>
      </c>
      <c r="H834">
        <f t="shared" si="49"/>
        <v>12.689358766232374</v>
      </c>
      <c r="J834">
        <f t="shared" si="50"/>
        <v>0.49935876623237441</v>
      </c>
      <c r="K834">
        <f t="shared" si="51"/>
        <v>6.8990685338489399E-2</v>
      </c>
    </row>
    <row r="835" spans="5:11" x14ac:dyDescent="0.3">
      <c r="E835">
        <v>828</v>
      </c>
      <c r="F835">
        <v>12.11</v>
      </c>
      <c r="G835">
        <f t="shared" si="48"/>
        <v>12.110345696163591</v>
      </c>
      <c r="H835">
        <f t="shared" si="49"/>
        <v>12.552618554254934</v>
      </c>
      <c r="J835">
        <f t="shared" si="50"/>
        <v>0.44261855425493479</v>
      </c>
      <c r="K835">
        <f t="shared" si="51"/>
        <v>3.4569616359192423E-4</v>
      </c>
    </row>
    <row r="836" spans="5:11" x14ac:dyDescent="0.3">
      <c r="E836">
        <v>829</v>
      </c>
      <c r="F836">
        <v>11.91</v>
      </c>
      <c r="G836">
        <f t="shared" si="48"/>
        <v>11.961298150643415</v>
      </c>
      <c r="H836">
        <f t="shared" si="49"/>
        <v>12.415476322349832</v>
      </c>
      <c r="J836">
        <f t="shared" si="50"/>
        <v>0.50547632234983197</v>
      </c>
      <c r="K836">
        <f t="shared" si="51"/>
        <v>5.1298150643415141E-2</v>
      </c>
    </row>
    <row r="837" spans="5:11" x14ac:dyDescent="0.3">
      <c r="E837">
        <v>830</v>
      </c>
      <c r="F837">
        <v>11.81</v>
      </c>
      <c r="G837">
        <f t="shared" si="48"/>
        <v>11.811846442846218</v>
      </c>
      <c r="H837">
        <f t="shared" si="49"/>
        <v>12.277927542073826</v>
      </c>
      <c r="J837">
        <f t="shared" si="50"/>
        <v>0.46792754207382536</v>
      </c>
      <c r="K837">
        <f t="shared" si="51"/>
        <v>1.8464428462170446E-3</v>
      </c>
    </row>
    <row r="838" spans="5:11" x14ac:dyDescent="0.3">
      <c r="E838">
        <v>831</v>
      </c>
      <c r="F838">
        <v>11.61</v>
      </c>
      <c r="G838">
        <f t="shared" si="48"/>
        <v>11.661988966840028</v>
      </c>
      <c r="H838">
        <f t="shared" si="49"/>
        <v>12.139967620052403</v>
      </c>
      <c r="J838">
        <f t="shared" si="50"/>
        <v>0.52996762005240328</v>
      </c>
      <c r="K838">
        <f t="shared" si="51"/>
        <v>5.1988966840028183E-2</v>
      </c>
    </row>
    <row r="839" spans="5:11" x14ac:dyDescent="0.3">
      <c r="E839">
        <v>832</v>
      </c>
      <c r="F839">
        <v>11.52</v>
      </c>
      <c r="G839">
        <f t="shared" si="48"/>
        <v>11.511724116693046</v>
      </c>
      <c r="H839">
        <f t="shared" si="49"/>
        <v>12.001591896659022</v>
      </c>
      <c r="J839">
        <f t="shared" si="50"/>
        <v>0.48159189665902247</v>
      </c>
      <c r="K839">
        <f t="shared" si="51"/>
        <v>-8.2758833069540572E-3</v>
      </c>
    </row>
    <row r="840" spans="5:11" x14ac:dyDescent="0.3">
      <c r="E840">
        <v>833</v>
      </c>
      <c r="F840">
        <v>11.3</v>
      </c>
      <c r="G840">
        <f t="shared" si="48"/>
        <v>11.361050286473244</v>
      </c>
      <c r="H840">
        <f t="shared" si="49"/>
        <v>11.862795644659798</v>
      </c>
      <c r="J840">
        <f t="shared" si="50"/>
        <v>0.56279564465979703</v>
      </c>
      <c r="K840">
        <f t="shared" si="51"/>
        <v>6.1050286473243176E-2</v>
      </c>
    </row>
    <row r="841" spans="5:11" x14ac:dyDescent="0.3">
      <c r="E841">
        <v>834</v>
      </c>
      <c r="F841">
        <v>11.2</v>
      </c>
      <c r="G841">
        <f t="shared" ref="G841:G904" si="52">149.299903690624 -0.366029943457306*E841 + 0.000463577621600097*E841*E841 -2.67655311678161E-07*E841*E841*E841</f>
        <v>11.209965870249022</v>
      </c>
      <c r="H841">
        <f t="shared" ref="H841:H904" si="53">1/(-0.000612217191425404*LOG10(((1024)/(E841))-1)+0.0031170331653)-273.15</f>
        <v>11.723574067824018</v>
      </c>
      <c r="J841">
        <f t="shared" ref="J841:J904" si="54">H841-F841</f>
        <v>0.52357406782401839</v>
      </c>
      <c r="K841">
        <f t="shared" ref="K841:K904" si="55">G841-F841</f>
        <v>9.9658702490224016E-3</v>
      </c>
    </row>
    <row r="842" spans="5:11" x14ac:dyDescent="0.3">
      <c r="E842">
        <v>835</v>
      </c>
      <c r="F842">
        <v>11</v>
      </c>
      <c r="G842">
        <f t="shared" si="52"/>
        <v>11.058469262088295</v>
      </c>
      <c r="H842">
        <f t="shared" si="53"/>
        <v>11.583922299498852</v>
      </c>
      <c r="J842">
        <f t="shared" si="54"/>
        <v>0.58392229949885177</v>
      </c>
      <c r="K842">
        <f t="shared" si="55"/>
        <v>5.8469262088294727E-2</v>
      </c>
    </row>
    <row r="843" spans="5:11" x14ac:dyDescent="0.3">
      <c r="E843">
        <v>836</v>
      </c>
      <c r="F843">
        <v>10.91</v>
      </c>
      <c r="G843">
        <f t="shared" si="52"/>
        <v>10.906558856059263</v>
      </c>
      <c r="H843">
        <f t="shared" si="53"/>
        <v>11.443835401147396</v>
      </c>
      <c r="J843">
        <f t="shared" si="54"/>
        <v>0.53383540114739603</v>
      </c>
      <c r="K843">
        <f t="shared" si="55"/>
        <v>-3.4411439407371347E-3</v>
      </c>
    </row>
    <row r="844" spans="5:11" x14ac:dyDescent="0.3">
      <c r="E844">
        <v>837</v>
      </c>
      <c r="F844">
        <v>10.69</v>
      </c>
      <c r="G844">
        <f t="shared" si="52"/>
        <v>10.75423304623007</v>
      </c>
      <c r="H844">
        <f t="shared" si="53"/>
        <v>11.303308360848575</v>
      </c>
      <c r="J844">
        <f t="shared" si="54"/>
        <v>0.61330836084857587</v>
      </c>
      <c r="K844">
        <f t="shared" si="55"/>
        <v>6.4233046230070201E-2</v>
      </c>
    </row>
    <row r="845" spans="5:11" x14ac:dyDescent="0.3">
      <c r="E845">
        <v>838</v>
      </c>
      <c r="F845">
        <v>10.59</v>
      </c>
      <c r="G845">
        <f t="shared" si="52"/>
        <v>10.60149022666883</v>
      </c>
      <c r="H845">
        <f t="shared" si="53"/>
        <v>11.162336091757936</v>
      </c>
      <c r="J845">
        <f t="shared" si="54"/>
        <v>0.57233609175793632</v>
      </c>
      <c r="K845">
        <f t="shared" si="55"/>
        <v>1.1490226668829706E-2</v>
      </c>
    </row>
    <row r="846" spans="5:11" x14ac:dyDescent="0.3">
      <c r="E846">
        <v>839</v>
      </c>
      <c r="F846">
        <v>10.38</v>
      </c>
      <c r="G846">
        <f t="shared" si="52"/>
        <v>10.4483287914436</v>
      </c>
      <c r="H846">
        <f t="shared" si="53"/>
        <v>11.020913430527969</v>
      </c>
      <c r="J846">
        <f t="shared" si="54"/>
        <v>0.64091343052796823</v>
      </c>
      <c r="K846">
        <f t="shared" si="55"/>
        <v>6.8328791443599712E-2</v>
      </c>
    </row>
    <row r="847" spans="5:11" x14ac:dyDescent="0.3">
      <c r="E847">
        <v>840</v>
      </c>
      <c r="F847">
        <v>10.27</v>
      </c>
      <c r="G847">
        <f t="shared" si="52"/>
        <v>10.294747134622668</v>
      </c>
      <c r="H847">
        <f t="shared" si="53"/>
        <v>10.879035135687104</v>
      </c>
      <c r="J847">
        <f t="shared" si="54"/>
        <v>0.60903513568710466</v>
      </c>
      <c r="K847">
        <f t="shared" si="55"/>
        <v>2.4747134622668199E-2</v>
      </c>
    </row>
    <row r="848" spans="5:11" x14ac:dyDescent="0.3">
      <c r="E848">
        <v>841</v>
      </c>
      <c r="F848">
        <v>10.050000000000001</v>
      </c>
      <c r="G848">
        <f t="shared" si="52"/>
        <v>10.140743650274061</v>
      </c>
      <c r="H848">
        <f t="shared" si="53"/>
        <v>10.736695885974825</v>
      </c>
      <c r="J848">
        <f t="shared" si="54"/>
        <v>0.68669588597482445</v>
      </c>
      <c r="K848">
        <f t="shared" si="55"/>
        <v>9.0743650274060172E-2</v>
      </c>
    </row>
    <row r="849" spans="5:11" x14ac:dyDescent="0.3">
      <c r="E849">
        <v>842</v>
      </c>
      <c r="F849">
        <v>9.94</v>
      </c>
      <c r="G849">
        <f t="shared" si="52"/>
        <v>9.9863167324659514</v>
      </c>
      <c r="H849">
        <f t="shared" si="53"/>
        <v>10.593890278633694</v>
      </c>
      <c r="J849">
        <f t="shared" si="54"/>
        <v>0.65389027863369442</v>
      </c>
      <c r="K849">
        <f t="shared" si="55"/>
        <v>4.6316732465951915E-2</v>
      </c>
    </row>
    <row r="850" spans="5:11" x14ac:dyDescent="0.3">
      <c r="E850">
        <v>843</v>
      </c>
      <c r="F850">
        <v>9.7200000000000006</v>
      </c>
      <c r="G850">
        <f t="shared" si="52"/>
        <v>9.8314647752663689</v>
      </c>
      <c r="H850">
        <f t="shared" si="53"/>
        <v>10.450612827654027</v>
      </c>
      <c r="J850">
        <f t="shared" si="54"/>
        <v>0.73061282765402602</v>
      </c>
      <c r="K850">
        <f t="shared" si="55"/>
        <v>0.11146477526636822</v>
      </c>
    </row>
    <row r="851" spans="5:11" x14ac:dyDescent="0.3">
      <c r="E851">
        <v>844</v>
      </c>
      <c r="F851">
        <v>9.61</v>
      </c>
      <c r="G851">
        <f t="shared" si="52"/>
        <v>9.6761861727435985</v>
      </c>
      <c r="H851">
        <f t="shared" si="53"/>
        <v>10.306857961972469</v>
      </c>
      <c r="J851">
        <f t="shared" si="54"/>
        <v>0.6968579619724693</v>
      </c>
      <c r="K851">
        <f t="shared" si="55"/>
        <v>6.6186172743599059E-2</v>
      </c>
    </row>
    <row r="852" spans="5:11" x14ac:dyDescent="0.3">
      <c r="E852">
        <v>845</v>
      </c>
      <c r="F852">
        <v>9.5</v>
      </c>
      <c r="G852">
        <f t="shared" si="52"/>
        <v>9.5204793189656414</v>
      </c>
      <c r="H852">
        <f t="shared" si="53"/>
        <v>10.162620023620661</v>
      </c>
      <c r="J852">
        <f t="shared" si="54"/>
        <v>0.66262002362066141</v>
      </c>
      <c r="K852">
        <f t="shared" si="55"/>
        <v>2.0479318965641369E-2</v>
      </c>
    </row>
    <row r="853" spans="5:11" x14ac:dyDescent="0.3">
      <c r="E853">
        <v>846</v>
      </c>
      <c r="F853">
        <v>9.2799999999999994</v>
      </c>
      <c r="G853">
        <f t="shared" si="52"/>
        <v>9.3643426080006407</v>
      </c>
      <c r="H853">
        <f t="shared" si="53"/>
        <v>10.017893265824569</v>
      </c>
      <c r="J853">
        <f t="shared" si="54"/>
        <v>0.73789326582456916</v>
      </c>
      <c r="K853">
        <f t="shared" si="55"/>
        <v>8.4342608000641306E-2</v>
      </c>
    </row>
    <row r="854" spans="5:11" x14ac:dyDescent="0.3">
      <c r="E854">
        <v>847</v>
      </c>
      <c r="F854">
        <v>9.17</v>
      </c>
      <c r="G854">
        <f t="shared" si="52"/>
        <v>9.2077744339167964</v>
      </c>
      <c r="H854">
        <f t="shared" si="53"/>
        <v>9.8726718510501428</v>
      </c>
      <c r="J854">
        <f t="shared" si="54"/>
        <v>0.70267185105014285</v>
      </c>
      <c r="K854">
        <f t="shared" si="55"/>
        <v>3.7774433916796468E-2</v>
      </c>
    </row>
    <row r="855" spans="5:11" x14ac:dyDescent="0.3">
      <c r="E855">
        <v>848</v>
      </c>
      <c r="F855">
        <v>9.0500000000000007</v>
      </c>
      <c r="G855">
        <f t="shared" si="52"/>
        <v>9.0507731907822802</v>
      </c>
      <c r="H855">
        <f t="shared" si="53"/>
        <v>9.7269498489965258</v>
      </c>
      <c r="J855">
        <f t="shared" si="54"/>
        <v>0.67694984899652511</v>
      </c>
      <c r="K855">
        <f t="shared" si="55"/>
        <v>7.731907822794426E-4</v>
      </c>
    </row>
    <row r="856" spans="5:11" x14ac:dyDescent="0.3">
      <c r="E856">
        <v>849</v>
      </c>
      <c r="F856">
        <v>8.83</v>
      </c>
      <c r="G856">
        <f t="shared" si="52"/>
        <v>8.8933372726650646</v>
      </c>
      <c r="H856">
        <f t="shared" si="53"/>
        <v>9.580721234532291</v>
      </c>
      <c r="J856">
        <f t="shared" si="54"/>
        <v>0.75072123453229089</v>
      </c>
      <c r="K856">
        <f t="shared" si="55"/>
        <v>6.3337272665064503E-2</v>
      </c>
    </row>
    <row r="857" spans="5:11" x14ac:dyDescent="0.3">
      <c r="E857">
        <v>850</v>
      </c>
      <c r="F857">
        <v>8.6999999999999993</v>
      </c>
      <c r="G857">
        <f t="shared" si="52"/>
        <v>8.7354650736333781</v>
      </c>
      <c r="H857">
        <f t="shared" si="53"/>
        <v>9.4339798855751837</v>
      </c>
      <c r="J857">
        <f t="shared" si="54"/>
        <v>0.73397988557518445</v>
      </c>
      <c r="K857">
        <f t="shared" si="55"/>
        <v>3.5465073633378807E-2</v>
      </c>
    </row>
    <row r="858" spans="5:11" x14ac:dyDescent="0.3">
      <c r="E858">
        <v>851</v>
      </c>
      <c r="F858">
        <v>8.4700000000000006</v>
      </c>
      <c r="G858">
        <f t="shared" si="52"/>
        <v>8.5771549877553355</v>
      </c>
      <c r="H858">
        <f t="shared" si="53"/>
        <v>9.2867195809112673</v>
      </c>
      <c r="J858">
        <f t="shared" si="54"/>
        <v>0.81671958091126662</v>
      </c>
      <c r="K858">
        <f t="shared" si="55"/>
        <v>0.10715498775533483</v>
      </c>
    </row>
    <row r="859" spans="5:11" x14ac:dyDescent="0.3">
      <c r="E859">
        <v>852</v>
      </c>
      <c r="F859">
        <v>8.36</v>
      </c>
      <c r="G859">
        <f t="shared" si="52"/>
        <v>8.4184054090990514</v>
      </c>
      <c r="H859">
        <f t="shared" si="53"/>
        <v>9.1389339979531314</v>
      </c>
      <c r="J859">
        <f t="shared" si="54"/>
        <v>0.77893399795313201</v>
      </c>
      <c r="K859">
        <f t="shared" si="55"/>
        <v>5.8405409099052008E-2</v>
      </c>
    </row>
    <row r="860" spans="5:11" x14ac:dyDescent="0.3">
      <c r="E860">
        <v>853</v>
      </c>
      <c r="F860">
        <v>8.23</v>
      </c>
      <c r="G860">
        <f t="shared" si="52"/>
        <v>8.2592147317326976</v>
      </c>
      <c r="H860">
        <f t="shared" si="53"/>
        <v>8.9906167104344377</v>
      </c>
      <c r="J860">
        <f t="shared" si="54"/>
        <v>0.76061671043443724</v>
      </c>
      <c r="K860">
        <f t="shared" si="55"/>
        <v>2.9214731732697174E-2</v>
      </c>
    </row>
    <row r="861" spans="5:11" x14ac:dyDescent="0.3">
      <c r="E861">
        <v>854</v>
      </c>
      <c r="F861">
        <v>8</v>
      </c>
      <c r="G861">
        <f t="shared" si="52"/>
        <v>8.0995813497243603</v>
      </c>
      <c r="H861">
        <f t="shared" si="53"/>
        <v>8.8417611860378997</v>
      </c>
      <c r="J861">
        <f t="shared" si="54"/>
        <v>0.84176118603789973</v>
      </c>
      <c r="K861">
        <f t="shared" si="55"/>
        <v>9.958134972436028E-2</v>
      </c>
    </row>
    <row r="862" spans="5:11" x14ac:dyDescent="0.3">
      <c r="E862">
        <v>855</v>
      </c>
      <c r="F862">
        <v>7.88</v>
      </c>
      <c r="G862">
        <f t="shared" si="52"/>
        <v>7.9395036571421258</v>
      </c>
      <c r="H862">
        <f t="shared" si="53"/>
        <v>8.6923607839559622</v>
      </c>
      <c r="J862">
        <f t="shared" si="54"/>
        <v>0.81236078395596234</v>
      </c>
      <c r="K862">
        <f t="shared" si="55"/>
        <v>5.950365714212591E-2</v>
      </c>
    </row>
    <row r="863" spans="5:11" x14ac:dyDescent="0.3">
      <c r="E863">
        <v>856</v>
      </c>
      <c r="F863">
        <v>7.75</v>
      </c>
      <c r="G863">
        <f t="shared" si="52"/>
        <v>7.778980048054251</v>
      </c>
      <c r="H863">
        <f t="shared" si="53"/>
        <v>8.5424087523801973</v>
      </c>
      <c r="J863">
        <f t="shared" si="54"/>
        <v>0.79240875238019726</v>
      </c>
      <c r="K863">
        <f t="shared" si="55"/>
        <v>2.8980048054251029E-2</v>
      </c>
    </row>
    <row r="864" spans="5:11" x14ac:dyDescent="0.3">
      <c r="E864">
        <v>857</v>
      </c>
      <c r="F864">
        <v>7.52</v>
      </c>
      <c r="G864">
        <f t="shared" si="52"/>
        <v>7.6180089165288223</v>
      </c>
      <c r="H864">
        <f t="shared" si="53"/>
        <v>8.3918982259179415</v>
      </c>
      <c r="J864">
        <f t="shared" si="54"/>
        <v>0.87189822591794197</v>
      </c>
      <c r="K864">
        <f t="shared" si="55"/>
        <v>9.8008916528822709E-2</v>
      </c>
    </row>
    <row r="865" spans="5:11" x14ac:dyDescent="0.3">
      <c r="E865">
        <v>858</v>
      </c>
      <c r="F865">
        <v>7.39</v>
      </c>
      <c r="G865">
        <f t="shared" si="52"/>
        <v>7.456588656633869</v>
      </c>
      <c r="H865">
        <f t="shared" si="53"/>
        <v>8.2408222229334456</v>
      </c>
      <c r="J865">
        <f t="shared" si="54"/>
        <v>0.85082222293344589</v>
      </c>
      <c r="K865">
        <f t="shared" si="55"/>
        <v>6.658865663386937E-2</v>
      </c>
    </row>
    <row r="866" spans="5:11" x14ac:dyDescent="0.3">
      <c r="E866">
        <v>859</v>
      </c>
      <c r="F866">
        <v>7.25</v>
      </c>
      <c r="G866">
        <f t="shared" si="52"/>
        <v>7.2947176624376766</v>
      </c>
      <c r="H866">
        <f t="shared" si="53"/>
        <v>8.0891736428104082</v>
      </c>
      <c r="J866">
        <f t="shared" si="54"/>
        <v>0.83917364281040818</v>
      </c>
      <c r="K866">
        <f t="shared" si="55"/>
        <v>4.4717662437676609E-2</v>
      </c>
    </row>
    <row r="867" spans="5:11" x14ac:dyDescent="0.3">
      <c r="E867">
        <v>860</v>
      </c>
      <c r="F867">
        <v>7.12</v>
      </c>
      <c r="G867">
        <f t="shared" si="52"/>
        <v>7.1323943280082176</v>
      </c>
      <c r="H867">
        <f t="shared" si="53"/>
        <v>7.9369452631335662</v>
      </c>
      <c r="J867">
        <f t="shared" si="54"/>
        <v>0.81694526313356608</v>
      </c>
      <c r="K867">
        <f t="shared" si="55"/>
        <v>1.2394328008217492E-2</v>
      </c>
    </row>
    <row r="868" spans="5:11" x14ac:dyDescent="0.3">
      <c r="E868">
        <v>861</v>
      </c>
      <c r="F868">
        <v>6.88</v>
      </c>
      <c r="G868">
        <f t="shared" si="52"/>
        <v>6.9696170474137205</v>
      </c>
      <c r="H868">
        <f t="shared" si="53"/>
        <v>7.7841297367863831</v>
      </c>
      <c r="J868">
        <f t="shared" si="54"/>
        <v>0.9041297367863832</v>
      </c>
      <c r="K868">
        <f t="shared" si="55"/>
        <v>8.9617047413720563E-2</v>
      </c>
    </row>
    <row r="869" spans="5:11" x14ac:dyDescent="0.3">
      <c r="E869">
        <v>862</v>
      </c>
      <c r="F869">
        <v>6.75</v>
      </c>
      <c r="G869">
        <f t="shared" si="52"/>
        <v>6.8063842147223284</v>
      </c>
      <c r="H869">
        <f t="shared" si="53"/>
        <v>7.6307195889612558</v>
      </c>
      <c r="J869">
        <f t="shared" si="54"/>
        <v>0.88071958896125579</v>
      </c>
      <c r="K869">
        <f t="shared" si="55"/>
        <v>5.6384214722328352E-2</v>
      </c>
    </row>
    <row r="870" spans="5:11" x14ac:dyDescent="0.3">
      <c r="E870">
        <v>863</v>
      </c>
      <c r="F870">
        <v>6.61</v>
      </c>
      <c r="G870">
        <f t="shared" si="52"/>
        <v>6.6426942240021276</v>
      </c>
      <c r="H870">
        <f t="shared" si="53"/>
        <v>7.4767072140800224</v>
      </c>
      <c r="J870">
        <f t="shared" si="54"/>
        <v>0.86670721408002205</v>
      </c>
      <c r="K870">
        <f t="shared" si="55"/>
        <v>3.2694224002127292E-2</v>
      </c>
    </row>
    <row r="871" spans="5:11" x14ac:dyDescent="0.3">
      <c r="E871">
        <v>864</v>
      </c>
      <c r="F871">
        <v>6.48</v>
      </c>
      <c r="G871">
        <f t="shared" si="52"/>
        <v>6.478545469321233</v>
      </c>
      <c r="H871">
        <f t="shared" si="53"/>
        <v>7.322084872620394</v>
      </c>
      <c r="J871">
        <f t="shared" si="54"/>
        <v>0.84208487262039355</v>
      </c>
      <c r="K871">
        <f t="shared" si="55"/>
        <v>-1.4545306787674406E-3</v>
      </c>
    </row>
    <row r="872" spans="5:11" x14ac:dyDescent="0.3">
      <c r="E872">
        <v>865</v>
      </c>
      <c r="F872">
        <v>6.23</v>
      </c>
      <c r="G872">
        <f t="shared" si="52"/>
        <v>6.3139363447477876</v>
      </c>
      <c r="H872">
        <f t="shared" si="53"/>
        <v>7.1668446878458667</v>
      </c>
      <c r="J872">
        <f t="shared" si="54"/>
        <v>0.93684468784586628</v>
      </c>
      <c r="K872">
        <f t="shared" si="55"/>
        <v>8.3936344747787217E-2</v>
      </c>
    </row>
    <row r="873" spans="5:11" x14ac:dyDescent="0.3">
      <c r="E873">
        <v>866</v>
      </c>
      <c r="F873">
        <v>6.09</v>
      </c>
      <c r="G873">
        <f t="shared" si="52"/>
        <v>6.1488652443499632</v>
      </c>
      <c r="H873">
        <f t="shared" si="53"/>
        <v>7.0109786424345657</v>
      </c>
      <c r="J873">
        <f t="shared" si="54"/>
        <v>0.92097864243456584</v>
      </c>
      <c r="K873">
        <f t="shared" si="55"/>
        <v>5.8865244349963319E-2</v>
      </c>
    </row>
    <row r="874" spans="5:11" x14ac:dyDescent="0.3">
      <c r="E874">
        <v>867</v>
      </c>
      <c r="F874">
        <v>5.95</v>
      </c>
      <c r="G874">
        <f t="shared" si="52"/>
        <v>5.9833305621958743</v>
      </c>
      <c r="H874">
        <f t="shared" si="53"/>
        <v>6.8544785750042934</v>
      </c>
      <c r="J874">
        <f t="shared" si="54"/>
        <v>0.90447857500429318</v>
      </c>
      <c r="K874">
        <f t="shared" si="55"/>
        <v>3.3330562195874158E-2</v>
      </c>
    </row>
    <row r="875" spans="5:11" x14ac:dyDescent="0.3">
      <c r="E875">
        <v>868</v>
      </c>
      <c r="F875">
        <v>5.81</v>
      </c>
      <c r="G875">
        <f t="shared" si="52"/>
        <v>5.8173306923536074</v>
      </c>
      <c r="H875">
        <f t="shared" si="53"/>
        <v>6.6973361765287791</v>
      </c>
      <c r="J875">
        <f t="shared" si="54"/>
        <v>0.8873361765287795</v>
      </c>
      <c r="K875">
        <f t="shared" si="55"/>
        <v>7.3306923536078372E-3</v>
      </c>
    </row>
    <row r="876" spans="5:11" x14ac:dyDescent="0.3">
      <c r="E876">
        <v>869</v>
      </c>
      <c r="F876">
        <v>5.55</v>
      </c>
      <c r="G876">
        <f t="shared" si="52"/>
        <v>5.6508640288913341</v>
      </c>
      <c r="H876">
        <f t="shared" si="53"/>
        <v>6.5395429866417771</v>
      </c>
      <c r="J876">
        <f t="shared" si="54"/>
        <v>0.98954298664177731</v>
      </c>
      <c r="K876">
        <f t="shared" si="55"/>
        <v>0.10086402889133428</v>
      </c>
    </row>
    <row r="877" spans="5:11" x14ac:dyDescent="0.3">
      <c r="E877">
        <v>870</v>
      </c>
      <c r="F877">
        <v>5.41</v>
      </c>
      <c r="G877">
        <f t="shared" si="52"/>
        <v>5.483928965877169</v>
      </c>
      <c r="H877">
        <f t="shared" si="53"/>
        <v>6.3810903898248057</v>
      </c>
      <c r="J877">
        <f t="shared" si="54"/>
        <v>0.97109038982480556</v>
      </c>
      <c r="K877">
        <f t="shared" si="55"/>
        <v>7.3928965877168906E-2</v>
      </c>
    </row>
    <row r="878" spans="5:11" x14ac:dyDescent="0.3">
      <c r="E878">
        <v>871</v>
      </c>
      <c r="F878">
        <v>5.27</v>
      </c>
      <c r="G878">
        <f t="shared" si="52"/>
        <v>5.3165238973791702</v>
      </c>
      <c r="H878">
        <f t="shared" si="53"/>
        <v>6.2219696114730709</v>
      </c>
      <c r="J878">
        <f t="shared" si="54"/>
        <v>0.95196961147307135</v>
      </c>
      <c r="K878">
        <f t="shared" si="55"/>
        <v>4.652389737917062E-2</v>
      </c>
    </row>
    <row r="879" spans="5:11" x14ac:dyDescent="0.3">
      <c r="E879">
        <v>872</v>
      </c>
      <c r="F879">
        <v>5.12</v>
      </c>
      <c r="G879">
        <f t="shared" si="52"/>
        <v>5.1486472174656228</v>
      </c>
      <c r="H879">
        <f t="shared" si="53"/>
        <v>6.0621717138365057</v>
      </c>
      <c r="J879">
        <f t="shared" si="54"/>
        <v>0.94217171383650555</v>
      </c>
      <c r="K879">
        <f t="shared" si="55"/>
        <v>2.864721746562271E-2</v>
      </c>
    </row>
    <row r="880" spans="5:11" x14ac:dyDescent="0.3">
      <c r="E880">
        <v>873</v>
      </c>
      <c r="F880">
        <v>4.97</v>
      </c>
      <c r="G880">
        <f t="shared" si="52"/>
        <v>4.9802973202045848</v>
      </c>
      <c r="H880">
        <f t="shared" si="53"/>
        <v>5.9016875918292726</v>
      </c>
      <c r="J880">
        <f t="shared" si="54"/>
        <v>0.93168759182927285</v>
      </c>
      <c r="K880">
        <f t="shared" si="55"/>
        <v>1.029732020458507E-2</v>
      </c>
    </row>
    <row r="881" spans="5:11" x14ac:dyDescent="0.3">
      <c r="E881">
        <v>874</v>
      </c>
      <c r="F881">
        <v>4.7</v>
      </c>
      <c r="G881">
        <f t="shared" si="52"/>
        <v>4.8114725996641425</v>
      </c>
      <c r="H881">
        <f t="shared" si="53"/>
        <v>5.7405079687044349</v>
      </c>
      <c r="J881">
        <f t="shared" si="54"/>
        <v>1.0405079687044347</v>
      </c>
      <c r="K881">
        <f t="shared" si="55"/>
        <v>0.11147259966414236</v>
      </c>
    </row>
    <row r="882" spans="5:11" x14ac:dyDescent="0.3">
      <c r="E882">
        <v>875</v>
      </c>
      <c r="F882">
        <v>4.5599999999999996</v>
      </c>
      <c r="G882">
        <f t="shared" si="52"/>
        <v>4.6421714499124391</v>
      </c>
      <c r="H882">
        <f t="shared" si="53"/>
        <v>5.5786233915864614</v>
      </c>
      <c r="J882">
        <f t="shared" si="54"/>
        <v>1.0186233915864618</v>
      </c>
      <c r="K882">
        <f t="shared" si="55"/>
        <v>8.217144991243952E-2</v>
      </c>
    </row>
    <row r="883" spans="5:11" x14ac:dyDescent="0.3">
      <c r="E883">
        <v>876</v>
      </c>
      <c r="F883">
        <v>4.41</v>
      </c>
      <c r="G883">
        <f t="shared" si="52"/>
        <v>4.472392265017703</v>
      </c>
      <c r="H883">
        <f t="shared" si="53"/>
        <v>5.4160242268578713</v>
      </c>
      <c r="J883">
        <f t="shared" si="54"/>
        <v>1.0060242268578712</v>
      </c>
      <c r="K883">
        <f t="shared" si="55"/>
        <v>6.2392265017702897E-2</v>
      </c>
    </row>
    <row r="884" spans="5:11" x14ac:dyDescent="0.3">
      <c r="E884">
        <v>877</v>
      </c>
      <c r="F884">
        <v>4.25</v>
      </c>
      <c r="G884">
        <f t="shared" si="52"/>
        <v>4.3021334390479353</v>
      </c>
      <c r="H884">
        <f t="shared" si="53"/>
        <v>5.252700655393312</v>
      </c>
      <c r="J884">
        <f t="shared" si="54"/>
        <v>1.002700655393312</v>
      </c>
      <c r="K884">
        <f t="shared" si="55"/>
        <v>5.2133439047935326E-2</v>
      </c>
    </row>
    <row r="885" spans="5:11" x14ac:dyDescent="0.3">
      <c r="E885">
        <v>878</v>
      </c>
      <c r="F885">
        <v>4.1100000000000003</v>
      </c>
      <c r="G885">
        <f t="shared" si="52"/>
        <v>4.1313933660713644</v>
      </c>
      <c r="H885">
        <f t="shared" si="53"/>
        <v>5.0886426676340193</v>
      </c>
      <c r="J885">
        <f t="shared" si="54"/>
        <v>0.97864266763401897</v>
      </c>
      <c r="K885">
        <f t="shared" si="55"/>
        <v>2.1393366071364106E-2</v>
      </c>
    </row>
    <row r="886" spans="5:11" x14ac:dyDescent="0.3">
      <c r="E886">
        <v>879</v>
      </c>
      <c r="F886">
        <v>3.95</v>
      </c>
      <c r="G886">
        <f t="shared" si="52"/>
        <v>3.960170440155963</v>
      </c>
      <c r="H886">
        <f t="shared" si="53"/>
        <v>4.9238400584987403</v>
      </c>
      <c r="J886">
        <f t="shared" si="54"/>
        <v>0.97384005849874011</v>
      </c>
      <c r="K886">
        <f t="shared" si="55"/>
        <v>1.0170440155962801E-2</v>
      </c>
    </row>
    <row r="887" spans="5:11" x14ac:dyDescent="0.3">
      <c r="E887">
        <v>880</v>
      </c>
      <c r="F887">
        <v>3.8</v>
      </c>
      <c r="G887">
        <f t="shared" si="52"/>
        <v>3.7884630553701015</v>
      </c>
      <c r="H887">
        <f t="shared" si="53"/>
        <v>4.7582824221214537</v>
      </c>
      <c r="J887">
        <f t="shared" si="54"/>
        <v>0.95828242212145387</v>
      </c>
      <c r="K887">
        <f t="shared" si="55"/>
        <v>-1.1536944629898294E-2</v>
      </c>
    </row>
    <row r="888" spans="5:11" x14ac:dyDescent="0.3">
      <c r="E888">
        <v>881</v>
      </c>
      <c r="F888">
        <v>3.52</v>
      </c>
      <c r="G888">
        <f t="shared" si="52"/>
        <v>3.6162696057817243</v>
      </c>
      <c r="H888">
        <f t="shared" si="53"/>
        <v>4.5919591464111704</v>
      </c>
      <c r="J888">
        <f t="shared" si="54"/>
        <v>1.0719591464111704</v>
      </c>
      <c r="K888">
        <f t="shared" si="55"/>
        <v>9.6269605781724277E-2</v>
      </c>
    </row>
    <row r="889" spans="5:11" x14ac:dyDescent="0.3">
      <c r="E889">
        <v>882</v>
      </c>
      <c r="F889">
        <v>3.36</v>
      </c>
      <c r="G889">
        <f t="shared" si="52"/>
        <v>3.4435884854590029</v>
      </c>
      <c r="H889">
        <f t="shared" si="53"/>
        <v>4.4248594074249468</v>
      </c>
      <c r="J889">
        <f t="shared" si="54"/>
        <v>1.0648594074249469</v>
      </c>
      <c r="K889">
        <f t="shared" si="55"/>
        <v>8.3588485459002992E-2</v>
      </c>
    </row>
    <row r="890" spans="5:11" x14ac:dyDescent="0.3">
      <c r="E890">
        <v>883</v>
      </c>
      <c r="F890">
        <v>3.2</v>
      </c>
      <c r="G890">
        <f t="shared" si="52"/>
        <v>3.270418088470052</v>
      </c>
      <c r="H890">
        <f t="shared" si="53"/>
        <v>4.2569721635474593</v>
      </c>
      <c r="J890">
        <f t="shared" si="54"/>
        <v>1.0569721635474592</v>
      </c>
      <c r="K890">
        <f t="shared" si="55"/>
        <v>7.0418088470051821E-2</v>
      </c>
    </row>
    <row r="891" spans="5:11" x14ac:dyDescent="0.3">
      <c r="E891">
        <v>884</v>
      </c>
      <c r="F891">
        <v>3.03</v>
      </c>
      <c r="G891">
        <f t="shared" si="52"/>
        <v>3.0967568088830717</v>
      </c>
      <c r="H891">
        <f t="shared" si="53"/>
        <v>4.0882861494682174</v>
      </c>
      <c r="J891">
        <f t="shared" si="54"/>
        <v>1.0582861494682176</v>
      </c>
      <c r="K891">
        <f t="shared" si="55"/>
        <v>6.6756808883071894E-2</v>
      </c>
    </row>
    <row r="892" spans="5:11" x14ac:dyDescent="0.3">
      <c r="E892">
        <v>885</v>
      </c>
      <c r="F892">
        <v>2.88</v>
      </c>
      <c r="G892">
        <f t="shared" si="52"/>
        <v>2.9226030407661483</v>
      </c>
      <c r="H892">
        <f t="shared" si="53"/>
        <v>3.9187898699481138</v>
      </c>
      <c r="J892">
        <f t="shared" si="54"/>
        <v>1.038789869948114</v>
      </c>
      <c r="K892">
        <f t="shared" si="55"/>
        <v>4.2603040766148403E-2</v>
      </c>
    </row>
    <row r="893" spans="5:11" x14ac:dyDescent="0.3">
      <c r="E893">
        <v>886</v>
      </c>
      <c r="F893">
        <v>2.7</v>
      </c>
      <c r="G893">
        <f t="shared" si="52"/>
        <v>2.7479551781874534</v>
      </c>
      <c r="H893">
        <f t="shared" si="53"/>
        <v>3.7484715933667303</v>
      </c>
      <c r="J893">
        <f t="shared" si="54"/>
        <v>1.0484715933667301</v>
      </c>
      <c r="K893">
        <f t="shared" si="55"/>
        <v>4.7955178187453207E-2</v>
      </c>
    </row>
    <row r="894" spans="5:11" x14ac:dyDescent="0.3">
      <c r="E894">
        <v>887</v>
      </c>
      <c r="F894">
        <v>2.5499999999999998</v>
      </c>
      <c r="G894">
        <f t="shared" si="52"/>
        <v>2.572811615214988</v>
      </c>
      <c r="H894">
        <f t="shared" si="53"/>
        <v>3.5773193450407916</v>
      </c>
      <c r="J894">
        <f t="shared" si="54"/>
        <v>1.0273193450407918</v>
      </c>
      <c r="K894">
        <f t="shared" si="55"/>
        <v>2.2811615214988201E-2</v>
      </c>
    </row>
    <row r="895" spans="5:11" x14ac:dyDescent="0.3">
      <c r="E895">
        <v>888</v>
      </c>
      <c r="F895">
        <v>2.38</v>
      </c>
      <c r="G895">
        <f t="shared" si="52"/>
        <v>2.3971707459170375</v>
      </c>
      <c r="H895">
        <f t="shared" si="53"/>
        <v>3.4053209003032521</v>
      </c>
      <c r="J895">
        <f t="shared" si="54"/>
        <v>1.0253209003032522</v>
      </c>
      <c r="K895">
        <f t="shared" si="55"/>
        <v>1.71707459170376E-2</v>
      </c>
    </row>
    <row r="896" spans="5:11" x14ac:dyDescent="0.3">
      <c r="E896">
        <v>889</v>
      </c>
      <c r="F896">
        <v>2.2000000000000002</v>
      </c>
      <c r="G896">
        <f t="shared" si="52"/>
        <v>2.2210309643616313</v>
      </c>
      <c r="H896">
        <f t="shared" si="53"/>
        <v>3.2324637773340896</v>
      </c>
      <c r="J896">
        <f t="shared" si="54"/>
        <v>1.0324637773340894</v>
      </c>
      <c r="K896">
        <f t="shared" si="55"/>
        <v>2.1030964361631099E-2</v>
      </c>
    </row>
    <row r="897" spans="5:11" x14ac:dyDescent="0.3">
      <c r="E897">
        <v>890</v>
      </c>
      <c r="F897">
        <v>2.0299999999999998</v>
      </c>
      <c r="G897">
        <f t="shared" si="52"/>
        <v>2.0443906646169978</v>
      </c>
      <c r="H897">
        <f t="shared" si="53"/>
        <v>3.0587352297304164</v>
      </c>
      <c r="J897">
        <f t="shared" si="54"/>
        <v>1.0287352297304166</v>
      </c>
      <c r="K897">
        <f t="shared" si="55"/>
        <v>1.4390664616998006E-2</v>
      </c>
    </row>
    <row r="898" spans="5:11" x14ac:dyDescent="0.3">
      <c r="E898">
        <v>891</v>
      </c>
      <c r="F898">
        <v>1.86</v>
      </c>
      <c r="G898">
        <f t="shared" si="52"/>
        <v>1.8672482407511382</v>
      </c>
      <c r="H898">
        <f t="shared" si="53"/>
        <v>2.8841222388056167</v>
      </c>
      <c r="J898">
        <f t="shared" si="54"/>
        <v>1.0241222388056166</v>
      </c>
      <c r="K898">
        <f t="shared" si="55"/>
        <v>7.2482407511380575E-3</v>
      </c>
    </row>
    <row r="899" spans="5:11" x14ac:dyDescent="0.3">
      <c r="E899">
        <v>892</v>
      </c>
      <c r="F899">
        <v>1.69</v>
      </c>
      <c r="G899">
        <f t="shared" si="52"/>
        <v>1.6896020868323092</v>
      </c>
      <c r="H899">
        <f t="shared" si="53"/>
        <v>2.708611505604722</v>
      </c>
      <c r="J899">
        <f t="shared" si="54"/>
        <v>1.018611505604722</v>
      </c>
      <c r="K899">
        <f t="shared" si="55"/>
        <v>-3.9791316769077767E-4</v>
      </c>
    </row>
    <row r="900" spans="5:11" x14ac:dyDescent="0.3">
      <c r="E900">
        <v>893</v>
      </c>
      <c r="F900">
        <v>1.52</v>
      </c>
      <c r="G900">
        <f t="shared" si="52"/>
        <v>1.5114505969285119</v>
      </c>
      <c r="H900">
        <f t="shared" si="53"/>
        <v>2.5321894426232916</v>
      </c>
      <c r="J900">
        <f t="shared" si="54"/>
        <v>1.0121894426232916</v>
      </c>
      <c r="K900">
        <f t="shared" si="55"/>
        <v>-8.5494030714881042E-3</v>
      </c>
    </row>
    <row r="901" spans="5:11" x14ac:dyDescent="0.3">
      <c r="E901">
        <v>894</v>
      </c>
      <c r="F901">
        <v>1.33</v>
      </c>
      <c r="G901">
        <f t="shared" si="52"/>
        <v>1.3327921651079748</v>
      </c>
      <c r="H901">
        <f t="shared" si="53"/>
        <v>2.3548421652177467</v>
      </c>
      <c r="J901">
        <f t="shared" si="54"/>
        <v>1.0248421652177466</v>
      </c>
      <c r="K901">
        <f t="shared" si="55"/>
        <v>2.7921651079747534E-3</v>
      </c>
    </row>
    <row r="902" spans="5:11" x14ac:dyDescent="0.3">
      <c r="E902">
        <v>895</v>
      </c>
      <c r="F902">
        <v>1.1599999999999999</v>
      </c>
      <c r="G902">
        <f t="shared" si="52"/>
        <v>1.1536251854387842</v>
      </c>
      <c r="H902">
        <f t="shared" si="53"/>
        <v>2.176555482690901</v>
      </c>
      <c r="J902">
        <f t="shared" si="54"/>
        <v>1.0165554826909011</v>
      </c>
      <c r="K902">
        <f t="shared" si="55"/>
        <v>-6.3748145612156915E-3</v>
      </c>
    </row>
    <row r="903" spans="5:11" x14ac:dyDescent="0.3">
      <c r="E903">
        <v>896</v>
      </c>
      <c r="F903">
        <v>0.98</v>
      </c>
      <c r="G903">
        <f t="shared" si="52"/>
        <v>0.97394805198914014</v>
      </c>
      <c r="H903">
        <f t="shared" si="53"/>
        <v>1.997314889039842</v>
      </c>
      <c r="J903">
        <f t="shared" si="54"/>
        <v>1.017314889039842</v>
      </c>
      <c r="K903">
        <f t="shared" si="55"/>
        <v>-6.0519480108598422E-3</v>
      </c>
    </row>
    <row r="904" spans="5:11" x14ac:dyDescent="0.3">
      <c r="E904">
        <v>897</v>
      </c>
      <c r="F904">
        <v>0.8</v>
      </c>
      <c r="G904">
        <f t="shared" si="52"/>
        <v>0.79375915882707204</v>
      </c>
      <c r="H904">
        <f t="shared" si="53"/>
        <v>1.8171055533499612</v>
      </c>
      <c r="J904">
        <f t="shared" si="54"/>
        <v>1.0171055533499611</v>
      </c>
      <c r="K904">
        <f t="shared" si="55"/>
        <v>-6.2408411729280022E-3</v>
      </c>
    </row>
    <row r="905" spans="5:11" x14ac:dyDescent="0.3">
      <c r="E905">
        <v>898</v>
      </c>
      <c r="F905">
        <v>0.61</v>
      </c>
      <c r="G905">
        <f t="shared" ref="G905:G968" si="56">149.299903690624 -0.366029943457306*E905 + 0.000463577621600097*E905*E905 -2.67655311678161E-07*E905*E905*E905</f>
        <v>0.61305690002072311</v>
      </c>
      <c r="H905">
        <f t="shared" ref="H905:H968" si="57">1/(-0.000612217191425404*LOG10(((1024)/(E905))-1)+0.0031170331653)-273.15</f>
        <v>1.6359123098177406</v>
      </c>
      <c r="J905">
        <f t="shared" ref="J905:J968" si="58">H905-F905</f>
        <v>1.0259123098177407</v>
      </c>
      <c r="K905">
        <f t="shared" ref="K905:K968" si="59">G905-F905</f>
        <v>3.0569000207231189E-3</v>
      </c>
    </row>
    <row r="906" spans="5:11" x14ac:dyDescent="0.3">
      <c r="E906">
        <v>899</v>
      </c>
      <c r="F906">
        <v>0.44</v>
      </c>
      <c r="G906">
        <f t="shared" si="56"/>
        <v>0.43183966963829334</v>
      </c>
      <c r="H906">
        <f t="shared" si="57"/>
        <v>1.4537196473865492</v>
      </c>
      <c r="J906">
        <f t="shared" si="58"/>
        <v>1.0137196473865493</v>
      </c>
      <c r="K906">
        <f t="shared" si="59"/>
        <v>-8.160330361706658E-3</v>
      </c>
    </row>
    <row r="907" spans="5:11" x14ac:dyDescent="0.3">
      <c r="E907">
        <v>900</v>
      </c>
      <c r="F907">
        <v>0.25</v>
      </c>
      <c r="G907">
        <f t="shared" si="56"/>
        <v>0.25010586174786908</v>
      </c>
      <c r="H907">
        <f t="shared" si="57"/>
        <v>1.2705116989760086</v>
      </c>
      <c r="J907">
        <f t="shared" si="58"/>
        <v>1.0205116989760086</v>
      </c>
      <c r="K907">
        <f t="shared" si="59"/>
        <v>1.0586174786908487E-4</v>
      </c>
    </row>
    <row r="908" spans="5:11" x14ac:dyDescent="0.3">
      <c r="E908">
        <v>901</v>
      </c>
      <c r="F908">
        <v>0.06</v>
      </c>
      <c r="G908">
        <f t="shared" si="56"/>
        <v>6.7853870417508233E-2</v>
      </c>
      <c r="H908">
        <f t="shared" si="57"/>
        <v>1.0862722302856014</v>
      </c>
      <c r="J908">
        <f t="shared" si="58"/>
        <v>1.0262722302856013</v>
      </c>
      <c r="K908">
        <f t="shared" si="59"/>
        <v>7.8538704175082352E-3</v>
      </c>
    </row>
    <row r="909" spans="5:11" x14ac:dyDescent="0.3">
      <c r="E909">
        <v>902</v>
      </c>
      <c r="F909">
        <v>-0.12</v>
      </c>
      <c r="G909">
        <f t="shared" si="56"/>
        <v>-0.11491791028450393</v>
      </c>
      <c r="H909">
        <f t="shared" si="57"/>
        <v>0.90098462815319635</v>
      </c>
      <c r="J909">
        <f t="shared" si="58"/>
        <v>1.0209846281531965</v>
      </c>
      <c r="K909">
        <f t="shared" si="59"/>
        <v>5.0820897154960631E-3</v>
      </c>
    </row>
    <row r="910" spans="5:11" x14ac:dyDescent="0.3">
      <c r="E910">
        <v>903</v>
      </c>
      <c r="F910">
        <v>-0.31</v>
      </c>
      <c r="G910">
        <f t="shared" si="56"/>
        <v>-0.29821108629016635</v>
      </c>
      <c r="H910">
        <f t="shared" si="57"/>
        <v>0.71463188844501246</v>
      </c>
      <c r="J910">
        <f t="shared" si="58"/>
        <v>1.0246318884450125</v>
      </c>
      <c r="K910">
        <f t="shared" si="59"/>
        <v>1.1788913709833648E-2</v>
      </c>
    </row>
    <row r="911" spans="5:11" x14ac:dyDescent="0.3">
      <c r="E911">
        <v>904</v>
      </c>
      <c r="F911">
        <v>-0.5</v>
      </c>
      <c r="G911">
        <f t="shared" si="56"/>
        <v>-0.48202726353125058</v>
      </c>
      <c r="H911">
        <f t="shared" si="57"/>
        <v>0.52719660345661623</v>
      </c>
      <c r="J911">
        <f t="shared" si="58"/>
        <v>1.0271966034566162</v>
      </c>
      <c r="K911">
        <f t="shared" si="59"/>
        <v>1.7972736468749417E-2</v>
      </c>
    </row>
    <row r="912" spans="5:11" x14ac:dyDescent="0.3">
      <c r="E912">
        <v>905</v>
      </c>
      <c r="F912">
        <v>-0.7</v>
      </c>
      <c r="G912">
        <f t="shared" si="56"/>
        <v>-0.66636804793972715</v>
      </c>
      <c r="H912">
        <f t="shared" si="57"/>
        <v>0.33866094879829234</v>
      </c>
      <c r="J912">
        <f t="shared" si="58"/>
        <v>1.0386609487982923</v>
      </c>
      <c r="K912">
        <f t="shared" si="59"/>
        <v>3.3631952060272807E-2</v>
      </c>
    </row>
    <row r="913" spans="5:11" x14ac:dyDescent="0.3">
      <c r="E913">
        <v>906</v>
      </c>
      <c r="F913">
        <v>-0.89</v>
      </c>
      <c r="G913">
        <f t="shared" si="56"/>
        <v>-0.85123504544736761</v>
      </c>
      <c r="H913">
        <f t="shared" si="57"/>
        <v>0.14900666974142496</v>
      </c>
      <c r="J913">
        <f t="shared" si="58"/>
        <v>1.0390066697414251</v>
      </c>
      <c r="K913">
        <f t="shared" si="59"/>
        <v>3.8764954552632402E-2</v>
      </c>
    </row>
    <row r="914" spans="5:11" x14ac:dyDescent="0.3">
      <c r="E914">
        <v>907</v>
      </c>
      <c r="F914">
        <v>-1.0900000000000001</v>
      </c>
      <c r="G914">
        <f t="shared" si="56"/>
        <v>-1.0366298619861141</v>
      </c>
      <c r="H914">
        <f t="shared" si="57"/>
        <v>-4.1784933002418256E-2</v>
      </c>
      <c r="J914">
        <f t="shared" si="58"/>
        <v>1.0482150669975818</v>
      </c>
      <c r="K914">
        <f t="shared" si="59"/>
        <v>5.3370138013886015E-2</v>
      </c>
    </row>
    <row r="915" spans="5:11" x14ac:dyDescent="0.3">
      <c r="E915">
        <v>908</v>
      </c>
      <c r="F915">
        <v>-1.28</v>
      </c>
      <c r="G915">
        <f t="shared" si="56"/>
        <v>-1.2225541034878233</v>
      </c>
      <c r="H915">
        <f t="shared" si="57"/>
        <v>-0.23373301809800751</v>
      </c>
      <c r="J915">
        <f t="shared" si="58"/>
        <v>1.0462669819019925</v>
      </c>
      <c r="K915">
        <f t="shared" si="59"/>
        <v>5.7445896512176686E-2</v>
      </c>
    </row>
    <row r="916" spans="5:11" x14ac:dyDescent="0.3">
      <c r="E916">
        <v>909</v>
      </c>
      <c r="F916">
        <v>-1.48</v>
      </c>
      <c r="G916">
        <f t="shared" si="56"/>
        <v>-1.4090093758843523</v>
      </c>
      <c r="H916">
        <f t="shared" si="57"/>
        <v>-0.42685721902859086</v>
      </c>
      <c r="J916">
        <f t="shared" si="58"/>
        <v>1.0531427809714091</v>
      </c>
      <c r="K916">
        <f t="shared" si="59"/>
        <v>7.0990624115647716E-2</v>
      </c>
    </row>
    <row r="917" spans="5:11" x14ac:dyDescent="0.3">
      <c r="E917">
        <v>910</v>
      </c>
      <c r="F917">
        <v>-1.69</v>
      </c>
      <c r="G917">
        <f t="shared" si="56"/>
        <v>-1.5959972851075861</v>
      </c>
      <c r="H917">
        <f t="shared" si="57"/>
        <v>-0.62117766019599685</v>
      </c>
      <c r="J917">
        <f t="shared" si="58"/>
        <v>1.0688223398040031</v>
      </c>
      <c r="K917">
        <f t="shared" si="59"/>
        <v>9.4002714892413852E-2</v>
      </c>
    </row>
    <row r="918" spans="5:11" x14ac:dyDescent="0.3">
      <c r="E918">
        <v>911</v>
      </c>
      <c r="F918">
        <v>-1.88</v>
      </c>
      <c r="G918">
        <f t="shared" si="56"/>
        <v>-1.7835194370893532</v>
      </c>
      <c r="H918">
        <f t="shared" si="57"/>
        <v>-0.81671497371320356</v>
      </c>
      <c r="J918">
        <f t="shared" si="58"/>
        <v>1.0632850262867963</v>
      </c>
      <c r="K918">
        <f t="shared" si="59"/>
        <v>9.6480562910646661E-2</v>
      </c>
    </row>
    <row r="919" spans="5:11" x14ac:dyDescent="0.3">
      <c r="E919">
        <v>912</v>
      </c>
      <c r="F919">
        <v>-1.97</v>
      </c>
      <c r="G919">
        <f t="shared" si="56"/>
        <v>-1.9715774377615674</v>
      </c>
      <c r="H919">
        <f t="shared" si="57"/>
        <v>-1.0134903169246172</v>
      </c>
      <c r="J919">
        <f t="shared" si="58"/>
        <v>0.95650968307538276</v>
      </c>
      <c r="K919">
        <f t="shared" si="59"/>
        <v>-1.5774377615673796E-3</v>
      </c>
    </row>
    <row r="920" spans="5:11" x14ac:dyDescent="0.3">
      <c r="E920">
        <v>913</v>
      </c>
      <c r="F920">
        <v>-2.17</v>
      </c>
      <c r="G920">
        <f t="shared" si="56"/>
        <v>-2.1601728930560853</v>
      </c>
      <c r="H920">
        <f t="shared" si="57"/>
        <v>-1.2115253906932821</v>
      </c>
      <c r="J920">
        <f t="shared" si="58"/>
        <v>0.9584746093067178</v>
      </c>
      <c r="K920">
        <f t="shared" si="59"/>
        <v>9.827106943914643E-3</v>
      </c>
    </row>
    <row r="921" spans="5:11" x14ac:dyDescent="0.3">
      <c r="E921">
        <v>914</v>
      </c>
      <c r="F921">
        <v>-2.38</v>
      </c>
      <c r="G921">
        <f t="shared" si="56"/>
        <v>-2.3493074089047639</v>
      </c>
      <c r="H921">
        <f t="shared" si="57"/>
        <v>-1.4108424584956651</v>
      </c>
      <c r="J921">
        <f t="shared" si="58"/>
        <v>0.96915754150433475</v>
      </c>
      <c r="K921">
        <f t="shared" si="59"/>
        <v>3.0692591095236033E-2</v>
      </c>
    </row>
    <row r="922" spans="5:11" x14ac:dyDescent="0.3">
      <c r="E922">
        <v>915</v>
      </c>
      <c r="F922">
        <v>-2.58</v>
      </c>
      <c r="G922">
        <f t="shared" si="56"/>
        <v>-2.5389825912394599</v>
      </c>
      <c r="H922">
        <f t="shared" si="57"/>
        <v>-1.6114643663667039</v>
      </c>
      <c r="J922">
        <f t="shared" si="58"/>
        <v>0.9685356336332962</v>
      </c>
      <c r="K922">
        <f t="shared" si="59"/>
        <v>4.1017408760540164E-2</v>
      </c>
    </row>
    <row r="923" spans="5:11" x14ac:dyDescent="0.3">
      <c r="E923">
        <v>916</v>
      </c>
      <c r="F923">
        <v>-2.8</v>
      </c>
      <c r="G923">
        <f t="shared" si="56"/>
        <v>-2.7292000459920871</v>
      </c>
      <c r="H923">
        <f t="shared" si="57"/>
        <v>-1.8134145637422989</v>
      </c>
      <c r="J923">
        <f t="shared" si="58"/>
        <v>0.9865854362577009</v>
      </c>
      <c r="K923">
        <f t="shared" si="59"/>
        <v>7.0799954007912724E-2</v>
      </c>
    </row>
    <row r="924" spans="5:11" x14ac:dyDescent="0.3">
      <c r="E924">
        <v>917</v>
      </c>
      <c r="F924">
        <v>-3</v>
      </c>
      <c r="G924">
        <f t="shared" si="56"/>
        <v>-2.9199613790945591</v>
      </c>
      <c r="H924">
        <f t="shared" si="57"/>
        <v>-2.0167171252473963</v>
      </c>
      <c r="J924">
        <f t="shared" si="58"/>
        <v>0.98328287475260368</v>
      </c>
      <c r="K924">
        <f t="shared" si="59"/>
        <v>8.0038620905440894E-2</v>
      </c>
    </row>
    <row r="925" spans="5:11" x14ac:dyDescent="0.3">
      <c r="E925">
        <v>918</v>
      </c>
      <c r="F925">
        <v>-3.22</v>
      </c>
      <c r="G925">
        <f t="shared" si="56"/>
        <v>-3.1112681964786191</v>
      </c>
      <c r="H925">
        <f t="shared" si="57"/>
        <v>-2.2213967734825815</v>
      </c>
      <c r="J925">
        <f t="shared" si="58"/>
        <v>0.99860322651741873</v>
      </c>
      <c r="K925">
        <f t="shared" si="59"/>
        <v>0.10873180352138112</v>
      </c>
    </row>
    <row r="926" spans="5:11" x14ac:dyDescent="0.3">
      <c r="E926">
        <v>919</v>
      </c>
      <c r="F926">
        <v>-3.31</v>
      </c>
      <c r="G926">
        <f t="shared" si="56"/>
        <v>-3.3031221040762375</v>
      </c>
      <c r="H926">
        <f t="shared" si="57"/>
        <v>-2.4274789028638679</v>
      </c>
      <c r="J926">
        <f t="shared" si="58"/>
        <v>0.88252109713613214</v>
      </c>
      <c r="K926">
        <f t="shared" si="59"/>
        <v>6.8778959237625337E-3</v>
      </c>
    </row>
    <row r="927" spans="5:11" x14ac:dyDescent="0.3">
      <c r="E927">
        <v>920</v>
      </c>
      <c r="F927">
        <v>-3.52</v>
      </c>
      <c r="G927">
        <f t="shared" si="56"/>
        <v>-3.495524707819186</v>
      </c>
      <c r="H927">
        <f t="shared" si="57"/>
        <v>-2.6349896045763899</v>
      </c>
      <c r="J927">
        <f t="shared" si="58"/>
        <v>0.88501039542361015</v>
      </c>
      <c r="K927">
        <f t="shared" si="59"/>
        <v>2.4475292180814012E-2</v>
      </c>
    </row>
    <row r="928" spans="5:11" x14ac:dyDescent="0.3">
      <c r="E928">
        <v>921</v>
      </c>
      <c r="F928">
        <v>-3.73</v>
      </c>
      <c r="G928">
        <f t="shared" si="56"/>
        <v>-3.6884776136394635</v>
      </c>
      <c r="H928">
        <f t="shared" si="57"/>
        <v>-2.8439556927035596</v>
      </c>
      <c r="J928">
        <f t="shared" si="58"/>
        <v>0.88604430729644035</v>
      </c>
      <c r="K928">
        <f t="shared" si="59"/>
        <v>4.1522386360536512E-2</v>
      </c>
    </row>
    <row r="929" spans="5:11" x14ac:dyDescent="0.3">
      <c r="E929">
        <v>922</v>
      </c>
      <c r="F929">
        <v>-3.95</v>
      </c>
      <c r="G929">
        <f t="shared" si="56"/>
        <v>-3.8819824274688699</v>
      </c>
      <c r="H929">
        <f t="shared" si="57"/>
        <v>-3.0544047316008118</v>
      </c>
      <c r="J929">
        <f t="shared" si="58"/>
        <v>0.89559526839918835</v>
      </c>
      <c r="K929">
        <f t="shared" si="59"/>
        <v>6.8017572531130277E-2</v>
      </c>
    </row>
    <row r="930" spans="5:11" x14ac:dyDescent="0.3">
      <c r="E930">
        <v>923</v>
      </c>
      <c r="F930">
        <v>-4.17</v>
      </c>
      <c r="G930">
        <f t="shared" si="56"/>
        <v>-4.0760407552392905</v>
      </c>
      <c r="H930">
        <f t="shared" si="57"/>
        <v>-3.2663650645848179</v>
      </c>
      <c r="J930">
        <f t="shared" si="58"/>
        <v>0.90363493541518203</v>
      </c>
      <c r="K930">
        <f t="shared" si="59"/>
        <v>9.3959244760709382E-2</v>
      </c>
    </row>
    <row r="931" spans="5:11" x14ac:dyDescent="0.3">
      <c r="E931">
        <v>924</v>
      </c>
      <c r="F931">
        <v>-4.2699999999999996</v>
      </c>
      <c r="G931">
        <f t="shared" si="56"/>
        <v>-4.270654202882497</v>
      </c>
      <c r="H931">
        <f t="shared" si="57"/>
        <v>-3.4798658440150803</v>
      </c>
      <c r="J931">
        <f t="shared" si="58"/>
        <v>0.79013415598491932</v>
      </c>
      <c r="K931">
        <f t="shared" si="59"/>
        <v>-6.5420288249740111E-4</v>
      </c>
    </row>
    <row r="932" spans="5:11" x14ac:dyDescent="0.3">
      <c r="E932">
        <v>925</v>
      </c>
      <c r="F932">
        <v>-4.5</v>
      </c>
      <c r="G932">
        <f t="shared" si="56"/>
        <v>-4.4658243763305165</v>
      </c>
      <c r="H932">
        <f t="shared" si="57"/>
        <v>-3.6949370628518068</v>
      </c>
      <c r="J932">
        <f t="shared" si="58"/>
        <v>0.80506293714819321</v>
      </c>
      <c r="K932">
        <f t="shared" si="59"/>
        <v>3.4175623669483457E-2</v>
      </c>
    </row>
    <row r="933" spans="5:11" x14ac:dyDescent="0.3">
      <c r="E933">
        <v>926</v>
      </c>
      <c r="F933">
        <v>-4.72</v>
      </c>
      <c r="G933">
        <f t="shared" si="56"/>
        <v>-4.6615528815151492</v>
      </c>
      <c r="H933">
        <f t="shared" si="57"/>
        <v>-3.9116095877757857</v>
      </c>
      <c r="J933">
        <f t="shared" si="58"/>
        <v>0.80839041222421404</v>
      </c>
      <c r="K933">
        <f t="shared" si="59"/>
        <v>5.8447118484850513E-2</v>
      </c>
    </row>
    <row r="934" spans="5:11" x14ac:dyDescent="0.3">
      <c r="E934">
        <v>927</v>
      </c>
      <c r="F934">
        <v>-4.9400000000000004</v>
      </c>
      <c r="G934">
        <f t="shared" si="56"/>
        <v>-4.8578413243682519</v>
      </c>
      <c r="H934">
        <f t="shared" si="57"/>
        <v>-4.129915193966724</v>
      </c>
      <c r="J934">
        <f t="shared" si="58"/>
        <v>0.81008480603327637</v>
      </c>
      <c r="K934">
        <f t="shared" si="59"/>
        <v>8.2158675631748501E-2</v>
      </c>
    </row>
    <row r="935" spans="5:11" x14ac:dyDescent="0.3">
      <c r="E935">
        <v>928</v>
      </c>
      <c r="F935">
        <v>-5.05</v>
      </c>
      <c r="G935">
        <f t="shared" si="56"/>
        <v>-5.0546913108217097</v>
      </c>
      <c r="H935">
        <f t="shared" si="57"/>
        <v>-4.3498866016390707</v>
      </c>
      <c r="J935">
        <f t="shared" si="58"/>
        <v>0.70011339836092912</v>
      </c>
      <c r="K935">
        <f t="shared" si="59"/>
        <v>-4.6913108217099264E-3</v>
      </c>
    </row>
    <row r="936" spans="5:11" x14ac:dyDescent="0.3">
      <c r="E936">
        <v>929</v>
      </c>
      <c r="F936">
        <v>-5.28</v>
      </c>
      <c r="G936">
        <f t="shared" si="56"/>
        <v>-5.2521044468074365</v>
      </c>
      <c r="H936">
        <f t="shared" si="57"/>
        <v>-4.5715575144455443</v>
      </c>
      <c r="J936">
        <f t="shared" si="58"/>
        <v>0.70844248555445599</v>
      </c>
      <c r="K936">
        <f t="shared" si="59"/>
        <v>2.789555319256376E-2</v>
      </c>
    </row>
    <row r="937" spans="5:11" x14ac:dyDescent="0.3">
      <c r="E937">
        <v>930</v>
      </c>
      <c r="F937">
        <v>-5.5</v>
      </c>
      <c r="G937">
        <f t="shared" si="56"/>
        <v>-5.4500823382572037</v>
      </c>
      <c r="H937">
        <f t="shared" si="57"/>
        <v>-4.7949626598625628</v>
      </c>
      <c r="J937">
        <f t="shared" si="58"/>
        <v>0.70503734013743724</v>
      </c>
      <c r="K937">
        <f t="shared" si="59"/>
        <v>4.9917661742796327E-2</v>
      </c>
    </row>
    <row r="938" spans="5:11" x14ac:dyDescent="0.3">
      <c r="E938">
        <v>931</v>
      </c>
      <c r="F938">
        <v>-5.73</v>
      </c>
      <c r="G938">
        <f t="shared" si="56"/>
        <v>-5.648626591102925</v>
      </c>
      <c r="H938">
        <f t="shared" si="57"/>
        <v>-5.0201378316842238</v>
      </c>
      <c r="J938">
        <f t="shared" si="58"/>
        <v>0.70986216831577664</v>
      </c>
      <c r="K938">
        <f t="shared" si="59"/>
        <v>8.137340889707545E-2</v>
      </c>
    </row>
    <row r="939" spans="5:11" x14ac:dyDescent="0.3">
      <c r="E939">
        <v>932</v>
      </c>
      <c r="F939">
        <v>-5.84</v>
      </c>
      <c r="G939">
        <f t="shared" si="56"/>
        <v>-5.8477388112764856</v>
      </c>
      <c r="H939">
        <f t="shared" si="57"/>
        <v>-5.2471199347568813</v>
      </c>
      <c r="J939">
        <f t="shared" si="58"/>
        <v>0.59288006524311854</v>
      </c>
      <c r="K939">
        <f t="shared" si="59"/>
        <v>-7.7388112764857908E-3</v>
      </c>
    </row>
    <row r="940" spans="5:11" x14ac:dyDescent="0.3">
      <c r="E940">
        <v>933</v>
      </c>
      <c r="F940">
        <v>-6.08</v>
      </c>
      <c r="G940">
        <f t="shared" si="56"/>
        <v>-6.0474206047097994</v>
      </c>
      <c r="H940">
        <f t="shared" si="57"/>
        <v>-5.4759470321000094</v>
      </c>
      <c r="J940">
        <f t="shared" si="58"/>
        <v>0.60405296789999063</v>
      </c>
      <c r="K940">
        <f t="shared" si="59"/>
        <v>3.2579395290200708E-2</v>
      </c>
    </row>
    <row r="941" spans="5:11" x14ac:dyDescent="0.3">
      <c r="E941">
        <v>934</v>
      </c>
      <c r="F941">
        <v>-6.31</v>
      </c>
      <c r="G941">
        <f t="shared" si="56"/>
        <v>-6.2476735773346377</v>
      </c>
      <c r="H941">
        <f t="shared" si="57"/>
        <v>-5.7066583945671709</v>
      </c>
      <c r="J941">
        <f t="shared" si="58"/>
        <v>0.60334160543282866</v>
      </c>
      <c r="K941">
        <f t="shared" si="59"/>
        <v>6.2326422665361925E-2</v>
      </c>
    </row>
    <row r="942" spans="5:11" x14ac:dyDescent="0.3">
      <c r="E942">
        <v>935</v>
      </c>
      <c r="F942">
        <v>-6.55</v>
      </c>
      <c r="G942">
        <f t="shared" si="56"/>
        <v>-6.4484993350829711</v>
      </c>
      <c r="H942">
        <f t="shared" si="57"/>
        <v>-5.9392945532147792</v>
      </c>
      <c r="J942">
        <f t="shared" si="58"/>
        <v>0.61070544678522065</v>
      </c>
      <c r="K942">
        <f t="shared" si="59"/>
        <v>0.10150066491702869</v>
      </c>
    </row>
    <row r="943" spans="5:11" x14ac:dyDescent="0.3">
      <c r="E943">
        <v>936</v>
      </c>
      <c r="F943">
        <v>-6.67</v>
      </c>
      <c r="G943">
        <f t="shared" si="56"/>
        <v>-6.6498994838865428</v>
      </c>
      <c r="H943">
        <f t="shared" si="57"/>
        <v>-6.1738973545578801</v>
      </c>
      <c r="J943">
        <f t="shared" si="58"/>
        <v>0.49610264544211979</v>
      </c>
      <c r="K943">
        <f t="shared" si="59"/>
        <v>2.010051611345709E-2</v>
      </c>
    </row>
    <row r="944" spans="5:11" x14ac:dyDescent="0.3">
      <c r="E944">
        <v>937</v>
      </c>
      <c r="F944">
        <v>-6.91</v>
      </c>
      <c r="G944">
        <f t="shared" si="56"/>
        <v>-6.8518756296773518</v>
      </c>
      <c r="H944">
        <f t="shared" si="57"/>
        <v>-6.4105100189075301</v>
      </c>
      <c r="J944">
        <f t="shared" si="58"/>
        <v>0.49948998109247</v>
      </c>
      <c r="K944">
        <f t="shared" si="59"/>
        <v>5.8124370322648389E-2</v>
      </c>
    </row>
    <row r="945" spans="5:11" x14ac:dyDescent="0.3">
      <c r="E945">
        <v>938</v>
      </c>
      <c r="F945">
        <v>-7.16</v>
      </c>
      <c r="G945">
        <f t="shared" si="56"/>
        <v>-7.0544293783872263</v>
      </c>
      <c r="H945">
        <f t="shared" si="57"/>
        <v>-6.6491772019991231</v>
      </c>
      <c r="J945">
        <f t="shared" si="58"/>
        <v>0.51082279800087704</v>
      </c>
      <c r="K945">
        <f t="shared" si="59"/>
        <v>0.10557062161277386</v>
      </c>
    </row>
    <row r="946" spans="5:11" x14ac:dyDescent="0.3">
      <c r="E946">
        <v>939</v>
      </c>
      <c r="F946">
        <v>-7.28</v>
      </c>
      <c r="G946">
        <f t="shared" si="56"/>
        <v>-7.2575623359479948</v>
      </c>
      <c r="H946">
        <f t="shared" si="57"/>
        <v>-6.8899450601375634</v>
      </c>
      <c r="J946">
        <f t="shared" si="58"/>
        <v>0.39005493986243689</v>
      </c>
      <c r="K946">
        <f t="shared" si="59"/>
        <v>2.2437664052005424E-2</v>
      </c>
    </row>
    <row r="947" spans="5:11" x14ac:dyDescent="0.3">
      <c r="E947">
        <v>940</v>
      </c>
      <c r="F947">
        <v>-7.52</v>
      </c>
      <c r="G947">
        <f t="shared" si="56"/>
        <v>-7.4612761082915995</v>
      </c>
      <c r="H947">
        <f t="shared" si="57"/>
        <v>-7.1328613191045065</v>
      </c>
      <c r="J947">
        <f t="shared" si="58"/>
        <v>0.38713868089549308</v>
      </c>
      <c r="K947">
        <f t="shared" si="59"/>
        <v>5.8723891708400089E-2</v>
      </c>
    </row>
    <row r="948" spans="5:11" x14ac:dyDescent="0.3">
      <c r="E948">
        <v>941</v>
      </c>
      <c r="F948">
        <v>-7.77</v>
      </c>
      <c r="G948">
        <f t="shared" si="56"/>
        <v>-7.6655723013498118</v>
      </c>
      <c r="H948">
        <f t="shared" si="57"/>
        <v>-7.3779753470923879</v>
      </c>
      <c r="J948">
        <f t="shared" si="58"/>
        <v>0.39202465290761168</v>
      </c>
      <c r="K948">
        <f t="shared" si="59"/>
        <v>0.10442769865018775</v>
      </c>
    </row>
    <row r="949" spans="5:11" x14ac:dyDescent="0.3">
      <c r="E949">
        <v>942</v>
      </c>
      <c r="F949">
        <v>-7.89</v>
      </c>
      <c r="G949">
        <f t="shared" si="56"/>
        <v>-7.8704525210546024</v>
      </c>
      <c r="H949">
        <f t="shared" si="57"/>
        <v>-7.6253382319521279</v>
      </c>
      <c r="J949">
        <f t="shared" si="58"/>
        <v>0.26466176804787178</v>
      </c>
      <c r="K949">
        <f t="shared" si="59"/>
        <v>1.9547478945397323E-2</v>
      </c>
    </row>
    <row r="950" spans="5:11" x14ac:dyDescent="0.3">
      <c r="E950">
        <v>943</v>
      </c>
      <c r="F950">
        <v>-8.14</v>
      </c>
      <c r="G950">
        <f t="shared" si="56"/>
        <v>-8.0759183733377711</v>
      </c>
      <c r="H950">
        <f t="shared" si="57"/>
        <v>-7.8750028630662428</v>
      </c>
      <c r="J950">
        <f t="shared" si="58"/>
        <v>0.26499713693375782</v>
      </c>
      <c r="K950">
        <f t="shared" si="59"/>
        <v>6.4081626662229496E-2</v>
      </c>
    </row>
    <row r="951" spans="5:11" x14ac:dyDescent="0.3">
      <c r="E951">
        <v>944</v>
      </c>
      <c r="F951">
        <v>-8.2799999999999994</v>
      </c>
      <c r="G951">
        <f t="shared" si="56"/>
        <v>-8.2819714641312032</v>
      </c>
      <c r="H951">
        <f t="shared" si="57"/>
        <v>-8.1270240181842155</v>
      </c>
      <c r="J951">
        <f t="shared" si="58"/>
        <v>0.15297598181578387</v>
      </c>
      <c r="K951">
        <f t="shared" si="59"/>
        <v>-1.9714641312038594E-3</v>
      </c>
    </row>
    <row r="952" spans="5:11" x14ac:dyDescent="0.3">
      <c r="E952">
        <v>945</v>
      </c>
      <c r="F952">
        <v>-8.5299999999999994</v>
      </c>
      <c r="G952">
        <f t="shared" si="56"/>
        <v>-8.4886133993667841</v>
      </c>
      <c r="H952">
        <f t="shared" si="57"/>
        <v>-8.3814584555880742</v>
      </c>
      <c r="J952">
        <f t="shared" si="58"/>
        <v>0.14854154441192513</v>
      </c>
      <c r="K952">
        <f t="shared" si="59"/>
        <v>4.1386600633215309E-2</v>
      </c>
    </row>
    <row r="953" spans="5:11" x14ac:dyDescent="0.3">
      <c r="E953">
        <v>946</v>
      </c>
      <c r="F953">
        <v>-8.7799999999999994</v>
      </c>
      <c r="G953">
        <f t="shared" si="56"/>
        <v>-8.6958457849763704</v>
      </c>
      <c r="H953">
        <f t="shared" si="57"/>
        <v>-8.638365011987446</v>
      </c>
      <c r="J953">
        <f t="shared" si="58"/>
        <v>0.14163498801255336</v>
      </c>
      <c r="K953">
        <f t="shared" si="59"/>
        <v>8.4154215023628964E-2</v>
      </c>
    </row>
    <row r="954" spans="5:11" x14ac:dyDescent="0.3">
      <c r="E954">
        <v>947</v>
      </c>
      <c r="F954">
        <v>-8.92</v>
      </c>
      <c r="G954">
        <f t="shared" si="56"/>
        <v>-8.9036702268919043</v>
      </c>
      <c r="H954">
        <f t="shared" si="57"/>
        <v>-8.8978047065777446</v>
      </c>
      <c r="J954">
        <f t="shared" si="58"/>
        <v>2.2195293422255347E-2</v>
      </c>
      <c r="K954">
        <f t="shared" si="59"/>
        <v>1.632977310809558E-2</v>
      </c>
    </row>
    <row r="955" spans="5:11" x14ac:dyDescent="0.3">
      <c r="E955">
        <v>948</v>
      </c>
      <c r="F955">
        <v>-9.17</v>
      </c>
      <c r="G955">
        <f t="shared" si="56"/>
        <v>-9.1120883310451291</v>
      </c>
      <c r="H955">
        <f t="shared" si="57"/>
        <v>-9.1598408517363055</v>
      </c>
      <c r="J955">
        <f t="shared" si="58"/>
        <v>1.0159148263694462E-2</v>
      </c>
      <c r="K955">
        <f t="shared" si="59"/>
        <v>5.7911668954870876E-2</v>
      </c>
    </row>
    <row r="956" spans="5:11" x14ac:dyDescent="0.3">
      <c r="E956">
        <v>949</v>
      </c>
      <c r="F956">
        <v>-9.42</v>
      </c>
      <c r="G956">
        <f t="shared" si="56"/>
        <v>-9.3211017033680434</v>
      </c>
      <c r="H956">
        <f t="shared" si="57"/>
        <v>-9.4245391708735156</v>
      </c>
      <c r="J956">
        <f t="shared" si="58"/>
        <v>-4.53917087351563E-3</v>
      </c>
      <c r="K956">
        <f t="shared" si="59"/>
        <v>9.8898296631956484E-2</v>
      </c>
    </row>
    <row r="957" spans="5:11" x14ac:dyDescent="0.3">
      <c r="E957">
        <v>950</v>
      </c>
      <c r="F957">
        <v>-9.58</v>
      </c>
      <c r="G957">
        <f t="shared" si="56"/>
        <v>-9.5307119497923907</v>
      </c>
      <c r="H957">
        <f t="shared" si="57"/>
        <v>-9.6919679240021992</v>
      </c>
      <c r="J957">
        <f t="shared" si="58"/>
        <v>-0.11196792400219913</v>
      </c>
      <c r="K957">
        <f t="shared" si="59"/>
        <v>4.9288050207609402E-2</v>
      </c>
    </row>
    <row r="958" spans="5:11" x14ac:dyDescent="0.3">
      <c r="E958">
        <v>951</v>
      </c>
      <c r="F958">
        <v>-9.83</v>
      </c>
      <c r="G958">
        <f t="shared" si="56"/>
        <v>-9.7409206762501412</v>
      </c>
      <c r="H958">
        <f t="shared" si="57"/>
        <v>-9.9621980416444558</v>
      </c>
      <c r="J958">
        <f t="shared" si="58"/>
        <v>-0.1321980416444557</v>
      </c>
      <c r="K958">
        <f t="shared" si="59"/>
        <v>8.907932374985883E-2</v>
      </c>
    </row>
    <row r="959" spans="5:11" x14ac:dyDescent="0.3">
      <c r="E959">
        <v>952</v>
      </c>
      <c r="F959">
        <v>-9.9700000000000006</v>
      </c>
      <c r="G959">
        <f t="shared" si="56"/>
        <v>-9.9517294886730667</v>
      </c>
      <c r="H959">
        <f t="shared" si="57"/>
        <v>-10.235303267751533</v>
      </c>
      <c r="J959">
        <f t="shared" si="58"/>
        <v>-0.26530326775153235</v>
      </c>
      <c r="K959">
        <f t="shared" si="59"/>
        <v>1.8270511326933914E-2</v>
      </c>
    </row>
    <row r="960" spans="5:11" x14ac:dyDescent="0.3">
      <c r="E960">
        <v>953</v>
      </c>
      <c r="F960">
        <v>-10.23</v>
      </c>
      <c r="G960">
        <f t="shared" si="56"/>
        <v>-10.163139992993223</v>
      </c>
      <c r="H960">
        <f t="shared" si="57"/>
        <v>-10.511360312377235</v>
      </c>
      <c r="J960">
        <f t="shared" si="58"/>
        <v>-0.28136031237723458</v>
      </c>
      <c r="K960">
        <f t="shared" si="59"/>
        <v>6.6860007006777522E-2</v>
      </c>
    </row>
    <row r="961" spans="5:11" x14ac:dyDescent="0.3">
      <c r="E961">
        <v>954</v>
      </c>
      <c r="F961">
        <v>-10.39</v>
      </c>
      <c r="G961">
        <f t="shared" si="56"/>
        <v>-10.375153795142239</v>
      </c>
      <c r="H961">
        <f t="shared" si="57"/>
        <v>-10.790449014919318</v>
      </c>
      <c r="J961">
        <f t="shared" si="58"/>
        <v>-0.40044901491931739</v>
      </c>
      <c r="K961">
        <f t="shared" si="59"/>
        <v>1.4846204857761336E-2</v>
      </c>
    </row>
    <row r="962" spans="5:11" x14ac:dyDescent="0.3">
      <c r="E962">
        <v>955</v>
      </c>
      <c r="F962">
        <v>-10.66</v>
      </c>
      <c r="G962">
        <f t="shared" si="56"/>
        <v>-10.587772501052143</v>
      </c>
      <c r="H962">
        <f t="shared" si="57"/>
        <v>-11.07265251882319</v>
      </c>
      <c r="J962">
        <f t="shared" si="58"/>
        <v>-0.41265251882319021</v>
      </c>
      <c r="K962">
        <f t="shared" si="59"/>
        <v>7.2227498947857072E-2</v>
      </c>
    </row>
    <row r="963" spans="5:11" x14ac:dyDescent="0.3">
      <c r="E963">
        <v>956</v>
      </c>
      <c r="F963">
        <v>-10.8</v>
      </c>
      <c r="G963">
        <f t="shared" si="56"/>
        <v>-10.800997716654763</v>
      </c>
      <c r="H963">
        <f t="shared" si="57"/>
        <v>-11.3580574587304</v>
      </c>
      <c r="J963">
        <f t="shared" si="58"/>
        <v>-0.55805745873039925</v>
      </c>
      <c r="K963">
        <f t="shared" si="59"/>
        <v>-9.9771665476211524E-4</v>
      </c>
    </row>
    <row r="964" spans="5:11" x14ac:dyDescent="0.3">
      <c r="E964">
        <v>957</v>
      </c>
      <c r="F964">
        <v>-11.08</v>
      </c>
      <c r="G964">
        <f t="shared" si="56"/>
        <v>-11.014831047881955</v>
      </c>
      <c r="H964">
        <f t="shared" si="57"/>
        <v>-11.64675416115756</v>
      </c>
      <c r="J964">
        <f t="shared" si="58"/>
        <v>-0.56675416115755972</v>
      </c>
      <c r="K964">
        <f t="shared" si="59"/>
        <v>6.5168952118044743E-2</v>
      </c>
    </row>
    <row r="965" spans="5:11" x14ac:dyDescent="0.3">
      <c r="E965">
        <v>958</v>
      </c>
      <c r="F965">
        <v>-11.22</v>
      </c>
      <c r="G965">
        <f t="shared" si="56"/>
        <v>-11.229274100665606</v>
      </c>
      <c r="H965">
        <f t="shared" si="57"/>
        <v>-11.938836859901755</v>
      </c>
      <c r="J965">
        <f t="shared" si="58"/>
        <v>-0.71883685990175472</v>
      </c>
      <c r="K965">
        <f t="shared" si="59"/>
        <v>-9.2741006656051894E-3</v>
      </c>
    </row>
    <row r="966" spans="5:11" x14ac:dyDescent="0.3">
      <c r="E966">
        <v>959</v>
      </c>
      <c r="F966">
        <v>-11.5</v>
      </c>
      <c r="G966">
        <f t="shared" si="56"/>
        <v>-11.444328480937571</v>
      </c>
      <c r="H966">
        <f t="shared" si="57"/>
        <v>-12.234403927493247</v>
      </c>
      <c r="J966">
        <f t="shared" si="58"/>
        <v>-0.73440392749324701</v>
      </c>
      <c r="K966">
        <f t="shared" si="59"/>
        <v>5.5671519062428843E-2</v>
      </c>
    </row>
    <row r="967" spans="5:11" x14ac:dyDescent="0.3">
      <c r="E967">
        <v>960</v>
      </c>
      <c r="F967">
        <v>-11.66</v>
      </c>
      <c r="G967">
        <f t="shared" si="56"/>
        <v>-11.659995794629737</v>
      </c>
      <c r="H967">
        <f t="shared" si="57"/>
        <v>-12.533558124161175</v>
      </c>
      <c r="J967">
        <f t="shared" si="58"/>
        <v>-0.87355812416117473</v>
      </c>
      <c r="K967">
        <f t="shared" si="59"/>
        <v>4.2053702635769241E-6</v>
      </c>
    </row>
    <row r="968" spans="5:11" x14ac:dyDescent="0.3">
      <c r="E968">
        <v>961</v>
      </c>
      <c r="F968">
        <v>-11.92</v>
      </c>
      <c r="G968">
        <f t="shared" si="56"/>
        <v>-11.876277647674016</v>
      </c>
      <c r="H968">
        <f t="shared" si="57"/>
        <v>-12.836406865930314</v>
      </c>
      <c r="J968">
        <f t="shared" si="58"/>
        <v>-0.9164068659303144</v>
      </c>
      <c r="K968">
        <f t="shared" si="59"/>
        <v>4.3722352325984204E-2</v>
      </c>
    </row>
    <row r="969" spans="5:11" x14ac:dyDescent="0.3">
      <c r="E969">
        <v>962</v>
      </c>
      <c r="F969">
        <v>-12.09</v>
      </c>
      <c r="G969">
        <f t="shared" ref="G969:G1030" si="60">149.299903690624 -0.366029943457306*E969 + 0.000463577621600097*E969*E969 -2.67655311678161E-07*E969*E969*E969</f>
        <v>-12.09317564600218</v>
      </c>
      <c r="H969">
        <f t="shared" ref="H969:H1030" si="61">1/(-0.000612217191425404*LOG10(((1024)/(E969))-1)+0.0031170331653)-273.15</f>
        <v>-13.143062513652694</v>
      </c>
      <c r="J969">
        <f t="shared" ref="J969:J1030" si="62">H969-F969</f>
        <v>-1.0530625136526943</v>
      </c>
      <c r="K969">
        <f t="shared" ref="K969:K1030" si="63">G969-F969</f>
        <v>-3.1756460021803434E-3</v>
      </c>
    </row>
    <row r="970" spans="5:11" x14ac:dyDescent="0.3">
      <c r="E970">
        <v>963</v>
      </c>
      <c r="F970">
        <v>-12.36</v>
      </c>
      <c r="G970">
        <f t="shared" si="60"/>
        <v>-12.310691395546201</v>
      </c>
      <c r="H970">
        <f t="shared" si="61"/>
        <v>-13.453642684972181</v>
      </c>
      <c r="J970">
        <f t="shared" si="62"/>
        <v>-1.0936426849721812</v>
      </c>
      <c r="K970">
        <f t="shared" si="63"/>
        <v>4.9308604453798921E-2</v>
      </c>
    </row>
    <row r="971" spans="5:11" x14ac:dyDescent="0.3">
      <c r="E971">
        <v>964</v>
      </c>
      <c r="F971">
        <v>-12.53</v>
      </c>
      <c r="G971">
        <f t="shared" si="60"/>
        <v>-12.528826502237848</v>
      </c>
      <c r="H971">
        <f t="shared" si="61"/>
        <v>-13.768270591454211</v>
      </c>
      <c r="J971">
        <f t="shared" si="62"/>
        <v>-1.2382705914542118</v>
      </c>
      <c r="K971">
        <f t="shared" si="63"/>
        <v>1.1734977621511433E-3</v>
      </c>
    </row>
    <row r="972" spans="5:11" x14ac:dyDescent="0.3">
      <c r="E972">
        <v>965</v>
      </c>
      <c r="F972">
        <v>-12.81</v>
      </c>
      <c r="G972">
        <f t="shared" si="60"/>
        <v>-12.747582572009065</v>
      </c>
      <c r="H972">
        <f t="shared" si="61"/>
        <v>-14.087075403365247</v>
      </c>
      <c r="J972">
        <f t="shared" si="62"/>
        <v>-1.2770754033652469</v>
      </c>
      <c r="K972">
        <f t="shared" si="63"/>
        <v>6.2417427990935082E-2</v>
      </c>
    </row>
    <row r="973" spans="5:11" x14ac:dyDescent="0.3">
      <c r="E973">
        <v>966</v>
      </c>
      <c r="F973">
        <v>-12.97</v>
      </c>
      <c r="G973">
        <f t="shared" si="60"/>
        <v>-12.966961210791652</v>
      </c>
      <c r="H973">
        <f t="shared" si="61"/>
        <v>-14.410192644882329</v>
      </c>
      <c r="J973">
        <f t="shared" si="62"/>
        <v>-1.4401926448823286</v>
      </c>
      <c r="K973">
        <f t="shared" si="63"/>
        <v>3.0387892083485468E-3</v>
      </c>
    </row>
    <row r="974" spans="5:11" x14ac:dyDescent="0.3">
      <c r="E974">
        <v>967</v>
      </c>
      <c r="F974">
        <v>-13.27</v>
      </c>
      <c r="G974">
        <f t="shared" si="60"/>
        <v>-13.186964024517579</v>
      </c>
      <c r="H974">
        <f t="shared" si="61"/>
        <v>-14.737764622845191</v>
      </c>
      <c r="J974">
        <f t="shared" si="62"/>
        <v>-1.4677646228451913</v>
      </c>
      <c r="K974">
        <f t="shared" si="63"/>
        <v>8.303597548242081E-2</v>
      </c>
    </row>
    <row r="975" spans="5:11" x14ac:dyDescent="0.3">
      <c r="E975">
        <v>968</v>
      </c>
      <c r="F975">
        <v>-13.44</v>
      </c>
      <c r="G975">
        <f t="shared" si="60"/>
        <v>-13.407592619118674</v>
      </c>
      <c r="H975">
        <f t="shared" si="61"/>
        <v>-15.069940892540558</v>
      </c>
      <c r="J975">
        <f t="shared" si="62"/>
        <v>-1.6299408925405583</v>
      </c>
      <c r="K975">
        <f t="shared" si="63"/>
        <v>3.2407380881325665E-2</v>
      </c>
    </row>
    <row r="976" spans="5:11" x14ac:dyDescent="0.3">
      <c r="E976">
        <v>969</v>
      </c>
      <c r="F976">
        <v>-13.72</v>
      </c>
      <c r="G976">
        <f t="shared" si="60"/>
        <v>-13.628848600526766</v>
      </c>
      <c r="H976">
        <f t="shared" si="61"/>
        <v>-15.406878764443945</v>
      </c>
      <c r="J976">
        <f t="shared" si="62"/>
        <v>-1.6868787644439447</v>
      </c>
      <c r="K976">
        <f t="shared" si="63"/>
        <v>9.1151399473234918E-2</v>
      </c>
    </row>
    <row r="977" spans="5:11" x14ac:dyDescent="0.3">
      <c r="E977">
        <v>970</v>
      </c>
      <c r="F977">
        <v>-13.89</v>
      </c>
      <c r="G977">
        <f t="shared" si="60"/>
        <v>-13.850733574673711</v>
      </c>
      <c r="H977">
        <f t="shared" si="61"/>
        <v>-15.748743856336887</v>
      </c>
      <c r="J977">
        <f t="shared" si="62"/>
        <v>-1.8587438563368863</v>
      </c>
      <c r="K977">
        <f t="shared" si="63"/>
        <v>3.9266425326289323E-2</v>
      </c>
    </row>
    <row r="978" spans="5:11" x14ac:dyDescent="0.3">
      <c r="E978">
        <v>971</v>
      </c>
      <c r="F978">
        <v>-14.19</v>
      </c>
      <c r="G978">
        <f t="shared" si="60"/>
        <v>-14.073249147491538</v>
      </c>
      <c r="H978">
        <f t="shared" si="61"/>
        <v>-16.095710695787773</v>
      </c>
      <c r="J978">
        <f t="shared" si="62"/>
        <v>-1.9057106957877732</v>
      </c>
      <c r="K978">
        <f t="shared" si="63"/>
        <v>0.11675085250846173</v>
      </c>
    </row>
    <row r="979" spans="5:11" x14ac:dyDescent="0.3">
      <c r="E979">
        <v>972</v>
      </c>
      <c r="F979">
        <v>-14.36</v>
      </c>
      <c r="G979">
        <f t="shared" si="60"/>
        <v>-14.296396924911875</v>
      </c>
      <c r="H979">
        <f t="shared" si="61"/>
        <v>-16.447963378636928</v>
      </c>
      <c r="J979">
        <f t="shared" si="62"/>
        <v>-2.0879633786369283</v>
      </c>
      <c r="K979">
        <f t="shared" si="63"/>
        <v>6.3603075088124683E-2</v>
      </c>
    </row>
    <row r="980" spans="5:11" x14ac:dyDescent="0.3">
      <c r="E980">
        <v>973</v>
      </c>
      <c r="F980">
        <v>-14.53</v>
      </c>
      <c r="G980">
        <f t="shared" si="60"/>
        <v>-14.520178512866863</v>
      </c>
      <c r="H980">
        <f t="shared" si="61"/>
        <v>-16.805696289881496</v>
      </c>
      <c r="J980">
        <f t="shared" si="62"/>
        <v>-2.2756962898814965</v>
      </c>
      <c r="K980">
        <f t="shared" si="63"/>
        <v>9.8214871331361309E-3</v>
      </c>
    </row>
    <row r="981" spans="5:11" x14ac:dyDescent="0.3">
      <c r="E981">
        <v>974</v>
      </c>
      <c r="F981">
        <v>-14.83</v>
      </c>
      <c r="G981">
        <f t="shared" si="60"/>
        <v>-14.744595517288161</v>
      </c>
      <c r="H981">
        <f t="shared" si="61"/>
        <v>-17.169114894225174</v>
      </c>
      <c r="J981">
        <f t="shared" si="62"/>
        <v>-2.3391148942251743</v>
      </c>
      <c r="K981">
        <f t="shared" si="63"/>
        <v>8.540448271183898E-2</v>
      </c>
    </row>
    <row r="982" spans="5:11" x14ac:dyDescent="0.3">
      <c r="E982">
        <v>975</v>
      </c>
      <c r="F982">
        <v>-15</v>
      </c>
      <c r="G982">
        <f t="shared" si="60"/>
        <v>-14.969649544107654</v>
      </c>
      <c r="H982">
        <f t="shared" si="61"/>
        <v>-17.538436604570279</v>
      </c>
      <c r="J982">
        <f t="shared" si="62"/>
        <v>-2.5384366045702791</v>
      </c>
      <c r="K982">
        <f t="shared" si="63"/>
        <v>3.0350455892346417E-2</v>
      </c>
    </row>
    <row r="983" spans="5:11" x14ac:dyDescent="0.3">
      <c r="E983">
        <v>976</v>
      </c>
      <c r="F983">
        <v>-15.19</v>
      </c>
      <c r="G983">
        <f t="shared" si="60"/>
        <v>-15.195342199257283</v>
      </c>
      <c r="H983">
        <f t="shared" si="61"/>
        <v>-17.913891737900741</v>
      </c>
      <c r="J983">
        <f t="shared" si="62"/>
        <v>-2.7238917379007415</v>
      </c>
      <c r="K983">
        <f t="shared" si="63"/>
        <v>-5.3421992572832977E-3</v>
      </c>
    </row>
    <row r="984" spans="5:11" x14ac:dyDescent="0.3">
      <c r="E984">
        <v>977</v>
      </c>
      <c r="F984">
        <v>-15.48</v>
      </c>
      <c r="G984">
        <f t="shared" si="60"/>
        <v>-15.421675088668962</v>
      </c>
      <c r="H984">
        <f t="shared" si="61"/>
        <v>-18.295724569377683</v>
      </c>
      <c r="J984">
        <f t="shared" si="62"/>
        <v>-2.8157245693776822</v>
      </c>
      <c r="K984">
        <f t="shared" si="63"/>
        <v>5.832491133103801E-2</v>
      </c>
    </row>
    <row r="985" spans="5:11" x14ac:dyDescent="0.3">
      <c r="E985">
        <v>978</v>
      </c>
      <c r="F985">
        <v>-15.67</v>
      </c>
      <c r="G985">
        <f t="shared" si="60"/>
        <v>-15.648649818274407</v>
      </c>
      <c r="H985">
        <f t="shared" si="61"/>
        <v>-18.684194497064681</v>
      </c>
      <c r="J985">
        <f t="shared" si="62"/>
        <v>-3.0141944970646808</v>
      </c>
      <c r="K985">
        <f t="shared" si="63"/>
        <v>2.1350181725592776E-2</v>
      </c>
    </row>
    <row r="986" spans="5:11" x14ac:dyDescent="0.3">
      <c r="E986">
        <v>979</v>
      </c>
      <c r="F986">
        <v>-15.97</v>
      </c>
      <c r="G986">
        <f t="shared" si="60"/>
        <v>-15.876267994005644</v>
      </c>
      <c r="H986">
        <f t="shared" si="61"/>
        <v>-19.079577331584233</v>
      </c>
      <c r="J986">
        <f t="shared" si="62"/>
        <v>-3.1095773315842319</v>
      </c>
      <c r="K986">
        <f t="shared" si="63"/>
        <v>9.3732005994356271E-2</v>
      </c>
    </row>
    <row r="987" spans="5:11" x14ac:dyDescent="0.3">
      <c r="E987">
        <v>980</v>
      </c>
      <c r="F987">
        <v>-16.16</v>
      </c>
      <c r="G987">
        <f t="shared" si="60"/>
        <v>-16.104531221794446</v>
      </c>
      <c r="H987">
        <f t="shared" si="61"/>
        <v>-19.482166727212274</v>
      </c>
      <c r="J987">
        <f t="shared" si="62"/>
        <v>-3.3221667272122737</v>
      </c>
      <c r="K987">
        <f t="shared" si="63"/>
        <v>5.5468778205554514E-2</v>
      </c>
    </row>
    <row r="988" spans="5:11" x14ac:dyDescent="0.3">
      <c r="E988">
        <v>981</v>
      </c>
      <c r="F988">
        <v>-16.34</v>
      </c>
      <c r="G988">
        <f t="shared" si="60"/>
        <v>-16.333441107572725</v>
      </c>
      <c r="H988">
        <f t="shared" si="61"/>
        <v>-19.892275773533498</v>
      </c>
      <c r="J988">
        <f t="shared" si="62"/>
        <v>-3.5522757735334984</v>
      </c>
      <c r="K988">
        <f t="shared" si="63"/>
        <v>6.5588924272752536E-3</v>
      </c>
    </row>
    <row r="989" spans="5:11" x14ac:dyDescent="0.3">
      <c r="E989">
        <v>982</v>
      </c>
      <c r="F989">
        <v>-16.66</v>
      </c>
      <c r="G989">
        <f t="shared" si="60"/>
        <v>-16.56299925727231</v>
      </c>
      <c r="H989">
        <f t="shared" si="61"/>
        <v>-20.310238769872569</v>
      </c>
      <c r="J989">
        <f t="shared" si="62"/>
        <v>-3.6502387698725691</v>
      </c>
      <c r="K989">
        <f t="shared" si="63"/>
        <v>9.7000742727690437E-2</v>
      </c>
    </row>
    <row r="990" spans="5:11" x14ac:dyDescent="0.3">
      <c r="E990">
        <v>983</v>
      </c>
      <c r="F990">
        <v>-16.84</v>
      </c>
      <c r="G990">
        <f t="shared" si="60"/>
        <v>-16.793207276825143</v>
      </c>
      <c r="H990">
        <f t="shared" si="61"/>
        <v>-20.736413208401672</v>
      </c>
      <c r="J990">
        <f t="shared" si="62"/>
        <v>-3.8964132084016718</v>
      </c>
      <c r="K990">
        <f t="shared" si="63"/>
        <v>4.6792723174856832E-2</v>
      </c>
    </row>
    <row r="991" spans="5:11" x14ac:dyDescent="0.3">
      <c r="E991">
        <v>984</v>
      </c>
      <c r="F991">
        <v>-17.05</v>
      </c>
      <c r="G991">
        <f t="shared" si="60"/>
        <v>-17.024066772163053</v>
      </c>
      <c r="H991">
        <f t="shared" si="61"/>
        <v>-21.171181996226068</v>
      </c>
      <c r="J991">
        <f t="shared" si="62"/>
        <v>-4.121181996226067</v>
      </c>
      <c r="K991">
        <f t="shared" si="63"/>
        <v>2.5933227836947736E-2</v>
      </c>
    </row>
    <row r="992" spans="5:11" x14ac:dyDescent="0.3">
      <c r="E992">
        <v>985</v>
      </c>
      <c r="F992">
        <v>-17.36</v>
      </c>
      <c r="G992">
        <f t="shared" si="60"/>
        <v>-17.255579349217925</v>
      </c>
      <c r="H992">
        <f t="shared" si="61"/>
        <v>-21.614955952024417</v>
      </c>
      <c r="J992">
        <f t="shared" si="62"/>
        <v>-4.2549559520244173</v>
      </c>
      <c r="K992">
        <f t="shared" si="63"/>
        <v>0.10442065078207463</v>
      </c>
    </row>
    <row r="993" spans="5:11" x14ac:dyDescent="0.3">
      <c r="E993">
        <v>986</v>
      </c>
      <c r="F993">
        <v>-17.559999999999999</v>
      </c>
      <c r="G993">
        <f t="shared" si="60"/>
        <v>-17.487746613921587</v>
      </c>
      <c r="H993">
        <f t="shared" si="61"/>
        <v>-22.068176619182879</v>
      </c>
      <c r="J993">
        <f t="shared" si="62"/>
        <v>-4.5081766191828798</v>
      </c>
      <c r="K993">
        <f t="shared" si="63"/>
        <v>7.2253386078411808E-2</v>
      </c>
    </row>
    <row r="994" spans="5:11" x14ac:dyDescent="0.3">
      <c r="E994">
        <v>987</v>
      </c>
      <c r="F994">
        <v>-17.75</v>
      </c>
      <c r="G994">
        <f t="shared" si="60"/>
        <v>-17.720570172205925</v>
      </c>
      <c r="H994">
        <f t="shared" si="61"/>
        <v>-22.531319445056255</v>
      </c>
      <c r="J994">
        <f t="shared" si="62"/>
        <v>-4.7813194450562548</v>
      </c>
      <c r="K994">
        <f t="shared" si="63"/>
        <v>2.9429827794075436E-2</v>
      </c>
    </row>
    <row r="995" spans="5:11" x14ac:dyDescent="0.3">
      <c r="E995">
        <v>988</v>
      </c>
      <c r="F995">
        <v>-17.95</v>
      </c>
      <c r="G995">
        <f t="shared" si="60"/>
        <v>-17.954051630002851</v>
      </c>
      <c r="H995">
        <f t="shared" si="61"/>
        <v>-23.004897385345686</v>
      </c>
      <c r="J995">
        <f t="shared" si="62"/>
        <v>-5.0548973853456864</v>
      </c>
      <c r="K995">
        <f t="shared" si="63"/>
        <v>-4.0516300028521357E-3</v>
      </c>
    </row>
    <row r="996" spans="5:11" x14ac:dyDescent="0.3">
      <c r="E996">
        <v>989</v>
      </c>
      <c r="F996">
        <v>-18.27</v>
      </c>
      <c r="G996">
        <f t="shared" si="60"/>
        <v>-18.188192593244167</v>
      </c>
      <c r="H996">
        <f t="shared" si="61"/>
        <v>-23.489465004016097</v>
      </c>
      <c r="J996">
        <f t="shared" si="62"/>
        <v>-5.2194650040160973</v>
      </c>
      <c r="K996">
        <f t="shared" si="63"/>
        <v>8.1807406755832091E-2</v>
      </c>
    </row>
    <row r="997" spans="5:11" x14ac:dyDescent="0.3">
      <c r="E997">
        <v>990</v>
      </c>
      <c r="F997">
        <v>-18.47</v>
      </c>
      <c r="G997">
        <f t="shared" si="60"/>
        <v>-18.422994667861786</v>
      </c>
      <c r="H997">
        <f t="shared" si="61"/>
        <v>-23.985623153225731</v>
      </c>
      <c r="J997">
        <f t="shared" si="62"/>
        <v>-5.5156231532257323</v>
      </c>
      <c r="K997">
        <f t="shared" si="63"/>
        <v>4.7005332138212452E-2</v>
      </c>
    </row>
    <row r="998" spans="5:11" x14ac:dyDescent="0.3">
      <c r="E998">
        <v>991</v>
      </c>
      <c r="F998">
        <v>-18.670000000000002</v>
      </c>
      <c r="G998">
        <f t="shared" si="60"/>
        <v>-18.658459459787679</v>
      </c>
      <c r="H998">
        <f t="shared" si="61"/>
        <v>-24.494024335087175</v>
      </c>
      <c r="J998">
        <f t="shared" si="62"/>
        <v>-5.8240243350871737</v>
      </c>
      <c r="K998">
        <f t="shared" si="63"/>
        <v>1.1540540212322981E-2</v>
      </c>
    </row>
    <row r="999" spans="5:11" x14ac:dyDescent="0.3">
      <c r="E999">
        <v>992</v>
      </c>
      <c r="F999">
        <v>-18.89</v>
      </c>
      <c r="G999">
        <f t="shared" si="60"/>
        <v>-18.894588574953474</v>
      </c>
      <c r="H999">
        <f t="shared" si="61"/>
        <v>-25.01537886864071</v>
      </c>
      <c r="J999">
        <f t="shared" si="62"/>
        <v>-6.1253788686407091</v>
      </c>
      <c r="K999">
        <f t="shared" si="63"/>
        <v>-4.5885749534733122E-3</v>
      </c>
    </row>
    <row r="1000" spans="5:11" x14ac:dyDescent="0.3">
      <c r="E1000">
        <v>993</v>
      </c>
      <c r="F1000">
        <v>-19.22</v>
      </c>
      <c r="G1000">
        <f t="shared" si="60"/>
        <v>-19.131383619291199</v>
      </c>
      <c r="H1000">
        <f t="shared" si="61"/>
        <v>-25.550462012372321</v>
      </c>
      <c r="J1000">
        <f t="shared" si="62"/>
        <v>-6.3304620123723225</v>
      </c>
      <c r="K1000">
        <f t="shared" si="63"/>
        <v>8.8616380708799625E-2</v>
      </c>
    </row>
    <row r="1001" spans="5:11" x14ac:dyDescent="0.3">
      <c r="E1001">
        <v>994</v>
      </c>
      <c r="F1001">
        <v>-19.420000000000002</v>
      </c>
      <c r="G1001">
        <f t="shared" si="60"/>
        <v>-19.368846198732768</v>
      </c>
      <c r="H1001">
        <f t="shared" si="61"/>
        <v>-26.10012222652577</v>
      </c>
      <c r="J1001">
        <f t="shared" si="62"/>
        <v>-6.6801222265257678</v>
      </c>
      <c r="K1001">
        <f t="shared" si="63"/>
        <v>5.1153801267233234E-2</v>
      </c>
    </row>
    <row r="1002" spans="5:11" x14ac:dyDescent="0.3">
      <c r="E1002">
        <v>995</v>
      </c>
      <c r="F1002">
        <v>-19.62</v>
      </c>
      <c r="G1002">
        <f t="shared" si="60"/>
        <v>-19.606977919209925</v>
      </c>
      <c r="H1002">
        <f t="shared" si="61"/>
        <v>-26.665290802440097</v>
      </c>
      <c r="J1002">
        <f t="shared" si="62"/>
        <v>-7.0452908024400962</v>
      </c>
      <c r="K1002">
        <f t="shared" si="63"/>
        <v>1.3022080790076274E-2</v>
      </c>
    </row>
    <row r="1003" spans="5:11" x14ac:dyDescent="0.3">
      <c r="E1003">
        <v>996</v>
      </c>
      <c r="F1003">
        <v>-19.84</v>
      </c>
      <c r="G1003">
        <f t="shared" si="60"/>
        <v>-19.845780386654639</v>
      </c>
      <c r="H1003">
        <f t="shared" si="61"/>
        <v>-27.246993141006072</v>
      </c>
      <c r="J1003">
        <f t="shared" si="62"/>
        <v>-7.4069931410060725</v>
      </c>
      <c r="K1003">
        <f t="shared" si="63"/>
        <v>-5.7803866546386473E-3</v>
      </c>
    </row>
    <row r="1004" spans="5:11" x14ac:dyDescent="0.3">
      <c r="E1004">
        <v>997</v>
      </c>
      <c r="F1004">
        <v>-20.170000000000002</v>
      </c>
      <c r="G1004">
        <f t="shared" si="60"/>
        <v>-20.08525520699871</v>
      </c>
      <c r="H1004">
        <f t="shared" si="61"/>
        <v>-27.846362032930188</v>
      </c>
      <c r="J1004">
        <f t="shared" si="62"/>
        <v>-7.6763620329301858</v>
      </c>
      <c r="K1004">
        <f t="shared" si="63"/>
        <v>8.4744793001291896E-2</v>
      </c>
    </row>
    <row r="1005" spans="5:11" x14ac:dyDescent="0.3">
      <c r="E1005">
        <v>998</v>
      </c>
      <c r="F1005">
        <v>-20.39</v>
      </c>
      <c r="G1005">
        <f t="shared" si="60"/>
        <v>-20.325403986174052</v>
      </c>
      <c r="H1005">
        <f t="shared" si="61"/>
        <v>-28.464653385081391</v>
      </c>
      <c r="J1005">
        <f t="shared" si="62"/>
        <v>-8.0746533850813904</v>
      </c>
      <c r="K1005">
        <f t="shared" si="63"/>
        <v>6.4596013825948262E-2</v>
      </c>
    </row>
    <row r="1006" spans="5:11" x14ac:dyDescent="0.3">
      <c r="E1006">
        <v>999</v>
      </c>
      <c r="F1006">
        <v>-20.61</v>
      </c>
      <c r="G1006">
        <f t="shared" si="60"/>
        <v>-20.566228330112523</v>
      </c>
      <c r="H1006">
        <f t="shared" si="61"/>
        <v>-29.103264957092335</v>
      </c>
      <c r="J1006">
        <f t="shared" si="62"/>
        <v>-8.493264957092336</v>
      </c>
      <c r="K1006">
        <f t="shared" si="63"/>
        <v>4.3771669887476605E-2</v>
      </c>
    </row>
    <row r="1007" spans="5:11" x14ac:dyDescent="0.3">
      <c r="E1007">
        <v>1000</v>
      </c>
      <c r="F1007">
        <v>-20.83</v>
      </c>
      <c r="G1007">
        <f t="shared" si="60"/>
        <v>-20.807729844745978</v>
      </c>
      <c r="H1007">
        <f t="shared" si="61"/>
        <v>-29.763758830865044</v>
      </c>
      <c r="J1007">
        <f t="shared" si="62"/>
        <v>-8.9337588308650453</v>
      </c>
      <c r="K1007">
        <f t="shared" si="63"/>
        <v>2.2270155254020096E-2</v>
      </c>
    </row>
    <row r="1008" spans="5:11" x14ac:dyDescent="0.3">
      <c r="E1008">
        <v>1001</v>
      </c>
      <c r="F1008">
        <v>-21.05</v>
      </c>
      <c r="G1008">
        <f t="shared" si="60"/>
        <v>-21.049910136006332</v>
      </c>
      <c r="H1008">
        <f t="shared" si="61"/>
        <v>-30.447888547259112</v>
      </c>
      <c r="J1008">
        <f t="shared" si="62"/>
        <v>-9.3978885472591109</v>
      </c>
      <c r="K1008">
        <f t="shared" si="63"/>
        <v>8.9863993668615194E-5</v>
      </c>
    </row>
    <row r="1009" spans="5:11" x14ac:dyDescent="0.3">
      <c r="E1009">
        <v>1002</v>
      </c>
      <c r="F1009">
        <v>-21.39</v>
      </c>
      <c r="G1009">
        <f t="shared" si="60"/>
        <v>-21.292770809825441</v>
      </c>
      <c r="H1009">
        <f t="shared" si="61"/>
        <v>-31.157632130020431</v>
      </c>
      <c r="J1009">
        <f t="shared" si="62"/>
        <v>-9.7676321300204307</v>
      </c>
      <c r="K1009">
        <f t="shared" si="63"/>
        <v>9.7229190174559221E-2</v>
      </c>
    </row>
    <row r="1010" spans="5:11" x14ac:dyDescent="0.3">
      <c r="E1010">
        <v>1003</v>
      </c>
      <c r="F1010">
        <v>-21.61</v>
      </c>
      <c r="G1010">
        <f t="shared" si="60"/>
        <v>-21.536313472135106</v>
      </c>
      <c r="H1010">
        <f t="shared" si="61"/>
        <v>-31.895232607570961</v>
      </c>
      <c r="J1010">
        <f t="shared" si="62"/>
        <v>-10.285232607570961</v>
      </c>
      <c r="K1010">
        <f t="shared" si="63"/>
        <v>7.3686527864893492E-2</v>
      </c>
    </row>
    <row r="1011" spans="5:11" x14ac:dyDescent="0.3">
      <c r="E1011">
        <v>1004</v>
      </c>
      <c r="F1011">
        <v>-21.84</v>
      </c>
      <c r="G1011">
        <f t="shared" si="60"/>
        <v>-21.78053972886724</v>
      </c>
      <c r="H1011">
        <f t="shared" si="61"/>
        <v>-32.663248184043283</v>
      </c>
      <c r="J1011">
        <f t="shared" si="62"/>
        <v>-10.823248184043283</v>
      </c>
      <c r="K1011">
        <f t="shared" si="63"/>
        <v>5.9460271132760312E-2</v>
      </c>
    </row>
    <row r="1012" spans="5:11" x14ac:dyDescent="0.3">
      <c r="E1012">
        <v>1005</v>
      </c>
      <c r="F1012">
        <v>-22.06</v>
      </c>
      <c r="G1012">
        <f t="shared" si="60"/>
        <v>-22.025451185953813</v>
      </c>
      <c r="H1012">
        <f t="shared" si="61"/>
        <v>-33.464614970342666</v>
      </c>
      <c r="J1012">
        <f t="shared" si="62"/>
        <v>-11.404614970342667</v>
      </c>
      <c r="K1012">
        <f t="shared" si="63"/>
        <v>3.4548814046186038E-2</v>
      </c>
    </row>
    <row r="1013" spans="5:11" x14ac:dyDescent="0.3">
      <c r="E1013">
        <v>1006</v>
      </c>
      <c r="F1013">
        <v>-22.3</v>
      </c>
      <c r="G1013">
        <f t="shared" si="60"/>
        <v>-22.271049449326568</v>
      </c>
      <c r="H1013">
        <f t="shared" si="61"/>
        <v>-34.302726269079699</v>
      </c>
      <c r="J1013">
        <f t="shared" si="62"/>
        <v>-12.002726269079698</v>
      </c>
      <c r="K1013">
        <f t="shared" si="63"/>
        <v>2.8950550673432218E-2</v>
      </c>
    </row>
    <row r="1014" spans="5:11" x14ac:dyDescent="0.3">
      <c r="E1014">
        <v>1007</v>
      </c>
      <c r="F1014">
        <v>-22.52</v>
      </c>
      <c r="G1014">
        <f t="shared" si="60"/>
        <v>-22.517336124917364</v>
      </c>
      <c r="H1014">
        <f t="shared" si="61"/>
        <v>-35.181533978294908</v>
      </c>
      <c r="J1014">
        <f t="shared" si="62"/>
        <v>-12.661533978294909</v>
      </c>
      <c r="K1014">
        <f t="shared" si="63"/>
        <v>2.6638750826357693E-3</v>
      </c>
    </row>
    <row r="1015" spans="5:11" x14ac:dyDescent="0.3">
      <c r="E1015">
        <v>1008</v>
      </c>
      <c r="F1015">
        <v>-22.75</v>
      </c>
      <c r="G1015">
        <f t="shared" si="60"/>
        <v>-22.764312818658112</v>
      </c>
      <c r="H1015">
        <f t="shared" si="61"/>
        <v>-36.105680000875424</v>
      </c>
      <c r="J1015">
        <f t="shared" si="62"/>
        <v>-13.355680000875424</v>
      </c>
      <c r="K1015">
        <f t="shared" si="63"/>
        <v>-1.4312818658112292E-2</v>
      </c>
    </row>
    <row r="1016" spans="5:11" x14ac:dyDescent="0.3">
      <c r="E1016">
        <v>1009</v>
      </c>
      <c r="F1016">
        <v>-23.11</v>
      </c>
      <c r="G1016">
        <f t="shared" si="60"/>
        <v>-23.011981136480728</v>
      </c>
      <c r="H1016">
        <f t="shared" si="61"/>
        <v>-37.080669050092808</v>
      </c>
      <c r="J1016">
        <f t="shared" si="62"/>
        <v>-13.970669050092809</v>
      </c>
      <c r="K1016">
        <f t="shared" si="63"/>
        <v>9.8018863519271804E-2</v>
      </c>
    </row>
    <row r="1017" spans="5:11" x14ac:dyDescent="0.3">
      <c r="E1017">
        <v>1010</v>
      </c>
      <c r="F1017">
        <v>-23.34</v>
      </c>
      <c r="G1017">
        <f t="shared" si="60"/>
        <v>-23.26034268431701</v>
      </c>
      <c r="H1017">
        <f t="shared" si="61"/>
        <v>-38.11309965127009</v>
      </c>
      <c r="J1017">
        <f t="shared" si="62"/>
        <v>-14.773099651270091</v>
      </c>
      <c r="K1017">
        <f t="shared" si="63"/>
        <v>7.965731568299006E-2</v>
      </c>
    </row>
    <row r="1018" spans="5:11" x14ac:dyDescent="0.3">
      <c r="E1018">
        <v>1011</v>
      </c>
      <c r="F1018">
        <v>-23.58</v>
      </c>
      <c r="G1018">
        <f t="shared" si="60"/>
        <v>-23.509399068098929</v>
      </c>
      <c r="H1018">
        <f t="shared" si="61"/>
        <v>-39.210978710809854</v>
      </c>
      <c r="J1018">
        <f t="shared" si="62"/>
        <v>-15.630978710809856</v>
      </c>
      <c r="K1018">
        <f t="shared" si="63"/>
        <v>7.0600931901068975E-2</v>
      </c>
    </row>
    <row r="1019" spans="5:11" x14ac:dyDescent="0.3">
      <c r="E1019">
        <v>1012</v>
      </c>
      <c r="F1019">
        <v>-23.81</v>
      </c>
      <c r="G1019">
        <f t="shared" si="60"/>
        <v>-23.759151893758286</v>
      </c>
      <c r="H1019">
        <f t="shared" si="61"/>
        <v>-40.38415900670995</v>
      </c>
      <c r="J1019">
        <f t="shared" si="62"/>
        <v>-16.574159006709952</v>
      </c>
      <c r="K1019">
        <f t="shared" si="63"/>
        <v>5.0848106241712543E-2</v>
      </c>
    </row>
    <row r="1020" spans="5:11" x14ac:dyDescent="0.3">
      <c r="E1020">
        <v>1013</v>
      </c>
      <c r="F1020">
        <v>-24.06</v>
      </c>
      <c r="G1020">
        <f t="shared" si="60"/>
        <v>-24.009602767226937</v>
      </c>
      <c r="H1020">
        <f t="shared" si="61"/>
        <v>-41.644962537000737</v>
      </c>
      <c r="J1020">
        <f t="shared" si="62"/>
        <v>-17.584962537000738</v>
      </c>
      <c r="K1020">
        <f t="shared" si="63"/>
        <v>5.0397232773061518E-2</v>
      </c>
    </row>
    <row r="1021" spans="5:11" x14ac:dyDescent="0.3">
      <c r="E1021">
        <v>1014</v>
      </c>
      <c r="F1021">
        <v>-24.3</v>
      </c>
      <c r="G1021">
        <f t="shared" si="60"/>
        <v>-24.260753294436682</v>
      </c>
      <c r="H1021">
        <f t="shared" si="61"/>
        <v>-43.009093984181021</v>
      </c>
      <c r="J1021">
        <f t="shared" si="62"/>
        <v>-18.70909398418102</v>
      </c>
      <c r="K1021">
        <f t="shared" si="63"/>
        <v>3.9246705563318329E-2</v>
      </c>
    </row>
    <row r="1022" spans="5:11" x14ac:dyDescent="0.3">
      <c r="E1022">
        <v>1015</v>
      </c>
      <c r="F1022">
        <v>-24.55</v>
      </c>
      <c r="G1022">
        <f t="shared" si="60"/>
        <v>-24.512605081319549</v>
      </c>
      <c r="H1022">
        <f t="shared" si="61"/>
        <v>-44.497024251553796</v>
      </c>
      <c r="J1022">
        <f t="shared" si="62"/>
        <v>-19.947024251553795</v>
      </c>
      <c r="K1022">
        <f t="shared" si="63"/>
        <v>3.7394918680451639E-2</v>
      </c>
    </row>
    <row r="1023" spans="5:11" x14ac:dyDescent="0.3">
      <c r="E1023">
        <v>1016</v>
      </c>
      <c r="F1023">
        <v>-24.78</v>
      </c>
      <c r="G1023">
        <f t="shared" si="60"/>
        <v>-24.765159733807337</v>
      </c>
      <c r="H1023">
        <f t="shared" si="61"/>
        <v>-46.136170167305892</v>
      </c>
      <c r="J1023">
        <f t="shared" si="62"/>
        <v>-21.356170167305891</v>
      </c>
      <c r="K1023">
        <f t="shared" si="63"/>
        <v>1.4840266192663876E-2</v>
      </c>
    </row>
    <row r="1024" spans="5:11" x14ac:dyDescent="0.3">
      <c r="E1024">
        <v>1017</v>
      </c>
      <c r="F1024">
        <v>-25.03</v>
      </c>
      <c r="G1024">
        <f t="shared" si="60"/>
        <v>-25.018418857831932</v>
      </c>
      <c r="H1024">
        <f t="shared" si="61"/>
        <v>-47.9644969029344</v>
      </c>
      <c r="J1024">
        <f t="shared" si="62"/>
        <v>-22.934496902934399</v>
      </c>
      <c r="K1024">
        <f t="shared" si="63"/>
        <v>1.1581142168068936E-2</v>
      </c>
    </row>
    <row r="1025" spans="5:11" x14ac:dyDescent="0.3">
      <c r="E1025">
        <v>1018</v>
      </c>
      <c r="F1025">
        <v>-25.28</v>
      </c>
      <c r="G1025">
        <f t="shared" si="60"/>
        <v>-25.272384059325191</v>
      </c>
      <c r="H1025">
        <f t="shared" si="61"/>
        <v>-50.036836813373156</v>
      </c>
      <c r="J1025">
        <f t="shared" si="62"/>
        <v>-24.756836813373155</v>
      </c>
      <c r="K1025">
        <f t="shared" si="63"/>
        <v>7.6159406748104175E-3</v>
      </c>
    </row>
    <row r="1026" spans="5:11" x14ac:dyDescent="0.3">
      <c r="E1026">
        <v>1019</v>
      </c>
      <c r="F1026">
        <v>-25.53</v>
      </c>
      <c r="G1026">
        <f t="shared" si="60"/>
        <v>-25.527056944218998</v>
      </c>
      <c r="H1026">
        <f t="shared" si="61"/>
        <v>-52.436850602949647</v>
      </c>
      <c r="J1026">
        <f t="shared" si="62"/>
        <v>-26.906850602949646</v>
      </c>
      <c r="K1026">
        <f t="shared" si="63"/>
        <v>2.9430557810030678E-3</v>
      </c>
    </row>
    <row r="1027" spans="5:11" x14ac:dyDescent="0.3">
      <c r="E1027">
        <v>1020</v>
      </c>
      <c r="F1027">
        <v>-25.78</v>
      </c>
      <c r="G1027">
        <f t="shared" si="60"/>
        <v>-25.782439118445097</v>
      </c>
      <c r="H1027">
        <f t="shared" si="61"/>
        <v>-55.302088115654186</v>
      </c>
      <c r="J1027">
        <f t="shared" si="62"/>
        <v>-29.522088115654185</v>
      </c>
      <c r="K1027">
        <f t="shared" si="63"/>
        <v>-2.4391184450962555E-3</v>
      </c>
    </row>
    <row r="1028" spans="5:11" x14ac:dyDescent="0.3">
      <c r="E1028">
        <v>1021</v>
      </c>
      <c r="F1028">
        <v>-26.03</v>
      </c>
      <c r="G1028">
        <f t="shared" si="60"/>
        <v>-26.038532187935459</v>
      </c>
      <c r="H1028">
        <f t="shared" si="61"/>
        <v>-58.88457754572849</v>
      </c>
      <c r="J1028">
        <f t="shared" si="62"/>
        <v>-32.854577545728489</v>
      </c>
      <c r="K1028">
        <f t="shared" si="63"/>
        <v>-8.5321879354580688E-3</v>
      </c>
    </row>
    <row r="1029" spans="5:11" x14ac:dyDescent="0.3">
      <c r="E1029">
        <v>1022</v>
      </c>
      <c r="F1029">
        <v>-26.28</v>
      </c>
      <c r="G1029">
        <f t="shared" si="60"/>
        <v>-26.295337758622054</v>
      </c>
      <c r="H1029">
        <f t="shared" si="61"/>
        <v>-63.733591264047504</v>
      </c>
      <c r="J1029">
        <f t="shared" si="62"/>
        <v>-37.453591264047503</v>
      </c>
      <c r="K1029">
        <f t="shared" si="63"/>
        <v>-1.5337758622052888E-2</v>
      </c>
    </row>
    <row r="1030" spans="5:11" x14ac:dyDescent="0.3">
      <c r="E1030">
        <v>1023</v>
      </c>
      <c r="F1030">
        <v>-26.55</v>
      </c>
      <c r="G1030">
        <f t="shared" si="60"/>
        <v>-26.552857436436625</v>
      </c>
      <c r="H1030">
        <f t="shared" si="61"/>
        <v>-71.52615267692363</v>
      </c>
      <c r="J1030">
        <f t="shared" si="62"/>
        <v>-44.976152676923633</v>
      </c>
      <c r="K1030">
        <f t="shared" si="63"/>
        <v>-2.8574364366242833E-3</v>
      </c>
    </row>
  </sheetData>
  <phoneticPr fontId="2" type="noConversion"/>
  <conditionalFormatting sqref="J1:J1048576">
    <cfRule type="colorScale" priority="1">
      <colorScale>
        <cfvo type="min"/>
        <cfvo type="num" val="0"/>
        <cfvo type="max"/>
        <color rgb="FF5A8AC6"/>
        <color rgb="FFFCFCFF"/>
        <color rgb="FFF8696B"/>
      </colorScale>
    </cfRule>
  </conditionalFormatting>
  <conditionalFormatting sqref="K1:K1048576">
    <cfRule type="colorScale" priority="2">
      <colorScale>
        <cfvo type="min"/>
        <cfvo type="num" val="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estimate</vt:lpstr>
      <vt:lpstr>temperature</vt:lpstr>
      <vt:lpstr>temp estimate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geezmolycos</dc:creator>
  <cp:lastModifiedBy>geezmolycos</cp:lastModifiedBy>
  <cp:lastPrinted>2023-08-01T14:31:26Z</cp:lastPrinted>
  <dcterms:created xsi:type="dcterms:W3CDTF">2023-08-01T13:28:56Z</dcterms:created>
  <dcterms:modified xsi:type="dcterms:W3CDTF">2023-08-02T16:54:32Z</dcterms:modified>
</cp:coreProperties>
</file>