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tady\labs 2\SMFM\"/>
    </mc:Choice>
  </mc:AlternateContent>
  <xr:revisionPtr revIDLastSave="0" documentId="13_ncr:1_{398F07D5-04EE-4A15-B63F-E4CEA5B07D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2" i="1" l="1"/>
  <c r="T13" i="1"/>
  <c r="T11" i="1"/>
  <c r="T10" i="1"/>
  <c r="E12" i="1"/>
  <c r="D12" i="1"/>
  <c r="C12" i="1"/>
  <c r="B12" i="1"/>
  <c r="E10" i="1"/>
  <c r="D10" i="1"/>
  <c r="C10" i="1"/>
  <c r="B10" i="1"/>
  <c r="E8" i="1"/>
  <c r="D8" i="1"/>
  <c r="C8" i="1"/>
  <c r="B8" i="1"/>
  <c r="E7" i="1"/>
  <c r="D7" i="1"/>
  <c r="C7" i="1"/>
  <c r="B7" i="1"/>
  <c r="M2" i="1" a="1"/>
  <c r="M2" i="1" s="1"/>
  <c r="G2" i="1" a="1"/>
  <c r="G2" i="1" s="1"/>
  <c r="H7" i="1" l="1"/>
  <c r="M7" i="1" s="1"/>
  <c r="D16" i="1" s="1"/>
  <c r="M4" i="1"/>
  <c r="M3" i="1"/>
  <c r="M5" i="1"/>
  <c r="I5" i="1"/>
  <c r="I4" i="1"/>
  <c r="I3" i="1"/>
  <c r="I2" i="1"/>
  <c r="J5" i="1"/>
  <c r="J4" i="1"/>
  <c r="J3" i="1"/>
  <c r="J2" i="1"/>
  <c r="H5" i="1"/>
  <c r="H4" i="1"/>
  <c r="H3" i="1"/>
  <c r="H2" i="1"/>
  <c r="G5" i="1"/>
  <c r="G4" i="1"/>
  <c r="G3" i="1"/>
  <c r="H10" i="1"/>
  <c r="H8" i="1"/>
  <c r="H12" i="1"/>
  <c r="L7" i="1" l="1"/>
  <c r="E16" i="1" s="1"/>
  <c r="K7" i="1"/>
  <c r="B16" i="1" s="1"/>
  <c r="N7" i="1"/>
  <c r="Q8" i="1" l="1"/>
  <c r="C16" i="1"/>
  <c r="N2" i="1"/>
  <c r="Q7" i="1"/>
  <c r="D9" i="1" s="1"/>
  <c r="Q11" i="1"/>
  <c r="C9" i="1" l="1"/>
  <c r="E9" i="1"/>
  <c r="B9" i="1"/>
  <c r="H9" i="1" l="1"/>
  <c r="M9" i="1" s="1"/>
  <c r="D17" i="1" s="1"/>
  <c r="K9" i="1" l="1"/>
  <c r="B17" i="1" s="1"/>
  <c r="L9" i="1"/>
  <c r="C17" i="1" s="1"/>
  <c r="N9" i="1"/>
  <c r="E17" i="1" s="1"/>
  <c r="Q12" i="1" l="1"/>
  <c r="N3" i="1"/>
  <c r="Q10" i="1"/>
  <c r="C11" i="1" s="1"/>
  <c r="D11" i="1" l="1"/>
  <c r="E11" i="1"/>
  <c r="B11" i="1"/>
  <c r="H11" i="1" l="1"/>
  <c r="N11" i="1" s="1"/>
  <c r="E18" i="1" s="1"/>
  <c r="K11" i="1" l="1"/>
  <c r="M11" i="1"/>
  <c r="D18" i="1" s="1"/>
  <c r="L11" i="1"/>
  <c r="C18" i="1" s="1"/>
  <c r="N4" i="1" l="1"/>
  <c r="B18" i="1"/>
  <c r="Q13" i="1"/>
  <c r="E13" i="1" s="1"/>
  <c r="D13" i="1" l="1"/>
  <c r="B13" i="1"/>
  <c r="C13" i="1"/>
  <c r="H13" i="1" l="1"/>
  <c r="K13" i="1" s="1"/>
  <c r="B19" i="1" s="1"/>
  <c r="N13" i="1" l="1"/>
  <c r="E19" i="1" s="1"/>
  <c r="M13" i="1"/>
  <c r="D19" i="1" s="1"/>
  <c r="L13" i="1"/>
  <c r="C19" i="1" s="1"/>
  <c r="N5" i="1" l="1"/>
  <c r="L16" i="1" a="1"/>
  <c r="L16" i="1" s="1"/>
  <c r="G16" i="1" a="1"/>
  <c r="G16" i="1" s="1"/>
  <c r="B20" i="1"/>
  <c r="J16" i="1" l="1"/>
  <c r="J17" i="1"/>
  <c r="J18" i="1"/>
  <c r="J19" i="1"/>
  <c r="L17" i="1"/>
  <c r="L18" i="1"/>
  <c r="L19" i="1"/>
  <c r="G17" i="1"/>
  <c r="G18" i="1"/>
  <c r="G19" i="1"/>
  <c r="M16" i="1"/>
  <c r="M17" i="1"/>
  <c r="M18" i="1"/>
  <c r="M19" i="1"/>
  <c r="H16" i="1"/>
  <c r="H17" i="1"/>
  <c r="H18" i="1"/>
  <c r="H19" i="1"/>
  <c r="N16" i="1"/>
  <c r="N17" i="1"/>
  <c r="N18" i="1"/>
  <c r="N19" i="1"/>
  <c r="I16" i="1"/>
  <c r="I17" i="1"/>
  <c r="I18" i="1"/>
  <c r="I19" i="1"/>
  <c r="O16" i="1"/>
  <c r="O17" i="1"/>
  <c r="O18" i="1"/>
  <c r="O19" i="1"/>
  <c r="Q16" i="1" l="1" a="1"/>
  <c r="Q19" i="1" s="1"/>
  <c r="T16" i="1" l="1"/>
  <c r="S17" i="1"/>
  <c r="R19" i="1"/>
  <c r="S16" i="1"/>
  <c r="R18" i="1"/>
  <c r="T19" i="1"/>
  <c r="R17" i="1"/>
  <c r="T18" i="1"/>
  <c r="S19" i="1"/>
  <c r="T17" i="1"/>
  <c r="S18" i="1"/>
  <c r="R16" i="1"/>
  <c r="Q16" i="1"/>
  <c r="Q17" i="1"/>
  <c r="Q1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<sst xmlns="http://schemas.openxmlformats.org/spreadsheetml/2006/main" count="46" uniqueCount="40">
  <si>
    <t>е1</t>
  </si>
  <si>
    <t>||е1||</t>
  </si>
  <si>
    <t>h1</t>
  </si>
  <si>
    <t>(e2,h1)</t>
  </si>
  <si>
    <t xml:space="preserve">x </t>
  </si>
  <si>
    <t>x в h</t>
  </si>
  <si>
    <t>x в e</t>
  </si>
  <si>
    <t>e2</t>
  </si>
  <si>
    <t>||e2||</t>
  </si>
  <si>
    <t>(e3,h1)</t>
  </si>
  <si>
    <t>g2=</t>
  </si>
  <si>
    <t>||g2||</t>
  </si>
  <si>
    <t>h2</t>
  </si>
  <si>
    <t>(h1,h2)</t>
  </si>
  <si>
    <t>e3</t>
  </si>
  <si>
    <t>||e3||</t>
  </si>
  <si>
    <t>(e3,h2)</t>
  </si>
  <si>
    <t>Проверка</t>
  </si>
  <si>
    <t>g3</t>
  </si>
  <si>
    <t>||g3||</t>
  </si>
  <si>
    <t>h3</t>
  </si>
  <si>
    <t>(e4,h1)</t>
  </si>
  <si>
    <t xml:space="preserve">e4 </t>
  </si>
  <si>
    <t>||e4||</t>
  </si>
  <si>
    <t>(e4,h2)</t>
  </si>
  <si>
    <t>(h2,h3)</t>
  </si>
  <si>
    <t>g4</t>
  </si>
  <si>
    <t>||g4||</t>
  </si>
  <si>
    <t>h4</t>
  </si>
  <si>
    <t>(e4,h3)</t>
  </si>
  <si>
    <t>(h3,h4)</t>
  </si>
  <si>
    <t>A</t>
  </si>
  <si>
    <t xml:space="preserve">A Обратная </t>
  </si>
  <si>
    <t>A транс</t>
  </si>
  <si>
    <t>At*A</t>
  </si>
  <si>
    <t xml:space="preserve">detA </t>
  </si>
  <si>
    <t>e1</t>
  </si>
  <si>
    <t>e4</t>
  </si>
  <si>
    <t>e обрат</t>
  </si>
  <si>
    <t>(h1,h4)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</si>
</sst>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ashDot">
        <color rgb="FF808080"/>
      </left>
      <right/>
      <top style="dashDot">
        <color rgb="FF808080"/>
      </top>
      <bottom/>
      <diagonal/>
    </border>
    <border>
      <left/>
      <right/>
      <top style="dashDot">
        <color rgb="FF808080"/>
      </top>
      <bottom/>
      <diagonal/>
    </border>
    <border>
      <left/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/>
      <top/>
      <bottom/>
      <diagonal/>
    </border>
    <border>
      <left/>
      <right style="dashDot">
        <color rgb="FF808080"/>
      </right>
      <top/>
      <bottom/>
      <diagonal/>
    </border>
    <border>
      <left style="dashDot">
        <color rgb="FF808080"/>
      </left>
      <right/>
      <top/>
      <bottom style="dashDot">
        <color rgb="FF808080"/>
      </bottom>
      <diagonal/>
    </border>
    <border>
      <left/>
      <right/>
      <top/>
      <bottom style="dashDot">
        <color rgb="FF808080"/>
      </bottom>
      <diagonal/>
    </border>
    <border>
      <left/>
      <right style="dashDot">
        <color rgb="FF808080"/>
      </right>
      <top/>
      <bottom style="dashDot">
        <color rgb="FF808080"/>
      </bottom>
      <diagonal/>
    </border>
    <border>
      <left style="dashDot">
        <color rgb="FF808080"/>
      </left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 style="dashDot">
        <color rgb="FF808080"/>
      </right>
      <top/>
      <bottom/>
      <diagonal/>
    </border>
    <border>
      <left style="dashDot">
        <color rgb="FF808080"/>
      </left>
      <right style="dashDot">
        <color rgb="FF808080"/>
      </right>
      <top/>
      <bottom style="dashDot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zoomScaleNormal="100" workbookViewId="0">
      <selection activeCell="T3" sqref="T3"/>
    </sheetView>
  </sheetViews>
  <sheetFormatPr defaultRowHeight="15" x14ac:dyDescent="0.25"/>
  <cols>
    <col min="6" max="6" width="12.7109375" bestFit="1" customWidth="1"/>
    <col min="7" max="7" width="9.28515625" bestFit="1" customWidth="1"/>
    <col min="8" max="8" width="8.140625" customWidth="1"/>
    <col min="9" max="9" width="9.28515625" bestFit="1" customWidth="1"/>
    <col min="10" max="10" width="8.7109375" customWidth="1"/>
    <col min="13" max="13" width="8.85546875" customWidth="1"/>
    <col min="17" max="17" width="9.28515625" bestFit="1" customWidth="1"/>
    <col min="18" max="18" width="11.7109375" bestFit="1" customWidth="1"/>
    <col min="19" max="20" width="12.7109375" bestFit="1" customWidth="1"/>
    <col min="22" max="22" width="11.42578125" customWidth="1"/>
    <col min="23" max="23" width="17.7109375" customWidth="1"/>
    <col min="24" max="24" width="19.85546875" customWidth="1"/>
    <col min="30" max="30" width="44.7109375" customWidth="1"/>
  </cols>
  <sheetData>
    <row r="1" spans="1:24" ht="17.25" x14ac:dyDescent="0.25">
      <c r="B1" t="s">
        <v>36</v>
      </c>
      <c r="C1" t="s">
        <v>7</v>
      </c>
      <c r="D1" t="s">
        <v>14</v>
      </c>
      <c r="E1" t="s">
        <v>37</v>
      </c>
      <c r="G1" t="s">
        <v>38</v>
      </c>
      <c r="L1" t="s">
        <v>4</v>
      </c>
      <c r="M1" s="12" t="s">
        <v>6</v>
      </c>
      <c r="N1" t="s">
        <v>5</v>
      </c>
    </row>
    <row r="2" spans="1:24" x14ac:dyDescent="0.25">
      <c r="B2">
        <v>1</v>
      </c>
      <c r="C2">
        <v>3</v>
      </c>
      <c r="D2">
        <v>2</v>
      </c>
      <c r="E2">
        <v>-2</v>
      </c>
      <c r="G2">
        <f t="array" ref="G2:J5">MINVERSE(B2:E5)</f>
        <v>1</v>
      </c>
      <c r="H2">
        <v>-1.1999999999999886</v>
      </c>
      <c r="I2">
        <v>0.73333333333332718</v>
      </c>
      <c r="J2">
        <v>-0.40000000000000069</v>
      </c>
      <c r="L2">
        <v>1</v>
      </c>
      <c r="M2">
        <f t="array" ref="M2:M5">MMULT(G2:J5,L2:L5)</f>
        <v>-0.79999999999999849</v>
      </c>
      <c r="N2">
        <f>L2*K7+L3*L7+L4*M7+L5*N7</f>
        <v>1</v>
      </c>
    </row>
    <row r="3" spans="1:24" x14ac:dyDescent="0.25">
      <c r="B3">
        <v>0</v>
      </c>
      <c r="C3">
        <v>2</v>
      </c>
      <c r="D3">
        <v>-9</v>
      </c>
      <c r="E3">
        <v>6</v>
      </c>
      <c r="G3">
        <v>0</v>
      </c>
      <c r="H3">
        <v>1.9999999999999838</v>
      </c>
      <c r="I3">
        <v>-0.99999999999999167</v>
      </c>
      <c r="J3">
        <v>1.1102230246251565E-15</v>
      </c>
      <c r="L3">
        <v>2</v>
      </c>
      <c r="M3">
        <v>0.99999999999999689</v>
      </c>
      <c r="N3">
        <f>L2*K9+L3*L9+L4*M9+L5*N9</f>
        <v>5.2070052070078106</v>
      </c>
    </row>
    <row r="4" spans="1:24" x14ac:dyDescent="0.25">
      <c r="B4">
        <v>0</v>
      </c>
      <c r="C4">
        <v>3</v>
      </c>
      <c r="D4">
        <v>-18</v>
      </c>
      <c r="E4">
        <v>12</v>
      </c>
      <c r="G4">
        <v>0</v>
      </c>
      <c r="H4">
        <v>5.7999999999999527</v>
      </c>
      <c r="I4">
        <v>-2.9333333333333087</v>
      </c>
      <c r="J4">
        <v>-0.39999999999999675</v>
      </c>
      <c r="L4">
        <v>3</v>
      </c>
      <c r="M4">
        <v>1.1999999999999924</v>
      </c>
      <c r="N4">
        <f>L2*K11+L3*L11+L4*M11+L5*N11</f>
        <v>-1.3596280768392783</v>
      </c>
    </row>
    <row r="5" spans="1:24" x14ac:dyDescent="0.25">
      <c r="B5">
        <v>0</v>
      </c>
      <c r="C5">
        <v>7</v>
      </c>
      <c r="D5">
        <v>-1</v>
      </c>
      <c r="E5">
        <v>-1</v>
      </c>
      <c r="G5">
        <v>0</v>
      </c>
      <c r="H5">
        <v>8.1999999999999336</v>
      </c>
      <c r="I5">
        <v>-4.0666666666666327</v>
      </c>
      <c r="J5">
        <v>-0.59999999999999543</v>
      </c>
      <c r="L5">
        <v>4</v>
      </c>
      <c r="M5">
        <v>1.7999999999999874</v>
      </c>
      <c r="N5">
        <f>L2*K13+L3*L13+L4*M13+L5*N13</f>
        <v>0.19623523349253896</v>
      </c>
    </row>
    <row r="7" spans="1:24" x14ac:dyDescent="0.25">
      <c r="A7" t="s">
        <v>0</v>
      </c>
      <c r="B7">
        <f>B2</f>
        <v>1</v>
      </c>
      <c r="C7">
        <f>B3</f>
        <v>0</v>
      </c>
      <c r="D7">
        <f>B4</f>
        <v>0</v>
      </c>
      <c r="E7">
        <f>B5</f>
        <v>0</v>
      </c>
      <c r="G7" t="s">
        <v>1</v>
      </c>
      <c r="H7">
        <f t="shared" ref="H7:H13" si="0">SQRT(B7*B7+C7*C7+D7*D7+E7*E7)</f>
        <v>1</v>
      </c>
      <c r="J7" t="s">
        <v>2</v>
      </c>
      <c r="K7">
        <f>B7/$H7</f>
        <v>1</v>
      </c>
      <c r="L7">
        <f>C7/$H$7</f>
        <v>0</v>
      </c>
      <c r="M7">
        <f>D7/$H$7</f>
        <v>0</v>
      </c>
      <c r="N7">
        <f>E7/$H$7</f>
        <v>0</v>
      </c>
      <c r="P7" t="s">
        <v>3</v>
      </c>
      <c r="Q7">
        <f>B8*$K$7+C8*$L$7+D8*$M$7+$N$7*E8</f>
        <v>3</v>
      </c>
    </row>
    <row r="8" spans="1:24" x14ac:dyDescent="0.25">
      <c r="A8" t="s">
        <v>7</v>
      </c>
      <c r="B8">
        <f>C2</f>
        <v>3</v>
      </c>
      <c r="C8">
        <f>C3</f>
        <v>2</v>
      </c>
      <c r="D8">
        <f>C4</f>
        <v>3</v>
      </c>
      <c r="E8">
        <f>C5</f>
        <v>7</v>
      </c>
      <c r="G8" t="s">
        <v>8</v>
      </c>
      <c r="H8">
        <f t="shared" si="0"/>
        <v>8.426149773176359</v>
      </c>
      <c r="P8" t="s">
        <v>9</v>
      </c>
      <c r="Q8">
        <f>B10*$K$7+C10*$L$7+D10*$M$7+$N$7*E10</f>
        <v>2</v>
      </c>
      <c r="X8" s="13"/>
    </row>
    <row r="9" spans="1:24" ht="17.25" x14ac:dyDescent="0.25">
      <c r="A9" t="s">
        <v>10</v>
      </c>
      <c r="B9">
        <f>B8-$Q$7*K7</f>
        <v>0</v>
      </c>
      <c r="C9">
        <f>C8-$Q$7*L7</f>
        <v>2</v>
      </c>
      <c r="D9">
        <f>D8-$Q$7*M7</f>
        <v>3</v>
      </c>
      <c r="E9">
        <f>E8-$Q$7*N7</f>
        <v>7</v>
      </c>
      <c r="G9" t="s">
        <v>11</v>
      </c>
      <c r="H9">
        <f t="shared" si="0"/>
        <v>7.8740078740118111</v>
      </c>
      <c r="J9" t="s">
        <v>12</v>
      </c>
      <c r="K9">
        <f>B9/$H9</f>
        <v>0</v>
      </c>
      <c r="L9">
        <f>C9/$H9</f>
        <v>0.25400025400038101</v>
      </c>
      <c r="M9">
        <f>D9/$H9</f>
        <v>0.38100038100057149</v>
      </c>
      <c r="N9">
        <f>E9/$H9</f>
        <v>0.88900088900133345</v>
      </c>
      <c r="S9" t="s">
        <v>17</v>
      </c>
      <c r="X9" s="12"/>
    </row>
    <row r="10" spans="1:24" x14ac:dyDescent="0.25">
      <c r="A10" t="s">
        <v>14</v>
      </c>
      <c r="B10">
        <f>D2</f>
        <v>2</v>
      </c>
      <c r="C10">
        <f>D3</f>
        <v>-9</v>
      </c>
      <c r="D10">
        <f>D4</f>
        <v>-18</v>
      </c>
      <c r="E10">
        <f>D5</f>
        <v>-1</v>
      </c>
      <c r="G10" t="s">
        <v>15</v>
      </c>
      <c r="H10">
        <f t="shared" si="0"/>
        <v>20.248456731316587</v>
      </c>
      <c r="P10" t="s">
        <v>16</v>
      </c>
      <c r="Q10">
        <f>B10*$K$9+C10*$L$9+D10*$M$9+$N$9*E10</f>
        <v>-10.033010033015049</v>
      </c>
      <c r="S10" t="s">
        <v>13</v>
      </c>
      <c r="T10">
        <f>K7*K9+L7*L9+M7*M9+N7*N9</f>
        <v>0</v>
      </c>
      <c r="X10" s="13"/>
    </row>
    <row r="11" spans="1:24" ht="17.25" x14ac:dyDescent="0.25">
      <c r="A11" t="s">
        <v>18</v>
      </c>
      <c r="B11">
        <f>B10-$Q$8*K7-$Q$10*K9</f>
        <v>0</v>
      </c>
      <c r="C11">
        <f>C10-$Q$8*L7-$Q$10*L9</f>
        <v>-6.4516129032258061</v>
      </c>
      <c r="D11">
        <f>D10-$Q$8*M7-$Q$10*M9</f>
        <v>-14.17741935483871</v>
      </c>
      <c r="E11">
        <f>E10-$Q$8*N7-$Q$10*N9</f>
        <v>7.9193548387096762</v>
      </c>
      <c r="G11" t="s">
        <v>19</v>
      </c>
      <c r="H11">
        <f t="shared" si="0"/>
        <v>17.473943735671675</v>
      </c>
      <c r="J11" t="s">
        <v>20</v>
      </c>
      <c r="K11">
        <f>B11/$H11</f>
        <v>0</v>
      </c>
      <c r="L11">
        <f>C11/$H11</f>
        <v>-0.36921332704393162</v>
      </c>
      <c r="M11">
        <f>D11/$H11</f>
        <v>-0.81134628617903981</v>
      </c>
      <c r="N11">
        <f>E11/$H11</f>
        <v>0.453209358946426</v>
      </c>
      <c r="P11" t="s">
        <v>21</v>
      </c>
      <c r="Q11">
        <f>B12*$K$7+C12*$L$7+D12*$M$7+$N$7*E12</f>
        <v>-2</v>
      </c>
      <c r="S11" s="13" t="s">
        <v>25</v>
      </c>
      <c r="T11">
        <f>K9*K11+L9*L11+M9*M11+N9*N11</f>
        <v>0</v>
      </c>
      <c r="X11" s="12"/>
    </row>
    <row r="12" spans="1:24" x14ac:dyDescent="0.25">
      <c r="A12" t="s">
        <v>22</v>
      </c>
      <c r="B12">
        <f>E2</f>
        <v>-2</v>
      </c>
      <c r="C12">
        <f>E3</f>
        <v>6</v>
      </c>
      <c r="D12">
        <f>E4</f>
        <v>12</v>
      </c>
      <c r="E12">
        <f>E5</f>
        <v>-1</v>
      </c>
      <c r="G12" t="s">
        <v>23</v>
      </c>
      <c r="H12">
        <f t="shared" si="0"/>
        <v>13.601470508735444</v>
      </c>
      <c r="P12" t="s">
        <v>24</v>
      </c>
      <c r="Q12">
        <f>B12*$K$9+C12*$L$9+D12*$M$9+$N$9*E12</f>
        <v>5.2070052070078106</v>
      </c>
      <c r="S12" s="13" t="s">
        <v>30</v>
      </c>
      <c r="T12">
        <f>MROUND(K11*K13+L11*L13+M11*M13+N11*N13,-7)</f>
        <v>0</v>
      </c>
    </row>
    <row r="13" spans="1:24" x14ac:dyDescent="0.25">
      <c r="A13" t="s">
        <v>26</v>
      </c>
      <c r="B13">
        <f>B12-Q$11*K7-K9*Q12-K11*Q13</f>
        <v>0</v>
      </c>
      <c r="C13">
        <f>C12-$Q$11*L7-L9*$Q$12-L11*$Q$13</f>
        <v>9.7459193914744446E-2</v>
      </c>
      <c r="D13">
        <f>D12-$Q$11*M7-M9*$Q$12-M11*$Q$13</f>
        <v>-4.8333421372351637E-2</v>
      </c>
      <c r="E13">
        <f>E12-$Q$11*N7-N9*$Q$12-N11*$Q$13</f>
        <v>-7.1311605303483461E-3</v>
      </c>
      <c r="G13" t="s">
        <v>27</v>
      </c>
      <c r="H13">
        <f t="shared" si="0"/>
        <v>0.10901957416252669</v>
      </c>
      <c r="J13" t="s">
        <v>28</v>
      </c>
      <c r="K13">
        <f>B13/$H$13</f>
        <v>0</v>
      </c>
      <c r="L13">
        <f>C13/$H$13</f>
        <v>0.89396050813271388</v>
      </c>
      <c r="M13">
        <f>D13/$H$13</f>
        <v>-0.44334626826092749</v>
      </c>
      <c r="N13">
        <f>E13/$H$13</f>
        <v>-6.5411744497526583E-2</v>
      </c>
      <c r="P13" t="s">
        <v>29</v>
      </c>
      <c r="Q13">
        <f>B12*$K$11+C12*$L$11+D12*$M$11+$N$11*E12</f>
        <v>-12.404644755358492</v>
      </c>
      <c r="S13" s="13" t="s">
        <v>39</v>
      </c>
      <c r="T13">
        <f>SUMPRODUCT(K7:N7,K13:N13)</f>
        <v>0</v>
      </c>
    </row>
    <row r="15" spans="1:24" x14ac:dyDescent="0.25">
      <c r="A15" t="s">
        <v>31</v>
      </c>
      <c r="G15" t="s">
        <v>32</v>
      </c>
      <c r="L15" t="s">
        <v>33</v>
      </c>
      <c r="Q15" t="s">
        <v>34</v>
      </c>
    </row>
    <row r="16" spans="1:24" x14ac:dyDescent="0.25">
      <c r="A16" t="s">
        <v>2</v>
      </c>
      <c r="B16">
        <f>K7</f>
        <v>1</v>
      </c>
      <c r="C16">
        <f>L7</f>
        <v>0</v>
      </c>
      <c r="D16">
        <f>M7</f>
        <v>0</v>
      </c>
      <c r="E16">
        <f>L7</f>
        <v>0</v>
      </c>
      <c r="G16" cm="1">
        <f t="array" ref="G16:J19">MINVERSE(B16:E19)</f>
        <v>1</v>
      </c>
      <c r="H16">
        <v>0</v>
      </c>
      <c r="I16">
        <v>0</v>
      </c>
      <c r="J16">
        <v>0</v>
      </c>
      <c r="L16" cm="1">
        <f t="array" ref="L16:O19">TRANSPOSE(B16:E19)</f>
        <v>1</v>
      </c>
      <c r="M16">
        <v>0</v>
      </c>
      <c r="N16">
        <v>0</v>
      </c>
      <c r="O16">
        <v>0</v>
      </c>
      <c r="Q16">
        <f t="array" ref="Q16:T19">MMULT(B16:E19,L16:O19)</f>
        <v>1</v>
      </c>
      <c r="R16">
        <v>0</v>
      </c>
      <c r="S16">
        <v>0</v>
      </c>
      <c r="T16">
        <v>0</v>
      </c>
    </row>
    <row r="17" spans="1:20" x14ac:dyDescent="0.25">
      <c r="A17" t="s">
        <v>12</v>
      </c>
      <c r="B17">
        <f>K9</f>
        <v>0</v>
      </c>
      <c r="C17">
        <f>L9</f>
        <v>0.25400025400038101</v>
      </c>
      <c r="D17">
        <f t="shared" ref="D17:E17" si="1">M9</f>
        <v>0.38100038100057149</v>
      </c>
      <c r="E17">
        <f t="shared" si="1"/>
        <v>0.88900088900133345</v>
      </c>
      <c r="G17">
        <v>0</v>
      </c>
      <c r="H17">
        <v>0.25400025400038562</v>
      </c>
      <c r="I17">
        <v>-0.36921332704391852</v>
      </c>
      <c r="J17">
        <v>0.89396050813270977</v>
      </c>
      <c r="L17">
        <v>0</v>
      </c>
      <c r="M17">
        <v>0.25400025400038101</v>
      </c>
      <c r="N17">
        <v>-0.36921332704393162</v>
      </c>
      <c r="O17">
        <v>0.89396050813271388</v>
      </c>
      <c r="Q17">
        <v>0</v>
      </c>
      <c r="R17">
        <v>0.99999999999999978</v>
      </c>
      <c r="S17">
        <v>-1.1102230246251565E-16</v>
      </c>
      <c r="T17">
        <v>-5.1555981706030707E-15</v>
      </c>
    </row>
    <row r="18" spans="1:20" x14ac:dyDescent="0.25">
      <c r="A18" t="s">
        <v>20</v>
      </c>
      <c r="B18">
        <f>K11</f>
        <v>0</v>
      </c>
      <c r="C18">
        <f t="shared" ref="C18:E18" si="2">L11</f>
        <v>-0.36921332704393162</v>
      </c>
      <c r="D18">
        <f t="shared" si="2"/>
        <v>-0.81134628617903981</v>
      </c>
      <c r="E18">
        <f t="shared" si="2"/>
        <v>0.453209358946426</v>
      </c>
      <c r="G18">
        <v>0</v>
      </c>
      <c r="H18">
        <v>0.38100038100056915</v>
      </c>
      <c r="I18">
        <v>-0.81134628617904625</v>
      </c>
      <c r="J18" s="13">
        <v>-0.44334626826093737</v>
      </c>
      <c r="K18" s="13"/>
      <c r="L18">
        <v>0</v>
      </c>
      <c r="M18">
        <v>0.38100038100057149</v>
      </c>
      <c r="N18">
        <v>-0.81134628617903981</v>
      </c>
      <c r="O18">
        <v>-0.44334626826092749</v>
      </c>
      <c r="Q18">
        <v>0</v>
      </c>
      <c r="R18">
        <v>-1.1102230246251565E-16</v>
      </c>
      <c r="S18">
        <v>1</v>
      </c>
      <c r="T18">
        <v>-1.4578616092109087E-14</v>
      </c>
    </row>
    <row r="19" spans="1:20" x14ac:dyDescent="0.25">
      <c r="A19" t="s">
        <v>28</v>
      </c>
      <c r="B19">
        <f>K13</f>
        <v>0</v>
      </c>
      <c r="C19">
        <f t="shared" ref="C19:E19" si="3">L13</f>
        <v>0.89396050813271388</v>
      </c>
      <c r="D19">
        <f t="shared" si="3"/>
        <v>-0.44334626826092749</v>
      </c>
      <c r="E19">
        <f t="shared" si="3"/>
        <v>-6.5411744497526583E-2</v>
      </c>
      <c r="G19">
        <v>0</v>
      </c>
      <c r="H19">
        <v>0.88900088900133323</v>
      </c>
      <c r="I19">
        <v>0.45320935894642511</v>
      </c>
      <c r="J19" s="13">
        <v>-6.5411744497515384E-2</v>
      </c>
      <c r="K19" s="13"/>
      <c r="L19">
        <v>0</v>
      </c>
      <c r="M19">
        <v>0.88900088900133345</v>
      </c>
      <c r="N19">
        <v>0.453209358946426</v>
      </c>
      <c r="O19">
        <v>-6.5411744497526583E-2</v>
      </c>
      <c r="Q19">
        <v>0</v>
      </c>
      <c r="R19">
        <v>-5.1555981706030707E-15</v>
      </c>
      <c r="S19">
        <v>-1.4578616092109087E-14</v>
      </c>
      <c r="T19">
        <v>1</v>
      </c>
    </row>
    <row r="20" spans="1:20" x14ac:dyDescent="0.25">
      <c r="A20" t="s">
        <v>35</v>
      </c>
      <c r="B20">
        <f>MDETERM(B16:E19)</f>
        <v>1</v>
      </c>
    </row>
    <row r="33" spans="1:4" x14ac:dyDescent="0.25">
      <c r="A33" s="9"/>
    </row>
    <row r="34" spans="1:4" x14ac:dyDescent="0.25">
      <c r="A34" s="10"/>
    </row>
    <row r="35" spans="1:4" x14ac:dyDescent="0.25">
      <c r="A35" s="10"/>
    </row>
    <row r="36" spans="1:4" x14ac:dyDescent="0.25">
      <c r="A36" s="11"/>
    </row>
    <row r="38" spans="1:4" x14ac:dyDescent="0.25">
      <c r="A38" s="1"/>
      <c r="B38" s="2"/>
      <c r="C38" s="2"/>
      <c r="D38" s="3"/>
    </row>
    <row r="39" spans="1:4" x14ac:dyDescent="0.25">
      <c r="A39" s="4"/>
      <c r="D39" s="5"/>
    </row>
    <row r="40" spans="1:4" x14ac:dyDescent="0.25">
      <c r="A40" s="4"/>
      <c r="D40" s="5"/>
    </row>
    <row r="41" spans="1:4" x14ac:dyDescent="0.25">
      <c r="A41" s="6"/>
      <c r="B41" s="7"/>
      <c r="C41" s="7"/>
      <c r="D41" s="8"/>
    </row>
    <row r="43" spans="1:4" x14ac:dyDescent="0.25">
      <c r="A43" s="9"/>
    </row>
    <row r="44" spans="1:4" x14ac:dyDescent="0.25">
      <c r="A44" s="10"/>
    </row>
    <row r="45" spans="1:4" x14ac:dyDescent="0.25">
      <c r="A45" s="10"/>
    </row>
    <row r="46" spans="1:4" x14ac:dyDescent="0.25">
      <c r="A46" s="11"/>
    </row>
  </sheetData>
  <pageMargins left="0.7" right="0.7" top="0.75" bottom="0.75" header="0.3" footer="0.3"/>
  <pageSetup paperSize="9" orientation="portrait" horizontalDpi="300" verticalDpi="0" copies="0" r:id="rId1"/>
  <ignoredErrors>
    <ignoredError sqref="Q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Драч</dc:creator>
  <cp:keywords/>
  <dc:description/>
  <cp:lastModifiedBy>User</cp:lastModifiedBy>
  <cp:revision/>
  <dcterms:created xsi:type="dcterms:W3CDTF">2015-06-05T18:19:34Z</dcterms:created>
  <dcterms:modified xsi:type="dcterms:W3CDTF">2024-02-27T17:08:37Z</dcterms:modified>
  <cp:category/>
  <cp:contentStatus/>
</cp:coreProperties>
</file>