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dy\labs 2\SMFM\"/>
    </mc:Choice>
  </mc:AlternateContent>
  <xr:revisionPtr revIDLastSave="0" documentId="8_{594063D7-084A-4E1B-947C-E7401112D21E}" xr6:coauthVersionLast="47" xr6:coauthVersionMax="47" xr10:uidLastSave="{00000000-0000-0000-0000-000000000000}"/>
  <bookViews>
    <workbookView xWindow="-120" yWindow="-120" windowWidth="20730" windowHeight="11160" xr2:uid="{0F36372F-5BAE-45BF-8BCE-85F2315606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" i="1" l="1"/>
  <c r="F26" i="1"/>
  <c r="F24" i="1"/>
  <c r="B26" i="1" a="1"/>
  <c r="B26" i="1" s="1"/>
  <c r="B25" i="1" a="1"/>
  <c r="C25" i="1" s="1"/>
  <c r="B24" i="1" a="1"/>
  <c r="B24" i="1" s="1"/>
  <c r="E23" i="1"/>
  <c r="E22" i="1"/>
  <c r="D22" i="1"/>
  <c r="C22" i="1"/>
  <c r="B22" i="1"/>
  <c r="D23" i="1"/>
  <c r="C23" i="1"/>
  <c r="B23" i="1"/>
  <c r="B19" i="1" a="1"/>
  <c r="B19" i="1" s="1"/>
  <c r="B18" i="1" a="1"/>
  <c r="C18" i="1" s="1"/>
  <c r="B17" i="1" a="1"/>
  <c r="B17" i="1" s="1"/>
  <c r="B16" i="1" a="1"/>
  <c r="C16" i="1" s="1"/>
  <c r="B15" i="1" a="1"/>
  <c r="B15" i="1" s="1"/>
  <c r="D11" i="1"/>
  <c r="C11" i="1"/>
  <c r="B11" i="1"/>
  <c r="E10" i="1"/>
  <c r="C10" i="1"/>
  <c r="B10" i="1"/>
  <c r="E8" i="1"/>
  <c r="O11" i="1" s="1"/>
  <c r="E9" i="1"/>
  <c r="D9" i="1"/>
  <c r="B9" i="1"/>
  <c r="D8" i="1"/>
  <c r="C8" i="1"/>
  <c r="O9" i="1" s="1"/>
  <c r="E14" i="1"/>
  <c r="D14" i="1"/>
  <c r="C14" i="1"/>
  <c r="B14" i="1"/>
  <c r="O10" i="1"/>
  <c r="O8" i="1"/>
  <c r="J11" i="1"/>
  <c r="J9" i="1"/>
  <c r="J10" i="1"/>
  <c r="G11" i="1"/>
  <c r="G10" i="1"/>
  <c r="G9" i="1"/>
  <c r="G8" i="1"/>
  <c r="E26" i="1" l="1"/>
  <c r="D26" i="1"/>
  <c r="C26" i="1"/>
  <c r="D25" i="1"/>
  <c r="B25" i="1"/>
  <c r="E25" i="1"/>
  <c r="E24" i="1"/>
  <c r="D24" i="1"/>
  <c r="C24" i="1"/>
  <c r="D19" i="1"/>
  <c r="E19" i="1"/>
  <c r="C19" i="1"/>
  <c r="D18" i="1"/>
  <c r="B18" i="1"/>
  <c r="E18" i="1"/>
  <c r="D17" i="1"/>
  <c r="E17" i="1"/>
  <c r="C17" i="1"/>
  <c r="D16" i="1"/>
  <c r="B16" i="1"/>
  <c r="E16" i="1"/>
  <c r="D15" i="1"/>
  <c r="E15" i="1"/>
  <c r="C15" i="1"/>
  <c r="J8" i="1"/>
  <c r="J12" i="1" s="1"/>
  <c r="O12" i="1"/>
  <c r="F15" i="1" l="1"/>
  <c r="G15" i="1"/>
  <c r="F16" i="1" l="1"/>
  <c r="G16" i="1"/>
  <c r="G17" i="1" l="1"/>
  <c r="F17" i="1"/>
  <c r="F18" i="1" l="1"/>
  <c r="G18" i="1"/>
  <c r="F19" i="1" l="1"/>
  <c r="K15" i="1" s="1"/>
  <c r="G19" i="1"/>
  <c r="K16" i="1" s="1"/>
</calcChain>
</file>

<file path=xl/sharedStrings.xml><?xml version="1.0" encoding="utf-8"?>
<sst xmlns="http://schemas.openxmlformats.org/spreadsheetml/2006/main" count="34" uniqueCount="27">
  <si>
    <t>x1</t>
  </si>
  <si>
    <t>x2</t>
  </si>
  <si>
    <t>x3</t>
  </si>
  <si>
    <t>x4</t>
  </si>
  <si>
    <t>b</t>
  </si>
  <si>
    <t>x</t>
  </si>
  <si>
    <t>матрица с выраженными главными элементами</t>
  </si>
  <si>
    <t>норма строк равномерной метрики</t>
  </si>
  <si>
    <t>||C||=</t>
  </si>
  <si>
    <t>c1</t>
  </si>
  <si>
    <t>c2</t>
  </si>
  <si>
    <t>c3</t>
  </si>
  <si>
    <t>c4</t>
  </si>
  <si>
    <t xml:space="preserve">𝜀 = </t>
  </si>
  <si>
    <t>n=</t>
  </si>
  <si>
    <t>k</t>
  </si>
  <si>
    <t>x1(k)</t>
  </si>
  <si>
    <t>x2(k)</t>
  </si>
  <si>
    <t>x3(k)</t>
  </si>
  <si>
    <t>x4(k)</t>
  </si>
  <si>
    <t>для Минковского</t>
  </si>
  <si>
    <t>PL</t>
  </si>
  <si>
    <t>PM</t>
  </si>
  <si>
    <t>погрешность L =</t>
  </si>
  <si>
    <t>погрешность M =</t>
  </si>
  <si>
    <t>Зейдель</t>
  </si>
  <si>
    <t>||X-Xk-1||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</si>
</sst>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87DF-A9FC-4D6E-92F0-C56024FCEAB3}">
  <dimension ref="A1:Q26"/>
  <sheetViews>
    <sheetView tabSelected="1" topLeftCell="A5" workbookViewId="0">
      <selection activeCell="M20" sqref="M2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13</v>
      </c>
      <c r="I1">
        <v>0.01</v>
      </c>
    </row>
    <row r="2" spans="1:17" x14ac:dyDescent="0.25">
      <c r="A2">
        <v>20.9</v>
      </c>
      <c r="B2">
        <v>1.2</v>
      </c>
      <c r="C2">
        <v>2.1</v>
      </c>
      <c r="D2">
        <v>0.9</v>
      </c>
      <c r="E2">
        <v>65</v>
      </c>
      <c r="G2">
        <v>2.5</v>
      </c>
    </row>
    <row r="3" spans="1:17" x14ac:dyDescent="0.25">
      <c r="A3">
        <v>-1.2</v>
      </c>
      <c r="B3">
        <v>21.2</v>
      </c>
      <c r="C3">
        <v>1.5</v>
      </c>
      <c r="D3">
        <v>2.5</v>
      </c>
      <c r="E3">
        <v>70.849999999999994</v>
      </c>
      <c r="G3">
        <v>3</v>
      </c>
    </row>
    <row r="4" spans="1:17" x14ac:dyDescent="0.25">
      <c r="A4">
        <v>2.1</v>
      </c>
      <c r="B4">
        <v>1.5</v>
      </c>
      <c r="C4">
        <v>19.8</v>
      </c>
      <c r="D4">
        <v>1.3</v>
      </c>
      <c r="E4">
        <v>81.650000000000006</v>
      </c>
      <c r="G4">
        <v>3.5</v>
      </c>
    </row>
    <row r="5" spans="1:17" x14ac:dyDescent="0.25">
      <c r="A5">
        <v>0.9</v>
      </c>
      <c r="B5">
        <v>2.5</v>
      </c>
      <c r="C5">
        <v>1.3</v>
      </c>
      <c r="D5">
        <v>13.1</v>
      </c>
      <c r="E5">
        <v>40.5</v>
      </c>
      <c r="G5">
        <v>2</v>
      </c>
    </row>
    <row r="7" spans="1:17" x14ac:dyDescent="0.25">
      <c r="A7" t="s">
        <v>6</v>
      </c>
      <c r="G7" t="s">
        <v>4</v>
      </c>
      <c r="I7" t="s">
        <v>7</v>
      </c>
      <c r="N7" t="s">
        <v>20</v>
      </c>
      <c r="P7" t="s">
        <v>14</v>
      </c>
      <c r="Q7">
        <v>2</v>
      </c>
    </row>
    <row r="8" spans="1:17" x14ac:dyDescent="0.25">
      <c r="A8" t="s">
        <v>0</v>
      </c>
      <c r="B8">
        <v>0</v>
      </c>
      <c r="C8">
        <f>-B2/A2</f>
        <v>-5.7416267942583733E-2</v>
      </c>
      <c r="D8">
        <f>-C2/A2</f>
        <v>-0.10047846889952154</v>
      </c>
      <c r="E8">
        <f>-D2/A2</f>
        <v>-4.3062200956937802E-2</v>
      </c>
      <c r="G8">
        <f>E2/A2</f>
        <v>3.1100478468899522</v>
      </c>
      <c r="I8" t="s">
        <v>9</v>
      </c>
      <c r="J8">
        <f>SUM(ABS(B8),ABS(C8),ABS(D8),ABS(E8))</f>
        <v>0.20095693779904308</v>
      </c>
      <c r="N8">
        <v>1</v>
      </c>
      <c r="O8">
        <f>POWER(POWER(ABS(B8),Q7)+POWER(ABS(B9),Q7)+POWER(ABS(B10),Q7)+POWER(ABS(B11),Q7),1/Q7)</f>
        <v>0.13846603917108097</v>
      </c>
    </row>
    <row r="9" spans="1:17" x14ac:dyDescent="0.25">
      <c r="A9" t="s">
        <v>1</v>
      </c>
      <c r="B9">
        <f>-A3/B3</f>
        <v>5.6603773584905662E-2</v>
      </c>
      <c r="C9">
        <v>0</v>
      </c>
      <c r="D9">
        <f>-C3/B3</f>
        <v>-7.0754716981132074E-2</v>
      </c>
      <c r="E9">
        <f>-D3/B3</f>
        <v>-0.11792452830188679</v>
      </c>
      <c r="G9">
        <f>E3/B3</f>
        <v>3.3419811320754715</v>
      </c>
      <c r="I9" t="s">
        <v>10</v>
      </c>
      <c r="J9">
        <f t="shared" ref="J9:J11" si="0">SUM(ABS(B9),ABS(C9),ABS(D9),ABS(E9))</f>
        <v>0.24528301886792453</v>
      </c>
      <c r="N9">
        <v>2</v>
      </c>
      <c r="O9">
        <f>POWER(POWER(ABS(C8),Q7)+POWER(ABS(C9),Q7)+POWER(ABS(C10),Q7)+POWER(ABS(C11),Q7),1/Q7)</f>
        <v>0.21320325317804414</v>
      </c>
    </row>
    <row r="10" spans="1:17" x14ac:dyDescent="0.25">
      <c r="A10" t="s">
        <v>2</v>
      </c>
      <c r="B10">
        <f>-A4/C4</f>
        <v>-0.10606060606060606</v>
      </c>
      <c r="C10">
        <f>-B4/C4</f>
        <v>-7.575757575757576E-2</v>
      </c>
      <c r="D10">
        <v>0</v>
      </c>
      <c r="E10">
        <f>-D4/C4</f>
        <v>-6.5656565656565663E-2</v>
      </c>
      <c r="G10">
        <f>E4/C4</f>
        <v>4.1237373737373737</v>
      </c>
      <c r="I10" t="s">
        <v>11</v>
      </c>
      <c r="J10">
        <f t="shared" si="0"/>
        <v>0.24747474747474749</v>
      </c>
      <c r="N10">
        <v>3</v>
      </c>
      <c r="O10">
        <f>POWER(POWER(ABS(D8),Q7)+POWER(ABS(D9),Q7)+POWER(ABS(D10),Q7)+POWER(ABS(D11),Q7),1/Q7)</f>
        <v>0.15795589146458555</v>
      </c>
    </row>
    <row r="11" spans="1:17" x14ac:dyDescent="0.25">
      <c r="A11" t="s">
        <v>3</v>
      </c>
      <c r="B11">
        <f>-A5/D5</f>
        <v>-6.8702290076335881E-2</v>
      </c>
      <c r="C11">
        <f>-B5/D5</f>
        <v>-0.19083969465648856</v>
      </c>
      <c r="D11">
        <f>-C5/D5</f>
        <v>-9.9236641221374058E-2</v>
      </c>
      <c r="E11">
        <v>0</v>
      </c>
      <c r="G11">
        <f>E5/D5</f>
        <v>3.0916030534351147</v>
      </c>
      <c r="I11" t="s">
        <v>12</v>
      </c>
      <c r="J11">
        <f>SUM(ABS(B11),ABS(C11),ABS(D11),ABS(E11))</f>
        <v>0.35877862595419846</v>
      </c>
      <c r="N11">
        <v>4</v>
      </c>
      <c r="O11">
        <f>POWER(POWER(ABS(E8),Q7)+POWER(ABS(E9),Q7)+POWER(ABS(E10),Q7)+POWER(ABS(E11),Q7),1/Q7)</f>
        <v>0.14167332896594584</v>
      </c>
    </row>
    <row r="12" spans="1:17" x14ac:dyDescent="0.25">
      <c r="I12" t="s">
        <v>8</v>
      </c>
      <c r="J12">
        <f>MAX(J8:J11)</f>
        <v>0.35877862595419846</v>
      </c>
      <c r="N12" t="s">
        <v>8</v>
      </c>
      <c r="O12">
        <f>MAX(O8:O11)</f>
        <v>0.21320325317804414</v>
      </c>
    </row>
    <row r="13" spans="1:17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21</v>
      </c>
      <c r="G13" t="s">
        <v>22</v>
      </c>
    </row>
    <row r="14" spans="1:17" x14ac:dyDescent="0.25">
      <c r="A14">
        <v>0</v>
      </c>
      <c r="B14">
        <f>G8</f>
        <v>3.1100478468899522</v>
      </c>
      <c r="C14">
        <f>G9</f>
        <v>3.3419811320754715</v>
      </c>
      <c r="D14">
        <f>G10</f>
        <v>4.1237373737373737</v>
      </c>
      <c r="E14">
        <f>G11</f>
        <v>3.0916030534351147</v>
      </c>
    </row>
    <row r="15" spans="1:17" x14ac:dyDescent="0.25">
      <c r="A15">
        <v>1</v>
      </c>
      <c r="B15">
        <f t="array" ref="B15:E15">TRANSPOSE(MMULT(B8:E11,TRANSPOSE(B14:E14))+G8:G11)</f>
        <v>2.3706857133286769</v>
      </c>
      <c r="C15">
        <v>2.8616718736827402</v>
      </c>
      <c r="D15">
        <v>3.3377193865632444</v>
      </c>
      <c r="E15">
        <v>1.8309271390650212</v>
      </c>
      <c r="F15">
        <f>MAX(ABS(B14-B15),ABS(C14-C15),ABS(D14-D15),ABS(E14-E15))</f>
        <v>1.2606759143700934</v>
      </c>
      <c r="G15">
        <f>SUM(ABS(B14-B15),ABS(C14-C15),ABS(D14-D15),ABS(E14-E15))</f>
        <v>3.2663652934982292</v>
      </c>
      <c r="I15" t="s">
        <v>23</v>
      </c>
      <c r="K15">
        <f>J12/(1-J12)*F19</f>
        <v>1.7957223819681657E-3</v>
      </c>
    </row>
    <row r="16" spans="1:17" x14ac:dyDescent="0.25">
      <c r="A16">
        <v>2</v>
      </c>
      <c r="B16">
        <f t="array" ref="B16:E16">TRANSPOSE(MMULT(B8:E11,TRANSPOSE(B15:E15))+G8:G11)</f>
        <v>2.5315286418487739</v>
      </c>
      <c r="C16">
        <v>3.0241002796456127</v>
      </c>
      <c r="D16">
        <v>3.5352952985202597</v>
      </c>
      <c r="E16">
        <v>2.0513868680355056</v>
      </c>
      <c r="F16">
        <f>MAX(ABS(B15-B16),ABS(C15-C16),ABS(D15-D16),ABS(E15-E16))</f>
        <v>0.22045972897048438</v>
      </c>
      <c r="G16">
        <f>SUM(ABS(B15-B16),ABS(C15-C16),ABS(D15-D16),ABS(E15-E16))</f>
        <v>0.74130697541046908</v>
      </c>
      <c r="I16" t="s">
        <v>24</v>
      </c>
      <c r="K16">
        <f>O12/(1-O12)*G19</f>
        <v>2.5622060608567294E-3</v>
      </c>
    </row>
    <row r="17" spans="1:7" x14ac:dyDescent="0.25">
      <c r="A17">
        <v>3</v>
      </c>
      <c r="B17">
        <f t="array" ref="B17:E17">TRANSPOSE(MMULT(B8:E11,TRANSPOSE(B16:E16))+G8:G11)</f>
        <v>2.4928570026938166</v>
      </c>
      <c r="C17">
        <v>2.9932275590730835</v>
      </c>
      <c r="D17">
        <v>3.4914563891011614</v>
      </c>
      <c r="E17">
        <v>1.9897320332172317</v>
      </c>
      <c r="F17">
        <f t="shared" ref="F17:F19" si="1">MAX(ABS(B16-B17),ABS(C16-C17),ABS(D16-D17),ABS(E16-E17))</f>
        <v>6.165483481827394E-2</v>
      </c>
      <c r="G17">
        <f t="shared" ref="G17:G19" si="2">SUM(ABS(B16-B17),ABS(C16-C17),ABS(D16-D17),ABS(E16-E17))</f>
        <v>0.17503810396485875</v>
      </c>
    </row>
    <row r="18" spans="1:7" x14ac:dyDescent="0.25">
      <c r="A18">
        <v>4</v>
      </c>
      <c r="B18">
        <f t="array" ref="B18:E18">TRANSPOSE(MMULT(B8:E11,TRANSPOSE(B17:E17))+G8:G11)</f>
        <v>2.5016894584738925</v>
      </c>
      <c r="C18">
        <v>3.0014110253083848</v>
      </c>
      <c r="D18">
        <v>3.5019448137652001</v>
      </c>
      <c r="E18">
        <v>2.0026310300810186</v>
      </c>
      <c r="F18">
        <f t="shared" si="1"/>
        <v>1.2898996863786927E-2</v>
      </c>
      <c r="G18">
        <f t="shared" si="2"/>
        <v>4.0403343543202741E-2</v>
      </c>
    </row>
    <row r="19" spans="1:7" x14ac:dyDescent="0.25">
      <c r="A19">
        <v>5</v>
      </c>
      <c r="B19">
        <f t="array" ref="B19:E19">TRANSPOSE(MMULT(B8:E11,TRANSPOSE(B18:E18))+G8:G11)</f>
        <v>2.4996102743373254</v>
      </c>
      <c r="C19">
        <v>2.9996477619961475</v>
      </c>
      <c r="D19">
        <v>3.4995411747543903</v>
      </c>
      <c r="E19">
        <v>1.9994216539089904</v>
      </c>
      <c r="F19">
        <f t="shared" si="1"/>
        <v>3.209376172028211E-3</v>
      </c>
      <c r="G19">
        <f t="shared" si="2"/>
        <v>9.4554626316423196E-3</v>
      </c>
    </row>
    <row r="21" spans="1:7" x14ac:dyDescent="0.25">
      <c r="A21" t="s">
        <v>25</v>
      </c>
    </row>
    <row r="22" spans="1:7" x14ac:dyDescent="0.25">
      <c r="A22" t="s">
        <v>15</v>
      </c>
      <c r="B22" t="str">
        <f>B13</f>
        <v>x1(k)</v>
      </c>
      <c r="C22" t="str">
        <f>C13</f>
        <v>x2(k)</v>
      </c>
      <c r="D22" t="str">
        <f>D13</f>
        <v>x3(k)</v>
      </c>
      <c r="E22" t="str">
        <f>E13</f>
        <v>x4(k)</v>
      </c>
      <c r="F22" t="s">
        <v>26</v>
      </c>
    </row>
    <row r="23" spans="1:7" x14ac:dyDescent="0.25">
      <c r="A23">
        <v>0</v>
      </c>
      <c r="B23">
        <f>G8</f>
        <v>3.1100478468899522</v>
      </c>
      <c r="C23">
        <f>G9</f>
        <v>3.3419811320754715</v>
      </c>
      <c r="D23">
        <f>G10</f>
        <v>4.1237373737373737</v>
      </c>
      <c r="E23">
        <f>G11</f>
        <v>3.0916030534351147</v>
      </c>
    </row>
    <row r="24" spans="1:7" x14ac:dyDescent="0.25">
      <c r="A24">
        <v>1</v>
      </c>
      <c r="B24">
        <f t="array" ref="B24:E24">TRANSPOSE(MMULT(B8:E11,MMULT(B8:E11,TRANSPOSE(B23:E23))+G8:G11) + G8:G11)</f>
        <v>2.5315286418487739</v>
      </c>
      <c r="C24">
        <v>3.0241002796456127</v>
      </c>
      <c r="D24">
        <v>3.5352952985202597</v>
      </c>
      <c r="E24">
        <v>2.0513868680355056</v>
      </c>
      <c r="F24">
        <f>MAX(ABS(B23-B24),ABS(C23-C24),ABS(D23-D24),ABS(E23-E24))</f>
        <v>1.040216185399609</v>
      </c>
    </row>
    <row r="25" spans="1:7" x14ac:dyDescent="0.25">
      <c r="A25">
        <v>2</v>
      </c>
      <c r="B25">
        <f t="array" ref="B25:E25">TRANSPOSE(MMULT(B8:E11,MMULT(B8:E11,TRANSPOSE(B24:E24))+G8:G11) + G8:G11)</f>
        <v>2.5016894584738925</v>
      </c>
      <c r="C25">
        <v>3.0014110253083848</v>
      </c>
      <c r="D25">
        <v>3.5019448137652001</v>
      </c>
      <c r="E25">
        <v>2.0026310300810186</v>
      </c>
      <c r="F25">
        <f t="shared" ref="F25:F26" si="3">MAX(ABS(B24-B25),ABS(C24-C25),ABS(D24-D25),ABS(E24-E25))</f>
        <v>4.8755837954487014E-2</v>
      </c>
    </row>
    <row r="26" spans="1:7" x14ac:dyDescent="0.25">
      <c r="A26">
        <v>3</v>
      </c>
      <c r="B26">
        <f t="array" ref="B26:E26">TRANSPOSE(MMULT(B8:E11,MMULT(B8:E11,TRANSPOSE(B25:E25))+G8:G11) + G8:G11)</f>
        <v>2.5000912311053738</v>
      </c>
      <c r="C26">
        <v>3.0000786052972042</v>
      </c>
      <c r="D26">
        <v>3.5001059914553387</v>
      </c>
      <c r="E26">
        <v>2.0001395283149108</v>
      </c>
      <c r="F26">
        <f t="shared" si="3"/>
        <v>2.4915017661077954E-3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2024-02-27T16:51:49Z</dcterms:created>
  <dcterms:modified xsi:type="dcterms:W3CDTF">2024-02-28T16:25:51Z</dcterms:modified>
</cp:coreProperties>
</file>