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dy\labs 2\4sem\SMMF\"/>
    </mc:Choice>
  </mc:AlternateContent>
  <xr:revisionPtr revIDLastSave="0" documentId="8_{3BA36B2F-4FBC-4D0F-9820-69C04D3DA526}" xr6:coauthVersionLast="47" xr6:coauthVersionMax="47" xr10:uidLastSave="{00000000-0000-0000-0000-000000000000}"/>
  <bookViews>
    <workbookView xWindow="-120" yWindow="-120" windowWidth="20730" windowHeight="11160" xr2:uid="{1619DA7E-C8B8-43A5-88F0-FA418DCDC0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3" i="1" l="1"/>
  <c r="E43" i="1"/>
  <c r="D43" i="1"/>
  <c r="C43" i="1"/>
  <c r="F42" i="1"/>
  <c r="E42" i="1"/>
  <c r="D42" i="1"/>
  <c r="C42" i="1"/>
  <c r="F41" i="1"/>
  <c r="E41" i="1"/>
  <c r="D41" i="1"/>
  <c r="C41" i="1"/>
  <c r="E40" i="1"/>
  <c r="D40" i="1"/>
  <c r="C40" i="1"/>
  <c r="D39" i="1"/>
  <c r="C39" i="1"/>
  <c r="P36" i="1"/>
  <c r="O36" i="1"/>
  <c r="P35" i="1"/>
  <c r="O35" i="1"/>
  <c r="P34" i="1"/>
  <c r="P33" i="1"/>
  <c r="P32" i="1"/>
  <c r="P31" i="1"/>
  <c r="P30" i="1"/>
  <c r="P29" i="1"/>
  <c r="P28" i="1"/>
  <c r="P27" i="1"/>
  <c r="P26" i="1"/>
  <c r="P25" i="1"/>
  <c r="P24" i="1"/>
  <c r="O25" i="1"/>
  <c r="O26" i="1"/>
  <c r="O27" i="1"/>
  <c r="O28" i="1"/>
  <c r="O29" i="1"/>
  <c r="O30" i="1"/>
  <c r="O31" i="1"/>
  <c r="O32" i="1"/>
  <c r="O33" i="1"/>
  <c r="O34" i="1"/>
  <c r="O24" i="1"/>
  <c r="M24" i="1" a="1"/>
  <c r="M24" i="1" s="1"/>
  <c r="A24" i="1" a="1"/>
  <c r="A24" i="1" s="1"/>
  <c r="S9" i="1"/>
  <c r="T20" i="1"/>
  <c r="T19" i="1"/>
  <c r="T18" i="1"/>
  <c r="T17" i="1"/>
  <c r="T16" i="1"/>
  <c r="T15" i="1"/>
  <c r="T14" i="1"/>
  <c r="T13" i="1"/>
  <c r="T12" i="1"/>
  <c r="T11" i="1"/>
  <c r="T10" i="1"/>
  <c r="R9" i="1"/>
  <c r="Q11" i="1"/>
  <c r="Q12" i="1"/>
  <c r="Q13" i="1"/>
  <c r="Q14" i="1"/>
  <c r="Q15" i="1"/>
  <c r="Q16" i="1"/>
  <c r="Q17" i="1"/>
  <c r="Q18" i="1"/>
  <c r="Q19" i="1"/>
  <c r="Q20" i="1"/>
  <c r="Q10" i="1"/>
  <c r="N20" i="1"/>
  <c r="N17" i="1"/>
  <c r="N14" i="1"/>
  <c r="B10" i="1"/>
  <c r="F3" i="1"/>
  <c r="F5" i="1" s="1"/>
  <c r="G3" i="1"/>
  <c r="G5" i="1" s="1"/>
  <c r="E3" i="1"/>
  <c r="E5" i="1" s="1"/>
  <c r="D4" i="1"/>
  <c r="C4" i="1"/>
  <c r="C5" i="1" s="1"/>
  <c r="B4" i="1"/>
  <c r="B5" i="1" s="1"/>
  <c r="D5" i="1"/>
  <c r="N11" i="1" s="1"/>
  <c r="M27" i="1" l="1"/>
  <c r="M34" i="1"/>
  <c r="M26" i="1"/>
  <c r="M33" i="1"/>
  <c r="M29" i="1"/>
  <c r="M25" i="1"/>
  <c r="M31" i="1"/>
  <c r="M30" i="1"/>
  <c r="M32" i="1"/>
  <c r="M28" i="1"/>
  <c r="J34" i="1"/>
  <c r="B34" i="1"/>
  <c r="A33" i="1"/>
  <c r="D32" i="1"/>
  <c r="G31" i="1"/>
  <c r="C31" i="1"/>
  <c r="F30" i="1"/>
  <c r="I29" i="1"/>
  <c r="A29" i="1"/>
  <c r="D28" i="1"/>
  <c r="C27" i="1"/>
  <c r="F26" i="1"/>
  <c r="I25" i="1"/>
  <c r="A25" i="1"/>
  <c r="H24" i="1"/>
  <c r="I34" i="1"/>
  <c r="A34" i="1"/>
  <c r="D33" i="1"/>
  <c r="G32" i="1"/>
  <c r="J31" i="1"/>
  <c r="B31" i="1"/>
  <c r="E30" i="1"/>
  <c r="H29" i="1"/>
  <c r="K28" i="1"/>
  <c r="J27" i="1"/>
  <c r="B27" i="1"/>
  <c r="E26" i="1"/>
  <c r="H25" i="1"/>
  <c r="K24" i="1"/>
  <c r="G24" i="1"/>
  <c r="H34" i="1"/>
  <c r="D34" i="1"/>
  <c r="K33" i="1"/>
  <c r="G33" i="1"/>
  <c r="C33" i="1"/>
  <c r="J32" i="1"/>
  <c r="F32" i="1"/>
  <c r="B32" i="1"/>
  <c r="I31" i="1"/>
  <c r="E31" i="1"/>
  <c r="A31" i="1"/>
  <c r="H30" i="1"/>
  <c r="D30" i="1"/>
  <c r="K29" i="1"/>
  <c r="G29" i="1"/>
  <c r="C29" i="1"/>
  <c r="J28" i="1"/>
  <c r="F28" i="1"/>
  <c r="B28" i="1"/>
  <c r="I27" i="1"/>
  <c r="E27" i="1"/>
  <c r="A27" i="1"/>
  <c r="H26" i="1"/>
  <c r="D26" i="1"/>
  <c r="K25" i="1"/>
  <c r="G25" i="1"/>
  <c r="C25" i="1"/>
  <c r="J24" i="1"/>
  <c r="F24" i="1"/>
  <c r="B24" i="1"/>
  <c r="F34" i="1"/>
  <c r="I33" i="1"/>
  <c r="E33" i="1"/>
  <c r="H32" i="1"/>
  <c r="K31" i="1"/>
  <c r="J30" i="1"/>
  <c r="B30" i="1"/>
  <c r="E29" i="1"/>
  <c r="H28" i="1"/>
  <c r="K27" i="1"/>
  <c r="G27" i="1"/>
  <c r="J26" i="1"/>
  <c r="B26" i="1"/>
  <c r="E25" i="1"/>
  <c r="D24" i="1"/>
  <c r="E34" i="1"/>
  <c r="H33" i="1"/>
  <c r="K32" i="1"/>
  <c r="C32" i="1"/>
  <c r="F31" i="1"/>
  <c r="I30" i="1"/>
  <c r="A30" i="1"/>
  <c r="D29" i="1"/>
  <c r="G28" i="1"/>
  <c r="C28" i="1"/>
  <c r="F27" i="1"/>
  <c r="I26" i="1"/>
  <c r="A26" i="1"/>
  <c r="D25" i="1"/>
  <c r="C24" i="1"/>
  <c r="K34" i="1"/>
  <c r="G34" i="1"/>
  <c r="C34" i="1"/>
  <c r="J33" i="1"/>
  <c r="F33" i="1"/>
  <c r="B33" i="1"/>
  <c r="I32" i="1"/>
  <c r="E32" i="1"/>
  <c r="A32" i="1"/>
  <c r="H31" i="1"/>
  <c r="D31" i="1"/>
  <c r="K30" i="1"/>
  <c r="G30" i="1"/>
  <c r="C30" i="1"/>
  <c r="J29" i="1"/>
  <c r="F29" i="1"/>
  <c r="B29" i="1"/>
  <c r="I28" i="1"/>
  <c r="E28" i="1"/>
  <c r="A28" i="1"/>
  <c r="H27" i="1"/>
  <c r="D27" i="1"/>
  <c r="K26" i="1"/>
  <c r="G26" i="1"/>
  <c r="C26" i="1"/>
  <c r="J25" i="1"/>
  <c r="F25" i="1"/>
  <c r="B25" i="1"/>
  <c r="I24" i="1"/>
  <c r="E24" i="1"/>
</calcChain>
</file>

<file path=xl/sharedStrings.xml><?xml version="1.0" encoding="utf-8"?>
<sst xmlns="http://schemas.openxmlformats.org/spreadsheetml/2006/main" count="41" uniqueCount="30">
  <si>
    <t>Граничные условия</t>
  </si>
  <si>
    <t>Точки</t>
  </si>
  <si>
    <t>A</t>
  </si>
  <si>
    <t>B</t>
  </si>
  <si>
    <t>C</t>
  </si>
  <si>
    <t>D</t>
  </si>
  <si>
    <t>E</t>
  </si>
  <si>
    <t>F</t>
  </si>
  <si>
    <t>x</t>
  </si>
  <si>
    <t>y</t>
  </si>
  <si>
    <t>U(x,y)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</si>
  <si>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</si>
  <si>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</si>
  <si>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</si>
  <si>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</si>
  <si>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</si>
  <si>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</si>
  <si>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</si>
  <si>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</si>
  <si>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</si>
  <si>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</si>
  <si>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</si>
  <si>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</si>
  <si>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Св. члены</t>
  </si>
  <si>
    <t>Обратная матрица</t>
  </si>
  <si>
    <t>Решение</t>
  </si>
  <si>
    <t>строки</t>
  </si>
  <si>
    <t>столбцы</t>
  </si>
  <si>
    <t>макс</t>
  </si>
  <si>
    <t>Приближенное решение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</si>
</sst>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2" fontId="0" fillId="0" borderId="0" xfId="0" applyNumberFormat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485775</xdr:colOff>
          <xdr:row>5</xdr:row>
          <xdr:rowOff>95250</xdr:rowOff>
        </xdr:from>
        <xdr:to>
          <xdr:col>18</xdr:col>
          <xdr:colOff>600075</xdr:colOff>
          <xdr:row>7</xdr:row>
          <xdr:rowOff>190500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42EAD85-125F-0A32-E99A-44097CB7C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86C3-FDE8-42CE-A6E7-61B354CB4847}">
  <dimension ref="A1:U44"/>
  <sheetViews>
    <sheetView tabSelected="1" topLeftCell="A26" workbookViewId="0">
      <selection activeCell="H39" sqref="H39"/>
    </sheetView>
  </sheetViews>
  <sheetFormatPr defaultRowHeight="15" x14ac:dyDescent="0.25"/>
  <sheetData>
    <row r="1" spans="1:21" ht="18.75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21" ht="18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21" ht="18.75" x14ac:dyDescent="0.3">
      <c r="A3" s="3" t="s">
        <v>8</v>
      </c>
      <c r="B3" s="3">
        <v>0</v>
      </c>
      <c r="C3" s="3">
        <v>1</v>
      </c>
      <c r="D3" s="3">
        <v>2</v>
      </c>
      <c r="E3" s="3">
        <f>3*SQRT(1-E4*E4/16)</f>
        <v>2.598076211353316</v>
      </c>
      <c r="F3" s="3">
        <f t="shared" ref="F3:G3" si="0">3*SQRT(1-F4*F4/16)</f>
        <v>2.904737509655563</v>
      </c>
      <c r="G3" s="3">
        <f t="shared" si="0"/>
        <v>3</v>
      </c>
    </row>
    <row r="4" spans="1:21" ht="18.75" x14ac:dyDescent="0.3">
      <c r="A4" s="3" t="s">
        <v>9</v>
      </c>
      <c r="B4" s="3">
        <f>4*SQRT(1-B3*B3/9)</f>
        <v>4</v>
      </c>
      <c r="C4" s="3">
        <f>4*SQRT(1-C3*C3/9)</f>
        <v>3.7712361663282534</v>
      </c>
      <c r="D4" s="3">
        <f>4*SQRT(1-D3*D3/9)</f>
        <v>2.9814239699997196</v>
      </c>
      <c r="E4" s="3">
        <v>2</v>
      </c>
      <c r="F4" s="3">
        <v>1</v>
      </c>
      <c r="G4" s="3">
        <v>0</v>
      </c>
    </row>
    <row r="5" spans="1:21" ht="18.75" x14ac:dyDescent="0.3">
      <c r="A5" s="3" t="s">
        <v>10</v>
      </c>
      <c r="B5" s="4">
        <f>2*ABS(B3)+0.5*ABS(B4)</f>
        <v>2</v>
      </c>
      <c r="C5" s="4">
        <f t="shared" ref="C5:G5" si="1">2*ABS(C3)+0.5*ABS(C4)</f>
        <v>3.8856180831641267</v>
      </c>
      <c r="D5" s="4">
        <f t="shared" si="1"/>
        <v>5.4907119849998596</v>
      </c>
      <c r="E5" s="4">
        <f t="shared" si="1"/>
        <v>6.196152422706632</v>
      </c>
      <c r="F5" s="4">
        <f t="shared" si="1"/>
        <v>6.309475019311126</v>
      </c>
      <c r="G5" s="4">
        <f t="shared" si="1"/>
        <v>6</v>
      </c>
      <c r="P5" s="8"/>
      <c r="Q5" s="8"/>
      <c r="R5" s="8"/>
      <c r="S5" s="8"/>
      <c r="T5" s="8"/>
      <c r="U5" s="8"/>
    </row>
    <row r="6" spans="1:21" ht="18.75" x14ac:dyDescent="0.3">
      <c r="P6" s="8"/>
      <c r="Q6" s="8"/>
      <c r="R6" s="8"/>
      <c r="S6" s="8"/>
      <c r="T6" s="8"/>
      <c r="U6" s="8"/>
    </row>
    <row r="7" spans="1:21" ht="18.75" x14ac:dyDescent="0.3">
      <c r="A7" s="1" t="s">
        <v>11</v>
      </c>
      <c r="N7" s="1" t="s">
        <v>23</v>
      </c>
      <c r="P7" s="8"/>
      <c r="Q7" s="8"/>
      <c r="R7" s="8"/>
      <c r="S7" s="8"/>
      <c r="T7" s="8"/>
      <c r="U7" s="8"/>
    </row>
    <row r="8" spans="1:21" ht="18.75" x14ac:dyDescent="0.3">
      <c r="P8" s="8"/>
      <c r="Q8" s="8"/>
      <c r="R8" s="8"/>
      <c r="S8" s="8"/>
      <c r="T8" s="8"/>
      <c r="U8" s="8"/>
    </row>
    <row r="9" spans="1:21" ht="18.75" x14ac:dyDescent="0.3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N9" s="5"/>
      <c r="P9" s="8"/>
      <c r="Q9" s="8"/>
      <c r="R9" s="8">
        <f>MAX(Q10:Q20)</f>
        <v>0.5</v>
      </c>
      <c r="S9" s="8">
        <f>MAX(T10:T20)</f>
        <v>0.5</v>
      </c>
      <c r="T9" s="8"/>
      <c r="U9" s="8"/>
    </row>
    <row r="10" spans="1:21" ht="18.75" x14ac:dyDescent="0.3">
      <c r="A10" s="3">
        <v>1</v>
      </c>
      <c r="B10" s="3">
        <f>-2/4</f>
        <v>-0.5</v>
      </c>
      <c r="C10" s="3">
        <v>-0.25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6"/>
      <c r="N10" s="5">
        <v>2</v>
      </c>
      <c r="P10" s="8"/>
      <c r="Q10" s="8">
        <f>SUM(A10:K10)</f>
        <v>0.25</v>
      </c>
      <c r="R10" s="8"/>
      <c r="S10" s="8"/>
      <c r="T10" s="8">
        <f>SUM(A10:A20)</f>
        <v>0.5</v>
      </c>
      <c r="U10" s="8"/>
    </row>
    <row r="11" spans="1:21" ht="18.75" x14ac:dyDescent="0.3">
      <c r="A11" s="3">
        <v>-0.25</v>
      </c>
      <c r="B11" s="3">
        <v>1</v>
      </c>
      <c r="C11" s="3">
        <v>0</v>
      </c>
      <c r="D11" s="3">
        <v>-0.25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6"/>
      <c r="N11" s="5">
        <f>1/4*D5+1/4*C5</f>
        <v>2.3440825170409965</v>
      </c>
      <c r="P11" s="8"/>
      <c r="Q11" s="8">
        <f t="shared" ref="Q11:Q20" si="2">SUM(A11:K11)</f>
        <v>0.5</v>
      </c>
      <c r="R11" s="8"/>
      <c r="S11" s="8"/>
      <c r="T11" s="8">
        <f>SUM(B10:B20)</f>
        <v>0.25</v>
      </c>
      <c r="U11" s="8"/>
    </row>
    <row r="12" spans="1:21" ht="18.75" x14ac:dyDescent="0.3">
      <c r="A12" s="3">
        <v>-0.25</v>
      </c>
      <c r="B12" s="3">
        <v>0</v>
      </c>
      <c r="C12" s="3">
        <v>1</v>
      </c>
      <c r="D12" s="3">
        <v>-0.5</v>
      </c>
      <c r="E12" s="3">
        <v>0</v>
      </c>
      <c r="F12" s="3">
        <v>-0.25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6"/>
      <c r="N12" s="5">
        <v>0</v>
      </c>
      <c r="P12" s="8"/>
      <c r="Q12" s="8">
        <f t="shared" si="2"/>
        <v>0</v>
      </c>
      <c r="R12" s="8"/>
      <c r="S12" s="8"/>
      <c r="T12" s="8">
        <f>SUM(C10:C20)</f>
        <v>0.25</v>
      </c>
      <c r="U12" s="8"/>
    </row>
    <row r="13" spans="1:21" ht="18.75" x14ac:dyDescent="0.3">
      <c r="A13" s="3">
        <v>0</v>
      </c>
      <c r="B13" s="3">
        <v>-0.25</v>
      </c>
      <c r="C13" s="3">
        <v>-0.25</v>
      </c>
      <c r="D13" s="3">
        <v>1</v>
      </c>
      <c r="E13" s="3">
        <v>-0.25</v>
      </c>
      <c r="F13" s="3">
        <v>0</v>
      </c>
      <c r="G13" s="3">
        <v>-0.25</v>
      </c>
      <c r="H13" s="3">
        <v>0</v>
      </c>
      <c r="I13" s="3">
        <v>0</v>
      </c>
      <c r="J13" s="3">
        <v>0</v>
      </c>
      <c r="K13" s="3">
        <v>0</v>
      </c>
      <c r="L13" s="7"/>
      <c r="N13" s="5">
        <v>0</v>
      </c>
      <c r="P13" s="8"/>
      <c r="Q13" s="8">
        <f t="shared" si="2"/>
        <v>0</v>
      </c>
      <c r="R13" s="8"/>
      <c r="S13" s="8"/>
      <c r="T13" s="8">
        <f>SUM(D10:D20)</f>
        <v>-0.25</v>
      </c>
      <c r="U13" s="8"/>
    </row>
    <row r="14" spans="1:21" ht="18.75" x14ac:dyDescent="0.3">
      <c r="A14" s="3">
        <v>0</v>
      </c>
      <c r="B14" s="3">
        <v>0</v>
      </c>
      <c r="C14" s="3">
        <v>0</v>
      </c>
      <c r="D14" s="3">
        <v>-0.25</v>
      </c>
      <c r="E14" s="3">
        <v>1</v>
      </c>
      <c r="F14" s="3">
        <v>0</v>
      </c>
      <c r="G14" s="3">
        <v>0</v>
      </c>
      <c r="H14" s="3">
        <v>-0.25</v>
      </c>
      <c r="I14" s="3">
        <v>0</v>
      </c>
      <c r="J14" s="3">
        <v>0</v>
      </c>
      <c r="K14" s="3">
        <v>0</v>
      </c>
      <c r="L14" s="7"/>
      <c r="N14" s="5">
        <f>1/4*D5+1/4*E5</f>
        <v>2.9217161019266227</v>
      </c>
      <c r="P14" s="8"/>
      <c r="Q14" s="8">
        <f t="shared" si="2"/>
        <v>0.5</v>
      </c>
      <c r="R14" s="8"/>
      <c r="S14" s="8"/>
      <c r="T14" s="8">
        <f>SUM(E10:E20)</f>
        <v>0.5</v>
      </c>
      <c r="U14" s="8"/>
    </row>
    <row r="15" spans="1:21" ht="18.75" x14ac:dyDescent="0.3">
      <c r="A15" s="3">
        <v>0</v>
      </c>
      <c r="B15" s="3">
        <v>0</v>
      </c>
      <c r="C15" s="3">
        <v>-0.25</v>
      </c>
      <c r="D15" s="3">
        <v>0</v>
      </c>
      <c r="E15" s="3">
        <v>0</v>
      </c>
      <c r="F15" s="3">
        <v>1</v>
      </c>
      <c r="G15" s="3">
        <v>-0.5</v>
      </c>
      <c r="H15" s="3">
        <v>0</v>
      </c>
      <c r="I15" s="3">
        <v>-0.25</v>
      </c>
      <c r="J15" s="3">
        <v>0</v>
      </c>
      <c r="K15" s="3">
        <v>0</v>
      </c>
      <c r="L15" s="7"/>
      <c r="N15" s="5">
        <v>0</v>
      </c>
      <c r="P15" s="8"/>
      <c r="Q15" s="8">
        <f t="shared" si="2"/>
        <v>0</v>
      </c>
      <c r="R15" s="8"/>
      <c r="S15" s="8"/>
      <c r="T15" s="8">
        <f>SUM(F10:F20)</f>
        <v>0</v>
      </c>
      <c r="U15" s="8"/>
    </row>
    <row r="16" spans="1:21" ht="18.75" x14ac:dyDescent="0.3">
      <c r="A16" s="3">
        <v>0</v>
      </c>
      <c r="B16" s="3">
        <v>0</v>
      </c>
      <c r="C16" s="3">
        <v>0</v>
      </c>
      <c r="D16" s="3">
        <v>-0.25</v>
      </c>
      <c r="E16" s="3">
        <v>0</v>
      </c>
      <c r="F16" s="3">
        <v>-0.25</v>
      </c>
      <c r="G16" s="3">
        <v>1</v>
      </c>
      <c r="H16" s="3">
        <v>-0.25</v>
      </c>
      <c r="I16" s="3">
        <v>0</v>
      </c>
      <c r="J16" s="3">
        <v>-0.25</v>
      </c>
      <c r="K16" s="3">
        <v>0</v>
      </c>
      <c r="L16" s="7"/>
      <c r="N16" s="5">
        <v>0</v>
      </c>
      <c r="P16" s="8"/>
      <c r="Q16" s="8">
        <f t="shared" si="2"/>
        <v>0</v>
      </c>
      <c r="R16" s="8"/>
      <c r="S16" s="8"/>
      <c r="T16" s="8">
        <f>SUM(G10:G20)</f>
        <v>-0.5</v>
      </c>
      <c r="U16" s="8"/>
    </row>
    <row r="17" spans="1:21" ht="18.75" x14ac:dyDescent="0.3">
      <c r="A17" s="3">
        <v>0</v>
      </c>
      <c r="B17" s="3">
        <v>0</v>
      </c>
      <c r="C17" s="3">
        <v>0</v>
      </c>
      <c r="D17" s="3">
        <v>0</v>
      </c>
      <c r="E17" s="3">
        <v>-0.25</v>
      </c>
      <c r="F17" s="3">
        <v>0</v>
      </c>
      <c r="G17" s="3">
        <v>-0.25</v>
      </c>
      <c r="H17" s="3">
        <v>1</v>
      </c>
      <c r="I17" s="3">
        <v>0</v>
      </c>
      <c r="J17" s="3">
        <v>0</v>
      </c>
      <c r="K17" s="3">
        <v>-0.25</v>
      </c>
      <c r="L17" s="7"/>
      <c r="N17" s="5">
        <f>1/4*F5</f>
        <v>1.5773687548277815</v>
      </c>
      <c r="P17" s="8"/>
      <c r="Q17" s="8">
        <f t="shared" si="2"/>
        <v>0.25</v>
      </c>
      <c r="R17" s="8"/>
      <c r="S17" s="8"/>
      <c r="T17" s="8">
        <f>SUM(H10:H20)</f>
        <v>0</v>
      </c>
      <c r="U17" s="8"/>
    </row>
    <row r="18" spans="1:21" ht="18.75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-0.5</v>
      </c>
      <c r="G18" s="3">
        <v>0</v>
      </c>
      <c r="H18" s="3">
        <v>0</v>
      </c>
      <c r="I18" s="3">
        <v>1</v>
      </c>
      <c r="J18" s="3">
        <v>-0.5</v>
      </c>
      <c r="K18" s="3">
        <v>0</v>
      </c>
      <c r="L18" s="7"/>
      <c r="N18" s="5">
        <v>0</v>
      </c>
      <c r="P18" s="8"/>
      <c r="Q18" s="8">
        <f t="shared" si="2"/>
        <v>0</v>
      </c>
      <c r="R18" s="8"/>
      <c r="S18" s="8"/>
      <c r="T18" s="8">
        <f>SUM(I10:I20)</f>
        <v>0.5</v>
      </c>
      <c r="U18" s="8"/>
    </row>
    <row r="19" spans="1:21" ht="18.75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-0.5</v>
      </c>
      <c r="H19" s="3">
        <v>0</v>
      </c>
      <c r="I19" s="3">
        <v>-0.25</v>
      </c>
      <c r="J19" s="3">
        <v>1</v>
      </c>
      <c r="K19" s="3">
        <v>-0.25</v>
      </c>
      <c r="L19" s="7"/>
      <c r="N19" s="5">
        <v>0</v>
      </c>
      <c r="P19" s="8"/>
      <c r="Q19" s="8">
        <f t="shared" si="2"/>
        <v>0</v>
      </c>
      <c r="R19" s="8"/>
      <c r="S19" s="8"/>
      <c r="T19" s="8">
        <f>SUM(J10:J20)</f>
        <v>0</v>
      </c>
      <c r="U19" s="8"/>
    </row>
    <row r="20" spans="1:21" ht="18.75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-0.5</v>
      </c>
      <c r="I20" s="3">
        <v>0</v>
      </c>
      <c r="J20" s="3">
        <v>-0.25</v>
      </c>
      <c r="K20" s="3">
        <v>1</v>
      </c>
      <c r="L20" s="7"/>
      <c r="N20" s="5">
        <f>1/4*G5</f>
        <v>1.5</v>
      </c>
      <c r="P20" s="8"/>
      <c r="Q20" s="8">
        <f t="shared" si="2"/>
        <v>0.25</v>
      </c>
      <c r="R20" s="8"/>
      <c r="S20" s="8"/>
      <c r="T20" s="8">
        <f>SUM(K10:K20)</f>
        <v>0.5</v>
      </c>
      <c r="U20" s="8"/>
    </row>
    <row r="21" spans="1:21" ht="18.75" x14ac:dyDescent="0.3">
      <c r="P21" s="8"/>
      <c r="Q21" s="8"/>
      <c r="R21" s="8"/>
      <c r="S21" s="8"/>
      <c r="T21" s="8"/>
      <c r="U21" s="8"/>
    </row>
    <row r="22" spans="1:21" ht="18.75" x14ac:dyDescent="0.3">
      <c r="A22" s="1" t="s">
        <v>24</v>
      </c>
    </row>
    <row r="23" spans="1:21" ht="18.75" x14ac:dyDescent="0.3">
      <c r="M23" s="1" t="s">
        <v>25</v>
      </c>
      <c r="O23" t="s">
        <v>26</v>
      </c>
      <c r="P23" t="s">
        <v>27</v>
      </c>
    </row>
    <row r="24" spans="1:21" ht="18.75" x14ac:dyDescent="0.3">
      <c r="A24">
        <f t="array" ref="A24:K34">MINVERSE(A10:K20)</f>
        <v>1.3713962490940907</v>
      </c>
      <c r="B24">
        <v>0.86769306913191824</v>
      </c>
      <c r="C24">
        <v>0.61789192724444519</v>
      </c>
      <c r="D24">
        <v>0.72797977833949057</v>
      </c>
      <c r="E24">
        <v>0.24866986018065151</v>
      </c>
      <c r="F24">
        <v>0.37219168154419946</v>
      </c>
      <c r="G24">
        <v>0.55977232955650214</v>
      </c>
      <c r="H24">
        <v>0.2666996623831156</v>
      </c>
      <c r="I24">
        <v>0.15555123468792531</v>
      </c>
      <c r="J24">
        <v>0.25001325720750178</v>
      </c>
      <c r="K24">
        <v>0.12917822989765435</v>
      </c>
      <c r="M24">
        <f t="array" ref="M24:M34">MMULT(A24:K34,N10:N20)</f>
        <v>6.1177304454643338</v>
      </c>
      <c r="N24" s="9" t="s">
        <v>12</v>
      </c>
      <c r="O24">
        <f>SUM(A24:K24)</f>
        <v>5.5670372792674936</v>
      </c>
      <c r="P24">
        <f>SUM(A24:A34)</f>
        <v>4.3871811641595801</v>
      </c>
    </row>
    <row r="25" spans="1:21" ht="18.75" x14ac:dyDescent="0.3">
      <c r="A25">
        <v>0.43384653456595901</v>
      </c>
      <c r="B25">
        <v>1.3897795768299368</v>
      </c>
      <c r="C25">
        <v>0.34560656143389951</v>
      </c>
      <c r="D25">
        <v>0.69142523818782808</v>
      </c>
      <c r="E25">
        <v>0.22880172520460287</v>
      </c>
      <c r="F25">
        <v>0.25715447298181104</v>
      </c>
      <c r="G25">
        <v>0.4559065278489739</v>
      </c>
      <c r="H25">
        <v>0.22378166263058349</v>
      </c>
      <c r="I25">
        <v>0.11355240132218547</v>
      </c>
      <c r="J25">
        <v>0.19705513230693089</v>
      </c>
      <c r="K25">
        <v>0.10520919873437859</v>
      </c>
      <c r="M25">
        <v>5.3047447630369478</v>
      </c>
      <c r="N25" s="9" t="s">
        <v>13</v>
      </c>
      <c r="O25">
        <f t="shared" ref="O25:O34" si="3">SUM(A25:K25)</f>
        <v>4.4421190320470894</v>
      </c>
      <c r="P25">
        <f>SUM(B24:B34)</f>
        <v>6.1216481360366268</v>
      </c>
    </row>
    <row r="26" spans="1:21" ht="18.75" x14ac:dyDescent="0.3">
      <c r="A26">
        <v>0.61789192724444508</v>
      </c>
      <c r="B26">
        <v>0.69121312286779912</v>
      </c>
      <c r="C26">
        <v>1.7803545861099817</v>
      </c>
      <c r="D26">
        <v>1.5290686369823059</v>
      </c>
      <c r="E26">
        <v>0.53707599031340036</v>
      </c>
      <c r="F26">
        <v>0.97445778021317564</v>
      </c>
      <c r="G26">
        <v>1.3272762625280607</v>
      </c>
      <c r="H26">
        <v>0.61923532427129546</v>
      </c>
      <c r="I26">
        <v>0.39510013610733025</v>
      </c>
      <c r="J26">
        <v>0.60594276421614546</v>
      </c>
      <c r="K26">
        <v>0.3062945221218602</v>
      </c>
      <c r="M26">
        <v>5.8614322557834386</v>
      </c>
      <c r="N26" s="9" t="s">
        <v>14</v>
      </c>
      <c r="O26">
        <f t="shared" si="3"/>
        <v>9.3839110529757992</v>
      </c>
      <c r="P26">
        <f>SUM(C24:C34)</f>
        <v>7.4270765206016982</v>
      </c>
    </row>
    <row r="27" spans="1:21" ht="18.75" x14ac:dyDescent="0.3">
      <c r="A27">
        <v>0.36398988916974523</v>
      </c>
      <c r="B27">
        <v>0.69142523818782808</v>
      </c>
      <c r="C27">
        <v>0.76453431849115283</v>
      </c>
      <c r="D27">
        <v>2.0377211744118218</v>
      </c>
      <c r="E27">
        <v>0.66653704063775998</v>
      </c>
      <c r="F27">
        <v>0.65642621038304472</v>
      </c>
      <c r="G27">
        <v>1.2638537818393933</v>
      </c>
      <c r="H27">
        <v>0.62842698813921838</v>
      </c>
      <c r="I27">
        <v>0.29865837060081657</v>
      </c>
      <c r="J27">
        <v>0.53820727202022167</v>
      </c>
      <c r="K27">
        <v>0.29165856503985998</v>
      </c>
      <c r="M27">
        <v>5.7249185385194705</v>
      </c>
      <c r="N27" s="9" t="s">
        <v>15</v>
      </c>
      <c r="O27">
        <f t="shared" si="3"/>
        <v>8.2014388489208621</v>
      </c>
      <c r="P27">
        <f>SUM(D24:D34)</f>
        <v>11.712230215827338</v>
      </c>
    </row>
    <row r="28" spans="1:21" ht="18.75" x14ac:dyDescent="0.3">
      <c r="A28">
        <v>0.12433493009032577</v>
      </c>
      <c r="B28">
        <v>0.2288017252046029</v>
      </c>
      <c r="C28">
        <v>0.26853799515670013</v>
      </c>
      <c r="D28">
        <v>0.66653704063776009</v>
      </c>
      <c r="E28">
        <v>1.311986283209305</v>
      </c>
      <c r="F28">
        <v>0.28328000989871494</v>
      </c>
      <c r="G28">
        <v>0.58828416382373228</v>
      </c>
      <c r="H28">
        <v>0.5814080921994591</v>
      </c>
      <c r="I28">
        <v>0.1381489403072137</v>
      </c>
      <c r="J28">
        <v>0.26931575133013985</v>
      </c>
      <c r="K28">
        <v>0.21268096088239974</v>
      </c>
      <c r="M28">
        <v>5.8543678330241242</v>
      </c>
      <c r="N28" s="9" t="s">
        <v>16</v>
      </c>
      <c r="O28">
        <f t="shared" si="3"/>
        <v>4.6733158927403542</v>
      </c>
      <c r="P28">
        <f>SUM(E24:E34)</f>
        <v>6.2459123610202765</v>
      </c>
    </row>
    <row r="29" spans="1:21" ht="18.75" x14ac:dyDescent="0.3">
      <c r="A29">
        <v>0.3721916815441994</v>
      </c>
      <c r="B29">
        <v>0.51430894596362209</v>
      </c>
      <c r="C29">
        <v>0.97445778021317564</v>
      </c>
      <c r="D29">
        <v>1.3128524207660897</v>
      </c>
      <c r="E29">
        <v>0.56656001979742987</v>
      </c>
      <c r="F29">
        <v>2.2127870185424139</v>
      </c>
      <c r="G29">
        <v>2.2216251568769554</v>
      </c>
      <c r="H29">
        <v>0.95338765842362971</v>
      </c>
      <c r="I29">
        <v>0.82753256853976265</v>
      </c>
      <c r="J29">
        <v>1.0973432556166369</v>
      </c>
      <c r="K29">
        <v>0.51268272851006658</v>
      </c>
      <c r="M29">
        <v>5.8781615006304788</v>
      </c>
      <c r="N29" s="9" t="s">
        <v>17</v>
      </c>
      <c r="O29">
        <f t="shared" si="3"/>
        <v>11.565729234793981</v>
      </c>
      <c r="P29">
        <f>SUM(F24:F34)</f>
        <v>9.6088947024198816</v>
      </c>
    </row>
    <row r="30" spans="1:21" ht="18.75" x14ac:dyDescent="0.3">
      <c r="A30">
        <v>0.27988616477825107</v>
      </c>
      <c r="B30">
        <v>0.45590652784897384</v>
      </c>
      <c r="C30">
        <v>0.66363813126403037</v>
      </c>
      <c r="D30">
        <v>1.2638537818393933</v>
      </c>
      <c r="E30">
        <v>0.58828416382373216</v>
      </c>
      <c r="F30">
        <v>1.1108125784384775</v>
      </c>
      <c r="G30">
        <v>2.6839481731568062</v>
      </c>
      <c r="H30">
        <v>1.0892828734555355</v>
      </c>
      <c r="I30">
        <v>0.54783200466653692</v>
      </c>
      <c r="J30">
        <v>1.0805154402276704</v>
      </c>
      <c r="K30">
        <v>0.54244957842080144</v>
      </c>
      <c r="M30">
        <v>5.8791293022333715</v>
      </c>
      <c r="N30" s="9" t="s">
        <v>18</v>
      </c>
      <c r="O30">
        <f t="shared" si="3"/>
        <v>10.306409417920207</v>
      </c>
      <c r="P30">
        <f>SUM(G24:G34)</f>
        <v>15.627207325049051</v>
      </c>
    </row>
    <row r="31" spans="1:21" ht="18.75" x14ac:dyDescent="0.3">
      <c r="A31">
        <v>0.13334983119155783</v>
      </c>
      <c r="B31">
        <v>0.22378166263058352</v>
      </c>
      <c r="C31">
        <v>0.30961766213564773</v>
      </c>
      <c r="D31">
        <v>0.62842698813921849</v>
      </c>
      <c r="E31">
        <v>0.58140809219945921</v>
      </c>
      <c r="F31">
        <v>0.4766938292118148</v>
      </c>
      <c r="G31">
        <v>1.0892828734555355</v>
      </c>
      <c r="H31">
        <v>1.6972053806586183</v>
      </c>
      <c r="I31">
        <v>0.25393739062803816</v>
      </c>
      <c r="J31">
        <v>0.53905573330033763</v>
      </c>
      <c r="K31">
        <v>0.55906527848973897</v>
      </c>
      <c r="M31">
        <v>6.0056883858705348</v>
      </c>
      <c r="N31" s="9" t="s">
        <v>19</v>
      </c>
      <c r="O31">
        <f t="shared" si="3"/>
        <v>6.4918247220405503</v>
      </c>
      <c r="P31">
        <f>SUM(H24:H34)</f>
        <v>9.2714192282537606</v>
      </c>
    </row>
    <row r="32" spans="1:21" ht="18.75" x14ac:dyDescent="0.3">
      <c r="A32">
        <v>0.31110246937585062</v>
      </c>
      <c r="B32">
        <v>0.45420960528874194</v>
      </c>
      <c r="C32">
        <v>0.79020027221466049</v>
      </c>
      <c r="D32">
        <v>1.1946334824032667</v>
      </c>
      <c r="E32">
        <v>0.55259576122885479</v>
      </c>
      <c r="F32">
        <v>1.6550651370795255</v>
      </c>
      <c r="G32">
        <v>2.1913280186661481</v>
      </c>
      <c r="H32">
        <v>1.0157495625121524</v>
      </c>
      <c r="I32">
        <v>1.8193661287186469</v>
      </c>
      <c r="J32">
        <v>1.6223993777950612</v>
      </c>
      <c r="K32">
        <v>0.65953723507680351</v>
      </c>
      <c r="M32">
        <v>5.8929551422717399</v>
      </c>
      <c r="N32" s="9" t="s">
        <v>20</v>
      </c>
      <c r="O32">
        <f t="shared" si="3"/>
        <v>12.266187050359711</v>
      </c>
      <c r="P32">
        <f>SUM(I24:I34)</f>
        <v>5.6906474820143877</v>
      </c>
    </row>
    <row r="33" spans="1:16" ht="18.75" x14ac:dyDescent="0.3">
      <c r="A33">
        <v>0.25001325720750178</v>
      </c>
      <c r="B33">
        <v>0.39411026461386167</v>
      </c>
      <c r="C33">
        <v>0.60594276421614535</v>
      </c>
      <c r="D33">
        <v>1.0764145440404433</v>
      </c>
      <c r="E33">
        <v>0.5386315026602797</v>
      </c>
      <c r="F33">
        <v>1.0973432556166369</v>
      </c>
      <c r="G33">
        <v>2.1610308804553409</v>
      </c>
      <c r="H33">
        <v>1.0781114666006753</v>
      </c>
      <c r="I33">
        <v>0.81119968889753058</v>
      </c>
      <c r="J33">
        <v>2.1474554999734856</v>
      </c>
      <c r="K33">
        <v>0.80639174164354022</v>
      </c>
      <c r="M33">
        <v>5.907748783913001</v>
      </c>
      <c r="N33" s="9" t="s">
        <v>21</v>
      </c>
      <c r="O33">
        <f t="shared" si="3"/>
        <v>10.966644865925442</v>
      </c>
      <c r="P33">
        <f>SUM(J24:J34)</f>
        <v>9.1536952256376711</v>
      </c>
    </row>
    <row r="34" spans="1:16" ht="18.75" x14ac:dyDescent="0.3">
      <c r="A34">
        <v>0.12917822989765435</v>
      </c>
      <c r="B34">
        <v>0.21041839746875715</v>
      </c>
      <c r="C34">
        <v>0.30629452212186015</v>
      </c>
      <c r="D34">
        <v>0.58331713007972008</v>
      </c>
      <c r="E34">
        <v>0.42536192176479959</v>
      </c>
      <c r="F34">
        <v>0.51268272851006658</v>
      </c>
      <c r="G34">
        <v>1.0848991568416029</v>
      </c>
      <c r="H34">
        <v>1.1181305569794779</v>
      </c>
      <c r="I34">
        <v>0.3297686175384017</v>
      </c>
      <c r="J34">
        <v>0.80639174164354011</v>
      </c>
      <c r="K34">
        <v>1.4811305746557546</v>
      </c>
      <c r="M34">
        <v>5.9797813889135174</v>
      </c>
      <c r="N34" s="9" t="s">
        <v>22</v>
      </c>
      <c r="O34">
        <f t="shared" si="3"/>
        <v>6.9875735775016352</v>
      </c>
      <c r="P34">
        <f>SUM(K24:K34)</f>
        <v>5.6062786134728579</v>
      </c>
    </row>
    <row r="35" spans="1:16" ht="18.75" x14ac:dyDescent="0.3">
      <c r="N35" s="9" t="s">
        <v>28</v>
      </c>
      <c r="O35">
        <f>MAX(O24:O34)</f>
        <v>12.266187050359711</v>
      </c>
      <c r="P35">
        <f>MAX(P24:P34)</f>
        <v>15.627207325049051</v>
      </c>
    </row>
    <row r="36" spans="1:16" x14ac:dyDescent="0.25">
      <c r="O36" s="10">
        <f>O35*R9</f>
        <v>6.1330935251798557</v>
      </c>
      <c r="P36" s="10">
        <f>P35*S9</f>
        <v>7.8136036625245255</v>
      </c>
    </row>
    <row r="37" spans="1:16" ht="18.75" x14ac:dyDescent="0.3">
      <c r="C37" s="1" t="s">
        <v>29</v>
      </c>
    </row>
    <row r="38" spans="1:16" x14ac:dyDescent="0.25">
      <c r="C38" s="11"/>
      <c r="D38" s="11"/>
      <c r="E38" s="11"/>
      <c r="F38" s="11"/>
    </row>
    <row r="39" spans="1:16" x14ac:dyDescent="0.25">
      <c r="C39" s="12">
        <f>B5</f>
        <v>2</v>
      </c>
      <c r="D39" s="12">
        <f>C5</f>
        <v>3.8856180831641267</v>
      </c>
      <c r="E39" s="11"/>
      <c r="F39" s="11"/>
    </row>
    <row r="40" spans="1:16" x14ac:dyDescent="0.25">
      <c r="C40" s="11">
        <f>M24</f>
        <v>6.1177304454643338</v>
      </c>
      <c r="D40" s="11">
        <f>M25</f>
        <v>5.3047447630369478</v>
      </c>
      <c r="E40" s="12">
        <f>D5</f>
        <v>5.4907119849998596</v>
      </c>
      <c r="F40" s="11"/>
    </row>
    <row r="41" spans="1:16" x14ac:dyDescent="0.25">
      <c r="C41" s="11">
        <f>M26</f>
        <v>5.8614322557834386</v>
      </c>
      <c r="D41" s="11">
        <f>M27</f>
        <v>5.7249185385194705</v>
      </c>
      <c r="E41" s="11">
        <f>M28</f>
        <v>5.8543678330241242</v>
      </c>
      <c r="F41" s="12">
        <f>E5</f>
        <v>6.196152422706632</v>
      </c>
    </row>
    <row r="42" spans="1:16" x14ac:dyDescent="0.25">
      <c r="C42" s="11">
        <f>M29</f>
        <v>5.8781615006304788</v>
      </c>
      <c r="D42" s="11">
        <f>M30</f>
        <v>5.8791293022333715</v>
      </c>
      <c r="E42" s="11">
        <f>M31</f>
        <v>6.0056883858705348</v>
      </c>
      <c r="F42" s="12">
        <f>F5</f>
        <v>6.309475019311126</v>
      </c>
    </row>
    <row r="43" spans="1:16" x14ac:dyDescent="0.25">
      <c r="C43" s="11">
        <f>M32</f>
        <v>5.8929551422717399</v>
      </c>
      <c r="D43" s="11">
        <f>M33</f>
        <v>5.907748783913001</v>
      </c>
      <c r="E43" s="11">
        <f>M34</f>
        <v>5.9797813889135174</v>
      </c>
      <c r="F43" s="12">
        <f>G5</f>
        <v>6</v>
      </c>
    </row>
    <row r="44" spans="1:16" x14ac:dyDescent="0.25">
      <c r="C44" s="11"/>
      <c r="D44" s="11"/>
      <c r="E44" s="11"/>
      <c r="F44" s="11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8" r:id="rId3">
          <objectPr defaultSize="0" autoPict="0" r:id="rId4">
            <anchor moveWithCells="1" sizeWithCells="1">
              <from>
                <xdr:col>16</xdr:col>
                <xdr:colOff>485775</xdr:colOff>
                <xdr:row>5</xdr:row>
                <xdr:rowOff>95250</xdr:rowOff>
              </from>
              <to>
                <xdr:col>18</xdr:col>
                <xdr:colOff>600075</xdr:colOff>
                <xdr:row>7</xdr:row>
                <xdr:rowOff>190500</xdr:rowOff>
              </to>
            </anchor>
          </objectPr>
        </oleObject>
      </mc:Choice>
      <mc:Fallback>
        <oleObject progId="Equation.DSMT4" shapeId="1038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2024-05-06T06:15:09Z</dcterms:created>
  <dcterms:modified xsi:type="dcterms:W3CDTF">2024-05-06T07:30:56Z</dcterms:modified>
</cp:coreProperties>
</file>