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1" minimized="false" showHorizontalScroll="true" showSheetTabs="true" showVerticalScroll="true" tabRatio="500" visibility="visible"/>
  </bookViews>
  <sheets>
    <sheet name="ATRIBUTOS" sheetId="1" r:id="rId4"/>
    <sheet name="CEDULA" sheetId="2" r:id="rId5"/>
    <sheet name="HALLAZGOS" sheetId="3" r:id="rId6"/>
    <sheet name="informe de debilidades" sheetId="4" r:id="rId7"/>
    <sheet name="desglose de hallazgos" sheetId="5" r:id="rId8"/>
  </sheets>
  <definedNames>
    <definedName name="ELMENU">"1 Imagen,17 Rectángulo,Rectangle: Single Corner Snipped 5,Rectangle: Single Corner Snipped 5"</definedName>
    <definedName name="SegundaLista" localSheetId="3">OFFSET(#REF!,MATCH(#REF!,#REF!,0)-1,1,COUNTIF(#REF!,#REF!),1)</definedName>
    <definedName name="_xlnm.Print_Area" localSheetId="0">'ATRIBUTOS'!$A$1:$A$70</definedName>
    <definedName name="_xlnm.Print_Area" localSheetId="1">'CEDULA'!$A$1:$AE$21</definedName>
    <definedName name="_xlnm.Print_Titles" localSheetId="2">'HALLAZGOS'!$1:$8</definedName>
    <definedName name="_xlnm.Print_Area" localSheetId="2">'HALLAZGOS'!$B$1:$H$45</definedName>
    <definedName name="_xlnm.Print_Titles" localSheetId="4">'desglose de hallazgos'!$1:$5</definedName>
    <definedName name="_xlnm.Print_Area" localSheetId="4">'desglose de hallazgos'!$B$1:$E$14</definedName>
  </definedNames>
  <calcPr calcId="999999" calcMode="auto" calcCompleted="1" fullCalcOnLoad="0" forceFullCalc="0"/>
</workbook>
</file>

<file path=xl/comments2.xml><?xml version="1.0" encoding="utf-8"?>
<comments xmlns="http://schemas.openxmlformats.org/spreadsheetml/2006/main">
  <authors>
    <author>Autoría desconocida</author>
  </authors>
  <commentList>
    <comment ref="D14" authorId="0">
      <text>
        <r>
          <rPr>
            <rFont val="Arial"/>
            <b val="false"/>
            <i val="false"/>
            <strike val="false"/>
            <color rgb="FF000000"/>
            <sz val="10"/>
            <u val="none"/>
          </rPr>
          <t xml:space="preserve">El acta se entrego  en un plazo no superior de tres (3) días habiles, al funcionario entrante o al funcionario que designe la maxima autoridad </t>
        </r>
      </text>
    </comment>
    <comment ref="E14" authorId="0">
      <text>
        <r>
          <rPr>
            <rFont val="Arial"/>
            <b val="false"/>
            <i val="false"/>
            <strike val="false"/>
            <color rgb="FF000000"/>
            <sz val="10"/>
            <u val="none"/>
          </rPr>
          <t xml:space="preserve">el acta esta debidamente certificada por el funcionario autorizado
</t>
        </r>
      </text>
    </comment>
    <comment ref="F14" authorId="0">
      <text>
        <r>
          <rPr>
            <rFont val="Arial"/>
            <b val="false"/>
            <i val="false"/>
            <strike val="false"/>
            <color rgb="FF000000"/>
            <sz val="10"/>
            <u val="none"/>
          </rPr>
          <t xml:space="preserve">El funcionario saliente elaboro, presento y suscribio la respectiva acta de entrega
</t>
        </r>
      </text>
    </comment>
    <comment ref="G14" authorId="0">
      <text>
        <r>
          <rPr>
            <rFont val="Arial"/>
            <b val="false"/>
            <i val="false"/>
            <strike val="false"/>
            <color rgb="FF000000"/>
            <sz val="10"/>
            <u val="none"/>
          </rPr>
          <t xml:space="preserve">En caso de no recibir acta de entrega, el funcionario entrante levanto acta detallada indicando el estado en que se encuentran los asuntos, bienes y recursos asignados. Con dos testigos y el auditor interno del organismo</t>
        </r>
      </text>
    </comment>
    <comment ref="H14" authorId="0">
      <text>
        <r>
          <rPr>
            <rFont val="Arial"/>
            <b val="false"/>
            <i val="false"/>
            <strike val="false"/>
            <color rgb="FF000000"/>
            <sz val="10"/>
            <u val="none"/>
          </rPr>
          <t xml:space="preserve">Lugar de la suscripción del acta</t>
        </r>
      </text>
    </comment>
    <comment ref="I14" authorId="0">
      <text>
        <r>
          <rPr>
            <rFont val="Arial"/>
            <b val="false"/>
            <i val="false"/>
            <strike val="false"/>
            <color rgb="FF000000"/>
            <sz val="10"/>
            <u val="none"/>
          </rPr>
          <t xml:space="preserve">Fecha de la suscripción del Acta</t>
        </r>
      </text>
    </comment>
    <comment ref="J14" authorId="0">
      <text>
        <r>
          <rPr>
            <rFont val="Arial"/>
            <b val="false"/>
            <i val="false"/>
            <strike val="false"/>
            <color rgb="FF000000"/>
            <sz val="10"/>
            <u val="none"/>
          </rPr>
          <t xml:space="preserve">Identificación del órgano, entidad, oficina o dependencia que se entrega</t>
        </r>
      </text>
    </comment>
    <comment ref="K14" authorId="0">
      <text>
        <r>
          <rPr>
            <rFont val="Arial"/>
            <b val="false"/>
            <i val="false"/>
            <strike val="false"/>
            <color rgb="FF000000"/>
            <sz val="10"/>
            <u val="none"/>
          </rPr>
          <t xml:space="preserve">Identificación de quien entrega</t>
        </r>
      </text>
    </comment>
    <comment ref="L14" authorId="0">
      <text>
        <r>
          <rPr>
            <rFont val="Arial"/>
            <b val="false"/>
            <i val="false"/>
            <strike val="false"/>
            <color rgb="FF000000"/>
            <sz val="10"/>
            <u val="none"/>
          </rPr>
          <t xml:space="preserve">Identificación de quien recibe</t>
        </r>
      </text>
    </comment>
    <comment ref="M14" authorId="0">
      <text>
        <r>
          <rPr>
            <rFont val="Arial"/>
            <b val="false"/>
            <i val="false"/>
            <strike val="false"/>
            <color rgb="FF000000"/>
            <sz val="10"/>
            <u val="none"/>
          </rPr>
          <t xml:space="preserve">Motivo de la entrega y fundamentación legal</t>
        </r>
      </text>
    </comment>
    <comment ref="N14" authorId="0">
      <text>
        <r>
          <rPr>
            <rFont val="Arial"/>
            <b val="false"/>
            <i val="false"/>
            <strike val="false"/>
            <color rgb="FF000000"/>
            <sz val="10"/>
            <u val="none"/>
          </rPr>
          <t xml:space="preserve">mención expresa de que los anexos forman parte integrante del acta
</t>
        </r>
      </text>
    </comment>
    <comment ref="O14" authorId="0">
      <text>
        <r>
          <rPr>
            <rFont val="Arial"/>
            <b val="false"/>
            <i val="false"/>
            <strike val="false"/>
            <color rgb="FF000000"/>
            <sz val="10"/>
            <u val="none"/>
          </rPr>
          <t xml:space="preserve">Suscripción del acta de quien entrega</t>
        </r>
      </text>
    </comment>
    <comment ref="P14" authorId="0">
      <text>
        <r>
          <rPr>
            <rFont val="Arial"/>
            <b val="false"/>
            <i val="false"/>
            <strike val="false"/>
            <color rgb="FF000000"/>
            <sz val="10"/>
            <u val="none"/>
          </rPr>
          <t xml:space="preserve">Suscripción del acta de quien recibe</t>
        </r>
      </text>
    </comment>
    <comment ref="R14" authorId="0">
      <text>
        <r>
          <rPr>
            <rFont val="Arial"/>
            <b val="false"/>
            <i val="false"/>
            <strike val="false"/>
            <color rgb="FF000000"/>
            <sz val="10"/>
            <u val="none"/>
          </rPr>
          <t xml:space="preserve">Estado de las cuentas que refleje la situación presupuestaria, financiera y patrimonial, cuando sea aplicable.</t>
        </r>
      </text>
    </comment>
    <comment ref="S14" authorId="0">
      <text>
        <r>
          <rPr>
            <rFont val="Arial"/>
            <b val="false"/>
            <i val="false"/>
            <strike val="false"/>
            <color rgb="FF000000"/>
            <sz val="10"/>
            <u val="none"/>
          </rPr>
          <t xml:space="preserve">Mención del número de cargos existentes, Mención de los empleados u obreros.  del número de jubilados y pensionados</t>
        </r>
      </text>
    </comment>
    <comment ref="T14" authorId="0">
      <text>
        <r>
          <rPr>
            <rFont val="Arial"/>
            <b val="false"/>
            <i val="false"/>
            <strike val="false"/>
            <color rgb="FF000000"/>
            <sz val="10"/>
            <u val="none"/>
          </rPr>
          <t xml:space="preserve">Inventario de los bienes muebles e inmuebles</t>
        </r>
      </text>
    </comment>
    <comment ref="U14" authorId="0">
      <text>
        <r>
          <rPr>
            <rFont val="Arial"/>
            <b val="false"/>
            <i val="false"/>
            <strike val="false"/>
            <color rgb="FF000000"/>
            <sz val="10"/>
            <u val="none"/>
          </rPr>
          <t xml:space="preserve">Situación de la ejecución del plan operativo de conformidad con los objetivos propuestos y las metas fijadas en el presupuesto correspondiente.</t>
        </r>
      </text>
    </comment>
    <comment ref="V14" authorId="0">
      <text>
        <r>
          <rPr>
            <rFont val="Arial"/>
            <b val="false"/>
            <i val="false"/>
            <strike val="false"/>
            <color rgb="FF000000"/>
            <sz val="10"/>
            <u val="none"/>
          </rPr>
          <t xml:space="preserve">Indice general del archivo</t>
        </r>
      </text>
    </comment>
    <comment ref="W14" authorId="0">
      <text>
        <r>
          <rPr>
            <rFont val="Arial"/>
            <b val="false"/>
            <i val="false"/>
            <strike val="false"/>
            <color rgb="FF000000"/>
            <sz val="10"/>
            <u val="none"/>
          </rPr>
          <t xml:space="preserve">Datos e información, con fecha de corte al momento del cese en el ejercicio del empleo, cargo o función pública del funcionario o empleado que entrega.</t>
        </r>
      </text>
    </comment>
    <comment ref="X14" authorId="0">
      <text>
        <r>
          <rPr>
            <rFont val="Arial"/>
            <b val="false"/>
            <i val="false"/>
            <strike val="false"/>
            <color rgb="FF000000"/>
            <sz val="10"/>
            <u val="none"/>
          </rPr>
          <t xml:space="preserve">El acta de entrega y sus anexos se elaborarán en original y tres (3) copias certificadas</t>
        </r>
      </text>
    </comment>
    <comment ref="Y14" authorId="0">
      <text>
        <r>
          <rPr>
            <rFont val="Arial"/>
            <b val="false"/>
            <i val="false"/>
            <strike val="false"/>
            <color rgb="FF000000"/>
            <sz val="10"/>
            <u val="none"/>
          </rPr>
          <t xml:space="preserve">El acta de entrega se recibio en la Unidad de Auditoria Interna dentro de los cinco (5) dias habiles siguientes a la fecha de suscripción de la misma.</t>
        </r>
      </text>
    </comment>
    <comment ref="AA14" authorId="0">
      <text>
        <r>
          <rPr>
            <rFont val="Arial"/>
            <b val="false"/>
            <i val="false"/>
            <strike val="false"/>
            <color rgb="FF000000"/>
            <sz val="10"/>
            <u val="none"/>
          </rPr>
          <t xml:space="preserve">Monto de los fondos  y bienes asignados Presupuestariamente 
a la respectiva unidad administradora.</t>
        </r>
      </text>
    </comment>
    <comment ref="AB14" authorId="0">
      <text>
        <r>
          <rPr>
            <rFont val="Arial"/>
            <b val="false"/>
            <i val="false"/>
            <strike val="false"/>
            <color rgb="FF000000"/>
            <sz val="10"/>
            <u val="none"/>
          </rPr>
          <t xml:space="preserve">Saldo en efectivo de dichos fondos a la fecha de entrega de la gestión.
</t>
        </r>
      </text>
    </comment>
    <comment ref="AC14" authorId="0">
      <text>
        <r>
          <rPr>
            <rFont val="Arial"/>
            <b val="false"/>
            <i val="false"/>
            <strike val="false"/>
            <color rgb="FF000000"/>
            <sz val="10"/>
            <u val="none"/>
          </rPr>
          <t xml:space="preserve">Estados bancarios actualizados y conciliados.</t>
        </r>
      </text>
    </comment>
    <comment ref="AD14" authorId="0">
      <text>
        <r>
          <rPr>
            <rFont val="Arial"/>
            <b val="false"/>
            <i val="false"/>
            <strike val="false"/>
            <color rgb="FF000000"/>
            <sz val="10"/>
            <u val="none"/>
          </rPr>
          <t xml:space="preserve">Lista de comprobantes de gastos.</t>
        </r>
      </text>
    </comment>
    <comment ref="AE14" authorId="0">
      <text>
        <r>
          <rPr>
            <rFont val="Arial"/>
            <b val="false"/>
            <i val="false"/>
            <strike val="false"/>
            <color rgb="FF000000"/>
            <sz val="10"/>
            <u val="none"/>
          </rPr>
          <t xml:space="preserve">Cheques emitidos pendientes de cobro.</t>
        </r>
      </text>
    </comment>
  </commentList>
</comments>
</file>

<file path=xl/sharedStrings.xml><?xml version="1.0" encoding="utf-8"?>
<sst xmlns="http://schemas.openxmlformats.org/spreadsheetml/2006/main" uniqueCount="170">
  <si>
    <t>ACTUACIÓN FISCAL SOBRE LA VERIFICACIÓN DE LA SINCERIDAD Y EXACTITUD DEL CONTENIDO DEL ACTA DE ENTREGA DE LA gerencia control posterior ADSCRITA A LA UAI CORRESPONDIENTE AL SERVIDOR(A) PÚBLICO(A) SALIENTE CIUDADANO(A) pier, TITULAR DE LA CÉDULA DE IDENTIDAD NRO. 12345678, DURANTE EL PERIODO DE GESTIÓN DEL 16/08/2022 AL 20/15/2025</t>
  </si>
  <si>
    <t>CÉDULA DE ATRIBUTOS PARA REVISIÓN DE ACTAS DE ENTREGA</t>
  </si>
  <si>
    <t>Materialización de la entrega</t>
  </si>
  <si>
    <t>a) La entrega se efectuará mediante acta elaborada por el servidor público  saliente en la fecha en que el servidor público que lo sustituya en sus funciones tome  posesión del cargo, o en un plazo que no excederá de tres (3) días hábiles contados a partir de la toma de posesión. 
Si para la fecha en que el servidor público saliente se separa del cargo no existiere nombramiento o designación del funcionario que lo sustituirá, la entrega se hará al funcionario público que la máxima autoridad jerárquica del respectivo ente u organismo designe para tal efecto.                                                                                                                                                                                                                                                                                                                                                                                                                                                                                                                                                                                                                                                                                                                                                                                             b) El acta esta debidamente certificada por el funcionario autorizado</t>
  </si>
  <si>
    <t>Responsables de elaborar y suscribir el acta de entrega</t>
  </si>
  <si>
    <t>c)  Corresponderá a los servidores públicos salientes la elaboración, presentación y suscripción de la respectiva acta de entrega.</t>
  </si>
  <si>
    <t>Omisión de la entrega formal mediante acta</t>
  </si>
  <si>
    <t>d)  Cuando el servidor público saliente no cumpla con la obligación de hacer la entrega formal del órgano, entidad, oficina o dependencia, mediante el acta a que se refiere el Artículo 4, corresponderá al servidor público entrante, o la persona que haya sido designada por la máxima autoridad jerárquica del organismo o entidad para recibirla, levantar acta detallada, con asistencia de dos testigos, y del auditor interno del organismo o entidad, en la cual dejará constancia del estado en que se encuentren los asuntos, bienes y los recursos asignados, y se especificarán los errores, deficiencias u omisiones que se advirtieren, así como cualquier otra situación que sea necesario señalar en resguardo de la delimitación de responsabilidades de quien recibe. 
El servidor público entrante, o la persona que haya sido designada por la máxima autoridad jerárquica para recibirla, una vez suscrita el acta remitirá copia certificada a la unidad de auditoría interna del órgano o entidad, para que ejerza las acciones que correspondan, en aplicación de lo dispuesto en la ley Orgánica de la Contraloría General de la República y del Sistema Nacional de Control Fiscal.</t>
  </si>
  <si>
    <t>Datos que debe contener el acta de entrega:</t>
  </si>
  <si>
    <t>e) Lugar de la suscripción del Acta.</t>
  </si>
  <si>
    <t>f) Fecha de la suscripción del Acta.</t>
  </si>
  <si>
    <t>g) Identificación del órgano, entidad, oficina o dependencia que se entrega.</t>
  </si>
  <si>
    <t>h) Identificación de quien entrega.</t>
  </si>
  <si>
    <t>i) Identificación de quien recibe.</t>
  </si>
  <si>
    <t>j)  Motivo de la entrega.</t>
  </si>
  <si>
    <t>k) Fundamentación legal del motivo de la entrega.</t>
  </si>
  <si>
    <t>l) Mención expresa de que los anexos forman parte integrante del acta</t>
  </si>
  <si>
    <t>m) Suscripción del acta de quien entrega.</t>
  </si>
  <si>
    <t>n)  Suscripción del acta de quien recibe.</t>
  </si>
  <si>
    <t>OBSERVACIONES O COMENTARIOS ADICIONALES</t>
  </si>
  <si>
    <t>GACETA OFICIAL Nro. 39.229 de fecha 28/07/2009; Nro. 01-00-000162 de fecha 27/07/2009</t>
  </si>
  <si>
    <t>NORMAS PARA REGULAR LA ENTREGA DE LOS ÓRGANOS Y ENTIDADES DE LA ADMINISTRACIÓN PÚBLICA Y DE SUS RESPECTIVAS OFICINAS O DEPENDENCIAS</t>
  </si>
  <si>
    <t>Articulos Nro. 4, 8, 9 y 10</t>
  </si>
  <si>
    <t>Datos que debe contener los anexos del acta:</t>
  </si>
  <si>
    <t>a) Estado de las cuentas que refleje la situación presupuestaria, financiera y patrimonial, cuando sea aplicable.</t>
  </si>
  <si>
    <t>b) Mención del número de cargos exigentes.</t>
  </si>
  <si>
    <t>c) Mención de los empleados u obreros, fijos o contratados.</t>
  </si>
  <si>
    <t>d) Mención del número de jubilados y pensionados.</t>
  </si>
  <si>
    <t>e) Inventario de los bienes muebles e inmuebles.</t>
  </si>
  <si>
    <t>f) Situación de la ejecución del plan operativo de conformidad con los objetivos propuestos y las metas fijadas en el presupuesto correspondiente.</t>
  </si>
  <si>
    <t>g) Indice general del archivo.</t>
  </si>
  <si>
    <t>Datos e información que deben incluirse en los anexos</t>
  </si>
  <si>
    <t>h) Los anexos del acta de entrega deberán incluir datos e información, con fecha de corte al momento del cese en el ejercicio del empleo, cargo o función pública del servidor público que entrega. 
Es responsabilidad de quien entrega, la exactitud del acta y sus anexos tanto cualitativa como cuantitativamente.</t>
  </si>
  <si>
    <t>Original y copias del acta y sus anexos</t>
  </si>
  <si>
    <t>i) El acta de entrega y sus anexos se elaborarán en original y tres (3) copias certificadas. Una vez suscrita el acta, el original se archivará en el despacho de la máxima autoridad jerárquica del órgano o entidad, o en la oficina o dependencia que se entrega; una (1) copia certificada se entregará al servidor público que recibe; una (1) al servidor público que entrega; y una (1) a la unidad de auditoría interna del órgano o entidad, dentro de los cinco (5) días hábiles siguientes de la fecha de suscripción de la mencionada acta.</t>
  </si>
  <si>
    <t>j) El acta de entrega se recibio en la Unidad de Auditoria Interna dentro de los cinco (5) dias habiles siguientes a la fecha de suscripción de la misma.</t>
  </si>
  <si>
    <t xml:space="preserve">Articulos Nro.  11, 18 y 21 </t>
  </si>
  <si>
    <t xml:space="preserve">Otros Anexos del acta: </t>
  </si>
  <si>
    <t>a) Monto de los fondos  y bienes asignados Presupuestariamente a la respectiva unidad administradora.</t>
  </si>
  <si>
    <t>b) Saldo en efectivo de dichos fondos a la fecha de entrega de la gestión.</t>
  </si>
  <si>
    <t>c) Estados bancarios actualizados y conciliados.</t>
  </si>
  <si>
    <t>d) Lista de comprobantes de gastos.</t>
  </si>
  <si>
    <t>e) Cheques emitidos pendientes de cobro.</t>
  </si>
  <si>
    <t>Articulo Nro.  12</t>
  </si>
  <si>
    <t>Gaceta Oficial Nro. 5.781 Extraordinaria de fecha 12/08/2005, Decreto 3.776 de fecha 18/07/2005</t>
  </si>
  <si>
    <t>REGLAMENTO Nro. 1 DE LA LEY ORGANICA DE LA ADMINISTRACION FINANCIERA DEL SECTOR PUBLICO, SOBRE EL SISTEMA PRESUPUESTARIO</t>
  </si>
  <si>
    <t>Articulo Nro. 53</t>
  </si>
  <si>
    <r>
      <rPr>
        <rFont val="Arial Narrow"/>
        <b val="true"/>
        <i val="false"/>
        <strike val="false"/>
        <color rgb="FF000000"/>
        <sz val="12"/>
        <u val="none"/>
      </rPr>
      <t xml:space="preserve">Ref.</t>
    </r>
    <r>
      <rPr>
        <rFont val="Arial Narrow"/>
        <b val="false"/>
        <i val="false"/>
        <strike val="false"/>
        <color rgb="FF000000"/>
        <sz val="12"/>
        <u val="none"/>
      </rPr>
      <t xml:space="preserve"> CAN 001</t>
    </r>
  </si>
  <si>
    <t>Organismo Auditado: CANTV</t>
  </si>
  <si>
    <t>01-02-2024 al 30-08-2024</t>
  </si>
  <si>
    <t>Cédula Analítica de la Entrega de Actas (Atributos y Observaciones) realizadas a su contenido</t>
  </si>
  <si>
    <t>UNIDAD QUE ENTREGA</t>
  </si>
  <si>
    <t>UNIDAD DE ADSCRIPCION</t>
  </si>
  <si>
    <t>NOMBRE SALIENTE</t>
  </si>
  <si>
    <t>NOMBRE RECIBE</t>
  </si>
  <si>
    <t>PERIODO QUE ENTREGA</t>
  </si>
  <si>
    <t>10/05/2020</t>
  </si>
  <si>
    <t>UAI</t>
  </si>
  <si>
    <t>pier</t>
  </si>
  <si>
    <t>jose</t>
  </si>
  <si>
    <t>DESDE</t>
  </si>
  <si>
    <t>HASTA</t>
  </si>
  <si>
    <t>20/23/2020</t>
  </si>
  <si>
    <t>${periodo_hasta}</t>
  </si>
  <si>
    <t>Aspectos a chequear</t>
  </si>
  <si>
    <t>Evaluación del Acta de Entrega  Ref: CAT-001</t>
  </si>
  <si>
    <t xml:space="preserve">  Evaluación de los Soportes Anexos   Ref: CAT-002</t>
  </si>
  <si>
    <t>Otras observaciones   Ref: CAT-003</t>
  </si>
  <si>
    <t>Item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</si>
  <si>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</si>
  <si>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</si>
  <si>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</si>
  <si>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</si>
  <si>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</si>
  <si>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</si>
  <si>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</si>
  <si>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</si>
  <si>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</si>
  <si>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</si>
  <si>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</si>
  <si>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m</t>
  </si>
  <si>
    <t>n</t>
  </si>
  <si>
    <t>=&gt;</t>
  </si>
  <si>
    <t>N/A</t>
  </si>
  <si>
    <t xml:space="preserve"> </t>
  </si>
  <si>
    <t xml:space="preserve"> Total debilidades por atributo de revisión</t>
  </si>
  <si>
    <t xml:space="preserve"> %       Incumplimiento de la norma analizada.</t>
  </si>
  <si>
    <t>%</t>
  </si>
  <si>
    <t>0        Se cumple satisfactoriamente el atributo</t>
  </si>
  <si>
    <t>1         No   se  cumple   el   atributo</t>
  </si>
  <si>
    <t xml:space="preserve"> N/A      No aplica el atributo en este comprobante</t>
  </si>
  <si>
    <t>"N/A"</t>
  </si>
  <si>
    <t xml:space="preserve">  Elaborado Por:</t>
  </si>
  <si>
    <t>Revisado por:</t>
  </si>
  <si>
    <r>
      <rPr>
        <rFont val="Arial"/>
        <b val="true"/>
        <i val="false"/>
        <strike val="false"/>
        <color rgb="FF000000"/>
        <sz val="11"/>
        <u val="none"/>
      </rPr>
      <t xml:space="preserve">Nombres y Apellidos:                  </t>
    </r>
    <r>
      <rPr>
        <rFont val="Calibri"/>
        <b val="false"/>
        <i val="false"/>
        <strike val="false"/>
        <color rgb="FF000000"/>
        <sz val="11"/>
        <u val="none"/>
      </rPr>
      <t xml:space="preserve">  </t>
    </r>
  </si>
  <si>
    <t xml:space="preserve">   geferson</t>
  </si>
  <si>
    <t xml:space="preserve">Nombres y Apellidos:                    </t>
  </si>
  <si>
    <t xml:space="preserve">  Cargo:</t>
  </si>
  <si>
    <t>Auditor</t>
  </si>
  <si>
    <t>Coordinador</t>
  </si>
  <si>
    <t xml:space="preserve">  Firma: </t>
  </si>
  <si>
    <r>
      <rPr>
        <rFont val="Arial Narrow"/>
        <b val="true"/>
        <i val="false"/>
        <strike val="false"/>
        <color rgb="FF000000"/>
        <sz val="11"/>
        <u val="none"/>
      </rPr>
      <t xml:space="preserve">Ref.</t>
    </r>
    <r>
      <rPr>
        <rFont val="Arial Narrow"/>
        <b val="false"/>
        <i val="false"/>
        <strike val="false"/>
        <color rgb="FF000000"/>
        <sz val="11"/>
        <u val="none"/>
      </rPr>
      <t xml:space="preserve">: CDE 001</t>
    </r>
  </si>
  <si>
    <t xml:space="preserve">  Actuación 16/08/2022 a la 20/15/2025</t>
  </si>
  <si>
    <t xml:space="preserve">CÉDULA DE DETALLE </t>
  </si>
  <si>
    <t xml:space="preserve">Vicepresidencia, Gerencia General, Gerencia o Coordinación: </t>
  </si>
  <si>
    <t>gerencia control posterior adscrita a la UAI</t>
  </si>
  <si>
    <t>Número</t>
  </si>
  <si>
    <t>DESCRIPCIÓN</t>
  </si>
  <si>
    <t>Incluir al Informe</t>
  </si>
  <si>
    <t>De la evaluación practicada al contenido del Acta de Entrega de la gerencia control posterior , correspondiente a la servidor(a) público(a) saliente, pier, titular de la cédula de identidad Nro.12345678; se determinó lo siguiente:</t>
  </si>
  <si>
    <t>Sí</t>
  </si>
  <si>
    <t>No</t>
  </si>
  <si>
    <t>No Aplica</t>
  </si>
  <si>
    <t>Ref.:</t>
  </si>
  <si>
    <t>Atributo</t>
  </si>
  <si>
    <t>% de incumplimiento de la norma analizada</t>
  </si>
  <si>
    <t>El acta se entrego en un plazo no superior de tres (3) días habiles, al funcionario entrante o al funcionario que designe la maxima autoridad.</t>
  </si>
  <si>
    <t>El acta esta debidamente certificada por el funcionario autorizada</t>
  </si>
  <si>
    <t>El funcionario saliente elaboró, presentó y suscribió la respectiva acta de entrega.</t>
  </si>
  <si>
    <t>En caso de no recibir acta de entrega, el funcionario entrante levanto acta detallada indicando el estado en que se encuentran los asuntos, bienes y recursos asignados. Con dos testigos y el auditor interno del organismo.</t>
  </si>
  <si>
    <t>Lugar de la suscripción del Acta.</t>
  </si>
  <si>
    <t>Fecha de la suscripción del Acta.</t>
  </si>
  <si>
    <t>Identificación del órgano, entidad, oficina o dependencia que se entrega.</t>
  </si>
  <si>
    <t>Identificación de quien entrega.</t>
  </si>
  <si>
    <t>Identificación de quien recibe.</t>
  </si>
  <si>
    <t>Motivo de la entrega.</t>
  </si>
  <si>
    <t>Fundamentación legal del motivo de la entrega.</t>
  </si>
  <si>
    <t>Mención expresa de que los anexos forman parte integrante del acta</t>
  </si>
  <si>
    <t>Suscripción del acta de quien entrega.</t>
  </si>
  <si>
    <t>Suscripción del acta de quien recibe.</t>
  </si>
  <si>
    <t>Estado de las cuentas que refleje la situación presupuestaria, financiera y patrimonial, cuando sea aplicable.</t>
  </si>
  <si>
    <t>Mención del número de cargos exigentes.</t>
  </si>
  <si>
    <t>Mención de los empleados u obreros.</t>
  </si>
  <si>
    <t>Mención del número de jubilados y pensionados.</t>
  </si>
  <si>
    <t>Inventario de los bienes muebles e inmuebles.</t>
  </si>
  <si>
    <t>Situación de la ejecución del plan operativo de conformidad con los objetivos propuestos y las metas fijadas en el presupuesto correspondiente.</t>
  </si>
  <si>
    <t>Indice general del archivo.</t>
  </si>
  <si>
    <t>SINC</t>
  </si>
  <si>
    <t>Datos e información, con fecha de corte al momento del cese en el ejercicio del empleo, cargo o función pública del funcionario o empleado que entrega.</t>
  </si>
  <si>
    <t>FORM.</t>
  </si>
  <si>
    <t>El acta de entrega y sus anexos se elaborarán en original y tres (3) copias certificadas.</t>
  </si>
  <si>
    <t>El acta de entrega se recibio en la Unidad de Auditoria Interna dentro de los cinco (5) dias habiles siguientes a la fecha de suscripción de la misma.</t>
  </si>
  <si>
    <t>Monto de los fondos  y bienes asignados Presupuestariamente 
a la respectiva unidad administradora.</t>
  </si>
  <si>
    <t>Saldo en efectivo de dichos fondos a la fecha de entrega de la gestión.</t>
  </si>
  <si>
    <t>Estados bancarios actualizados y conciliados.</t>
  </si>
  <si>
    <t>Lista de comprobantes de gastos.</t>
  </si>
  <si>
    <t>Cheques emitidos pendientes de cobro.</t>
  </si>
  <si>
    <t>ELABORADO POR:</t>
  </si>
  <si>
    <t>REVISADO POR:</t>
  </si>
  <si>
    <t>Firma:</t>
  </si>
  <si>
    <t>geferson</t>
  </si>
  <si>
    <t>Ref:  IDOE 001</t>
  </si>
  <si>
    <t xml:space="preserve">INFORME DE DEBILIDADES </t>
  </si>
  <si>
    <t>DESCRIPCION</t>
  </si>
  <si>
    <t>Ref.</t>
  </si>
  <si>
    <t>SI</t>
  </si>
  <si>
    <t>NO</t>
  </si>
  <si>
    <t>Del examen realizado a la materialización, suscripción y contenido del acta de entrega de la Coordinación, se determinaron las siguientes observaciones y deficiencias:</t>
  </si>
  <si>
    <t>${code}</t>
  </si>
  <si>
    <t>DESGLOSE DE HALLAZGOS DE AUDITORIA</t>
  </si>
  <si>
    <t>CONDICIÓN y CRITERIO</t>
  </si>
  <si>
    <t>CAUSA:</t>
  </si>
  <si>
    <t>EFECTO:</t>
  </si>
  <si>
    <t>Dificulta verificar la legalidad, sinceridad y exactitud de la información reflejada en el acta.</t>
  </si>
  <si>
    <t>EVIDENCIAS:</t>
  </si>
  <si>
    <t>Acta de entrega.</t>
  </si>
  <si>
    <t xml:space="preserve">Elaborado por:                  </t>
  </si>
  <si>
    <t xml:space="preserve">Nombres y Apellidos: </t>
  </si>
  <si>
    <t xml:space="preserve">Cargo:  </t>
  </si>
  <si>
    <t>auditro</t>
  </si>
</sst>
</file>

<file path=xl/styles.xml><?xml version="1.0" encoding="utf-8"?>
<styleSheet xmlns="http://schemas.openxmlformats.org/spreadsheetml/2006/main" xml:space="preserve">
  <numFmts count="5">
    <numFmt numFmtId="164" formatCode="dd\/mm\/yyyy"/>
    <numFmt numFmtId="165" formatCode="dd/mm/yyyy"/>
    <numFmt numFmtId="166" formatCode="mmmm&quot; de &quot;yyyy"/>
    <numFmt numFmtId="167" formatCode="####\-##\-###"/>
    <numFmt numFmtId="168" formatCode="dd\-mmm\-yy"/>
  </numFmts>
  <fonts count="4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Tahoma"/>
    </font>
    <font>
      <b val="0"/>
      <i val="0"/>
      <strike val="0"/>
      <u val="none"/>
      <sz val="6"/>
      <color rgb="FF000000"/>
      <name val="Tahoma"/>
    </font>
    <font>
      <b val="1"/>
      <i val="0"/>
      <strike val="0"/>
      <u val="none"/>
      <sz val="11"/>
      <color rgb="FFFFFFFF"/>
      <name val="Arial Narrow"/>
    </font>
    <font>
      <b val="1"/>
      <i val="0"/>
      <strike val="0"/>
      <u val="none"/>
      <sz val="10"/>
      <color rgb="FF000000"/>
      <name val="Tahoma"/>
    </font>
    <font>
      <b val="0"/>
      <i val="0"/>
      <strike val="0"/>
      <u val="none"/>
      <sz val="11"/>
      <color rgb="FF000000"/>
      <name val="Arial Narrow"/>
    </font>
    <font>
      <b val="1"/>
      <i val="0"/>
      <strike val="0"/>
      <u val="none"/>
      <sz val="11"/>
      <color rgb="FF000000"/>
      <name val="Arial Narrow"/>
    </font>
    <font>
      <b val="1"/>
      <i val="1"/>
      <strike val="0"/>
      <u val="none"/>
      <sz val="6"/>
      <color rgb="FF000000"/>
      <name val="Tahoma"/>
    </font>
    <font>
      <b val="1"/>
      <i val="0"/>
      <strike val="0"/>
      <u val="none"/>
      <sz val="6"/>
      <color rgb="FF000000"/>
      <name val="Tahoma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2"/>
      <color rgb="FF000000"/>
      <name val="Tahoma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Tahoma"/>
    </font>
    <font>
      <b val="1"/>
      <i val="0"/>
      <strike val="0"/>
      <u val="none"/>
      <sz val="12"/>
      <color rgb="FFFFFFFF"/>
      <name val="Arial Narrow"/>
    </font>
    <font>
      <b val="1"/>
      <i val="0"/>
      <strike val="0"/>
      <u val="none"/>
      <sz val="11"/>
      <color rgb="FF0000FF"/>
      <name val="Tahoma"/>
    </font>
    <font>
      <b val="0"/>
      <i val="0"/>
      <strike val="0"/>
      <u val="none"/>
      <sz val="11"/>
      <color rgb="FF000000"/>
      <name val="Tahoma"/>
    </font>
    <font>
      <b val="1"/>
      <i val="0"/>
      <strike val="0"/>
      <u val="none"/>
      <sz val="11"/>
      <color rgb="FF008000"/>
      <name val="Tahoma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FF00"/>
      <name val="Arial"/>
    </font>
    <font>
      <b val="0"/>
      <i val="0"/>
      <strike val="0"/>
      <u val="none"/>
      <sz val="12.5"/>
      <color rgb="FF000000"/>
      <name val="Arial Narrow"/>
    </font>
    <font>
      <b val="1"/>
      <i val="0"/>
      <strike val="0"/>
      <u val="none"/>
      <sz val="11"/>
      <color rgb="FF000000"/>
      <name val="Tahoma"/>
    </font>
    <font>
      <b val="1"/>
      <i val="0"/>
      <strike val="0"/>
      <u val="none"/>
      <sz val="11"/>
      <color rgb="FFFF0000"/>
      <name val="Tahoma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1"/>
      <color rgb="FF0D0D0D"/>
      <name val="Tahoma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1"/>
      <color rgb="FF0000FF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0"/>
      <color rgb="FF0000FF"/>
      <name val="Arial"/>
    </font>
    <font>
      <b val="1"/>
      <i val="0"/>
      <strike val="0"/>
      <u val="none"/>
      <sz val="11"/>
      <color rgb="FF10253F"/>
      <name val="Arial Narrow"/>
    </font>
    <font>
      <b val="1"/>
      <i val="0"/>
      <strike val="0"/>
      <u val="none"/>
      <sz val="11"/>
      <color rgb="FFFF0000"/>
      <name val="Arial Narrow"/>
    </font>
    <font>
      <b val="1"/>
      <i val="0"/>
      <strike val="0"/>
      <u val="none"/>
      <sz val="11"/>
      <color rgb="FF0000FF"/>
      <name val="Arial Narrow"/>
    </font>
    <font>
      <b val="1"/>
      <i val="1"/>
      <strike val="0"/>
      <u val="none"/>
      <sz val="11"/>
      <color rgb="FF10253F"/>
      <name val="Arial Narrow"/>
    </font>
    <font>
      <b val="1"/>
      <i val="1"/>
      <strike val="0"/>
      <u val="none"/>
      <sz val="11"/>
      <color rgb="FFFF0000"/>
      <name val="Arial Narrow"/>
    </font>
    <font>
      <b val="1"/>
      <i val="1"/>
      <strike val="0"/>
      <u val="none"/>
      <sz val="11"/>
      <color rgb="FF0000FF"/>
      <name val="Arial Narrow"/>
    </font>
    <font>
      <b val="1"/>
      <i val="1"/>
      <strike val="0"/>
      <u val="none"/>
      <sz val="11"/>
      <color rgb="FF000000"/>
      <name val="Arial Narrow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1"/>
      <color rgb="FF000000"/>
      <name val="Arial Narrow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single"/>
      <sz val="10"/>
      <color rgb="FF000000"/>
      <name val="Arial Narrow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6"/>
      <color rgb="FFFFFFFF"/>
      <name val="Arial Narrow"/>
    </font>
    <font>
      <b val="1"/>
      <i val="0"/>
      <strike val="0"/>
      <u val="none"/>
      <sz val="11"/>
      <color rgb="FF7030A0"/>
      <name val="Arial Narrow"/>
    </font>
    <font>
      <b val="1"/>
      <i val="0"/>
      <strike val="0"/>
      <u val="none"/>
      <sz val="10"/>
      <color rgb="FF7030A0"/>
      <name val="Arial Narrow"/>
    </font>
    <font>
      <b val="1"/>
      <i val="0"/>
      <strike val="0"/>
      <u val="none"/>
      <sz val="8"/>
      <color rgb="FF000000"/>
      <name val="Arial Narrow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4F81BD"/>
        <bgColor rgb="FF2A62A8"/>
      </patternFill>
    </fill>
    <fill>
      <patternFill patternType="solid">
        <fgColor rgb="FFFFFF99"/>
        <bgColor rgb="FFEBF1DE"/>
      </patternFill>
    </fill>
    <fill>
      <patternFill patternType="solid">
        <fgColor rgb="FFF2F2F2"/>
        <bgColor rgb="FFEBF1DE"/>
      </patternFill>
    </fill>
    <fill>
      <patternFill patternType="solid">
        <fgColor rgb="FF92D050"/>
        <bgColor rgb="FFA6A6A6"/>
      </patternFill>
    </fill>
    <fill>
      <patternFill patternType="solid">
        <fgColor rgb="FF215967"/>
        <bgColor rgb="FF1F497D"/>
      </patternFill>
    </fill>
    <fill>
      <patternFill patternType="solid">
        <fgColor rgb="FFEBF1DE"/>
        <bgColor rgb="FFF2F2F2"/>
      </patternFill>
    </fill>
    <fill>
      <patternFill patternType="solid">
        <fgColor rgb="FF7030A0"/>
        <bgColor rgb="FF993366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990000"/>
        <bgColor rgb="FF9C0006"/>
      </patternFill>
    </fill>
    <fill>
      <patternFill patternType="solid">
        <fgColor rgb="FFA6A6A6"/>
        <bgColor rgb="FFC0C0C0"/>
      </patternFill>
    </fill>
    <fill>
      <patternFill patternType="solid">
        <fgColor rgb="FFC0C0C0"/>
        <bgColor rgb="FFCCCCFF"/>
      </patternFill>
    </fill>
  </fills>
  <borders count="4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vertical="center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1" numFmtId="0" fillId="2" borderId="1" applyFont="1" applyNumberFormat="0" applyFill="1" applyBorder="1" applyAlignment="1">
      <alignment vertical="center" textRotation="0" wrapText="false" shrinkToFit="false"/>
    </xf>
    <xf xfId="0" fontId="1" numFmtId="0" fillId="2" borderId="2" applyFont="1" applyNumberFormat="0" applyFill="1" applyBorder="1" applyAlignment="1">
      <alignment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4" numFmtId="0" fillId="4" borderId="4" applyFont="1" applyNumberFormat="0" applyFill="1" applyBorder="1" applyAlignment="1">
      <alignment horizontal="left" vertical="center" textRotation="0" wrapText="false" shrinkToFit="false"/>
    </xf>
    <xf xfId="0" fontId="5" numFmtId="0" fillId="0" borderId="2" applyFont="1" applyNumberFormat="0" applyFill="0" applyBorder="1" applyAlignment="1">
      <alignment horizontal="justify" vertical="center" textRotation="0" wrapText="true" shrinkToFit="false"/>
    </xf>
    <xf xfId="0" fontId="2" numFmtId="0" fillId="0" borderId="0" applyFont="1" applyNumberFormat="0" applyFill="0" applyBorder="0" applyAlignment="1">
      <alignment horizontal="justify" vertical="center" textRotation="0" wrapText="false" shrinkToFit="false"/>
    </xf>
    <xf xfId="0" fontId="5" numFmtId="0" fillId="0" borderId="2" applyFont="1" applyNumberFormat="0" applyFill="0" applyBorder="1" applyAlignment="1">
      <alignment vertical="center" textRotation="0" wrapText="true" shrinkToFit="false"/>
    </xf>
    <xf xfId="0" fontId="6" numFmtId="0" fillId="4" borderId="4" applyFont="1" applyNumberFormat="0" applyFill="1" applyBorder="1" applyAlignment="1">
      <alignment horizontal="left" vertical="center" textRotation="0" wrapText="false" shrinkToFit="false"/>
    </xf>
    <xf xfId="0" fontId="5" numFmtId="0" fillId="0" borderId="2" applyFont="1" applyNumberFormat="0" applyFill="0" applyBorder="1" applyAlignment="1">
      <alignment vertical="center" textRotation="0" wrapText="false" shrinkToFit="false"/>
    </xf>
    <xf xfId="0" fontId="5" numFmtId="0" fillId="0" borderId="4" applyFont="1" applyNumberFormat="0" applyFill="0" applyBorder="1" applyAlignment="1">
      <alignment vertical="center" textRotation="0" wrapText="false" shrinkToFit="false"/>
    </xf>
    <xf xfId="0" fontId="7" numFmtId="0" fillId="0" borderId="0" applyFont="1" applyNumberFormat="0" applyFill="0" applyBorder="0" applyAlignment="1">
      <alignment horizontal="justify" vertical="center" textRotation="0" wrapText="false" shrinkToFit="false"/>
    </xf>
    <xf xfId="0" fontId="5" numFmtId="0" fillId="0" borderId="5" applyFont="1" applyNumberFormat="0" applyFill="0" applyBorder="1" applyAlignment="1">
      <alignment horizontal="center" vertical="center" textRotation="0" wrapText="true" shrinkToFit="false"/>
    </xf>
    <xf xfId="0" fontId="5" numFmtId="0" fillId="0" borderId="2" applyFont="1" applyNumberFormat="0" applyFill="0" applyBorder="1" applyAlignment="1">
      <alignment horizontal="center" vertical="center" textRotation="0" wrapText="true" shrinkToFit="false"/>
    </xf>
    <xf xfId="0" fontId="5" numFmtId="0" fillId="0" borderId="6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1" applyBorder="1" applyAlignment="1">
      <alignment vertical="center" textRotation="0" wrapText="false" shrinkToFit="false"/>
    </xf>
    <xf xfId="0" fontId="5" numFmtId="0" fillId="2" borderId="2" applyFont="1" applyNumberFormat="0" applyFill="1" applyBorder="1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justify" vertical="center" textRotation="0" wrapText="false" shrinkToFit="false"/>
    </xf>
    <xf xfId="0" fontId="5" numFmtId="0" fillId="0" borderId="4" applyFont="1" applyNumberFormat="0" applyFill="0" applyBorder="1" applyAlignment="1">
      <alignment vertical="center" textRotation="0" wrapText="true" shrinkToFit="false"/>
    </xf>
    <xf xfId="0" fontId="5" numFmtId="0" fillId="0" borderId="4" applyFont="1" applyNumberFormat="0" applyFill="0" applyBorder="1" applyAlignment="1">
      <alignment horizontal="justify" vertical="center" textRotation="0" wrapText="true" shrinkToFit="false"/>
    </xf>
    <xf xfId="0" fontId="5" numFmtId="0" fillId="0" borderId="7" applyFont="1" applyNumberFormat="0" applyFill="0" applyBorder="1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0"/>
    <xf xfId="0" fontId="0" numFmtId="0" fillId="0" borderId="3" applyFont="0" applyNumberFormat="0" applyFill="0" applyBorder="1" applyAlignment="1">
      <alignment vertical="center" textRotation="0" wrapText="false" shrinkToFit="false"/>
    </xf>
    <xf xfId="0" fontId="0" numFmtId="0" fillId="0" borderId="8" applyFont="0" applyNumberFormat="0" applyFill="0" applyBorder="1" applyAlignment="1">
      <alignment vertical="center" textRotation="0" wrapText="false" shrinkToFit="false"/>
    </xf>
    <xf xfId="0" fontId="5" numFmtId="0" fillId="0" borderId="9" applyFont="1" applyNumberFormat="0" applyFill="0" applyBorder="1" applyAlignment="0"/>
    <xf xfId="0" fontId="6" numFmtId="164" fillId="0" borderId="8" applyFont="1" applyNumberFormat="1" applyFill="0" applyBorder="1" applyAlignment="1">
      <alignment vertical="center" textRotation="0" wrapText="false" shrinkToFit="false"/>
    </xf>
    <xf xfId="0" fontId="6" numFmtId="164" fillId="0" borderId="10" applyFont="1" applyNumberFormat="1" applyFill="0" applyBorder="1" applyAlignment="1">
      <alignment vertical="center" textRotation="0" wrapText="false" shrinkToFit="false"/>
    </xf>
    <xf xfId="0" fontId="9" numFmtId="0" fillId="0" borderId="8" applyFont="1" applyNumberFormat="0" applyFill="0" applyBorder="1" applyAlignment="1">
      <alignment vertical="center" textRotation="0" wrapText="false" shrinkToFit="false"/>
    </xf>
    <xf xfId="0" fontId="9" numFmtId="0" fillId="0" borderId="11" applyFont="1" applyNumberFormat="0" applyFill="0" applyBorder="1" applyAlignment="1">
      <alignment vertical="center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12" applyFont="0" applyNumberFormat="0" applyFill="0" applyBorder="1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13" applyFont="0" applyNumberFormat="0" applyFill="0" applyBorder="1" applyAlignment="1">
      <alignment vertical="center" textRotation="0" wrapText="false" shrinkToFit="false"/>
    </xf>
    <xf xfId="0" fontId="0" numFmtId="0" fillId="0" borderId="14" applyFont="0" applyNumberFormat="0" applyFill="0" applyBorder="1" applyAlignment="1">
      <alignment vertical="center" textRotation="0" wrapText="false" shrinkToFit="false"/>
    </xf>
    <xf xfId="0" fontId="10" numFmtId="164" fillId="2" borderId="15" applyFont="1" applyNumberFormat="1" applyFill="1" applyBorder="1" applyAlignment="1">
      <alignment vertical="center" textRotation="0" wrapText="false" shrinkToFit="false"/>
    </xf>
    <xf xfId="0" fontId="10" numFmtId="4" fillId="0" borderId="16" applyFont="1" applyNumberFormat="1" applyFill="0" applyBorder="1" applyAlignment="1">
      <alignment vertical="center" textRotation="0" wrapText="false" shrinkToFit="false"/>
    </xf>
    <xf xfId="0" fontId="10" numFmtId="4" fillId="2" borderId="16" applyFont="1" applyNumberFormat="1" applyFill="1" applyBorder="1" applyAlignment="1">
      <alignment vertical="center" textRotation="0" wrapText="false" shrinkToFit="false"/>
    </xf>
    <xf xfId="0" fontId="11" numFmtId="165" fillId="0" borderId="12" applyFont="1" applyNumberFormat="1" applyFill="0" applyBorder="1" applyAlignment="1">
      <alignment vertical="center" textRotation="0" wrapText="false" shrinkToFit="false"/>
    </xf>
    <xf xfId="0" fontId="5" numFmtId="0" fillId="0" borderId="0" applyFont="1" applyNumberFormat="0" applyFill="0" applyBorder="0" applyAlignment="0"/>
    <xf xfId="0" fontId="11" numFmtId="165" fillId="0" borderId="0" applyFont="1" applyNumberFormat="1" applyFill="0" applyBorder="0" applyAlignment="1">
      <alignment vertical="center" textRotation="0" wrapText="false" shrinkToFit="false"/>
    </xf>
    <xf xfId="0" fontId="11" numFmtId="165" fillId="0" borderId="17" applyFont="1" applyNumberFormat="1" applyFill="0" applyBorder="1" applyAlignment="1">
      <alignment vertical="center" textRotation="0" wrapText="false" shrinkToFit="false"/>
    </xf>
    <xf xfId="0" fontId="12" numFmtId="0" fillId="0" borderId="0" applyFont="1" applyNumberFormat="0" applyFill="0" applyBorder="0" applyAlignment="0"/>
    <xf xfId="0" fontId="12" numFmtId="0" fillId="0" borderId="0" applyFont="1" applyNumberFormat="0" applyFill="0" applyBorder="0" applyAlignment="0"/>
    <xf xfId="0" fontId="12" numFmtId="0" fillId="0" borderId="17" applyFont="1" applyNumberFormat="0" applyFill="0" applyBorder="1" applyAlignment="0"/>
    <xf xfId="0" fontId="0" numFmtId="0" fillId="0" borderId="0" applyFont="0" applyNumberFormat="0" applyFill="0" applyBorder="0" applyAlignment="0"/>
    <xf xfId="0" fontId="0" numFmtId="0" fillId="0" borderId="17" applyFont="0" applyNumberFormat="0" applyFill="0" applyBorder="1" applyAlignment="0"/>
    <xf xfId="0" fontId="5" numFmtId="0" fillId="2" borderId="0" applyFont="1" applyNumberFormat="0" applyFill="1" applyBorder="0" applyAlignment="0"/>
    <xf xfId="0" fontId="5" numFmtId="1" fillId="2" borderId="0" applyFont="1" applyNumberFormat="1" applyFill="1" applyBorder="0" applyAlignment="0"/>
    <xf xfId="0" fontId="11" numFmtId="165" fillId="2" borderId="0" applyFont="1" applyNumberFormat="1" applyFill="1" applyBorder="0" applyAlignment="1">
      <alignment vertical="center" textRotation="0" wrapText="false" shrinkToFit="false"/>
    </xf>
    <xf xfId="0" fontId="5" numFmtId="0" fillId="0" borderId="12" applyFont="1" applyNumberFormat="0" applyFill="0" applyBorder="1" applyAlignment="0"/>
    <xf xfId="0" fontId="5" numFmtId="0" fillId="0" borderId="17" applyFont="1" applyNumberFormat="0" applyFill="0" applyBorder="1" applyAlignment="0"/>
    <xf xfId="0" fontId="5" numFmtId="0" fillId="0" borderId="12" applyFont="1" applyNumberFormat="0" applyFill="0" applyBorder="1" applyAlignment="1">
      <alignment vertical="center" textRotation="0" wrapText="false" shrinkToFit="false"/>
    </xf>
    <xf xfId="0" fontId="13" numFmtId="0" fillId="0" borderId="0" applyFont="1" applyNumberFormat="0" applyFill="0" applyBorder="0" applyAlignment="1">
      <alignment vertical="center" textRotation="0" wrapText="false" shrinkToFit="false"/>
    </xf>
    <xf xfId="0" fontId="5" numFmtId="3" fillId="5" borderId="18" applyFont="1" applyNumberFormat="1" applyFill="1" applyBorder="1" applyAlignment="1">
      <alignment horizontal="center" vertical="center" textRotation="90" wrapText="true" shrinkToFit="false"/>
    </xf>
    <xf xfId="0" fontId="6" numFmtId="0" fillId="6" borderId="19" applyFont="1" applyNumberFormat="0" applyFill="1" applyBorder="1" applyAlignment="1">
      <alignment horizontal="center" vertical="center" textRotation="0" wrapText="true" shrinkToFit="false"/>
    </xf>
    <xf xfId="0" fontId="6" numFmtId="0" fillId="2" borderId="19" applyFont="1" applyNumberFormat="0" applyFill="1" applyBorder="1" applyAlignment="1">
      <alignment horizontal="center" vertical="center" textRotation="0" wrapText="true" shrinkToFit="false"/>
    </xf>
    <xf xfId="0" fontId="6" numFmtId="0" fillId="5" borderId="19" applyFont="1" applyNumberFormat="0" applyFill="1" applyBorder="1" applyAlignment="1">
      <alignment horizontal="center" vertical="center" textRotation="0" wrapText="true" shrinkToFit="false"/>
    </xf>
    <xf xfId="0" fontId="6" numFmtId="0" fillId="5" borderId="20" applyFont="1" applyNumberFormat="0" applyFill="1" applyBorder="1" applyAlignment="1">
      <alignment horizontal="center" vertical="center" textRotation="0" wrapText="true" shrinkToFit="false"/>
    </xf>
    <xf xfId="0" fontId="14" numFmtId="0" fillId="5" borderId="19" applyFont="1" applyNumberFormat="0" applyFill="1" applyBorder="1" applyAlignment="1">
      <alignment horizontal="center" vertical="center" textRotation="0" wrapText="true" shrinkToFit="false"/>
    </xf>
    <xf xfId="0" fontId="14" numFmtId="0" fillId="5" borderId="20" applyFont="1" applyNumberFormat="0" applyFill="1" applyBorder="1" applyAlignment="1">
      <alignment horizontal="center" vertical="center" textRotation="0" wrapText="true" shrinkToFit="false"/>
    </xf>
    <xf xfId="0" fontId="6" numFmtId="0" fillId="0" borderId="12" applyFont="1" applyNumberFormat="0" applyFill="0" applyBorder="1" applyAlignment="1">
      <alignment horizontal="center" vertical="center" textRotation="0" wrapText="false" shrinkToFit="false"/>
    </xf>
    <xf xfId="0" fontId="3" numFmtId="0" fillId="5" borderId="12" applyFont="1" applyNumberFormat="0" applyFill="1" applyBorder="1" applyAlignment="1">
      <alignment horizontal="center" vertical="center" textRotation="0" wrapText="false" shrinkToFit="false"/>
    </xf>
    <xf xfId="0" fontId="15" numFmtId="1" fillId="7" borderId="21" applyFont="1" applyNumberFormat="1" applyFill="1" applyBorder="1" applyAlignment="1">
      <alignment horizontal="center" vertical="center" textRotation="0" wrapText="false" shrinkToFit="false"/>
    </xf>
    <xf xfId="0" fontId="3" numFmtId="0" fillId="8" borderId="22" applyFont="1" applyNumberFormat="0" applyFill="1" applyBorder="1" applyAlignment="1">
      <alignment horizontal="center" vertical="center" textRotation="0" wrapText="false" shrinkToFit="false"/>
    </xf>
    <xf xfId="0" fontId="15" numFmtId="1" fillId="7" borderId="21" applyFont="1" applyNumberFormat="1" applyFill="1" applyBorder="1" applyAlignment="1">
      <alignment horizontal="center" vertical="center" textRotation="0" wrapText="true" shrinkToFit="false"/>
    </xf>
    <xf xfId="0" fontId="15" numFmtId="1" fillId="9" borderId="21" applyFont="1" applyNumberFormat="1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0"/>
    <xf xfId="0" fontId="5" numFmtId="0" fillId="0" borderId="12" applyFont="1" applyNumberFormat="0" applyFill="0" applyBorder="1" applyAlignment="1">
      <alignment horizontal="center" vertical="center" textRotation="0" wrapText="false" shrinkToFit="false"/>
    </xf>
    <xf xfId="0" fontId="5" numFmtId="0" fillId="0" borderId="23" applyFont="1" applyNumberFormat="0" applyFill="0" applyBorder="1" applyAlignment="1">
      <alignment horizontal="center" vertical="center" textRotation="0" wrapText="false" shrinkToFit="false"/>
    </xf>
    <xf xfId="0" fontId="17" numFmtId="0" fillId="10" borderId="21" applyFont="1" applyNumberFormat="0" applyFill="1" applyBorder="1" applyAlignment="1">
      <alignment horizontal="center" vertical="center" textRotation="0" wrapText="false" shrinkToFit="false"/>
    </xf>
    <xf xfId="0" fontId="18" numFmtId="1" fillId="10" borderId="21" applyFont="1" applyNumberFormat="1" applyFill="1" applyBorder="1" applyAlignment="1">
      <alignment horizontal="center" vertical="center" textRotation="0" wrapText="false" shrinkToFit="false"/>
    </xf>
    <xf xfId="0" fontId="18" numFmtId="0" fillId="10" borderId="21" applyFont="1" applyNumberFormat="0" applyFill="1" applyBorder="1" applyAlignment="1">
      <alignment horizontal="center" vertical="center" textRotation="0" wrapText="false" shrinkToFit="false"/>
    </xf>
    <xf xfId="0" fontId="18" numFmtId="0" fillId="10" borderId="21" applyFont="1" applyNumberFormat="0" applyFill="1" applyBorder="1" applyAlignment="1">
      <alignment horizontal="center" vertical="center" textRotation="0" wrapText="true" shrinkToFit="false"/>
    </xf>
    <xf xfId="0" fontId="19" numFmtId="0" fillId="10" borderId="21" applyFont="1" applyNumberFormat="0" applyFill="1" applyBorder="1" applyAlignment="1">
      <alignment horizontal="center" vertical="center" textRotation="0" wrapText="false" shrinkToFit="false"/>
    </xf>
    <xf xfId="0" fontId="20" numFmtId="0" fillId="10" borderId="21" applyFont="1" applyNumberFormat="0" applyFill="1" applyBorder="1" applyAlignment="1">
      <alignment horizontal="center" vertical="center" textRotation="0" wrapText="false" shrinkToFit="false"/>
    </xf>
    <xf xfId="0" fontId="21" numFmtId="0" fillId="10" borderId="21" applyFont="1" applyNumberFormat="0" applyFill="1" applyBorder="1" applyAlignment="1">
      <alignment horizontal="center" vertical="center" textRotation="0" wrapText="false" shrinkToFit="false"/>
    </xf>
    <xf xfId="0" fontId="22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1" fillId="0" borderId="24" applyFont="1" applyNumberFormat="1" applyFill="0" applyBorder="1" applyAlignment="1">
      <alignment vertical="center" textRotation="0" wrapText="true" shrinkToFit="false"/>
    </xf>
    <xf xfId="0" fontId="17" numFmtId="0" fillId="0" borderId="25" applyFont="1" applyNumberFormat="0" applyFill="0" applyBorder="1" applyAlignment="1">
      <alignment horizontal="center" vertical="center" textRotation="0" wrapText="false" shrinkToFit="false"/>
    </xf>
    <xf xfId="0" fontId="23" numFmtId="1" fillId="0" borderId="25" applyFont="1" applyNumberFormat="1" applyFill="0" applyBorder="1" applyAlignment="1">
      <alignment horizontal="center" vertical="center" textRotation="0" wrapText="false" shrinkToFit="false"/>
    </xf>
    <xf xfId="0" fontId="24" numFmtId="1" fillId="0" borderId="25" applyFont="1" applyNumberFormat="1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25" numFmtId="0" fillId="0" borderId="0" applyFont="1" applyNumberFormat="0" applyFill="0" applyBorder="0" applyAlignment="0"/>
    <xf xfId="0" fontId="6" numFmtId="1" fillId="0" borderId="13" applyFont="1" applyNumberFormat="1" applyFill="0" applyBorder="1" applyAlignment="1">
      <alignment horizontal="left" vertical="center" textRotation="0" wrapText="true" shrinkToFit="false"/>
    </xf>
    <xf xfId="0" fontId="26" numFmtId="1" fillId="0" borderId="22" applyFont="1" applyNumberFormat="1" applyFill="0" applyBorder="1" applyAlignment="1">
      <alignment horizontal="center" vertical="center" textRotation="0" wrapText="true" shrinkToFit="false"/>
    </xf>
    <xf xfId="0" fontId="20" numFmtId="1" fillId="0" borderId="21" applyFont="1" applyNumberFormat="1" applyFill="0" applyBorder="1" applyAlignment="1">
      <alignment horizontal="center" vertical="center" textRotation="0" wrapText="false" shrinkToFit="false"/>
    </xf>
    <xf xfId="0" fontId="23" numFmtId="1" fillId="0" borderId="22" applyFont="1" applyNumberFormat="1" applyFill="0" applyBorder="1" applyAlignment="1">
      <alignment horizontal="center" vertical="center" textRotation="0" wrapText="false" shrinkToFit="false"/>
    </xf>
    <xf xfId="0" fontId="27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1" fillId="11" borderId="15" applyFont="1" applyNumberFormat="1" applyFill="1" applyBorder="1" applyAlignment="1">
      <alignment horizontal="left" vertical="center" textRotation="0" wrapText="true" shrinkToFit="false"/>
    </xf>
    <xf xfId="0" fontId="28" numFmtId="0" fillId="0" borderId="21" applyFont="1" applyNumberFormat="0" applyFill="0" applyBorder="1" applyAlignment="1">
      <alignment horizontal="center" vertical="center" textRotation="0" wrapText="false" shrinkToFit="false"/>
    </xf>
    <xf xfId="0" fontId="20" numFmtId="0" fillId="0" borderId="21" applyFont="1" applyNumberFormat="0" applyFill="0" applyBorder="1" applyAlignment="1">
      <alignment horizontal="center" vertical="center" textRotation="0" wrapText="false" shrinkToFit="false"/>
    </xf>
    <xf xfId="0" fontId="3" numFmtId="1" fillId="12" borderId="15" applyFont="1" applyNumberFormat="1" applyFill="1" applyBorder="1" applyAlignment="1">
      <alignment horizontal="left" vertical="center" textRotation="0" wrapText="true" shrinkToFit="false"/>
    </xf>
    <xf xfId="0" fontId="29" numFmtId="0" fillId="0" borderId="21" applyFont="1" applyNumberFormat="0" applyFill="0" applyBorder="1" applyAlignment="1">
      <alignment horizontal="center" vertical="center" textRotation="0" wrapText="false" shrinkToFit="false"/>
    </xf>
    <xf xfId="0" fontId="5" numFmtId="0" fillId="0" borderId="26" applyFont="1" applyNumberFormat="0" applyFill="0" applyBorder="1" applyAlignment="0"/>
    <xf xfId="0" fontId="6" numFmtId="1" fillId="0" borderId="27" applyFont="1" applyNumberFormat="1" applyFill="0" applyBorder="1" applyAlignment="1">
      <alignment horizontal="left" vertical="center" textRotation="0" wrapText="true" shrinkToFit="false"/>
    </xf>
    <xf xfId="0" fontId="26" numFmtId="1" fillId="0" borderId="21" applyFont="1" applyNumberFormat="1" applyFill="0" applyBorder="1" applyAlignment="1">
      <alignment horizontal="center" vertical="center" textRotation="0" wrapText="true" shrinkToFit="false"/>
    </xf>
    <xf xfId="0" fontId="23" numFmtId="0" fillId="0" borderId="28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28" numFmtId="0" fillId="0" borderId="0" applyFont="1" applyNumberFormat="0" applyFill="0" applyBorder="0" applyAlignment="1">
      <alignment vertical="center" textRotation="0" wrapText="false" shrinkToFit="false"/>
    </xf>
    <xf xfId="0" fontId="30" numFmtId="0" fillId="0" borderId="0" applyFont="1" applyNumberFormat="0" applyFill="0" applyBorder="0" applyAlignment="1">
      <alignment vertical="center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3" numFmtId="0" fillId="0" borderId="0" applyFont="1" applyNumberFormat="0" applyFill="0" applyBorder="0" applyAlignment="1">
      <alignment vertical="center" textRotation="0" wrapText="false" shrinkToFit="false"/>
    </xf>
    <xf xfId="0" fontId="3" numFmtId="0" fillId="3" borderId="15" applyFont="1" applyNumberFormat="0" applyFill="1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6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0" fillId="3" borderId="15" applyFont="1" applyNumberFormat="0" applyFill="1" applyBorder="1" applyAlignment="1">
      <alignment horizontal="center" vertical="center" textRotation="0" wrapText="true" shrinkToFit="false"/>
    </xf>
    <xf xfId="0" fontId="31" numFmtId="0" fillId="0" borderId="3" applyFont="1" applyNumberFormat="0" applyFill="0" applyBorder="1" applyAlignment="1">
      <alignment horizontal="justify" vertical="center" textRotation="0" wrapText="true" shrinkToFit="false"/>
    </xf>
    <xf xfId="0" fontId="31" numFmtId="1" fillId="0" borderId="29" applyFont="1" applyNumberFormat="1" applyFill="0" applyBorder="1" applyAlignment="1">
      <alignment horizontal="center" vertical="center" textRotation="0" wrapText="false" shrinkToFit="false"/>
    </xf>
    <xf xfId="0" fontId="32" numFmtId="0" fillId="0" borderId="3" applyFont="1" applyNumberFormat="0" applyFill="0" applyBorder="1" applyAlignment="1">
      <alignment horizontal="center" vertical="center" textRotation="0" wrapText="false" shrinkToFit="false"/>
    </xf>
    <xf xfId="0" fontId="33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29" applyFont="1" applyNumberFormat="0" applyFill="0" applyBorder="1" applyAlignment="1">
      <alignment horizontal="center" vertical="center" textRotation="0" wrapText="false" shrinkToFit="false"/>
    </xf>
    <xf xfId="0" fontId="6" numFmtId="0" fillId="0" borderId="11" applyFont="1" applyNumberFormat="0" applyFill="0" applyBorder="1" applyAlignment="1">
      <alignment horizontal="center" vertical="center" textRotation="0" wrapText="false" shrinkToFit="false"/>
    </xf>
    <xf xfId="0" fontId="31" numFmtId="0" fillId="0" borderId="12" applyFont="1" applyNumberFormat="0" applyFill="0" applyBorder="1" applyAlignment="1">
      <alignment horizontal="justify" vertical="center" textRotation="0" wrapText="true" shrinkToFit="false"/>
    </xf>
    <xf xfId="0" fontId="6" numFmtId="0" fillId="0" borderId="17" applyFont="1" applyNumberFormat="0" applyFill="0" applyBorder="1" applyAlignment="1">
      <alignment horizontal="center" vertical="center" textRotation="0" wrapText="false" shrinkToFit="false"/>
    </xf>
    <xf xfId="0" fontId="34" numFmtId="0" fillId="13" borderId="3" applyFont="1" applyNumberFormat="0" applyFill="1" applyBorder="1" applyAlignment="1">
      <alignment horizontal="justify" vertical="center" textRotation="0" wrapText="true" shrinkToFit="false"/>
    </xf>
    <xf xfId="0" fontId="34" numFmtId="1" fillId="13" borderId="29" applyFont="1" applyNumberFormat="1" applyFill="1" applyBorder="1" applyAlignment="1">
      <alignment horizontal="center" vertical="center" textRotation="0" wrapText="false" shrinkToFit="false"/>
    </xf>
    <xf xfId="0" fontId="35" numFmtId="0" fillId="13" borderId="3" applyFont="1" applyNumberFormat="0" applyFill="1" applyBorder="1" applyAlignment="1">
      <alignment horizontal="center" vertical="center" textRotation="0" wrapText="false" shrinkToFit="false"/>
    </xf>
    <xf xfId="0" fontId="36" numFmtId="0" fillId="13" borderId="3" applyFont="1" applyNumberFormat="0" applyFill="1" applyBorder="1" applyAlignment="1">
      <alignment horizontal="center" vertical="center" textRotation="0" wrapText="false" shrinkToFit="false"/>
    </xf>
    <xf xfId="0" fontId="37" numFmtId="0" fillId="13" borderId="29" applyFont="1" applyNumberFormat="0" applyFill="1" applyBorder="1" applyAlignment="1">
      <alignment horizontal="center" vertical="center" textRotation="0" wrapText="false" shrinkToFit="false"/>
    </xf>
    <xf xfId="0" fontId="37" numFmtId="0" fillId="13" borderId="11" applyFont="1" applyNumberFormat="0" applyFill="1" applyBorder="1" applyAlignment="1">
      <alignment horizontal="center" vertical="center" textRotation="0" wrapText="false" shrinkToFit="false"/>
    </xf>
    <xf xfId="0" fontId="5" numFmtId="0" fillId="0" borderId="12" applyFont="1" applyNumberFormat="0" applyFill="0" applyBorder="1" applyAlignment="1">
      <alignment horizontal="justify" vertical="center" textRotation="0" wrapText="true" shrinkToFit="false"/>
    </xf>
    <xf xfId="0" fontId="5" numFmtId="0" fillId="0" borderId="3" applyFont="1" applyNumberFormat="0" applyFill="0" applyBorder="1" applyAlignment="1">
      <alignment horizontal="justify" vertical="center" textRotation="0" wrapText="true" shrinkToFit="false"/>
    </xf>
    <xf xfId="0" fontId="5" numFmtId="0" fillId="13" borderId="12" applyFont="1" applyNumberFormat="0" applyFill="1" applyBorder="1" applyAlignment="1">
      <alignment horizontal="justify" vertical="center" textRotation="0" wrapText="true" shrinkToFit="false"/>
    </xf>
    <xf xfId="0" fontId="31" numFmtId="1" fillId="13" borderId="29" applyFont="1" applyNumberFormat="1" applyFill="1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29" applyFont="1" applyNumberFormat="0" applyFill="0" applyBorder="1" applyAlignment="1">
      <alignment horizontal="center" vertical="center" textRotation="0" wrapText="true" shrinkToFit="false"/>
    </xf>
    <xf xfId="0" fontId="5" numFmtId="0" fillId="13" borderId="3" applyFont="1" applyNumberFormat="0" applyFill="1" applyBorder="1" applyAlignment="1">
      <alignment horizontal="justify" vertical="center" textRotation="0" wrapText="true" shrinkToFit="false"/>
    </xf>
    <xf xfId="0" fontId="5" numFmtId="1" fillId="13" borderId="29" applyFont="1" applyNumberFormat="1" applyFill="1" applyBorder="1" applyAlignment="1">
      <alignment horizontal="center" vertical="center" textRotation="0" wrapText="false" shrinkToFit="false"/>
    </xf>
    <xf xfId="0" fontId="5" numFmtId="1" fillId="0" borderId="2" applyFont="1" applyNumberFormat="1" applyFill="0" applyBorder="1" applyAlignment="1">
      <alignment horizontal="center" vertical="center" textRotation="0" wrapText="false" shrinkToFit="false"/>
    </xf>
    <xf xfId="0" fontId="5" numFmtId="1" fillId="0" borderId="29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11" applyFont="1" applyNumberFormat="0" applyFill="0" applyBorder="1" applyAlignment="1">
      <alignment vertical="center" textRotation="0" wrapText="false" shrinkToFit="false"/>
    </xf>
    <xf xfId="0" fontId="5" numFmtId="3" fillId="0" borderId="3" applyFont="1" applyNumberFormat="1" applyFill="0" applyBorder="1" applyAlignment="1">
      <alignment vertical="center" textRotation="0" wrapText="false" shrinkToFit="false"/>
    </xf>
    <xf xfId="0" fontId="5" numFmtId="0" fillId="0" borderId="11" applyFont="1" applyNumberFormat="0" applyFill="0" applyBorder="1" applyAlignment="1">
      <alignment vertical="center" textRotation="0" wrapText="false" shrinkToFit="false"/>
    </xf>
    <xf xfId="0" fontId="38" numFmtId="0" fillId="0" borderId="0" applyFont="1" applyNumberFormat="0" applyFill="0" applyBorder="0" applyAlignment="1">
      <alignment horizontal="center" vertical="bottom" textRotation="0" wrapText="false" shrinkToFit="false"/>
    </xf>
    <xf xfId="0" fontId="39" numFmtId="0" fillId="0" borderId="0" applyFont="1" applyNumberFormat="0" applyFill="0" applyBorder="0" applyAlignment="0"/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8" applyFont="1" applyNumberFormat="0" applyFill="1" applyBorder="1" applyAlignment="1">
      <alignment horizontal="center" vertical="center" textRotation="0" wrapText="false" shrinkToFit="false"/>
    </xf>
    <xf xfId="0" fontId="3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0" fillId="0" borderId="11" applyFont="1" applyNumberFormat="0" applyFill="0" applyBorder="1" applyAlignment="1">
      <alignment vertical="center" textRotation="0" wrapText="false" shrinkToFit="false"/>
    </xf>
    <xf xfId="0" fontId="1" numFmtId="3" fillId="0" borderId="3" applyFont="1" applyNumberFormat="1" applyFill="0" applyBorder="1" applyAlignment="1">
      <alignment vertical="center" textRotation="0" wrapText="false" shrinkToFit="false"/>
    </xf>
    <xf xfId="0" fontId="39" numFmtId="0" fillId="0" borderId="0" applyFont="1" applyNumberFormat="0" applyFill="0" applyBorder="0" applyAlignment="1">
      <alignment vertical="center" textRotation="0" wrapText="false" shrinkToFit="false"/>
    </xf>
    <xf xfId="0" fontId="39" numFmtId="0" fillId="0" borderId="0" applyFont="1" applyNumberFormat="0" applyFill="0" applyBorder="0" applyAlignment="0"/>
    <xf xfId="0" fontId="40" numFmtId="0" fillId="0" borderId="16" applyFont="1" applyNumberFormat="0" applyFill="0" applyBorder="1" applyAlignment="1">
      <alignment vertical="center" textRotation="0" wrapText="false" shrinkToFit="false"/>
    </xf>
    <xf xfId="0" fontId="6" numFmtId="0" fillId="0" borderId="30" applyFont="1" applyNumberFormat="0" applyFill="0" applyBorder="1" applyAlignment="1">
      <alignment vertical="center" textRotation="0" wrapText="false" shrinkToFit="false"/>
    </xf>
    <xf xfId="0" fontId="6" numFmtId="0" fillId="0" borderId="16" applyFont="1" applyNumberFormat="0" applyFill="0" applyBorder="1" applyAlignment="1">
      <alignment vertical="center" textRotation="0" wrapText="false" shrinkToFit="false"/>
    </xf>
    <xf xfId="0" fontId="41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31" applyFont="1" applyNumberFormat="0" applyFill="0" applyBorder="1" applyAlignment="1">
      <alignment vertical="center" textRotation="0" wrapText="false" shrinkToFit="false"/>
    </xf>
    <xf xfId="0" fontId="5" numFmtId="0" fillId="0" borderId="30" applyFont="1" applyNumberFormat="0" applyFill="0" applyBorder="1" applyAlignment="0"/>
    <xf xfId="0" fontId="6" numFmtId="0" fillId="0" borderId="31" applyFont="1" applyNumberFormat="0" applyFill="0" applyBorder="1" applyAlignment="1">
      <alignment horizontal="center" vertical="center" textRotation="0" wrapText="false" shrinkToFit="false"/>
    </xf>
    <xf xfId="0" fontId="6" numFmtId="0" fillId="0" borderId="16" applyFont="1" applyNumberFormat="0" applyFill="0" applyBorder="1" applyAlignment="1">
      <alignment horizontal="left" vertical="center" textRotation="0" wrapText="false" shrinkToFit="false"/>
    </xf>
    <xf xfId="0" fontId="6" numFmtId="0" fillId="0" borderId="31" applyFont="1" applyNumberFormat="0" applyFill="0" applyBorder="1" applyAlignment="1">
      <alignment horizontal="left" vertical="center" textRotation="0" wrapText="false" shrinkToFit="false"/>
    </xf>
    <xf xfId="0" fontId="6" numFmtId="0" fillId="0" borderId="30" applyFont="1" applyNumberFormat="0" applyFill="0" applyBorder="1" applyAlignment="1">
      <alignment horizontal="center" vertical="center" textRotation="0" wrapText="false" shrinkToFit="false"/>
    </xf>
    <xf xfId="0" fontId="33" numFmtId="0" fillId="0" borderId="16" applyFont="1" applyNumberFormat="0" applyFill="0" applyBorder="1" applyAlignment="1">
      <alignment horizontal="left" vertical="center" textRotation="0" wrapText="false" shrinkToFit="false"/>
    </xf>
    <xf xfId="0" fontId="33" numFmtId="0" fillId="0" borderId="31" applyFont="1" applyNumberFormat="0" applyFill="0" applyBorder="1" applyAlignment="1">
      <alignment horizontal="left" vertical="center" textRotation="0" wrapText="false" shrinkToFit="false"/>
    </xf>
    <xf xfId="0" fontId="5" numFmtId="0" fillId="0" borderId="30" applyFont="1" applyNumberFormat="0" applyFill="0" applyBorder="1" applyAlignment="1">
      <alignment vertical="center" textRotation="0" wrapText="false" shrinkToFit="false"/>
    </xf>
    <xf xfId="0" fontId="5" numFmtId="0" fillId="0" borderId="29" applyFont="1" applyNumberFormat="0" applyFill="0" applyBorder="1" applyAlignment="1">
      <alignment horizontal="left" vertical="center" textRotation="0" wrapText="true" shrinkToFit="false"/>
    </xf>
    <xf xfId="0" fontId="42" numFmtId="0" fillId="2" borderId="0" applyFont="1" applyNumberFormat="0" applyFill="1" applyBorder="0" applyAlignment="1">
      <alignment vertical="center" textRotation="0" wrapText="false" shrinkToFit="false"/>
    </xf>
    <xf xfId="0" fontId="42" numFmtId="0" fillId="0" borderId="0" applyFont="1" applyNumberFormat="0" applyFill="0" applyBorder="0" applyAlignment="1">
      <alignment vertical="center" textRotation="0" wrapText="false" shrinkToFit="false"/>
    </xf>
    <xf xfId="0" fontId="43" numFmtId="0" fillId="0" borderId="0" applyFont="1" applyNumberFormat="0" applyFill="0" applyBorder="0" applyAlignment="0"/>
    <xf xfId="0" fontId="43" numFmtId="0" fillId="0" borderId="0" applyFont="1" applyNumberFormat="0" applyFill="0" applyBorder="0" applyAlignment="0"/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23" numFmtId="0" fillId="0" borderId="32" applyFont="1" applyNumberFormat="0" applyFill="0" applyBorder="1" applyAlignment="1">
      <alignment horizontal="left" vertical="center" textRotation="0" wrapText="false" shrinkToFit="false" indent="1"/>
    </xf>
    <xf xfId="0" fontId="28" numFmtId="0" fillId="0" borderId="33" applyFont="1" applyNumberFormat="0" applyFill="0" applyBorder="1" applyAlignment="1">
      <alignment horizontal="center" vertical="center" textRotation="0" wrapText="false" shrinkToFit="false"/>
    </xf>
    <xf xfId="0" fontId="14" numFmtId="0" fillId="0" borderId="32" applyFont="1" applyNumberFormat="0" applyFill="0" applyBorder="1" applyAlignment="1">
      <alignment horizontal="left" vertical="center" textRotation="0" wrapText="false" shrinkToFit="false"/>
    </xf>
    <xf xfId="0" fontId="14" numFmtId="0" fillId="0" borderId="34" applyFont="1" applyNumberFormat="0" applyFill="0" applyBorder="1" applyAlignment="1">
      <alignment horizontal="left" vertical="center" textRotation="0" wrapText="true" shrinkToFit="false" indent="1"/>
    </xf>
    <xf xfId="0" fontId="28" numFmtId="0" fillId="2" borderId="35" applyFont="1" applyNumberFormat="0" applyFill="1" applyBorder="1" applyAlignment="1">
      <alignment horizontal="center" vertical="center" textRotation="0" wrapText="true" shrinkToFit="false"/>
    </xf>
    <xf xfId="0" fontId="14" numFmtId="0" fillId="0" borderId="34" applyFont="1" applyNumberFormat="0" applyFill="0" applyBorder="1" applyAlignment="1">
      <alignment horizontal="left" vertical="center" textRotation="0" wrapText="false" shrinkToFit="false"/>
    </xf>
    <xf xfId="0" fontId="23" numFmtId="0" fillId="0" borderId="34" applyFont="1" applyNumberFormat="0" applyFill="0" applyBorder="1" applyAlignment="1">
      <alignment horizontal="left" vertical="center" textRotation="0" wrapText="false" shrinkToFit="false" indent="1"/>
    </xf>
    <xf xfId="0" fontId="28" numFmtId="0" fillId="0" borderId="35" applyFont="1" applyNumberFormat="0" applyFill="0" applyBorder="1" applyAlignment="1">
      <alignment horizontal="center" vertical="center" textRotation="0" wrapText="true" shrinkToFit="false"/>
    </xf>
    <xf xfId="0" fontId="6" numFmtId="0" fillId="5" borderId="3" applyFont="1" applyNumberFormat="0" applyFill="1" applyBorder="1" applyAlignment="1">
      <alignment horizontal="center" vertical="center" textRotation="0" wrapText="false" shrinkToFit="false"/>
    </xf>
    <xf xfId="0" fontId="6" numFmtId="166" fillId="5" borderId="29" applyFont="1" applyNumberFormat="1" applyFill="1" applyBorder="1" applyAlignment="1">
      <alignment horizontal="center" vertical="center" textRotation="0" wrapText="false" shrinkToFit="false"/>
    </xf>
    <xf xfId="0" fontId="23" numFmtId="0" fillId="0" borderId="36" applyFont="1" applyNumberFormat="0" applyFill="0" applyBorder="1" applyAlignment="1">
      <alignment horizontal="center" vertical="center" textRotation="0" wrapText="false" shrinkToFit="false"/>
    </xf>
    <xf xfId="0" fontId="23" numFmtId="0" fillId="0" borderId="37" applyFont="1" applyNumberFormat="0" applyFill="0" applyBorder="1" applyAlignment="1">
      <alignment horizontal="center" vertical="center" textRotation="0" wrapText="false" shrinkToFit="false"/>
    </xf>
    <xf xfId="0" fontId="6" numFmtId="165" fillId="2" borderId="21" applyFont="1" applyNumberFormat="1" applyFill="1" applyBorder="1" applyAlignment="1">
      <alignment horizontal="center" vertical="center" textRotation="0" wrapText="true" shrinkToFit="false"/>
    </xf>
    <xf xfId="0" fontId="13" numFmtId="167" fillId="2" borderId="21" applyFont="1" applyNumberFormat="1" applyFill="1" applyBorder="1" applyAlignment="1">
      <alignment horizontal="center" vertical="center" textRotation="0" wrapText="false" shrinkToFit="false"/>
    </xf>
    <xf xfId="0" fontId="5" numFmtId="167" fillId="2" borderId="31" applyFont="1" applyNumberFormat="1" applyFill="1" applyBorder="1" applyAlignment="1">
      <alignment horizontal="center" vertical="center" textRotation="0" wrapText="false" shrinkToFit="false"/>
    </xf>
    <xf xfId="0" fontId="6" numFmtId="164" fillId="2" borderId="21" applyFont="1" applyNumberFormat="1" applyFill="1" applyBorder="1" applyAlignment="1">
      <alignment horizontal="center" vertical="center" textRotation="0" wrapText="false" shrinkToFit="false"/>
    </xf>
    <xf xfId="0" fontId="6" numFmtId="167" fillId="2" borderId="21" applyFont="1" applyNumberFormat="1" applyFill="1" applyBorder="1" applyAlignment="1">
      <alignment horizontal="center" vertical="center" textRotation="0" wrapText="true" shrinkToFit="false"/>
    </xf>
    <xf xfId="0" fontId="6" numFmtId="164" fillId="0" borderId="38" applyFont="1" applyNumberFormat="1" applyFill="0" applyBorder="1" applyAlignment="1">
      <alignment horizontal="left" vertical="center" textRotation="0" wrapText="false" shrinkToFit="false"/>
    </xf>
    <xf xfId="0" fontId="44" numFmtId="0" fillId="0" borderId="39" applyFont="1" applyNumberFormat="0" applyFill="0" applyBorder="1" applyAlignment="1">
      <alignment horizontal="center" vertical="center" textRotation="0" wrapText="true" shrinkToFit="false"/>
    </xf>
    <xf xfId="0" fontId="45" numFmtId="165" fillId="3" borderId="4" applyFont="1" applyNumberFormat="1" applyFill="1" applyBorder="1" applyAlignment="1">
      <alignment horizontal="center" vertical="center" textRotation="0" wrapText="false" shrinkToFit="false"/>
    </xf>
    <xf xfId="0" fontId="3" numFmtId="0" fillId="3" borderId="21" applyFont="1" applyNumberFormat="0" applyFill="1" applyBorder="1" applyAlignment="1">
      <alignment horizontal="center" vertical="center" textRotation="0" wrapText="false" shrinkToFit="false"/>
    </xf>
    <xf xfId="0" fontId="5" numFmtId="0" fillId="0" borderId="6" applyFont="1" applyNumberFormat="0" applyFill="0" applyBorder="1" applyAlignment="1">
      <alignment horizontal="left" vertical="center" textRotation="0" wrapText="true" shrinkToFit="false"/>
    </xf>
    <xf xfId="0" fontId="6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0" fillId="3" borderId="11" applyFont="1" applyNumberFormat="0" applyFill="1" applyBorder="1" applyAlignment="1">
      <alignment horizontal="center" vertical="center" textRotation="0" wrapText="false" shrinkToFit="false"/>
    </xf>
    <xf xfId="0" fontId="6" numFmtId="0" fillId="0" borderId="8" applyFont="1" applyNumberFormat="0" applyFill="0" applyBorder="1" applyAlignment="1">
      <alignment horizontal="left" vertical="center" textRotation="0" wrapText="false" shrinkToFit="false"/>
    </xf>
    <xf xfId="0" fontId="5" numFmtId="0" fillId="0" borderId="1" applyFont="1" applyNumberFormat="0" applyFill="0" applyBorder="1" applyAlignment="1">
      <alignment horizontal="justify" vertical="center" textRotation="0" wrapText="false" shrinkToFit="false"/>
    </xf>
    <xf xfId="0" fontId="3" numFmtId="0" fillId="3" borderId="29" applyFont="1" applyNumberFormat="0" applyFill="1" applyBorder="1" applyAlignment="1">
      <alignment horizontal="center" vertical="center" textRotation="0" wrapText="true" shrinkToFit="false"/>
    </xf>
    <xf xfId="0" fontId="6" numFmtId="0" fillId="4" borderId="4" applyFont="1" applyNumberFormat="0" applyFill="1" applyBorder="1" applyAlignment="1">
      <alignment horizontal="center" vertical="center" textRotation="0" wrapText="true" shrinkToFit="false"/>
    </xf>
    <xf xfId="0" fontId="6" numFmtId="0" fillId="0" borderId="40" applyFont="1" applyNumberFormat="0" applyFill="0" applyBorder="1" applyAlignment="1">
      <alignment horizontal="left" vertical="center" textRotation="0" wrapText="false" shrinkToFit="false"/>
    </xf>
    <xf xfId="0" fontId="46" numFmtId="1" fillId="0" borderId="6" applyFont="1" applyNumberFormat="1" applyFill="0" applyBorder="1" applyAlignment="1">
      <alignment horizontal="left" vertical="center" textRotation="0" wrapText="false" shrinkToFit="false"/>
    </xf>
    <xf xfId="0" fontId="3" numFmtId="0" fillId="3" borderId="29" applyFont="1" applyNumberFormat="0" applyFill="1" applyBorder="1" applyAlignment="1">
      <alignment horizontal="center" vertical="center" textRotation="0" wrapText="false" shrinkToFit="false"/>
    </xf>
    <xf xfId="0" fontId="6" numFmtId="168" fillId="0" borderId="41" applyFont="1" applyNumberFormat="1" applyFill="0" applyBorder="1" applyAlignment="1">
      <alignment horizontal="center" vertical="center" textRotation="0" wrapText="false" shrinkToFit="false"/>
    </xf>
    <xf xfId="0" fontId="6" numFmtId="0" fillId="0" borderId="21" applyFont="1" applyNumberFormat="0" applyFill="0" applyBorder="1" applyAlignment="1">
      <alignment horizontal="center" vertical="center" textRotation="0" wrapText="false" shrinkToFit="false"/>
    </xf>
    <xf xfId="0" fontId="6" numFmtId="0" fillId="0" borderId="21" applyFont="1" applyNumberFormat="0" applyFill="0" applyBorder="1" applyAlignment="1">
      <alignment horizontal="center" vertical="center" textRotation="0" wrapText="true" shrinkToFit="false"/>
    </xf>
    <xf xfId="0" fontId="6" numFmtId="4" fillId="0" borderId="21" applyFont="1" applyNumberFormat="1" applyFill="0" applyBorder="1" applyAlignment="1">
      <alignment horizontal="left" vertical="center" textRotation="0" wrapText="false" shrinkToFit="false"/>
    </xf>
    <xf xfId="0" fontId="1" numFmtId="0" fillId="0" borderId="29" applyFont="1" applyNumberFormat="0" applyFill="0" applyBorder="1" applyAlignment="1">
      <alignment horizontal="left" vertical="center" textRotation="0" wrapText="true" shrinkToFit="false"/>
    </xf>
    <xf xfId="0" fontId="1" numFmtId="0" fillId="0" borderId="6" applyFont="1" applyNumberFormat="0" applyFill="0" applyBorder="1" applyAlignment="1">
      <alignment horizontal="left" vertical="center" textRotation="0" wrapText="true" shrinkToFit="false"/>
    </xf>
    <xf xfId="0" fontId="1" numFmtId="1" fillId="0" borderId="29" applyFont="1" applyNumberFormat="1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0" fillId="0" borderId="8" applyFont="1" applyNumberFormat="0" applyFill="0" applyBorder="1" applyAlignment="1">
      <alignment horizontal="left" vertical="center" textRotation="0" wrapText="false" shrinkToFit="false"/>
    </xf>
    <xf xfId="0" fontId="4" numFmtId="0" fillId="0" borderId="11" applyFont="1" applyNumberFormat="0" applyFill="0" applyBorder="1" applyAlignment="1">
      <alignment horizontal="left" vertical="center" textRotation="0" wrapText="false" shrinkToFit="false"/>
    </xf>
    <xf xfId="0" fontId="38" numFmtId="0" fillId="4" borderId="13" applyFont="1" applyNumberFormat="0" applyFill="1" applyBorder="1" applyAlignment="1">
      <alignment horizontal="center" vertical="center" textRotation="0" wrapText="true" shrinkToFit="false"/>
    </xf>
    <xf xfId="0" fontId="6" numFmtId="0" fillId="0" borderId="40" applyFont="1" applyNumberFormat="0" applyFill="0" applyBorder="1" applyAlignment="1">
      <alignment horizontal="left" vertical="center" textRotation="0" wrapText="true" shrinkToFit="false"/>
    </xf>
    <xf xfId="0" fontId="47" numFmtId="1" fillId="0" borderId="27" applyFont="1" applyNumberFormat="1" applyFill="0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13" numFmtId="0" fillId="0" borderId="29" applyFont="1" applyNumberFormat="0" applyFill="0" applyBorder="1" applyAlignment="1">
      <alignment horizontal="left" vertical="center" textRotation="0" wrapText="true" shrinkToFit="false"/>
    </xf>
    <xf xfId="0" fontId="48" numFmtId="168" fillId="0" borderId="41" applyFont="1" applyNumberFormat="1" applyFill="0" applyBorder="1" applyAlignment="1">
      <alignment horizontal="center" vertical="center" textRotation="0" wrapText="false" shrinkToFit="false"/>
    </xf>
    <xf xfId="0" fontId="48" numFmtId="0" fillId="0" borderId="21" applyFont="1" applyNumberFormat="0" applyFill="0" applyBorder="1" applyAlignment="1">
      <alignment horizontal="left" vertical="center" textRotation="0" wrapText="false" shrinkToFit="false"/>
    </xf>
    <xf xfId="0" fontId="4" numFmtId="4" fillId="0" borderId="21" applyFont="1" applyNumberFormat="1" applyFill="0" applyBorder="1" applyAlignment="1">
      <alignment horizontal="left" vertical="center" textRotation="0" wrapText="true" shrinkToFit="false"/>
    </xf>
    <xf xfId="0" fontId="5" numFmtId="0" fillId="0" borderId="16" applyFont="1" applyNumberFormat="0" applyFill="0" applyBorder="1" applyAlignment="1">
      <alignment horizontal="justify" vertical="center" textRotation="0" wrapText="true" shrinkToFit="false"/>
    </xf>
    <xf xfId="0" fontId="6" numFmtId="0" fillId="14" borderId="21" applyFont="1" applyNumberFormat="0" applyFill="1" applyBorder="1" applyAlignment="1">
      <alignment horizontal="left" vertical="center" textRotation="0" wrapText="false" shrinkToFit="false" indent="1"/>
    </xf>
    <xf xfId="0" fontId="6" numFmtId="0" fillId="0" borderId="21" applyFont="1" applyNumberFormat="0" applyFill="0" applyBorder="1" applyAlignment="1">
      <alignment horizontal="left" vertical="bottom" textRotation="0" wrapText="false" shrinkToFit="false" indent="1"/>
    </xf>
    <xf xfId="0" fontId="6" numFmtId="0" fillId="4" borderId="21" applyFont="1" applyNumberFormat="0" applyFill="1" applyBorder="1" applyAlignment="1">
      <alignment horizontal="center" vertical="center" textRotation="0" wrapText="false" shrinkToFit="false"/>
    </xf>
    <xf xfId="0" fontId="40" numFmtId="0" fillId="14" borderId="21" applyFont="1" applyNumberFormat="0" applyFill="1" applyBorder="1" applyAlignment="1">
      <alignment horizontal="left" vertical="center" textRotation="0" wrapText="false" shrinkToFit="false" indent="1"/>
    </xf>
    <xf xfId="0" fontId="5" numFmtId="0" fillId="0" borderId="31" applyFont="1" applyNumberFormat="0" applyFill="0" applyBorder="1" applyAlignment="1">
      <alignment horizontal="center" vertical="center" textRotation="0" wrapText="false" shrinkToFit="false"/>
    </xf>
    <xf xfId="0" fontId="6" numFmtId="4" fillId="0" borderId="31" applyFont="1" applyNumberFormat="1" applyFill="0" applyBorder="1" applyAlignment="1">
      <alignment horizontal="left" vertical="center" textRotation="0" wrapText="false" shrinkToFit="false"/>
    </xf>
    <xf xfId="0" fontId="6" numFmtId="0" fillId="0" borderId="21" applyFont="1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4">
    <dxf>
      <font>
        <color rgb="FFFF0000"/>
      </font>
      <border/>
    </dxf>
    <dxf>
      <font>
        <color rgb="FF9C0006"/>
      </font>
      <border/>
    </dxf>
    <dxf>
      <font>
        <color rgb="FF0000FF"/>
      </font>
      <border/>
    </dxf>
    <dxf>
      <numFmt numFmtId="164" formatCode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69ec4172f91371e44623e7a7ca9c7f80.png"/><Relationship Id="rId2" Type="http://schemas.openxmlformats.org/officeDocument/2006/relationships/image" Target="../media/da011e7582d12204c2cd4ecbe23c21c0.png"/><Relationship Id="rId3" Type="http://schemas.openxmlformats.org/officeDocument/2006/relationships/image" Target="../media/352d124f911090d167d6f824833c6126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fcb10c158d8633d5c890fb035cd67d77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259e754b6d5fa9ef7d35b90efbf49cfc.png"/><Relationship Id="rId2" Type="http://schemas.openxmlformats.org/officeDocument/2006/relationships/image" Target="../media/259e754b6d5fa9ef7d35b90efbf49cfc.png"/><Relationship Id="rId3" Type="http://schemas.openxmlformats.org/officeDocument/2006/relationships/image" Target="../media/259e754b6d5fa9ef7d35b90efbf49cfc.png"/><Relationship Id="rId4" Type="http://schemas.openxmlformats.org/officeDocument/2006/relationships/image" Target="../media/5df9baa1cd74351fd43be6de0a7645d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8c6ac1b2a00307f3a9de183317392570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8c6ac1b2a00307f3a9de183317392570.png"/></Relationships>
</file>

<file path=xl/drawings/_rels/vmlDrawing2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76200</xdr:rowOff>
    </xdr:from>
    <xdr:to>
      <xdr:col>0</xdr:col>
      <xdr:colOff>1524000</xdr:colOff>
      <xdr:row>2</xdr:row>
      <xdr:rowOff>133350</xdr:rowOff>
    </xdr:to>
    <xdr:pic>
      <xdr:nvPicPr>
        <xdr:cNvPr id="1" name="Imagen 1" descr=""/>
        <xdr:cNvPicPr>
          <a:picLocks noChangeAspect="1"/>
        </xdr:cNvPicPr>
      </xdr:nvPicPr>
      <xdr:blipFill>
        <a:blip xmlns:r="http://schemas.openxmlformats.org/officeDocument/2006/relationships" r:embed="rId1"/>
        <a:srcRect t="11324" b="928"/>
        <a:stretch/>
      </xdr:blipFill>
      <xdr:spPr>
        <a:xfrm rot="0">
          <a:ext cx="1371600" cy="5143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28</xdr:row>
      <xdr:rowOff>95250</xdr:rowOff>
    </xdr:from>
    <xdr:to>
      <xdr:col>0</xdr:col>
      <xdr:colOff>1304925</xdr:colOff>
      <xdr:row>30</xdr:row>
      <xdr:rowOff>123825</xdr:rowOff>
    </xdr:to>
    <xdr:pic>
      <xdr:nvPicPr>
        <xdr:cNvPr id="2" name="Imagen 1" descr=""/>
        <xdr:cNvPicPr>
          <a:picLocks noChangeAspect="1"/>
        </xdr:cNvPicPr>
      </xdr:nvPicPr>
      <xdr:blipFill>
        <a:blip xmlns:r="http://schemas.openxmlformats.org/officeDocument/2006/relationships" r:embed="rId2"/>
        <a:srcRect t="11312" b="970"/>
        <a:stretch/>
      </xdr:blipFill>
      <xdr:spPr>
        <a:xfrm rot="0">
          <a:ext cx="1304925" cy="485775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51</xdr:row>
      <xdr:rowOff>133350</xdr:rowOff>
    </xdr:from>
    <xdr:to>
      <xdr:col>0</xdr:col>
      <xdr:colOff>2038350</xdr:colOff>
      <xdr:row>54</xdr:row>
      <xdr:rowOff>190500</xdr:rowOff>
    </xdr:to>
    <xdr:pic>
      <xdr:nvPicPr>
        <xdr:cNvPr id="3" name="Imagen 1" descr=""/>
        <xdr:cNvPicPr>
          <a:picLocks noChangeAspect="1"/>
        </xdr:cNvPicPr>
      </xdr:nvPicPr>
      <xdr:blipFill>
        <a:blip xmlns:r="http://schemas.openxmlformats.org/officeDocument/2006/relationships" r:embed="rId3"/>
        <a:srcRect t="11278" b="943"/>
        <a:stretch/>
      </xdr:blipFill>
      <xdr:spPr>
        <a:xfrm rot="0">
          <a:ext cx="1990725" cy="742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95250</xdr:rowOff>
    </xdr:from>
    <xdr:to>
      <xdr:col>1</xdr:col>
      <xdr:colOff>600075</xdr:colOff>
      <xdr:row>3</xdr:row>
      <xdr:rowOff>200025</xdr:rowOff>
    </xdr:to>
    <xdr:pic>
      <xdr:nvPicPr>
        <xdr:cNvPr id="1" name="Imagen 1" descr=""/>
        <xdr:cNvPicPr>
          <a:picLocks noChangeAspect="1"/>
        </xdr:cNvPicPr>
      </xdr:nvPicPr>
      <xdr:blipFill>
        <a:blip xmlns:r="http://schemas.openxmlformats.org/officeDocument/2006/relationships" r:embed="rId1"/>
        <a:srcRect t="11336" b="972"/>
        <a:stretch/>
      </xdr:blipFill>
      <xdr:spPr>
        <a:xfrm rot="0">
          <a:ext cx="1000125" cy="390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228600</xdr:colOff>
      <xdr:row>0</xdr:row>
      <xdr:rowOff>0</xdr:rowOff>
    </xdr:from>
    <xdr:to>
      <xdr:col>3</xdr:col>
      <xdr:colOff>257175</xdr:colOff>
      <xdr:row>0</xdr:row>
      <xdr:rowOff>0</xdr:rowOff>
    </xdr:to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4257675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pic>
      <xdr:nvPicPr>
        <xdr:cNvPr id="3" name="Picture 3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28575</xdr:rowOff>
    </xdr:from>
    <xdr:to>
      <xdr:col>2</xdr:col>
      <xdr:colOff>609600</xdr:colOff>
      <xdr:row>2</xdr:row>
      <xdr:rowOff>228600</xdr:rowOff>
    </xdr:to>
    <xdr:pic>
      <xdr:nvPicPr>
        <xdr:cNvPr id="4" name="Imagen 1" descr=""/>
        <xdr:cNvPicPr>
          <a:picLocks noChangeAspect="1"/>
        </xdr:cNvPicPr>
      </xdr:nvPicPr>
      <xdr:blipFill>
        <a:blip xmlns:r="http://schemas.openxmlformats.org/officeDocument/2006/relationships" r:embed="rId4"/>
        <a:srcRect t="11283" b="936"/>
        <a:stretch/>
      </xdr:blipFill>
      <xdr:spPr>
        <a:xfrm rot="0">
          <a:ext cx="1123950" cy="676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295275</xdr:colOff>
      <xdr:row>2</xdr:row>
      <xdr:rowOff>161925</xdr:rowOff>
    </xdr:to>
    <xdr:pic>
      <xdr:nvPicPr>
        <xdr:cNvPr id="1" name="Imagen 1" descr=""/>
        <xdr:cNvPicPr>
          <a:picLocks noChangeAspect="1"/>
        </xdr:cNvPicPr>
      </xdr:nvPicPr>
      <xdr:blipFill>
        <a:blip xmlns:r="http://schemas.openxmlformats.org/officeDocument/2006/relationships" r:embed="rId1"/>
        <a:srcRect t="11312" b="970"/>
        <a:stretch/>
      </xdr:blipFill>
      <xdr:spPr>
        <a:xfrm rot="0">
          <a:ext cx="809625" cy="5810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47625</xdr:rowOff>
    </xdr:from>
    <xdr:to>
      <xdr:col>2</xdr:col>
      <xdr:colOff>638175</xdr:colOff>
      <xdr:row>0</xdr:row>
      <xdr:rowOff>666750</xdr:rowOff>
    </xdr:to>
    <xdr:pic>
      <xdr:nvPicPr>
        <xdr:cNvPr id="1" name="Imagen 1" descr=""/>
        <xdr:cNvPicPr>
          <a:picLocks noChangeAspect="1"/>
        </xdr:cNvPicPr>
      </xdr:nvPicPr>
      <xdr:blipFill>
        <a:blip xmlns:r="http://schemas.openxmlformats.org/officeDocument/2006/relationships" r:embed="rId1"/>
        <a:srcRect t="11312" b="970"/>
        <a:stretch/>
      </xdr:blipFill>
      <xdr:spPr>
        <a:xfrm rot="0">
          <a:ext cx="866775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1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2.bin"/></Relationships>
</file>

<file path=xl/work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70"/>
  <sheetViews>
    <sheetView tabSelected="0" workbookViewId="0" showGridLines="true" showRowColHeaders="1">
      <selection activeCell="G8" sqref="G8"/>
    </sheetView>
  </sheetViews>
  <sheetFormatPr defaultRowHeight="14.4" defaultColWidth="11.42578125" outlineLevelRow="0" outlineLevelCol="0"/>
  <cols>
    <col min="1" max="1" width="99.85546875" customWidth="true" style="1"/>
    <col min="2" max="2" width="3.85546875" customWidth="true" style="2"/>
    <col min="3" max="3" width="11.42578125" style="1"/>
  </cols>
  <sheetData>
    <row r="1" spans="1:5" customHeight="1" ht="18">
      <c r="A1" s="3"/>
    </row>
    <row r="2" spans="1:5" customHeight="1" ht="18">
      <c r="A2" s="4"/>
    </row>
    <row r="3" spans="1:5" customHeight="1" ht="18">
      <c r="A3" s="4"/>
    </row>
    <row r="4" spans="1:5" customHeight="1" ht="18">
      <c r="A4" s="4"/>
    </row>
    <row r="5" spans="1:5" customHeight="1" ht="37.5">
      <c r="A5" s="5" t="s">
        <v>0</v>
      </c>
    </row>
    <row r="6" spans="1:5" customHeight="1" ht="48.75">
      <c r="A6" s="168"/>
    </row>
    <row r="7" spans="1:5" customHeight="1" ht="18">
      <c r="A7" s="5" t="s">
        <v>1</v>
      </c>
    </row>
    <row r="8" spans="1:5" customHeight="1" ht="18">
      <c r="A8" s="6" t="s">
        <v>2</v>
      </c>
    </row>
    <row r="9" spans="1:5" customHeight="1" ht="113.25">
      <c r="A9" s="7" t="s">
        <v>3</v>
      </c>
      <c r="B9" s="8"/>
    </row>
    <row r="10" spans="1:5" customHeight="1" ht="18">
      <c r="A10" s="6" t="s">
        <v>4</v>
      </c>
    </row>
    <row r="11" spans="1:5" customHeight="1" ht="36">
      <c r="A11" s="9" t="s">
        <v>5</v>
      </c>
      <c r="B11" s="8"/>
    </row>
    <row r="12" spans="1:5" customHeight="1" ht="18">
      <c r="A12" s="6" t="s">
        <v>6</v>
      </c>
    </row>
    <row r="13" spans="1:5" customHeight="1" ht="164.25">
      <c r="A13" s="7" t="s">
        <v>7</v>
      </c>
      <c r="B13" s="8"/>
    </row>
    <row r="14" spans="1:5" customHeight="1" ht="18">
      <c r="A14" s="10" t="s">
        <v>8</v>
      </c>
    </row>
    <row r="15" spans="1:5" customHeight="1" ht="18">
      <c r="A15" s="11" t="s">
        <v>9</v>
      </c>
      <c r="B15" s="8"/>
      <c r="E15" s="1">
        <v>0</v>
      </c>
    </row>
    <row r="16" spans="1:5" customHeight="1" ht="18">
      <c r="A16" s="12" t="s">
        <v>10</v>
      </c>
      <c r="B16" s="8"/>
    </row>
    <row r="17" spans="1:5" customHeight="1" ht="18">
      <c r="A17" s="12" t="s">
        <v>11</v>
      </c>
      <c r="B17" s="8"/>
    </row>
    <row r="18" spans="1:5" customHeight="1" ht="18">
      <c r="A18" s="12" t="s">
        <v>12</v>
      </c>
      <c r="B18" s="8"/>
    </row>
    <row r="19" spans="1:5" customHeight="1" ht="18">
      <c r="A19" s="12" t="s">
        <v>13</v>
      </c>
      <c r="B19" s="8"/>
    </row>
    <row r="20" spans="1:5" customHeight="1" ht="18">
      <c r="A20" s="12" t="s">
        <v>14</v>
      </c>
    </row>
    <row r="21" spans="1:5" customHeight="1" ht="18">
      <c r="A21" s="12" t="s">
        <v>15</v>
      </c>
    </row>
    <row r="22" spans="1:5" customHeight="1" ht="18">
      <c r="A22" s="12" t="s">
        <v>16</v>
      </c>
    </row>
    <row r="23" spans="1:5" customHeight="1" ht="18">
      <c r="A23" s="12" t="s">
        <v>17</v>
      </c>
    </row>
    <row r="24" spans="1:5" customHeight="1" ht="18">
      <c r="A24" s="12" t="s">
        <v>18</v>
      </c>
    </row>
    <row r="25" spans="1:5" customHeight="1" ht="18">
      <c r="A25" s="5" t="s">
        <v>19</v>
      </c>
      <c r="B25" s="13"/>
    </row>
    <row r="26" spans="1:5" customHeight="1" ht="24.75">
      <c r="A26" s="14" t="s">
        <v>20</v>
      </c>
    </row>
    <row r="27" spans="1:5" customHeight="1" ht="33.75">
      <c r="A27" s="15" t="s">
        <v>21</v>
      </c>
    </row>
    <row r="28" spans="1:5" customHeight="1" ht="18">
      <c r="A28" s="16" t="s">
        <v>22</v>
      </c>
    </row>
    <row r="29" spans="1:5" customHeight="1" ht="18">
      <c r="A29" s="17"/>
    </row>
    <row r="30" spans="1:5" customHeight="1" ht="18">
      <c r="A30" s="18"/>
    </row>
    <row r="31" spans="1:5" customHeight="1" ht="18">
      <c r="A31" s="18"/>
    </row>
    <row r="32" spans="1:5" customHeight="1" ht="18">
      <c r="A32" s="18"/>
    </row>
    <row r="33" spans="1:5" customHeight="1" ht="69.75">
      <c r="A33" s="168" t="str">
        <f>A5</f>
        <v>ACTUACIÓN FISCAL SOBRE LA VERIFICACIÓN DE LA SINCERIDAD Y EXACTITUD DEL CONTENIDO DEL ACTA DE ENTREGA DE LA gerencia control posterior ADSCRITA A LA UAI CORRESPONDIENTE AL SERVIDOR(A) PÚBLICO(A) SALIENTE CIUDADANO(A) pier, TITULAR DE LA CÉDULA DE IDENTIDAD NRO. 12345678, DURANTE EL PERIODO DE GESTIÓN DEL 16/08/2022 AL 20/15/2025</v>
      </c>
    </row>
    <row r="34" spans="1:5" customHeight="1" ht="18">
      <c r="A34" s="168" t="s">
        <v>1</v>
      </c>
    </row>
    <row r="35" spans="1:5" customHeight="1" ht="18">
      <c r="A35" s="10" t="s">
        <v>23</v>
      </c>
    </row>
    <row r="36" spans="1:5" customHeight="1" ht="18">
      <c r="A36" s="12" t="s">
        <v>24</v>
      </c>
      <c r="B36" s="13"/>
    </row>
    <row r="37" spans="1:5" customHeight="1" ht="18">
      <c r="A37" s="12" t="s">
        <v>25</v>
      </c>
      <c r="B37" s="19"/>
    </row>
    <row r="38" spans="1:5" customHeight="1" ht="18">
      <c r="A38" s="12" t="s">
        <v>26</v>
      </c>
      <c r="B38" s="8"/>
    </row>
    <row r="39" spans="1:5" customHeight="1" ht="18">
      <c r="A39" s="12" t="s">
        <v>27</v>
      </c>
      <c r="B39" s="8"/>
    </row>
    <row r="40" spans="1:5" customHeight="1" ht="18">
      <c r="A40" s="12" t="s">
        <v>28</v>
      </c>
      <c r="B40" s="8"/>
    </row>
    <row r="41" spans="1:5" customHeight="1" ht="33.75">
      <c r="A41" s="20" t="s">
        <v>29</v>
      </c>
      <c r="B41" s="8"/>
    </row>
    <row r="42" spans="1:5" customHeight="1" ht="18">
      <c r="A42" s="12" t="s">
        <v>30</v>
      </c>
      <c r="B42" s="8"/>
    </row>
    <row r="43" spans="1:5" customHeight="1" ht="18">
      <c r="A43" s="10" t="s">
        <v>31</v>
      </c>
      <c r="B43" s="8"/>
    </row>
    <row r="44" spans="1:5" customHeight="1" ht="36.75">
      <c r="A44" s="21" t="s">
        <v>32</v>
      </c>
    </row>
    <row r="45" spans="1:5" customHeight="1" ht="18">
      <c r="A45" s="10" t="s">
        <v>33</v>
      </c>
      <c r="B45" s="8"/>
    </row>
    <row r="46" spans="1:5" customHeight="1" ht="90">
      <c r="A46" s="21" t="s">
        <v>34</v>
      </c>
    </row>
    <row r="47" spans="1:5" customHeight="1" ht="69.75">
      <c r="A47" s="21" t="s">
        <v>35</v>
      </c>
    </row>
    <row r="48" spans="1:5" customHeight="1" ht="18">
      <c r="A48" s="5" t="s">
        <v>19</v>
      </c>
    </row>
    <row r="49" spans="1:5" customHeight="1" ht="24.75">
      <c r="A49" s="14" t="s">
        <v>20</v>
      </c>
    </row>
    <row r="50" spans="1:5" customHeight="1" ht="35.25">
      <c r="A50" s="15" t="s">
        <v>21</v>
      </c>
    </row>
    <row r="51" spans="1:5" customHeight="1" ht="18">
      <c r="A51" s="16" t="s">
        <v>36</v>
      </c>
    </row>
    <row r="52" spans="1:5" customHeight="1" ht="18">
      <c r="A52" s="17"/>
    </row>
    <row r="53" spans="1:5" customHeight="1" ht="18">
      <c r="A53" s="18"/>
    </row>
    <row r="54" spans="1:5" customHeight="1" ht="18">
      <c r="A54" s="18"/>
    </row>
    <row r="55" spans="1:5" customHeight="1" ht="18">
      <c r="A55" s="18"/>
    </row>
    <row r="56" spans="1:5" customHeight="1" ht="69">
      <c r="A56" s="168" t="str">
        <f>A5</f>
        <v>ACTUACIÓN FISCAL SOBRE LA VERIFICACIÓN DE LA SINCERIDAD Y EXACTITUD DEL CONTENIDO DEL ACTA DE ENTREGA DE LA gerencia control posterior ADSCRITA A LA UAI CORRESPONDIENTE AL SERVIDOR(A) PÚBLICO(A) SALIENTE CIUDADANO(A) pier, TITULAR DE LA CÉDULA DE IDENTIDAD NRO. 12345678, DURANTE EL PERIODO DE GESTIÓN DEL 16/08/2022 AL 20/15/2025</v>
      </c>
    </row>
    <row r="57" spans="1:5" customHeight="1" ht="18">
      <c r="A57" s="168" t="s">
        <v>1</v>
      </c>
    </row>
    <row r="58" spans="1:5" customHeight="1" ht="18">
      <c r="A58" s="10" t="s">
        <v>37</v>
      </c>
    </row>
    <row r="59" spans="1:5" customHeight="1" ht="23.25">
      <c r="A59" s="20" t="s">
        <v>38</v>
      </c>
    </row>
    <row r="60" spans="1:5" customHeight="1" ht="18">
      <c r="A60" s="12" t="s">
        <v>39</v>
      </c>
    </row>
    <row r="61" spans="1:5" customHeight="1" ht="18">
      <c r="A61" s="12" t="s">
        <v>40</v>
      </c>
    </row>
    <row r="62" spans="1:5" customHeight="1" ht="18">
      <c r="A62" s="12" t="s">
        <v>41</v>
      </c>
    </row>
    <row r="63" spans="1:5" customHeight="1" ht="18">
      <c r="A63" s="20" t="s">
        <v>42</v>
      </c>
    </row>
    <row r="64" spans="1:5" customHeight="1" ht="18">
      <c r="A64" s="5" t="s">
        <v>19</v>
      </c>
    </row>
    <row r="65" spans="1:5" customHeight="1" ht="24.75">
      <c r="A65" s="14" t="s">
        <v>20</v>
      </c>
    </row>
    <row r="66" spans="1:5" customHeight="1" ht="32.25">
      <c r="A66" s="15" t="s">
        <v>21</v>
      </c>
    </row>
    <row r="67" spans="1:5" customHeight="1" ht="24.75">
      <c r="A67" s="22" t="s">
        <v>43</v>
      </c>
    </row>
    <row r="68" spans="1:5" customHeight="1" ht="24.75">
      <c r="A68" s="15" t="s">
        <v>44</v>
      </c>
    </row>
    <row r="69" spans="1:5" customHeight="1" ht="31.5">
      <c r="A69" s="15" t="s">
        <v>45</v>
      </c>
    </row>
    <row r="70" spans="1:5" customHeight="1" ht="24.75">
      <c r="A70" s="16" t="s">
        <v>46</v>
      </c>
    </row>
  </sheetData>
  <mergeCells>
    <mergeCell ref="A5:A6"/>
    <mergeCell ref="A33:A34"/>
    <mergeCell ref="A56:A57"/>
  </mergeCells>
  <printOptions gridLines="false" gridLinesSet="true" horizontalCentered="true"/>
  <pageMargins left="0.7875" right="0.7875" top="0.7875" bottom="0.7875" header="0.51181102362205" footer="0.51181102362205"/>
  <pageSetup paperSize="1" orientation="portrait" scale="84" fitToHeight="1" fitToWidth="1" pageOrder="downThenOver"/>
  <rowBreaks count="2" manualBreakCount="2">
    <brk id="28" man="1" max="16383"/>
    <brk id="51" man="1" max="16383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90"/>
  <sheetViews>
    <sheetView tabSelected="0" workbookViewId="0" zoomScale="80" zoomScaleNormal="80" showGridLines="false" showRowColHeaders="1" topLeftCell="B1">
      <selection activeCell="O23" sqref="O23:T23"/>
    </sheetView>
  </sheetViews>
  <sheetFormatPr defaultRowHeight="14.4" defaultColWidth="11.42578125" outlineLevelRow="0" outlineLevelCol="0"/>
  <cols>
    <col min="1" max="1" width="20" customWidth="true" style="23"/>
    <col min="2" max="2" width="10" customWidth="true" style="23"/>
    <col min="3" max="3" width="50" customWidth="true" style="23"/>
    <col min="4" max="4" width="5.7109375" customWidth="true" style="23"/>
    <col min="5" max="5" width="5.7109375" customWidth="true" style="23"/>
    <col min="6" max="6" width="5.7109375" customWidth="true" style="23"/>
    <col min="7" max="7" width="5.7109375" customWidth="true" style="23"/>
    <col min="8" max="8" width="5.7109375" customWidth="true" style="23"/>
    <col min="9" max="9" width="5.7109375" customWidth="true" style="23"/>
    <col min="10" max="10" width="5.7109375" customWidth="true" style="23"/>
    <col min="11" max="11" width="5.7109375" customWidth="true" style="23"/>
    <col min="12" max="12" width="5.7109375" customWidth="true" style="23"/>
    <col min="13" max="13" width="5.7109375" customWidth="true" style="23"/>
    <col min="14" max="14" width="5.7109375" customWidth="true" style="23"/>
    <col min="15" max="15" width="5.7109375" customWidth="true" style="23"/>
    <col min="16" max="16" width="6.85546875" customWidth="true" style="23"/>
    <col min="17" max="17" width="6.85546875" customWidth="true" style="23"/>
    <col min="18" max="18" width="6.85546875" customWidth="true" style="23"/>
    <col min="19" max="19" width="6.85546875" customWidth="true" style="23"/>
    <col min="20" max="20" width="5.7109375" customWidth="true" style="23"/>
    <col min="21" max="21" width="5.7109375" customWidth="true" style="23"/>
    <col min="22" max="22" width="5.7109375" customWidth="true" style="23"/>
    <col min="23" max="23" width="5.7109375" customWidth="true" style="23"/>
    <col min="24" max="24" width="5.7109375" customWidth="true" style="23"/>
    <col min="25" max="25" width="5.7109375" customWidth="true" style="23"/>
    <col min="26" max="26" width="6.140625" customWidth="true" style="23"/>
    <col min="27" max="27" width="5.140625" customWidth="true" style="23"/>
    <col min="28" max="28" width="5.140625" customWidth="true" style="23"/>
    <col min="29" max="29" width="5.140625" customWidth="true" style="23"/>
    <col min="30" max="30" width="5.140625" customWidth="true" style="23"/>
    <col min="31" max="31" width="5.85546875" customWidth="true" style="23"/>
    <col min="32" max="32" width="11.85546875" customWidth="true" style="23"/>
    <col min="33" max="33" width="11.42578125" style="23"/>
  </cols>
  <sheetData>
    <row r="1" spans="1:33" customHeight="1" ht="12.75" s="31" customFormat="1">
      <c r="A1" s="24"/>
      <c r="B1" s="25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6"/>
      <c r="AA1" s="27"/>
      <c r="AB1" s="28"/>
      <c r="AC1" s="26"/>
      <c r="AD1" s="29"/>
      <c r="AE1" s="30"/>
    </row>
    <row r="2" spans="1:33" customHeight="1" ht="12.75" s="31" customFormat="1">
      <c r="A2" s="32"/>
      <c r="B2" s="33"/>
      <c r="C2" s="186" t="e">
        <f>UPPER(CONCATENATE("ACTUACIÓN FISCAL SOBRE LA VERIFICACIÓN DE LA SINCERIDAD Y EXACTITUD DEL CONTENIDO DEL ACTA DE ENTREGA DE LA ",B10," ADSCRITA A LA ",D10," CORRESPONDIENTE AL SERVIDOR(A) PÚBLICO(A) SALIENTE CIUDADANO(A) ",K10,", TITULAR DE LA CÉDULA DE IDENTIDAD Nro. ",MID(K11, 6,LEN(K11)-5),""", DURANTE EL PERIODO DE GESTIÓN DEL ",TEXT(T11,"dd/mm/yyyy"), " AL ",TEXT(V11,"dd/mm/yyyy")))</f>
        <v>#VALUE!</v>
      </c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7" t="s">
        <v>47</v>
      </c>
      <c r="AD2" s="187"/>
      <c r="AE2" s="187"/>
    </row>
    <row r="3" spans="1:33" customHeight="1" ht="9.75" s="31" customFormat="1">
      <c r="A3" s="32"/>
      <c r="B3" s="33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7"/>
      <c r="AD3" s="187"/>
      <c r="AE3" s="187"/>
    </row>
    <row r="4" spans="1:33" customHeight="1" ht="16.5" s="31" customFormat="1">
      <c r="A4" s="34"/>
      <c r="B4" s="35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7"/>
      <c r="AD4" s="187"/>
      <c r="AE4" s="187"/>
    </row>
    <row r="5" spans="1:33" customHeight="1" ht="15" s="31" customFormat="1">
      <c r="A5" s="36" t="s">
        <v>48</v>
      </c>
      <c r="B5" s="37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7"/>
      <c r="AD5" s="187"/>
      <c r="AE5" s="187"/>
    </row>
    <row r="6" spans="1:33" customHeight="1" ht="17.25" s="31" customFormat="1">
      <c r="A6" s="36" t="e">
        <f>"Actuación: "&amp;+TEXT(T11,"dd/mm/yyyy")&amp;" AL "&amp;TEXT(V11,"dd/mm/yyyy")</f>
        <v>#VALUE!</v>
      </c>
      <c r="B6" s="38" t="s">
        <v>49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7"/>
      <c r="AD6" s="187"/>
      <c r="AE6" s="187"/>
    </row>
    <row r="7" spans="1:33" customHeight="1" ht="20.25" s="31" customFormat="1">
      <c r="A7" s="188" t="s">
        <v>50</v>
      </c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</row>
    <row r="8" spans="1:33" customHeight="1" ht="10.5" s="31" customFormat="1">
      <c r="A8" s="39"/>
      <c r="B8" s="40"/>
      <c r="C8" s="40"/>
      <c r="D8" s="40"/>
      <c r="E8" s="40"/>
      <c r="F8" s="40"/>
      <c r="G8" s="40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2"/>
    </row>
    <row r="9" spans="1:33" customHeight="1" ht="18" s="44" customFormat="1">
      <c r="A9" s="39"/>
      <c r="B9" s="189" t="s">
        <v>51</v>
      </c>
      <c r="C9" s="189"/>
      <c r="D9" s="189" t="s">
        <v>52</v>
      </c>
      <c r="E9" s="189"/>
      <c r="F9" s="189"/>
      <c r="G9" s="189"/>
      <c r="H9" s="189"/>
      <c r="I9" s="189"/>
      <c r="J9" s="189"/>
      <c r="K9" s="189" t="s">
        <v>53</v>
      </c>
      <c r="L9" s="189"/>
      <c r="M9" s="189"/>
      <c r="N9" s="189"/>
      <c r="O9" s="189"/>
      <c r="P9" s="189" t="s">
        <v>54</v>
      </c>
      <c r="Q9" s="189"/>
      <c r="R9" s="189"/>
      <c r="S9" s="189"/>
      <c r="T9" s="189" t="s">
        <v>55</v>
      </c>
      <c r="U9" s="189"/>
      <c r="V9" s="189"/>
      <c r="W9" s="189"/>
      <c r="X9" s="43"/>
      <c r="Y9" s="43"/>
      <c r="Z9" s="43"/>
      <c r="AA9" s="43"/>
      <c r="AB9" s="43"/>
      <c r="AE9" s="45"/>
    </row>
    <row r="10" spans="1:33" customHeight="1" ht="27" s="31" customFormat="1">
      <c r="A10" s="39"/>
      <c r="B10" s="185" t="s">
        <v>56</v>
      </c>
      <c r="C10" s="185"/>
      <c r="D10" s="185" t="s">
        <v>57</v>
      </c>
      <c r="E10" s="185"/>
      <c r="F10" s="185"/>
      <c r="G10" s="185"/>
      <c r="H10" s="185"/>
      <c r="I10" s="185"/>
      <c r="J10" s="185"/>
      <c r="K10" s="185" t="s">
        <v>58</v>
      </c>
      <c r="L10" s="185"/>
      <c r="M10" s="185"/>
      <c r="N10" s="185"/>
      <c r="O10" s="185"/>
      <c r="P10" s="185" t="s">
        <v>59</v>
      </c>
      <c r="Q10" s="185"/>
      <c r="R10" s="185"/>
      <c r="S10" s="185"/>
      <c r="T10" s="181" t="s">
        <v>60</v>
      </c>
      <c r="U10" s="181"/>
      <c r="V10" s="181" t="s">
        <v>61</v>
      </c>
      <c r="W10" s="181"/>
      <c r="X10" s="46"/>
      <c r="Y10" s="46"/>
      <c r="Z10" s="46"/>
      <c r="AA10" s="46"/>
      <c r="AB10" s="46"/>
      <c r="AC10" s="23"/>
      <c r="AE10" s="47"/>
    </row>
    <row r="11" spans="1:33" customHeight="1" ht="20.25" s="31" customFormat="1">
      <c r="A11" s="39"/>
      <c r="B11" s="48"/>
      <c r="C11" s="48"/>
      <c r="D11" s="49"/>
      <c r="E11" s="48"/>
      <c r="F11" s="48"/>
      <c r="G11" s="48"/>
      <c r="H11" s="48"/>
      <c r="I11" s="50"/>
      <c r="J11" s="50"/>
      <c r="K11" s="182">
        <v>12345678</v>
      </c>
      <c r="L11" s="182"/>
      <c r="M11" s="182"/>
      <c r="N11" s="182"/>
      <c r="O11" s="182"/>
      <c r="P11" s="183">
        <v>12345678</v>
      </c>
      <c r="Q11" s="183"/>
      <c r="R11" s="183"/>
      <c r="S11" s="183"/>
      <c r="T11" s="184" t="s">
        <v>62</v>
      </c>
      <c r="U11" s="184"/>
      <c r="V11" s="184" t="s">
        <v>63</v>
      </c>
      <c r="W11" s="184"/>
      <c r="X11" s="41"/>
      <c r="Y11" s="41"/>
      <c r="Z11" s="41"/>
      <c r="AA11" s="41"/>
      <c r="AB11" s="41"/>
      <c r="AC11" s="41"/>
      <c r="AD11" s="41"/>
      <c r="AE11" s="42"/>
    </row>
    <row r="12" spans="1:33" customHeight="1" ht="10.5">
      <c r="A12" s="51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52"/>
    </row>
    <row r="13" spans="1:33" customHeight="1" ht="19.5" s="54" customFormat="1">
      <c r="A13" s="53"/>
      <c r="B13" s="177" t="s">
        <v>64</v>
      </c>
      <c r="C13" s="178" t="s">
        <v>65</v>
      </c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 t="s">
        <v>66</v>
      </c>
      <c r="R13" s="178"/>
      <c r="S13" s="178"/>
      <c r="T13" s="178"/>
      <c r="U13" s="178"/>
      <c r="V13" s="178"/>
      <c r="W13" s="178"/>
      <c r="X13" s="178"/>
      <c r="Y13" s="178"/>
      <c r="Z13" s="178" t="s">
        <v>67</v>
      </c>
      <c r="AA13" s="178"/>
      <c r="AB13" s="178"/>
      <c r="AC13" s="178"/>
      <c r="AD13" s="178"/>
      <c r="AE13" s="178"/>
    </row>
    <row r="14" spans="1:33" customHeight="1" ht="21.75">
      <c r="A14" s="51"/>
      <c r="B14" s="177"/>
      <c r="C14" s="55" t="s">
        <v>68</v>
      </c>
      <c r="D14" s="56" t="s">
        <v>69</v>
      </c>
      <c r="E14" s="57" t="s">
        <v>70</v>
      </c>
      <c r="F14" s="56" t="s">
        <v>71</v>
      </c>
      <c r="G14" s="58" t="s">
        <v>72</v>
      </c>
      <c r="H14" s="57" t="s">
        <v>73</v>
      </c>
      <c r="I14" s="56" t="s">
        <v>74</v>
      </c>
      <c r="J14" s="58" t="s">
        <v>75</v>
      </c>
      <c r="K14" s="56" t="s">
        <v>76</v>
      </c>
      <c r="L14" s="56" t="s">
        <v>77</v>
      </c>
      <c r="M14" s="56" t="s">
        <v>78</v>
      </c>
      <c r="N14" s="56" t="s">
        <v>79</v>
      </c>
      <c r="O14" s="58" t="s">
        <v>80</v>
      </c>
      <c r="P14" s="59" t="s">
        <v>81</v>
      </c>
      <c r="Q14" s="55" t="s">
        <v>68</v>
      </c>
      <c r="R14" s="58" t="s">
        <v>69</v>
      </c>
      <c r="S14" s="58" t="s">
        <v>70</v>
      </c>
      <c r="T14" s="58" t="s">
        <v>73</v>
      </c>
      <c r="U14" s="58" t="s">
        <v>74</v>
      </c>
      <c r="V14" s="58" t="s">
        <v>75</v>
      </c>
      <c r="W14" s="58" t="s">
        <v>76</v>
      </c>
      <c r="X14" s="58" t="s">
        <v>77</v>
      </c>
      <c r="Y14" s="58" t="s">
        <v>78</v>
      </c>
      <c r="Z14" s="55" t="s">
        <v>68</v>
      </c>
      <c r="AA14" s="60" t="s">
        <v>69</v>
      </c>
      <c r="AB14" s="60" t="s">
        <v>70</v>
      </c>
      <c r="AC14" s="60" t="s">
        <v>71</v>
      </c>
      <c r="AD14" s="60" t="s">
        <v>72</v>
      </c>
      <c r="AE14" s="61" t="s">
        <v>73</v>
      </c>
    </row>
    <row r="15" spans="1:33" customHeight="1" ht="21.75" s="68" customFormat="1">
      <c r="A15" s="62" t="s">
        <v>82</v>
      </c>
      <c r="B15" s="63"/>
      <c r="C15" s="64">
        <v>1</v>
      </c>
      <c r="D15" s="65">
        <v>0</v>
      </c>
      <c r="E15" s="65">
        <v>0</v>
      </c>
      <c r="F15" s="65">
        <v>0</v>
      </c>
      <c r="G15" s="66" t="s">
        <v>83</v>
      </c>
      <c r="H15" s="65">
        <v>0</v>
      </c>
      <c r="I15" s="65">
        <v>0</v>
      </c>
      <c r="J15" s="65">
        <v>0</v>
      </c>
      <c r="K15" s="65">
        <v>0</v>
      </c>
      <c r="L15" s="65">
        <v>0</v>
      </c>
      <c r="M15" s="65">
        <v>0</v>
      </c>
      <c r="N15" s="65">
        <v>0</v>
      </c>
      <c r="O15" s="65">
        <v>0</v>
      </c>
      <c r="P15" s="65">
        <v>0</v>
      </c>
      <c r="Q15" s="64">
        <v>1</v>
      </c>
      <c r="R15" s="65">
        <v>0</v>
      </c>
      <c r="S15" s="65">
        <v>0</v>
      </c>
      <c r="T15" s="65">
        <v>0</v>
      </c>
      <c r="U15" s="65">
        <v>0</v>
      </c>
      <c r="V15" s="65"/>
      <c r="W15" s="65">
        <v>0</v>
      </c>
      <c r="X15" s="65">
        <v>0</v>
      </c>
      <c r="Y15" s="65">
        <v>0</v>
      </c>
      <c r="Z15" s="64">
        <v>1</v>
      </c>
      <c r="AA15" s="67" t="s">
        <v>83</v>
      </c>
      <c r="AB15" s="67" t="s">
        <v>83</v>
      </c>
      <c r="AC15" s="67" t="s">
        <v>83</v>
      </c>
      <c r="AD15" s="67" t="s">
        <v>83</v>
      </c>
      <c r="AE15" s="67" t="s">
        <v>83</v>
      </c>
    </row>
    <row r="16" spans="1:33" customHeight="1" ht="3" s="78" customFormat="1">
      <c r="A16" s="69"/>
      <c r="B16" s="70"/>
      <c r="C16" s="71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3"/>
      <c r="R16" s="73"/>
      <c r="S16" s="73"/>
      <c r="T16" s="73"/>
      <c r="U16" s="74" t="s">
        <v>84</v>
      </c>
      <c r="V16" s="73"/>
      <c r="W16" s="73"/>
      <c r="X16" s="73"/>
      <c r="Y16" s="73"/>
      <c r="Z16" s="75"/>
      <c r="AA16" s="76"/>
      <c r="AB16" s="76"/>
      <c r="AC16" s="76"/>
      <c r="AD16" s="76"/>
      <c r="AE16" s="77"/>
    </row>
    <row r="17" spans="1:33" customHeight="1" ht="18" s="84" customFormat="1">
      <c r="A17" s="51"/>
      <c r="B17" s="79" t="s">
        <v>85</v>
      </c>
      <c r="C17" s="80"/>
      <c r="D17" s="81">
        <f>SUM(D15:D16)</f>
        <v>0</v>
      </c>
      <c r="E17" s="82">
        <v>0</v>
      </c>
      <c r="F17" s="81">
        <f>SUM(F15)</f>
        <v>0</v>
      </c>
      <c r="G17" s="81">
        <f>SUM(G15:G15)</f>
        <v>0</v>
      </c>
      <c r="H17" s="81">
        <f>SUM(H15:H15)</f>
        <v>0</v>
      </c>
      <c r="I17" s="81">
        <f>SUM(I15:I15)</f>
        <v>0</v>
      </c>
      <c r="J17" s="81">
        <f>SUM(J15:J15)</f>
        <v>0</v>
      </c>
      <c r="K17" s="81">
        <f>SUM(K15:K15)</f>
        <v>0</v>
      </c>
      <c r="L17" s="81">
        <f>SUM(L15)</f>
        <v>0</v>
      </c>
      <c r="M17" s="81">
        <f>SUM(M15:M15)</f>
        <v>0</v>
      </c>
      <c r="N17" s="82">
        <v>0</v>
      </c>
      <c r="O17" s="81">
        <f>SUM(O15:O15)</f>
        <v>0</v>
      </c>
      <c r="P17" s="81">
        <f>SUM(P15:P15)</f>
        <v>0</v>
      </c>
      <c r="Q17" s="81"/>
      <c r="R17" s="81">
        <f>SUM(R15:R15)</f>
        <v>0</v>
      </c>
      <c r="S17" s="81">
        <f>SUM(S15:S15)</f>
        <v>0</v>
      </c>
      <c r="T17" s="81">
        <f>SUM(T15:T15)</f>
        <v>0</v>
      </c>
      <c r="U17" s="81">
        <f>SUM(U15:U15)</f>
        <v>0</v>
      </c>
      <c r="V17" s="82"/>
      <c r="W17" s="82">
        <v>0</v>
      </c>
      <c r="X17" s="81">
        <f>SUM(X15:X15)</f>
        <v>0</v>
      </c>
      <c r="Y17" s="82">
        <v>0</v>
      </c>
      <c r="Z17" s="83"/>
      <c r="AA17" s="81">
        <f>SUM(AA15:AA15)</f>
        <v>0</v>
      </c>
      <c r="AB17" s="81">
        <f>SUM(AB15:AB15)</f>
        <v>0</v>
      </c>
      <c r="AC17" s="81">
        <f>SUM(AC15:AC15)</f>
        <v>0</v>
      </c>
      <c r="AD17" s="81">
        <f>SUM(AD15:AD15)</f>
        <v>0</v>
      </c>
      <c r="AE17" s="81">
        <f>SUM(AE15:AE15)</f>
        <v>0</v>
      </c>
    </row>
    <row r="18" spans="1:33" customHeight="1" ht="18">
      <c r="A18" s="51"/>
      <c r="B18" s="85" t="s">
        <v>86</v>
      </c>
      <c r="C18" s="86" t="s">
        <v>87</v>
      </c>
      <c r="D18" s="87">
        <f>D17*100/(1)</f>
        <v>0</v>
      </c>
      <c r="E18" s="87">
        <f>E17*100/(1)</f>
        <v>0</v>
      </c>
      <c r="F18" s="87">
        <f>F17*100/(1)</f>
        <v>0</v>
      </c>
      <c r="G18" s="87">
        <f>G17*100/(1)</f>
        <v>0</v>
      </c>
      <c r="H18" s="87">
        <f>H17*100/(1)</f>
        <v>0</v>
      </c>
      <c r="I18" s="87">
        <f>I17*100/(1)</f>
        <v>0</v>
      </c>
      <c r="J18" s="87">
        <f>J17*100/(1)</f>
        <v>0</v>
      </c>
      <c r="K18" s="87">
        <f>K17*100/(1)</f>
        <v>0</v>
      </c>
      <c r="L18" s="87">
        <f>L17*100/(1)</f>
        <v>0</v>
      </c>
      <c r="M18" s="87">
        <f>M17*100/(1)</f>
        <v>0</v>
      </c>
      <c r="N18" s="87">
        <f>N17*100/(1)</f>
        <v>0</v>
      </c>
      <c r="O18" s="87">
        <f>O17*100/(1)</f>
        <v>0</v>
      </c>
      <c r="P18" s="87">
        <f>P17*100/(1)</f>
        <v>0</v>
      </c>
      <c r="Q18" s="86" t="s">
        <v>87</v>
      </c>
      <c r="R18" s="87">
        <f>R17*100/(1)</f>
        <v>0</v>
      </c>
      <c r="S18" s="87">
        <f>S17*100/(1)</f>
        <v>0</v>
      </c>
      <c r="T18" s="87">
        <f>T17*100/(1)</f>
        <v>0</v>
      </c>
      <c r="U18" s="87">
        <f>U17*100/(1)</f>
        <v>0</v>
      </c>
      <c r="V18" s="87">
        <f>V17*100/(1)</f>
        <v>0</v>
      </c>
      <c r="W18" s="87">
        <f>W17*100/(1)</f>
        <v>0</v>
      </c>
      <c r="X18" s="87">
        <f>X17*100/(1)</f>
        <v>0</v>
      </c>
      <c r="Y18" s="87">
        <f>Y17*100/(1)</f>
        <v>0</v>
      </c>
      <c r="Z18" s="86" t="s">
        <v>87</v>
      </c>
      <c r="AA18" s="88">
        <f>AA17*100/(1)</f>
        <v>0</v>
      </c>
      <c r="AB18" s="88">
        <f>AB17*100/(1)</f>
        <v>0</v>
      </c>
      <c r="AC18" s="88">
        <f>AC17*100/(1)</f>
        <v>0</v>
      </c>
      <c r="AD18" s="88">
        <f>AD17*100/(1)</f>
        <v>0</v>
      </c>
      <c r="AE18" s="88">
        <f>AE17*100/(1)</f>
        <v>0</v>
      </c>
      <c r="AF18" s="89"/>
    </row>
    <row r="19" spans="1:33" customHeight="1" ht="18">
      <c r="A19" s="51"/>
      <c r="B19" s="90" t="s">
        <v>88</v>
      </c>
      <c r="C19" s="91">
        <v>0</v>
      </c>
      <c r="D19" s="87">
        <f>COUNTIF(D15:D15,0)</f>
        <v>1</v>
      </c>
      <c r="E19" s="87">
        <f>COUNTIF(E15:E15,0)</f>
        <v>1</v>
      </c>
      <c r="F19" s="87">
        <f>COUNTIF(F15:F15,0)</f>
        <v>1</v>
      </c>
      <c r="G19" s="87">
        <f>COUNTIF(G15:G15,0)</f>
        <v>0</v>
      </c>
      <c r="H19" s="87">
        <f>COUNTIF(H15:H15,0)</f>
        <v>1</v>
      </c>
      <c r="I19" s="87">
        <f>COUNTIF(I15:I15,0)</f>
        <v>1</v>
      </c>
      <c r="J19" s="87">
        <f>COUNTIF(J15:J15,0)</f>
        <v>1</v>
      </c>
      <c r="K19" s="87">
        <f>COUNTIF(K15:K15,0)</f>
        <v>1</v>
      </c>
      <c r="L19" s="87">
        <f>COUNTIF(L15:L15,0)</f>
        <v>1</v>
      </c>
      <c r="M19" s="87">
        <f>COUNTIF(M15:M15,0)</f>
        <v>1</v>
      </c>
      <c r="N19" s="87">
        <f>COUNTIF(N15:N15,0)</f>
        <v>1</v>
      </c>
      <c r="O19" s="87">
        <f>COUNTIF(O15:O15,0)</f>
        <v>1</v>
      </c>
      <c r="P19" s="87">
        <f>COUNTIF(P15:P15,0)</f>
        <v>1</v>
      </c>
      <c r="Q19" s="91">
        <v>0</v>
      </c>
      <c r="R19" s="87">
        <f>COUNTIF(R15:R15,0)</f>
        <v>1</v>
      </c>
      <c r="S19" s="87">
        <f>COUNTIF(S15:S15,0)</f>
        <v>1</v>
      </c>
      <c r="T19" s="87">
        <f>COUNTIF(T15:T15,0)</f>
        <v>1</v>
      </c>
      <c r="U19" s="87">
        <f>COUNTIF(U15:U15,0)</f>
        <v>1</v>
      </c>
      <c r="V19" s="87">
        <f>COUNTIF(V15:V15,0)</f>
        <v>0</v>
      </c>
      <c r="W19" s="87">
        <f>COUNTIF(W15:W15,0)</f>
        <v>1</v>
      </c>
      <c r="X19" s="87">
        <f>COUNTIF(X15:X15,0)</f>
        <v>1</v>
      </c>
      <c r="Y19" s="87">
        <f>COUNTIF(Y15:Y15,0)</f>
        <v>1</v>
      </c>
      <c r="Z19" s="91">
        <v>0</v>
      </c>
      <c r="AA19" s="92">
        <f>COUNTIF(AA15:AA15,0)</f>
        <v>0</v>
      </c>
      <c r="AB19" s="92">
        <f>COUNTIF(AB15:AB15,0)</f>
        <v>0</v>
      </c>
      <c r="AC19" s="92">
        <f>COUNTIF(AC15:AC15,0)</f>
        <v>0</v>
      </c>
      <c r="AD19" s="92">
        <f>COUNTIF(AD15:AD15,0)</f>
        <v>0</v>
      </c>
      <c r="AE19" s="92">
        <f>COUNTIF(AE15:AE15,0)</f>
        <v>0</v>
      </c>
      <c r="AF19" s="89"/>
    </row>
    <row r="20" spans="1:33" customHeight="1" ht="18">
      <c r="A20" s="51"/>
      <c r="B20" s="93" t="s">
        <v>89</v>
      </c>
      <c r="C20" s="94">
        <v>1</v>
      </c>
      <c r="D20" s="87">
        <f>COUNTIF(D15:D15,1)</f>
        <v>0</v>
      </c>
      <c r="E20" s="87">
        <f>COUNTIF(E15:E15,1)</f>
        <v>0</v>
      </c>
      <c r="F20" s="87">
        <f>COUNTIF(F15:F15,1)</f>
        <v>0</v>
      </c>
      <c r="G20" s="87">
        <f>COUNTIF(G15:G15,1)</f>
        <v>0</v>
      </c>
      <c r="H20" s="87">
        <f>COUNTIF(H15:H15,1)</f>
        <v>0</v>
      </c>
      <c r="I20" s="87">
        <f>COUNTIF(I15:I15,1)</f>
        <v>0</v>
      </c>
      <c r="J20" s="87">
        <f>COUNTIF(J15:J15,1)</f>
        <v>0</v>
      </c>
      <c r="K20" s="87">
        <f>COUNTIF(K15:K15,1)</f>
        <v>0</v>
      </c>
      <c r="L20" s="87">
        <f>COUNTIF(L15:L15,1)</f>
        <v>0</v>
      </c>
      <c r="M20" s="87">
        <f>COUNTIF(M15:M15,1)</f>
        <v>0</v>
      </c>
      <c r="N20" s="87">
        <f>COUNTIF(N15:N15,1)</f>
        <v>0</v>
      </c>
      <c r="O20" s="87">
        <f>COUNTIF(O15:O15,1)</f>
        <v>0</v>
      </c>
      <c r="P20" s="87">
        <f>COUNTIF(P15:P15,1)</f>
        <v>0</v>
      </c>
      <c r="Q20" s="94">
        <v>1</v>
      </c>
      <c r="R20" s="87">
        <f>COUNTIF(R15:R15,1)</f>
        <v>0</v>
      </c>
      <c r="S20" s="87">
        <f>COUNTIF(S15:S15,1)</f>
        <v>0</v>
      </c>
      <c r="T20" s="87">
        <f>COUNTIF(T15:T15,1)</f>
        <v>0</v>
      </c>
      <c r="U20" s="87">
        <f>COUNTIF(U15:U15,1)</f>
        <v>0</v>
      </c>
      <c r="V20" s="87">
        <f>COUNTIF(V15:V15,1)</f>
        <v>0</v>
      </c>
      <c r="W20" s="87">
        <f>COUNTIF(W15:W15,1)</f>
        <v>0</v>
      </c>
      <c r="X20" s="87">
        <f>COUNTIF(X15:X15,1)</f>
        <v>0</v>
      </c>
      <c r="Y20" s="87">
        <f>COUNTIF(Y15:Y15,1)</f>
        <v>0</v>
      </c>
      <c r="Z20" s="94">
        <v>1</v>
      </c>
      <c r="AA20" s="92">
        <f>COUNTIF(AA15:AA15,1)</f>
        <v>0</v>
      </c>
      <c r="AB20" s="92">
        <f>COUNTIF(AB15:AB15,1)</f>
        <v>0</v>
      </c>
      <c r="AC20" s="92">
        <f>COUNTIF(AC15:AC15,1)</f>
        <v>0</v>
      </c>
      <c r="AD20" s="92">
        <f>COUNTIF(AD15:AD15,1)</f>
        <v>0</v>
      </c>
      <c r="AE20" s="92">
        <f>COUNTIF(AE15:AE15,1)</f>
        <v>0</v>
      </c>
      <c r="AF20" s="89"/>
    </row>
    <row r="21" spans="1:33" customHeight="1" ht="37.35">
      <c r="A21" s="95"/>
      <c r="B21" s="96" t="s">
        <v>90</v>
      </c>
      <c r="C21" s="97" t="s">
        <v>91</v>
      </c>
      <c r="D21" s="87">
        <f>COUNTIF(D15:D15,"N/A")</f>
        <v>0</v>
      </c>
      <c r="E21" s="87">
        <f>COUNTIF(E15:E15,"N/A")</f>
        <v>0</v>
      </c>
      <c r="F21" s="87">
        <f>COUNTIF(F15:F15,"N/A")</f>
        <v>0</v>
      </c>
      <c r="G21" s="87">
        <f>COUNTIF(G15:G15,"N/A")</f>
        <v>1</v>
      </c>
      <c r="H21" s="87">
        <f>COUNTIF(H15:H15,"N/A")</f>
        <v>0</v>
      </c>
      <c r="I21" s="87">
        <f>COUNTIF(I15:I15,"N/A")</f>
        <v>0</v>
      </c>
      <c r="J21" s="87">
        <f>COUNTIF(J15:J15,"N/A")</f>
        <v>0</v>
      </c>
      <c r="K21" s="87">
        <f>COUNTIF(K15:K15,"N/A")</f>
        <v>0</v>
      </c>
      <c r="L21" s="87">
        <f>COUNTIF(L15:L15,"N/A")</f>
        <v>0</v>
      </c>
      <c r="M21" s="87">
        <f>COUNTIF(M15:M15,"N/A")</f>
        <v>0</v>
      </c>
      <c r="N21" s="87">
        <f>COUNTIF(N15:N15,"N/A")</f>
        <v>0</v>
      </c>
      <c r="O21" s="87">
        <f>COUNTIF(O15:O15,"N/A")</f>
        <v>0</v>
      </c>
      <c r="P21" s="87">
        <f>COUNTIF(P15:P15,"N/A")</f>
        <v>0</v>
      </c>
      <c r="Q21" s="97" t="s">
        <v>91</v>
      </c>
      <c r="R21" s="87">
        <f>COUNTIF(R15:R15,"N/A")</f>
        <v>0</v>
      </c>
      <c r="S21" s="87">
        <f>COUNTIF(S15:S15,"N/A")</f>
        <v>0</v>
      </c>
      <c r="T21" s="87">
        <f>COUNTIF(T15:T15,"N/A")</f>
        <v>0</v>
      </c>
      <c r="U21" s="87">
        <f>COUNTIF(U15:U15,"N/A")</f>
        <v>0</v>
      </c>
      <c r="V21" s="87">
        <f>COUNTIF(V15:V15,"N/A")</f>
        <v>0</v>
      </c>
      <c r="W21" s="87">
        <f>COUNTIF(W15:W15,"N/A")</f>
        <v>0</v>
      </c>
      <c r="X21" s="87">
        <f>COUNTIF(X15:X15,"N/A")</f>
        <v>0</v>
      </c>
      <c r="Y21" s="87">
        <f>COUNTIF(Y15:Y15,"N/A")</f>
        <v>0</v>
      </c>
      <c r="Z21" s="97" t="s">
        <v>91</v>
      </c>
      <c r="AA21" s="92">
        <f>COUNTIF(AA15:AA15,"N/A")</f>
        <v>1</v>
      </c>
      <c r="AB21" s="92">
        <f>COUNTIF(AB15:AB15,"N/A")</f>
        <v>1</v>
      </c>
      <c r="AC21" s="92">
        <f>COUNTIF(AC15:AC15,"N/A")</f>
        <v>1</v>
      </c>
      <c r="AD21" s="92">
        <f>COUNTIF(AD15:AD15,"N/A")</f>
        <v>1</v>
      </c>
      <c r="AE21" s="92">
        <f>COUNTIF(AE15:AE15,"N/A")</f>
        <v>1</v>
      </c>
      <c r="AF21" s="89"/>
    </row>
    <row r="22" spans="1:33" customHeight="1" ht="24.75" s="31" customFormat="1">
      <c r="A22" s="179" t="s">
        <v>92</v>
      </c>
      <c r="B22" s="179"/>
      <c r="C22" s="179"/>
      <c r="D22" s="179"/>
      <c r="E22" s="179"/>
      <c r="F22" s="179"/>
      <c r="G22" s="179"/>
      <c r="H22" s="179"/>
      <c r="I22" s="98"/>
      <c r="J22" s="180" t="s">
        <v>93</v>
      </c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</row>
    <row r="23" spans="1:33" customHeight="1" ht="24.75" s="31" customFormat="1">
      <c r="A23" s="172" t="s">
        <v>94</v>
      </c>
      <c r="B23" s="172"/>
      <c r="C23" s="173" t="s">
        <v>95</v>
      </c>
      <c r="D23" s="173"/>
      <c r="E23" s="173"/>
      <c r="F23" s="173"/>
      <c r="G23" s="173"/>
      <c r="H23" s="173"/>
      <c r="I23" s="173"/>
      <c r="J23" s="174" t="s">
        <v>96</v>
      </c>
      <c r="K23" s="174"/>
      <c r="L23" s="174"/>
      <c r="M23" s="174"/>
      <c r="N23" s="174"/>
      <c r="O23" s="173" t="s">
        <v>59</v>
      </c>
      <c r="P23" s="173"/>
      <c r="Q23" s="173"/>
      <c r="R23" s="173"/>
      <c r="S23" s="173"/>
      <c r="T23" s="173"/>
      <c r="U23" s="99"/>
      <c r="V23" s="100"/>
      <c r="W23" s="100"/>
      <c r="X23" s="100"/>
      <c r="Y23" s="100"/>
      <c r="Z23" s="100"/>
      <c r="AA23" s="100"/>
      <c r="AB23" s="100"/>
      <c r="AC23" s="100"/>
      <c r="AD23" s="99"/>
      <c r="AE23" s="99"/>
    </row>
    <row r="24" spans="1:33" customHeight="1" ht="24.75" s="31" customFormat="1">
      <c r="A24" s="175" t="s">
        <v>97</v>
      </c>
      <c r="B24" s="175"/>
      <c r="C24" s="176" t="s">
        <v>98</v>
      </c>
      <c r="D24" s="176"/>
      <c r="E24" s="176"/>
      <c r="F24" s="176"/>
      <c r="G24" s="176"/>
      <c r="H24" s="176"/>
      <c r="I24" s="176"/>
      <c r="J24" s="174" t="s">
        <v>97</v>
      </c>
      <c r="K24" s="174"/>
      <c r="L24" s="174"/>
      <c r="M24" s="174"/>
      <c r="N24" s="174"/>
      <c r="O24" s="176" t="s">
        <v>99</v>
      </c>
      <c r="P24" s="176"/>
      <c r="Q24" s="176"/>
      <c r="R24" s="176"/>
      <c r="S24" s="176"/>
      <c r="T24" s="176"/>
      <c r="U24" s="99"/>
      <c r="V24" s="100"/>
      <c r="W24" s="100"/>
      <c r="X24" s="100"/>
      <c r="Y24" s="100"/>
      <c r="Z24" s="100"/>
      <c r="AA24" s="100"/>
      <c r="AB24" s="100"/>
      <c r="AC24" s="100"/>
      <c r="AD24" s="99"/>
      <c r="AE24" s="99"/>
    </row>
    <row r="25" spans="1:33" customHeight="1" ht="24.75" s="31" customFormat="1">
      <c r="A25" s="169" t="s">
        <v>100</v>
      </c>
      <c r="B25" s="169"/>
      <c r="C25" s="170"/>
      <c r="D25" s="170"/>
      <c r="E25" s="170"/>
      <c r="F25" s="170"/>
      <c r="G25" s="170"/>
      <c r="H25" s="170"/>
      <c r="I25" s="170"/>
      <c r="J25" s="171" t="s">
        <v>100</v>
      </c>
      <c r="K25" s="171"/>
      <c r="L25" s="171"/>
      <c r="M25" s="171"/>
      <c r="N25" s="171"/>
      <c r="O25" s="170"/>
      <c r="P25" s="170"/>
      <c r="Q25" s="170"/>
      <c r="R25" s="170"/>
      <c r="S25" s="170"/>
      <c r="T25" s="170"/>
      <c r="U25" s="99"/>
      <c r="V25" s="100"/>
      <c r="W25" s="100"/>
      <c r="X25" s="100"/>
      <c r="Y25" s="100"/>
      <c r="Z25" s="100"/>
      <c r="AA25" s="100"/>
      <c r="AB25" s="100"/>
      <c r="AC25" s="100"/>
      <c r="AD25" s="99"/>
      <c r="AE25" s="99"/>
    </row>
    <row r="26" spans="1:33">
      <c r="N26" s="101"/>
      <c r="O26" s="101"/>
      <c r="P26" s="101"/>
      <c r="Q26" s="101"/>
      <c r="R26" s="101"/>
      <c r="S26" s="101"/>
      <c r="T26" s="101"/>
      <c r="V26" s="101"/>
      <c r="W26" s="101"/>
    </row>
    <row r="27" spans="1:33">
      <c r="N27" s="101"/>
      <c r="O27" s="101"/>
      <c r="P27" s="101"/>
      <c r="Q27" s="101"/>
      <c r="R27" s="101"/>
      <c r="S27" s="101"/>
      <c r="T27" s="101"/>
      <c r="U27" s="101"/>
      <c r="V27" s="101"/>
      <c r="W27" s="101"/>
    </row>
    <row r="28" spans="1:33">
      <c r="N28" s="101"/>
      <c r="O28" s="101"/>
      <c r="P28" s="101"/>
      <c r="Q28" s="101"/>
      <c r="R28" s="101"/>
      <c r="S28" s="101"/>
      <c r="T28" s="101"/>
      <c r="U28" s="101"/>
      <c r="V28" s="101"/>
      <c r="W28" s="101"/>
    </row>
    <row r="90" spans="1:33">
      <c r="D90" s="23">
        <v>0</v>
      </c>
      <c r="F90" s="23">
        <v>0</v>
      </c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3">
        <v>0</v>
      </c>
      <c r="W90" s="23">
        <v>0</v>
      </c>
      <c r="X90" s="23">
        <v>0</v>
      </c>
      <c r="Y90" s="23">
        <v>0</v>
      </c>
      <c r="Z90" s="23">
        <v>0</v>
      </c>
    </row>
  </sheetData>
  <mergeCells>
    <mergeCell ref="C2:AB6"/>
    <mergeCell ref="AC2:AE6"/>
    <mergeCell ref="A7:AE7"/>
    <mergeCell ref="B9:C9"/>
    <mergeCell ref="D9:J9"/>
    <mergeCell ref="K9:O9"/>
    <mergeCell ref="P9:S9"/>
    <mergeCell ref="T9:W9"/>
    <mergeCell ref="B10:C10"/>
    <mergeCell ref="D10:J10"/>
    <mergeCell ref="K10:O10"/>
    <mergeCell ref="P10:S10"/>
    <mergeCell ref="T10:U10"/>
    <mergeCell ref="V10:W10"/>
    <mergeCell ref="K11:O11"/>
    <mergeCell ref="P11:S11"/>
    <mergeCell ref="T11:U11"/>
    <mergeCell ref="V11:W11"/>
    <mergeCell ref="B13:B14"/>
    <mergeCell ref="C13:P13"/>
    <mergeCell ref="Q13:Y13"/>
    <mergeCell ref="Z13:AE13"/>
    <mergeCell ref="A22:H22"/>
    <mergeCell ref="J22:T22"/>
    <mergeCell ref="A25:B25"/>
    <mergeCell ref="C25:I25"/>
    <mergeCell ref="J25:N25"/>
    <mergeCell ref="O25:T25"/>
    <mergeCell ref="A23:B23"/>
    <mergeCell ref="C23:I23"/>
    <mergeCell ref="J23:N23"/>
    <mergeCell ref="O23:T23"/>
    <mergeCell ref="A24:B24"/>
    <mergeCell ref="C24:I24"/>
    <mergeCell ref="J24:N24"/>
    <mergeCell ref="O24:T24"/>
  </mergeCells>
  <conditionalFormatting sqref="R15:Y15">
    <cfRule type="cellIs" dxfId="0" priority="1" operator="equal">
      <formula>1</formula>
    </cfRule>
    <cfRule type="cellIs" dxfId="1" priority="2" operator="equal">
      <formula>1</formula>
    </cfRule>
    <cfRule type="cellIs" dxfId="1" priority="3" operator="equal">
      <formula>1</formula>
    </cfRule>
    <cfRule type="cellIs" dxfId="2" priority="4" operator="equal">
      <formula>0</formula>
    </cfRule>
  </conditionalFormatting>
  <conditionalFormatting sqref="H15:P15">
    <cfRule type="cellIs" dxfId="0" priority="5" operator="equal">
      <formula>1</formula>
    </cfRule>
    <cfRule type="cellIs" dxfId="1" priority="6" operator="equal">
      <formula>1</formula>
    </cfRule>
    <cfRule type="cellIs" dxfId="1" priority="7" operator="equal">
      <formula>1</formula>
    </cfRule>
    <cfRule type="cellIs" dxfId="2" priority="8" operator="equal">
      <formula>0</formula>
    </cfRule>
  </conditionalFormatting>
  <conditionalFormatting sqref="E15:F15">
    <cfRule type="cellIs" dxfId="0" priority="9" operator="equal">
      <formula>1</formula>
    </cfRule>
    <cfRule type="cellIs" dxfId="1" priority="10" operator="equal">
      <formula>1</formula>
    </cfRule>
    <cfRule type="cellIs" dxfId="1" priority="11" operator="equal">
      <formula>1</formula>
    </cfRule>
    <cfRule type="cellIs" dxfId="2" priority="12" operator="equal">
      <formula>0</formula>
    </cfRule>
  </conditionalFormatting>
  <conditionalFormatting sqref="D15">
    <cfRule type="cellIs" dxfId="0" priority="13" operator="equal">
      <formula>1</formula>
    </cfRule>
    <cfRule type="cellIs" dxfId="1" priority="14" operator="equal">
      <formula>1</formula>
    </cfRule>
    <cfRule type="cellIs" dxfId="1" priority="15" operator="equal">
      <formula>1</formula>
    </cfRule>
    <cfRule type="cellIs" dxfId="2" priority="16" operator="equal">
      <formula>0</formula>
    </cfRule>
  </conditionalFormatting>
  <conditionalFormatting sqref="H16 R16">
    <cfRule type="cellIs" dxfId="1" priority="17" operator="equal">
      <formula>1</formula>
    </cfRule>
    <cfRule type="cellIs" dxfId="1" priority="18" operator="equal">
      <formula>1</formula>
    </cfRule>
    <cfRule type="cellIs" dxfId="2" priority="19" operator="equal">
      <formula>0</formula>
    </cfRule>
  </conditionalFormatting>
  <conditionalFormatting sqref="F16 H16:P16 R16:Y16">
    <cfRule type="cellIs" dxfId="1" priority="20" operator="equal">
      <formula>1</formula>
    </cfRule>
    <cfRule type="cellIs" dxfId="2" priority="21" operator="equal">
      <formula>0</formula>
    </cfRule>
    <cfRule type="cellIs" dxfId="1" priority="22" operator="equal">
      <formula>1</formula>
    </cfRule>
  </conditionalFormatting>
  <conditionalFormatting sqref="D16 F16 H16:P16 R16:Y16">
    <cfRule type="cellIs" dxfId="0" priority="23" operator="equal">
      <formula>1</formula>
    </cfRule>
    <cfRule type="cellIs" dxfId="1" priority="24" operator="equal">
      <formula>1</formula>
    </cfRule>
    <cfRule type="cellIs" dxfId="1" priority="25" operator="equal">
      <formula>1</formula>
    </cfRule>
    <cfRule type="cellIs" dxfId="2" priority="26" operator="equal">
      <formula>0</formula>
    </cfRule>
  </conditionalFormatting>
  <conditionalFormatting sqref="AA17:AE17 R17:Y17 D17:P17">
    <cfRule type="cellIs" dxfId="3" priority="27" operator="between">
      <formula>0</formula>
      <formula>1</formula>
    </cfRule>
  </conditionalFormatting>
  <printOptions gridLines="false" gridLinesSet="true"/>
  <pageMargins left="0.31527777777778" right="0.70833333333333" top="0.74791666666667" bottom="0.74791666666667" header="0.51181102362205" footer="0.51181102362205"/>
  <pageSetup paperSize="1" orientation="landscape" scale="100" fitToHeight="1" fitToWidth="1" pageOrder="downThenOver"/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41"/>
  <sheetViews>
    <sheetView tabSelected="0" workbookViewId="0" showGridLines="false" showRowColHeaders="1" topLeftCell="A37">
      <selection activeCell="C46" sqref="C46"/>
    </sheetView>
  </sheetViews>
  <sheetFormatPr defaultRowHeight="14.4" defaultColWidth="11.42578125" outlineLevelRow="0" outlineLevelCol="0"/>
  <cols>
    <col min="1" max="1" width="6.7109375" customWidth="true" style="102"/>
    <col min="2" max="2" width="7.28515625" customWidth="true" style="103"/>
    <col min="3" max="3" width="52.7109375" customWidth="true" style="104"/>
    <col min="4" max="4" width="20.5703125" customWidth="true" style="104"/>
    <col min="5" max="5" width="10" customWidth="true" style="104"/>
    <col min="6" max="6" width="10" customWidth="true" style="104"/>
    <col min="7" max="7" width="14.140625" customWidth="true" style="104"/>
    <col min="8" max="8" width="10" customWidth="true" style="104"/>
    <col min="9" max="9" width="11.42578125" style="104"/>
  </cols>
  <sheetData>
    <row r="1" spans="1:9" customHeight="1" ht="20.25">
      <c r="B1" s="200"/>
      <c r="C1" s="200"/>
      <c r="D1" s="201" t="e">
        <f>+CEDULA!C2</f>
        <v>#VALUE!</v>
      </c>
      <c r="E1" s="201"/>
      <c r="F1" s="201"/>
      <c r="G1" s="201"/>
      <c r="H1" s="202" t="s">
        <v>101</v>
      </c>
    </row>
    <row r="2" spans="1:9" customHeight="1" ht="17.25">
      <c r="B2" s="200"/>
      <c r="C2" s="200"/>
      <c r="D2" s="201"/>
      <c r="E2" s="201"/>
      <c r="F2" s="201"/>
      <c r="G2" s="201"/>
      <c r="H2" s="202"/>
    </row>
    <row r="3" spans="1:9" customHeight="1" ht="18">
      <c r="B3" s="200"/>
      <c r="C3" s="200"/>
      <c r="D3" s="201"/>
      <c r="E3" s="201"/>
      <c r="F3" s="201"/>
      <c r="G3" s="201"/>
      <c r="H3" s="202"/>
    </row>
    <row r="4" spans="1:9" customHeight="1" ht="17.25">
      <c r="B4" s="203" t="str">
        <f>+CEDULA!A5</f>
        <v>Organismo Auditado: CANTV</v>
      </c>
      <c r="C4" s="203"/>
      <c r="D4" s="201"/>
      <c r="E4" s="201"/>
      <c r="F4" s="201"/>
      <c r="G4" s="201"/>
      <c r="H4" s="202"/>
    </row>
    <row r="5" spans="1:9" customHeight="1" ht="27">
      <c r="B5" s="203" t="s">
        <v>102</v>
      </c>
      <c r="C5" s="203"/>
      <c r="D5" s="201"/>
      <c r="E5" s="201"/>
      <c r="F5" s="201"/>
      <c r="G5" s="201"/>
      <c r="H5" s="202"/>
    </row>
    <row r="6" spans="1:9" customHeight="1" ht="14.25">
      <c r="B6" s="196" t="s">
        <v>103</v>
      </c>
      <c r="C6" s="196"/>
      <c r="D6" s="196"/>
      <c r="E6" s="196"/>
      <c r="F6" s="196"/>
      <c r="G6" s="196"/>
      <c r="H6" s="196"/>
    </row>
    <row r="7" spans="1:9" customHeight="1" ht="32.25">
      <c r="B7" s="197" t="s">
        <v>104</v>
      </c>
      <c r="C7" s="197"/>
      <c r="D7" s="198" t="s">
        <v>105</v>
      </c>
      <c r="E7" s="198"/>
      <c r="F7" s="198"/>
      <c r="G7" s="198"/>
      <c r="H7" s="198"/>
    </row>
    <row r="8" spans="1:9" customHeight="1" ht="21">
      <c r="B8" s="105" t="s">
        <v>106</v>
      </c>
      <c r="C8" s="199" t="s">
        <v>107</v>
      </c>
      <c r="D8" s="199"/>
      <c r="E8" s="199" t="s">
        <v>108</v>
      </c>
      <c r="F8" s="199"/>
      <c r="G8" s="199"/>
      <c r="H8" s="199"/>
    </row>
    <row r="9" spans="1:9" customHeight="1" ht="69.75">
      <c r="B9" s="106">
        <v>0</v>
      </c>
      <c r="C9" s="194" t="s">
        <v>109</v>
      </c>
      <c r="D9" s="194"/>
      <c r="E9" s="195" t="s">
        <v>110</v>
      </c>
      <c r="F9" s="195" t="s">
        <v>111</v>
      </c>
      <c r="G9" s="195" t="s">
        <v>112</v>
      </c>
      <c r="H9" s="195" t="s">
        <v>113</v>
      </c>
    </row>
    <row r="10" spans="1:9" customHeight="1" ht="33.75">
      <c r="B10" s="107"/>
      <c r="C10" s="105" t="s">
        <v>114</v>
      </c>
      <c r="D10" s="108" t="s">
        <v>115</v>
      </c>
      <c r="E10" s="195"/>
      <c r="F10" s="195"/>
      <c r="G10" s="195"/>
      <c r="H10" s="195"/>
    </row>
    <row r="11" spans="1:9" customHeight="1" ht="39.75">
      <c r="B11" s="107">
        <v>1</v>
      </c>
      <c r="C11" s="109" t="s">
        <v>116</v>
      </c>
      <c r="D11" s="110">
        <f>+CEDULA!D18</f>
        <v>0</v>
      </c>
      <c r="E11" s="111" t="str">
        <f>IF($D11=100,"X","")</f>
        <v/>
      </c>
      <c r="F11" s="112" t="str">
        <f>IF($D11=0,IF(CEDULA!D16="N/A","","X"),"")</f>
        <v>X</v>
      </c>
      <c r="G11" s="113" t="str">
        <f>IF(CEDULA!D16="N/A","N/A","")</f>
        <v/>
      </c>
      <c r="H11" s="114"/>
    </row>
    <row r="12" spans="1:9" customHeight="1" ht="16.5">
      <c r="B12" s="107">
        <v>2</v>
      </c>
      <c r="C12" s="109" t="s">
        <v>117</v>
      </c>
      <c r="D12" s="110">
        <f>+CEDULA!E18</f>
        <v>0</v>
      </c>
      <c r="E12" s="111" t="str">
        <f>IF($D12=100,"X","")</f>
        <v/>
      </c>
      <c r="F12" s="112" t="str">
        <f>IF($D12=0,IF(CEDULA!E16="N/A","","X"),"")</f>
        <v>X</v>
      </c>
      <c r="G12" s="113" t="str">
        <f>IF(CEDULA!E16="N/A","N/A","")</f>
        <v/>
      </c>
      <c r="H12" s="114"/>
    </row>
    <row r="13" spans="1:9" customHeight="1" ht="27.75">
      <c r="B13" s="107">
        <v>3</v>
      </c>
      <c r="C13" s="109" t="s">
        <v>118</v>
      </c>
      <c r="D13" s="110">
        <f>+CEDULA!F18</f>
        <v>0</v>
      </c>
      <c r="E13" s="111" t="str">
        <f>IF($D13=100,"X","")</f>
        <v/>
      </c>
      <c r="F13" s="112" t="str">
        <f>IF($D13=0,IF(CEDULA!F16="N/A","","X"),"")</f>
        <v>X</v>
      </c>
      <c r="G13" s="113" t="str">
        <f>IF(CEDULA!F16="N/A","N/A","")</f>
        <v/>
      </c>
      <c r="H13" s="114"/>
    </row>
    <row r="14" spans="1:9" customHeight="1" ht="51.75">
      <c r="B14" s="107">
        <v>4</v>
      </c>
      <c r="C14" s="115" t="s">
        <v>119</v>
      </c>
      <c r="D14" s="110">
        <f>+CEDULA!G18</f>
        <v>0</v>
      </c>
      <c r="E14" s="111" t="str">
        <f>IF($D14=100,"X","")</f>
        <v/>
      </c>
      <c r="F14" s="112" t="str">
        <f>IF($D14=0,IF(CEDULA!G16="N/A","","X"),"")</f>
        <v>X</v>
      </c>
      <c r="G14" s="113" t="str">
        <f>IF(CEDULA!G16="N/A","N/A","")</f>
        <v/>
      </c>
      <c r="H14" s="116"/>
    </row>
    <row r="15" spans="1:9" customHeight="1" ht="17.25">
      <c r="B15" s="107">
        <v>5</v>
      </c>
      <c r="C15" s="109" t="s">
        <v>120</v>
      </c>
      <c r="D15" s="110">
        <f>+CEDULA!H18</f>
        <v>0</v>
      </c>
      <c r="E15" s="111" t="str">
        <f>IF($D15=100,"X","")</f>
        <v/>
      </c>
      <c r="F15" s="112" t="str">
        <f>IF($D15=0,IF(CEDULA!H16="N/A","","X"),"")</f>
        <v>X</v>
      </c>
      <c r="G15" s="113" t="str">
        <f>IF(CEDULA!H16="N/A","N/A","")</f>
        <v/>
      </c>
      <c r="H15" s="114"/>
    </row>
    <row r="16" spans="1:9" customHeight="1" ht="15">
      <c r="B16" s="107">
        <v>6</v>
      </c>
      <c r="C16" s="115" t="s">
        <v>121</v>
      </c>
      <c r="D16" s="110">
        <f>+CEDULA!I18</f>
        <v>0</v>
      </c>
      <c r="E16" s="111" t="str">
        <f>IF($D16=100,"X","")</f>
        <v/>
      </c>
      <c r="F16" s="112" t="str">
        <f>IF($D16=0,IF(CEDULA!I16="N/A","","X"),"")</f>
        <v>X</v>
      </c>
      <c r="G16" s="113" t="str">
        <f>IF(CEDULA!I16="N/A","N/A","")</f>
        <v/>
      </c>
      <c r="H16" s="116"/>
    </row>
    <row r="17" spans="1:9" customHeight="1" ht="24.75">
      <c r="B17" s="107">
        <v>7</v>
      </c>
      <c r="C17" s="109" t="s">
        <v>122</v>
      </c>
      <c r="D17" s="110">
        <f>+CEDULA!J18</f>
        <v>0</v>
      </c>
      <c r="E17" s="111" t="str">
        <f>IF($D17=100,"X","")</f>
        <v/>
      </c>
      <c r="F17" s="112" t="str">
        <f>IF($D17=0,IF(CEDULA!J16="N/A","","X"),"")</f>
        <v>X</v>
      </c>
      <c r="G17" s="113" t="str">
        <f>IF(CEDULA!I17="N/A","N/A","")</f>
        <v/>
      </c>
      <c r="H17" s="116"/>
    </row>
    <row r="18" spans="1:9" customHeight="1" ht="15">
      <c r="B18" s="107">
        <v>8</v>
      </c>
      <c r="C18" s="115" t="s">
        <v>123</v>
      </c>
      <c r="D18" s="110">
        <f>+CEDULA!K18</f>
        <v>0</v>
      </c>
      <c r="E18" s="111" t="str">
        <f>IF($D18=100,"X","")</f>
        <v/>
      </c>
      <c r="F18" s="112" t="str">
        <f>IF($D18=0,IF(CEDULA!K16="N/A","","X"),"")</f>
        <v>X</v>
      </c>
      <c r="G18" s="113" t="str">
        <f>IF(CEDULA!K16="N/A","N/A","")</f>
        <v/>
      </c>
      <c r="H18" s="116"/>
    </row>
    <row r="19" spans="1:9" customHeight="1" ht="15">
      <c r="B19" s="107">
        <v>9</v>
      </c>
      <c r="C19" s="109" t="s">
        <v>124</v>
      </c>
      <c r="D19" s="110">
        <f>+CEDULA!L18</f>
        <v>0</v>
      </c>
      <c r="E19" s="111" t="str">
        <f>IF($D19=100,"X","")</f>
        <v/>
      </c>
      <c r="F19" s="112" t="str">
        <f>IF($D19=0,IF(CEDULA!L16="N/A","","X"),"")</f>
        <v>X</v>
      </c>
      <c r="G19" s="113" t="str">
        <f>IF(CEDULA!L16="N/A","N/A","")</f>
        <v/>
      </c>
      <c r="H19" s="114"/>
    </row>
    <row r="20" spans="1:9" customHeight="1" ht="15">
      <c r="B20" s="191">
        <v>10</v>
      </c>
      <c r="C20" s="109" t="s">
        <v>125</v>
      </c>
      <c r="D20" s="110">
        <f>+CEDULA!M18</f>
        <v>0</v>
      </c>
      <c r="E20" s="111" t="str">
        <f>IF($D20=100,"X","")</f>
        <v/>
      </c>
      <c r="F20" s="112" t="str">
        <f>IF($D20=0,IF(CEDULA!M16="N/A","","X"),"")</f>
        <v>X</v>
      </c>
      <c r="G20" s="113" t="str">
        <f>IF(CEDULA!M16="N/A","N/A","")</f>
        <v/>
      </c>
      <c r="H20" s="114"/>
    </row>
    <row r="21" spans="1:9" customHeight="1" ht="15">
      <c r="B21" s="191"/>
      <c r="C21" s="117" t="s">
        <v>126</v>
      </c>
      <c r="D21" s="118">
        <f>+CEDULA!M18</f>
        <v>0</v>
      </c>
      <c r="E21" s="119"/>
      <c r="F21" s="120"/>
      <c r="G21" s="121"/>
      <c r="H21" s="122"/>
    </row>
    <row r="22" spans="1:9" customHeight="1" ht="18">
      <c r="B22" s="107">
        <v>11</v>
      </c>
      <c r="C22" s="109" t="s">
        <v>127</v>
      </c>
      <c r="D22" s="110">
        <f>+CEDULA!N18</f>
        <v>0</v>
      </c>
      <c r="E22" s="111" t="str">
        <f>IF($D22=100,"X","")</f>
        <v/>
      </c>
      <c r="F22" s="112" t="str">
        <f>IF($D22=0,IF(CEDULA!N16="N/A","","X"),"")</f>
        <v>X</v>
      </c>
      <c r="G22" s="113" t="str">
        <f>IF(CEDULA!N16="N/A","N/A","")</f>
        <v/>
      </c>
      <c r="H22" s="114"/>
    </row>
    <row r="23" spans="1:9" customHeight="1" ht="15">
      <c r="B23" s="107">
        <v>13</v>
      </c>
      <c r="C23" s="109" t="s">
        <v>128</v>
      </c>
      <c r="D23" s="110">
        <f>+CEDULA!O18</f>
        <v>0</v>
      </c>
      <c r="E23" s="111" t="str">
        <f>IF($D23=100,"X","")</f>
        <v/>
      </c>
      <c r="F23" s="112" t="str">
        <f>IF($D23=0,IF(CEDULA!O16="N/A","","X"),"")</f>
        <v>X</v>
      </c>
      <c r="G23" s="113" t="str">
        <f>IF(CEDULA!O16="N/A","N/A","")</f>
        <v/>
      </c>
      <c r="H23" s="116"/>
    </row>
    <row r="24" spans="1:9" customHeight="1" ht="15">
      <c r="B24" s="107">
        <v>14</v>
      </c>
      <c r="C24" s="109" t="s">
        <v>129</v>
      </c>
      <c r="D24" s="110">
        <f>+CEDULA!P18</f>
        <v>0</v>
      </c>
      <c r="E24" s="111" t="str">
        <f>IF($D24=100,"X","")</f>
        <v/>
      </c>
      <c r="F24" s="112" t="str">
        <f>IF($D24=0,IF(CEDULA!P16="N/A","","X"),"")</f>
        <v>X</v>
      </c>
      <c r="G24" s="113" t="str">
        <f>IF(CEDULA!P16="N/A","N/A","")</f>
        <v/>
      </c>
      <c r="H24" s="114"/>
    </row>
    <row r="25" spans="1:9" customHeight="1" ht="25.5">
      <c r="B25" s="107">
        <v>15</v>
      </c>
      <c r="C25" s="123" t="s">
        <v>130</v>
      </c>
      <c r="D25" s="110">
        <f>+CEDULA!R18</f>
        <v>0</v>
      </c>
      <c r="E25" s="111" t="str">
        <f>IF($D25=100,"X","")</f>
        <v/>
      </c>
      <c r="F25" s="112" t="str">
        <f>IF($D25=0,IF(CEDULA!R16="N/A","","X"),"")</f>
        <v>X</v>
      </c>
      <c r="G25" s="113" t="str">
        <f>IF(CEDULA!E29="N/A","N/A","")</f>
        <v/>
      </c>
      <c r="H25" s="113"/>
    </row>
    <row r="26" spans="1:9" customHeight="1" ht="18.75">
      <c r="B26" s="191">
        <v>16</v>
      </c>
      <c r="C26" s="124" t="s">
        <v>131</v>
      </c>
      <c r="D26" s="110">
        <f>+CEDULA!S18</f>
        <v>0</v>
      </c>
      <c r="E26" s="111" t="str">
        <f>IF($D26=100,"X","")</f>
        <v/>
      </c>
      <c r="F26" s="112" t="str">
        <f>IF($D26=0,IF(CEDULA!S16="N/A","","X"),"")</f>
        <v>X</v>
      </c>
      <c r="G26" s="113"/>
      <c r="H26" s="114"/>
    </row>
    <row r="27" spans="1:9" customHeight="1" ht="15.75">
      <c r="B27" s="191"/>
      <c r="C27" s="125" t="s">
        <v>132</v>
      </c>
      <c r="D27" s="126"/>
      <c r="E27" s="111" t="str">
        <f>IF($D27=100,"X","")</f>
        <v/>
      </c>
      <c r="F27" s="127"/>
      <c r="G27" s="128" t="s">
        <v>83</v>
      </c>
      <c r="H27" s="114"/>
    </row>
    <row r="28" spans="1:9" customHeight="1" ht="17.25">
      <c r="B28" s="191"/>
      <c r="C28" s="129" t="s">
        <v>133</v>
      </c>
      <c r="D28" s="130"/>
      <c r="E28" s="111" t="str">
        <f>IF($D28=100,"X","")</f>
        <v/>
      </c>
      <c r="F28" s="127"/>
      <c r="G28" s="128" t="s">
        <v>83</v>
      </c>
      <c r="H28" s="114"/>
    </row>
    <row r="29" spans="1:9" customHeight="1" ht="15">
      <c r="B29" s="107">
        <v>17</v>
      </c>
      <c r="C29" s="123" t="s">
        <v>134</v>
      </c>
      <c r="D29" s="131">
        <f>+CEDULA!T18</f>
        <v>0</v>
      </c>
      <c r="E29" s="111" t="str">
        <f>IF($D29=100,"X","")</f>
        <v/>
      </c>
      <c r="F29" s="112" t="str">
        <f>IF($D29=0,IF(CEDULA!T16="N/A","","X"),"")</f>
        <v>X</v>
      </c>
      <c r="G29" s="113"/>
      <c r="H29" s="116"/>
    </row>
    <row r="30" spans="1:9" customHeight="1" ht="49.5">
      <c r="B30" s="107">
        <v>18</v>
      </c>
      <c r="C30" s="124" t="s">
        <v>135</v>
      </c>
      <c r="D30" s="132">
        <f>+CEDULA!U18</f>
        <v>0</v>
      </c>
      <c r="E30" s="111" t="str">
        <f>IF($D30=100,"X","")</f>
        <v/>
      </c>
      <c r="F30" s="112" t="str">
        <f>IF($D30=0,IF(CEDULA!U16="N/A","","X"),"")</f>
        <v>X</v>
      </c>
      <c r="G30" s="113"/>
      <c r="H30" s="114"/>
    </row>
    <row r="31" spans="1:9" customHeight="1" ht="24.75">
      <c r="B31" s="107">
        <v>19</v>
      </c>
      <c r="C31" s="124" t="s">
        <v>136</v>
      </c>
      <c r="D31" s="132">
        <f>+CEDULA!V18</f>
        <v>0</v>
      </c>
      <c r="E31" s="111" t="str">
        <f>IF($D31=100,"X","")</f>
        <v/>
      </c>
      <c r="F31" s="112" t="str">
        <f>IF($D31=0,IF(CEDULA!V16="N/A","","X"),"")</f>
        <v>X</v>
      </c>
      <c r="G31" s="113"/>
      <c r="H31" s="114"/>
    </row>
    <row r="32" spans="1:9" customHeight="1" ht="40.5">
      <c r="A32" s="102" t="s">
        <v>137</v>
      </c>
      <c r="B32" s="107">
        <v>20</v>
      </c>
      <c r="C32" s="124" t="s">
        <v>138</v>
      </c>
      <c r="D32" s="132">
        <f>+CEDULA!W18</f>
        <v>0</v>
      </c>
      <c r="E32" s="111" t="str">
        <f>IF($D32=100,"X","")</f>
        <v/>
      </c>
      <c r="F32" s="112" t="str">
        <f>IF($D32=0,IF(CEDULA!W16="N/A","","X"),"")</f>
        <v>X</v>
      </c>
      <c r="G32" s="113"/>
      <c r="H32" s="114"/>
    </row>
    <row r="33" spans="1:9" customHeight="1" ht="40.5">
      <c r="A33" s="102" t="s">
        <v>139</v>
      </c>
      <c r="B33" s="107">
        <v>21</v>
      </c>
      <c r="C33" s="124" t="s">
        <v>140</v>
      </c>
      <c r="D33" s="132">
        <f>+CEDULA!X18</f>
        <v>0</v>
      </c>
      <c r="E33" s="111" t="str">
        <f>IF($D33=100,"X","")</f>
        <v/>
      </c>
      <c r="F33" s="112" t="str">
        <f>IF($D33=0,IF(CEDULA!X16="N/A","","X"),"")</f>
        <v>X</v>
      </c>
      <c r="G33" s="113"/>
      <c r="H33" s="114"/>
    </row>
    <row r="34" spans="1:9" customHeight="1" ht="34.5">
      <c r="A34" s="102" t="s">
        <v>139</v>
      </c>
      <c r="B34" s="107">
        <v>22</v>
      </c>
      <c r="C34" s="123" t="s">
        <v>141</v>
      </c>
      <c r="D34" s="131">
        <f>+CEDULA!Y18</f>
        <v>0</v>
      </c>
      <c r="E34" s="111" t="str">
        <f>IF($D34=100,"X","")</f>
        <v/>
      </c>
      <c r="F34" s="112" t="str">
        <f>IF($D34=0,IF(CEDULA!Y16="N/A","","X"),"")</f>
        <v>X</v>
      </c>
      <c r="G34" s="113"/>
      <c r="H34" s="114"/>
    </row>
    <row r="35" spans="1:9" customHeight="1" ht="36">
      <c r="B35" s="107">
        <v>23</v>
      </c>
      <c r="C35" s="124" t="s">
        <v>142</v>
      </c>
      <c r="D35" s="132">
        <f>+CEDULA!AA18</f>
        <v>0</v>
      </c>
      <c r="E35" s="111" t="str">
        <f>IF($D35=100,"X","")</f>
        <v/>
      </c>
      <c r="F35" s="112" t="str">
        <f>IF($D35=0,IF(CEDULA!AA16="N/A","","X"),"")</f>
        <v>X</v>
      </c>
      <c r="G35" s="128" t="s">
        <v>83</v>
      </c>
      <c r="H35" s="114"/>
    </row>
    <row r="36" spans="1:9" customHeight="1" ht="24">
      <c r="B36" s="107">
        <v>24</v>
      </c>
      <c r="C36" s="124" t="s">
        <v>143</v>
      </c>
      <c r="D36" s="132">
        <f>+CEDULA!AB18</f>
        <v>0</v>
      </c>
      <c r="E36" s="111" t="str">
        <f>IF($D36=100,"X","")</f>
        <v/>
      </c>
      <c r="F36" s="112" t="str">
        <f>IF($D36=0,IF(CEDULA!AB16="N/A","","X"),"")</f>
        <v>X</v>
      </c>
      <c r="G36" s="128" t="s">
        <v>83</v>
      </c>
      <c r="H36" s="114"/>
    </row>
    <row r="37" spans="1:9" customHeight="1" ht="15">
      <c r="B37" s="107">
        <v>25</v>
      </c>
      <c r="C37" s="123" t="s">
        <v>144</v>
      </c>
      <c r="D37" s="132">
        <f>+CEDULA!AC18</f>
        <v>0</v>
      </c>
      <c r="E37" s="111" t="str">
        <f>IF($D37=100,"X","")</f>
        <v/>
      </c>
      <c r="F37" s="112" t="str">
        <f>IF($D37=0,IF(CEDULA!AC16="N/A","","X"),"")</f>
        <v>X</v>
      </c>
      <c r="G37" s="128" t="s">
        <v>83</v>
      </c>
      <c r="H37" s="116"/>
    </row>
    <row r="38" spans="1:9" customHeight="1" ht="15">
      <c r="B38" s="107">
        <v>26</v>
      </c>
      <c r="C38" s="124" t="s">
        <v>145</v>
      </c>
      <c r="D38" s="132">
        <f>+CEDULA!AD18</f>
        <v>0</v>
      </c>
      <c r="E38" s="111" t="str">
        <f>IF($D38=100,"X","")</f>
        <v/>
      </c>
      <c r="F38" s="112" t="str">
        <f>IF($D38=0,IF(CEDULA!AD16="N/A","","X"),"")</f>
        <v>X</v>
      </c>
      <c r="G38" s="128" t="s">
        <v>83</v>
      </c>
      <c r="H38" s="114"/>
    </row>
    <row r="39" spans="1:9" customHeight="1" ht="58.5">
      <c r="B39" s="107">
        <v>27</v>
      </c>
      <c r="C39" s="124" t="s">
        <v>146</v>
      </c>
      <c r="D39" s="132">
        <f>+CEDULA!AE18</f>
        <v>0</v>
      </c>
      <c r="E39" s="111" t="str">
        <f>IF($D39=100,"X","")</f>
        <v/>
      </c>
      <c r="F39" s="112" t="str">
        <f>IF($D39=0,IF(CEDULA!AE16="N/A","","X"),"")</f>
        <v>X</v>
      </c>
      <c r="G39" s="128" t="s">
        <v>83</v>
      </c>
      <c r="H39" s="114"/>
    </row>
    <row r="40" spans="1:9" customHeight="1" ht="31.5">
      <c r="B40" s="168" t="s">
        <v>147</v>
      </c>
      <c r="C40" s="192"/>
      <c r="D40" s="168" t="s">
        <v>148</v>
      </c>
      <c r="E40" s="168"/>
      <c r="F40" s="168"/>
      <c r="G40" s="168"/>
      <c r="H40" s="168"/>
    </row>
    <row r="41" spans="1:9" customHeight="1" ht="31.5" s="165" customFormat="1">
      <c r="A41" s="164"/>
      <c r="B41" s="135" t="s">
        <v>98</v>
      </c>
      <c r="C41" s="136" t="str">
        <f>+CEDULA!C23</f>
        <v>   geferson</v>
      </c>
      <c r="D41" s="137" t="s">
        <v>99</v>
      </c>
      <c r="E41" s="193" t="str">
        <f>CEDULA!O23</f>
        <v>jose</v>
      </c>
      <c r="F41" s="193"/>
      <c r="G41" s="193"/>
      <c r="H41" s="138"/>
    </row>
    <row r="42" spans="1:9" customHeight="1" ht="18.75" s="134" customFormat="1">
      <c r="A42" s="133"/>
      <c r="B42" s="163" t="s">
        <v>149</v>
      </c>
      <c r="C42" s="163"/>
      <c r="D42" s="190" t="s">
        <v>149</v>
      </c>
      <c r="E42" s="190"/>
      <c r="F42" s="190"/>
      <c r="G42" s="190"/>
      <c r="H42" s="190"/>
    </row>
    <row r="43" spans="1:9" customHeight="1" ht="20.25" s="134" customFormat="1">
      <c r="A43" s="133"/>
      <c r="C43" s="104"/>
      <c r="D43" s="104"/>
      <c r="E43" s="104"/>
      <c r="F43" s="104"/>
      <c r="G43" s="104"/>
      <c r="H43" s="104"/>
    </row>
    <row r="44" spans="1:9" customHeight="1" ht="20.25" s="134" customFormat="1">
      <c r="A44" s="133"/>
      <c r="C44" s="54" t="s">
        <v>150</v>
      </c>
      <c r="D44" s="104"/>
      <c r="E44" s="54" t="s">
        <v>59</v>
      </c>
      <c r="F44" s="104"/>
      <c r="G44" s="104"/>
      <c r="H44" s="104"/>
    </row>
    <row r="45" spans="1:9" customHeight="1" ht="20.25" s="134" customFormat="1">
      <c r="A45" s="133"/>
      <c r="C45" s="104"/>
      <c r="D45" s="165"/>
      <c r="E45" s="165"/>
      <c r="F45" s="165"/>
      <c r="G45" s="165"/>
      <c r="H45" s="104"/>
    </row>
    <row r="46" spans="1:9">
      <c r="B46" s="104"/>
      <c r="D46" s="165"/>
      <c r="E46" s="165"/>
      <c r="F46" s="165"/>
      <c r="G46" s="165"/>
    </row>
    <row r="47" spans="1:9">
      <c r="D47" s="165"/>
      <c r="E47" s="165"/>
      <c r="F47" s="165"/>
      <c r="G47" s="165"/>
    </row>
    <row r="48" spans="1:9">
      <c r="D48" s="165"/>
      <c r="E48" s="165"/>
      <c r="F48" s="165"/>
      <c r="G48" s="165"/>
    </row>
    <row r="49" spans="1:9">
      <c r="D49" s="165"/>
      <c r="E49" s="165"/>
      <c r="F49" s="165"/>
      <c r="G49" s="165"/>
    </row>
    <row r="50" spans="1:9">
      <c r="D50" s="165"/>
      <c r="E50" s="165"/>
      <c r="F50" s="165"/>
      <c r="G50" s="165"/>
    </row>
    <row r="51" spans="1:9">
      <c r="D51" s="165"/>
      <c r="E51" s="165"/>
      <c r="F51" s="165"/>
      <c r="G51" s="165"/>
    </row>
    <row r="52" spans="1:9">
      <c r="D52" s="165"/>
      <c r="E52" s="165"/>
      <c r="F52" s="165"/>
      <c r="G52" s="165"/>
    </row>
    <row r="53" spans="1:9">
      <c r="D53" s="165"/>
      <c r="E53" s="165"/>
      <c r="F53" s="165"/>
      <c r="G53" s="165"/>
    </row>
    <row r="54" spans="1:9">
      <c r="D54" s="165"/>
      <c r="E54" s="165"/>
      <c r="F54" s="165"/>
      <c r="G54" s="165"/>
    </row>
    <row r="106" spans="1:9" customHeight="1" ht="15" s="31" customFormat="1">
      <c r="A106" s="102"/>
      <c r="B106" s="103"/>
      <c r="C106" s="104"/>
      <c r="D106" s="104"/>
      <c r="E106" s="104"/>
      <c r="F106" s="104"/>
      <c r="G106" s="104"/>
      <c r="H106" s="104"/>
    </row>
    <row r="107" spans="1:9" customHeight="1" ht="15" s="31" customFormat="1">
      <c r="A107" s="102"/>
      <c r="B107" s="103"/>
      <c r="C107" s="104"/>
      <c r="D107" s="104"/>
      <c r="E107" s="104"/>
      <c r="F107" s="104"/>
      <c r="G107" s="104"/>
      <c r="H107" s="104"/>
    </row>
    <row r="108" spans="1:9" customHeight="1" ht="15" s="31" customFormat="1">
      <c r="A108" s="102"/>
      <c r="B108" s="103"/>
      <c r="C108" s="104"/>
      <c r="D108" s="104"/>
      <c r="E108" s="104"/>
      <c r="F108" s="104"/>
      <c r="G108" s="104"/>
      <c r="H108" s="104"/>
    </row>
    <row r="109" spans="1:9" customHeight="1" ht="15" s="31" customFormat="1">
      <c r="A109" s="102"/>
      <c r="B109" s="103"/>
      <c r="C109" s="104"/>
      <c r="D109" s="104"/>
      <c r="E109" s="104"/>
      <c r="F109" s="104"/>
      <c r="G109" s="104"/>
      <c r="H109" s="104"/>
    </row>
    <row r="110" spans="1:9" customHeight="1" ht="15" s="31" customFormat="1">
      <c r="A110" s="102"/>
      <c r="B110" s="103"/>
      <c r="C110" s="104"/>
      <c r="D110" s="104"/>
      <c r="E110" s="104"/>
      <c r="F110" s="104"/>
      <c r="G110" s="104"/>
      <c r="H110" s="104"/>
    </row>
    <row r="111" spans="1:9" customHeight="1" ht="15" s="31" customFormat="1">
      <c r="A111" s="102"/>
      <c r="B111" s="103"/>
      <c r="C111" s="104"/>
      <c r="D111" s="104"/>
      <c r="E111" s="104"/>
      <c r="F111" s="104"/>
      <c r="G111" s="104"/>
      <c r="H111" s="104"/>
    </row>
    <row r="112" spans="1:9" customHeight="1" ht="15" s="31" customFormat="1">
      <c r="A112" s="102"/>
      <c r="B112" s="103"/>
      <c r="C112" s="104"/>
      <c r="D112" s="104"/>
      <c r="E112" s="104"/>
      <c r="F112" s="104"/>
      <c r="G112" s="104"/>
      <c r="H112" s="104"/>
    </row>
    <row r="113" spans="1:9" customHeight="1" ht="15" s="31" customFormat="1">
      <c r="A113" s="102"/>
      <c r="B113" s="103"/>
      <c r="C113" s="104"/>
      <c r="D113" s="104"/>
      <c r="E113" s="104"/>
      <c r="F113" s="104"/>
      <c r="G113" s="104"/>
      <c r="H113" s="104"/>
    </row>
    <row r="114" spans="1:9" customHeight="1" ht="15" s="31" customFormat="1">
      <c r="A114" s="102"/>
      <c r="B114" s="103"/>
      <c r="C114" s="104"/>
      <c r="D114" s="104"/>
      <c r="E114" s="104"/>
      <c r="F114" s="104"/>
      <c r="G114" s="104"/>
      <c r="H114" s="104"/>
    </row>
    <row r="115" spans="1:9" customHeight="1" ht="15" s="31" customFormat="1">
      <c r="A115" s="102"/>
      <c r="B115" s="103"/>
      <c r="C115" s="104"/>
      <c r="D115" s="104"/>
      <c r="E115" s="104"/>
      <c r="F115" s="104"/>
      <c r="G115" s="104"/>
      <c r="H115" s="104"/>
    </row>
    <row r="116" spans="1:9" customHeight="1" ht="15" s="31" customFormat="1">
      <c r="A116" s="102"/>
      <c r="B116" s="103"/>
      <c r="C116" s="104"/>
      <c r="D116" s="104"/>
      <c r="E116" s="104"/>
      <c r="F116" s="104"/>
      <c r="G116" s="104"/>
      <c r="H116" s="104"/>
    </row>
    <row r="117" spans="1:9" customHeight="1" ht="15" s="31" customFormat="1">
      <c r="A117" s="102"/>
      <c r="B117" s="103"/>
      <c r="C117" s="104"/>
      <c r="D117" s="104"/>
      <c r="E117" s="104"/>
      <c r="F117" s="104"/>
      <c r="G117" s="104"/>
      <c r="H117" s="104"/>
    </row>
    <row r="118" spans="1:9" customHeight="1" ht="15" s="31" customFormat="1">
      <c r="A118" s="102"/>
      <c r="B118" s="103"/>
      <c r="C118" s="104"/>
      <c r="D118" s="104"/>
      <c r="E118" s="104"/>
      <c r="F118" s="104"/>
      <c r="G118" s="104"/>
      <c r="H118" s="104"/>
    </row>
    <row r="119" spans="1:9" customHeight="1" ht="15" s="31" customFormat="1">
      <c r="A119" s="102"/>
      <c r="B119" s="103"/>
      <c r="C119" s="104"/>
      <c r="D119" s="104"/>
      <c r="E119" s="104"/>
      <c r="F119" s="104"/>
      <c r="G119" s="104"/>
      <c r="H119" s="104"/>
    </row>
    <row r="120" spans="1:9" customHeight="1" ht="15" s="31" customFormat="1">
      <c r="A120" s="102"/>
      <c r="B120" s="103"/>
      <c r="C120" s="104"/>
      <c r="D120" s="104"/>
      <c r="E120" s="104"/>
      <c r="F120" s="104"/>
      <c r="G120" s="104"/>
      <c r="H120" s="104"/>
    </row>
    <row r="121" spans="1:9" customHeight="1" ht="15" s="31" customFormat="1">
      <c r="A121" s="102"/>
      <c r="B121" s="103"/>
      <c r="C121" s="104"/>
      <c r="D121" s="104"/>
      <c r="E121" s="104"/>
      <c r="F121" s="104"/>
      <c r="G121" s="104"/>
      <c r="H121" s="104"/>
    </row>
    <row r="122" spans="1:9" customHeight="1" ht="15" s="31" customFormat="1">
      <c r="A122" s="102"/>
      <c r="B122" s="103"/>
      <c r="C122" s="104"/>
      <c r="D122" s="104"/>
      <c r="E122" s="104"/>
      <c r="F122" s="104"/>
      <c r="G122" s="104"/>
      <c r="H122" s="104"/>
    </row>
    <row r="123" spans="1:9" customHeight="1" ht="15" s="31" customFormat="1">
      <c r="A123" s="102"/>
      <c r="B123" s="103"/>
      <c r="C123" s="104"/>
      <c r="D123" s="104"/>
      <c r="E123" s="104"/>
      <c r="F123" s="104"/>
      <c r="G123" s="104"/>
      <c r="H123" s="104"/>
    </row>
    <row r="124" spans="1:9" customHeight="1" ht="15" s="31" customFormat="1">
      <c r="A124" s="102"/>
      <c r="B124" s="103"/>
      <c r="C124" s="104"/>
      <c r="D124" s="104"/>
      <c r="E124" s="104"/>
      <c r="F124" s="104"/>
      <c r="G124" s="104"/>
      <c r="H124" s="104"/>
    </row>
    <row r="125" spans="1:9" customHeight="1" ht="15" s="31" customFormat="1">
      <c r="A125" s="102"/>
      <c r="B125" s="103"/>
      <c r="C125" s="104"/>
      <c r="D125" s="104"/>
      <c r="E125" s="104"/>
      <c r="F125" s="104"/>
      <c r="G125" s="104"/>
      <c r="H125" s="104"/>
    </row>
    <row r="126" spans="1:9" customHeight="1" ht="15" s="31" customFormat="1">
      <c r="A126" s="102"/>
      <c r="B126" s="103"/>
      <c r="C126" s="104"/>
      <c r="D126" s="104"/>
      <c r="E126" s="104"/>
      <c r="F126" s="104"/>
      <c r="G126" s="104"/>
      <c r="H126" s="104"/>
    </row>
    <row r="127" spans="1:9" customHeight="1" ht="15" s="31" customFormat="1">
      <c r="A127" s="102"/>
      <c r="B127" s="103"/>
      <c r="C127" s="104"/>
      <c r="D127" s="104"/>
      <c r="E127" s="104"/>
      <c r="F127" s="104"/>
      <c r="G127" s="104"/>
      <c r="H127" s="104"/>
    </row>
    <row r="128" spans="1:9" customHeight="1" ht="15" s="31" customFormat="1">
      <c r="A128" s="102"/>
      <c r="B128" s="103"/>
      <c r="C128" s="104"/>
      <c r="D128" s="104"/>
      <c r="E128" s="104"/>
      <c r="F128" s="104"/>
      <c r="G128" s="104"/>
      <c r="H128" s="104"/>
    </row>
    <row r="129" spans="1:9" customHeight="1" ht="15" s="31" customFormat="1">
      <c r="A129" s="102"/>
      <c r="B129" s="103"/>
      <c r="C129" s="104"/>
      <c r="D129" s="104"/>
      <c r="E129" s="104"/>
      <c r="F129" s="104"/>
      <c r="G129" s="104"/>
      <c r="H129" s="104"/>
    </row>
    <row r="130" spans="1:9" customHeight="1" ht="15" s="31" customFormat="1">
      <c r="A130" s="102"/>
      <c r="B130" s="103"/>
      <c r="C130" s="104"/>
      <c r="D130" s="104"/>
      <c r="E130" s="104"/>
      <c r="F130" s="104"/>
      <c r="G130" s="104"/>
      <c r="H130" s="104"/>
    </row>
    <row r="131" spans="1:9" customHeight="1" ht="15" s="31" customFormat="1">
      <c r="A131" s="102"/>
      <c r="B131" s="103"/>
      <c r="C131" s="104"/>
      <c r="D131" s="104"/>
      <c r="E131" s="104"/>
      <c r="F131" s="104"/>
      <c r="G131" s="104"/>
      <c r="H131" s="104"/>
    </row>
    <row r="132" spans="1:9" customHeight="1" ht="15" s="31" customFormat="1">
      <c r="A132" s="102"/>
      <c r="B132" s="103"/>
      <c r="C132" s="104"/>
      <c r="D132" s="104"/>
      <c r="E132" s="104"/>
      <c r="F132" s="104"/>
      <c r="G132" s="104"/>
      <c r="H132" s="104"/>
    </row>
    <row r="133" spans="1:9" customHeight="1" ht="15" s="31" customFormat="1">
      <c r="A133" s="102"/>
      <c r="B133" s="103"/>
      <c r="C133" s="104"/>
      <c r="D133" s="104"/>
      <c r="E133" s="104"/>
      <c r="F133" s="104"/>
      <c r="G133" s="104"/>
      <c r="H133" s="104"/>
    </row>
    <row r="134" spans="1:9" customHeight="1" ht="15" s="31" customFormat="1">
      <c r="A134" s="102"/>
      <c r="B134" s="103"/>
      <c r="C134" s="104"/>
      <c r="D134" s="104"/>
      <c r="E134" s="104"/>
      <c r="F134" s="104"/>
      <c r="G134" s="104"/>
      <c r="H134" s="104"/>
    </row>
    <row r="135" spans="1:9" customHeight="1" ht="15" s="31" customFormat="1">
      <c r="A135" s="102"/>
      <c r="B135" s="103"/>
      <c r="C135" s="104"/>
      <c r="D135" s="104"/>
      <c r="E135" s="104"/>
      <c r="F135" s="104"/>
      <c r="G135" s="104"/>
      <c r="H135" s="104"/>
    </row>
    <row r="136" spans="1:9" customHeight="1" ht="15" s="31" customFormat="1">
      <c r="A136" s="102"/>
      <c r="B136" s="103"/>
      <c r="C136" s="104"/>
      <c r="D136" s="104"/>
      <c r="E136" s="104"/>
      <c r="F136" s="104"/>
      <c r="G136" s="104"/>
      <c r="H136" s="104"/>
    </row>
    <row r="137" spans="1:9" customHeight="1" ht="15" s="31" customFormat="1">
      <c r="A137" s="102"/>
      <c r="B137" s="103"/>
      <c r="C137" s="104"/>
      <c r="D137" s="104"/>
      <c r="E137" s="104"/>
      <c r="F137" s="104"/>
      <c r="G137" s="104"/>
      <c r="H137" s="104"/>
    </row>
    <row r="138" spans="1:9" customHeight="1" ht="15" s="31" customFormat="1">
      <c r="A138" s="102"/>
      <c r="B138" s="103"/>
      <c r="C138" s="104"/>
      <c r="D138" s="104"/>
      <c r="E138" s="104"/>
      <c r="F138" s="104"/>
      <c r="G138" s="104"/>
      <c r="H138" s="104"/>
    </row>
    <row r="139" spans="1:9" customHeight="1" ht="15" s="31" customFormat="1">
      <c r="A139" s="102"/>
      <c r="B139" s="103"/>
      <c r="C139" s="104"/>
      <c r="D139" s="104"/>
      <c r="E139" s="104"/>
      <c r="F139" s="104"/>
      <c r="G139" s="104"/>
      <c r="H139" s="104"/>
    </row>
    <row r="140" spans="1:9" customHeight="1" ht="15" s="31" customFormat="1">
      <c r="A140" s="102"/>
      <c r="B140" s="103"/>
      <c r="C140" s="104"/>
      <c r="D140" s="104"/>
      <c r="E140" s="104"/>
      <c r="F140" s="104"/>
      <c r="G140" s="104"/>
      <c r="H140" s="104"/>
    </row>
    <row r="141" spans="1:9" customHeight="1" ht="15" s="31" customFormat="1">
      <c r="A141" s="102"/>
      <c r="B141" s="103"/>
      <c r="C141" s="104"/>
      <c r="D141" s="104"/>
      <c r="E141" s="104"/>
      <c r="F141" s="104"/>
      <c r="G141" s="104"/>
      <c r="H141" s="104"/>
    </row>
  </sheetData>
  <mergeCells>
    <mergeCell ref="B1:C3"/>
    <mergeCell ref="D1:G5"/>
    <mergeCell ref="H1:H5"/>
    <mergeCell ref="B4:C4"/>
    <mergeCell ref="B5:C5"/>
    <mergeCell ref="B6:H6"/>
    <mergeCell ref="B7:C7"/>
    <mergeCell ref="D7:H7"/>
    <mergeCell ref="C8:D8"/>
    <mergeCell ref="E8:H8"/>
    <mergeCell ref="C9:D9"/>
    <mergeCell ref="E9:E10"/>
    <mergeCell ref="F9:F10"/>
    <mergeCell ref="G9:G10"/>
    <mergeCell ref="H9:H10"/>
    <mergeCell ref="D42:H42"/>
    <mergeCell ref="B20:B21"/>
    <mergeCell ref="B26:B28"/>
    <mergeCell ref="D40:H40"/>
    <mergeCell ref="B40:C40"/>
    <mergeCell ref="E41:G41"/>
  </mergeCells>
  <printOptions gridLines="false" gridLinesSet="true" horizontalCentered="true"/>
  <pageMargins left="0.7875" right="0.7875" top="0.7875" bottom="0.7875" header="0.51181102362205" footer="0.51181102362205"/>
  <pageSetup paperSize="1" orientation="portrait" scale="65" fitToHeight="1" fitToWidth="1" pageOrder="downThenOver" r:id="rId1ps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14"/>
  <sheetViews>
    <sheetView tabSelected="0" workbookViewId="0" showGridLines="true" showRowColHeaders="1">
      <selection activeCell="A10" sqref="A10:XFD10"/>
    </sheetView>
  </sheetViews>
  <sheetFormatPr defaultRowHeight="14.4" defaultColWidth="11.42578125" outlineLevelRow="0" outlineLevelCol="0"/>
  <cols>
    <col min="1" max="1" width="2.7109375" customWidth="true" style="102"/>
    <col min="2" max="2" width="7.28515625" customWidth="true" style="104"/>
    <col min="3" max="3" width="36.5703125" customWidth="true" style="104"/>
    <col min="4" max="4" width="19.85546875" customWidth="true" style="104"/>
    <col min="5" max="5" width="6.7109375" customWidth="true" style="104"/>
    <col min="6" max="6" width="6.7109375" customWidth="true" style="104"/>
    <col min="7" max="7" width="6.7109375" customWidth="true" style="104"/>
    <col min="8" max="8" width="20.28515625" customWidth="true" style="104"/>
    <col min="9" max="9" width="9" customWidth="true" style="139"/>
    <col min="10" max="10" width="8.140625" customWidth="true" style="139"/>
    <col min="11" max="11" width="9.28515625" customWidth="true" style="139"/>
    <col min="12" max="12" width="11.42578125" style="140"/>
  </cols>
  <sheetData>
    <row r="1" spans="1:12" customHeight="1" ht="16.5">
      <c r="B1" s="215"/>
      <c r="C1" s="215"/>
      <c r="D1" s="216" t="e">
        <f>+HALLAZGOS!D1</f>
        <v>#VALUE!</v>
      </c>
      <c r="E1" s="216"/>
      <c r="F1" s="216"/>
      <c r="G1" s="216"/>
      <c r="H1" s="216"/>
      <c r="I1" s="216"/>
      <c r="J1" s="202" t="s">
        <v>151</v>
      </c>
      <c r="K1" s="202"/>
    </row>
    <row r="2" spans="1:12" customHeight="1" ht="16.5">
      <c r="B2" s="215"/>
      <c r="C2" s="215"/>
      <c r="D2" s="216"/>
      <c r="E2" s="216"/>
      <c r="F2" s="216"/>
      <c r="G2" s="216"/>
      <c r="H2" s="216"/>
      <c r="I2" s="216"/>
      <c r="J2" s="202"/>
      <c r="K2" s="202"/>
    </row>
    <row r="3" spans="1:12" customHeight="1" ht="16.5">
      <c r="B3" s="215"/>
      <c r="C3" s="215"/>
      <c r="D3" s="216"/>
      <c r="E3" s="216"/>
      <c r="F3" s="216"/>
      <c r="G3" s="216"/>
      <c r="H3" s="216"/>
      <c r="I3" s="216"/>
      <c r="J3" s="202"/>
      <c r="K3" s="202"/>
    </row>
    <row r="4" spans="1:12" customHeight="1" ht="21.75">
      <c r="B4" s="217" t="s">
        <v>48</v>
      </c>
      <c r="C4" s="217"/>
      <c r="D4" s="216"/>
      <c r="E4" s="216"/>
      <c r="F4" s="216"/>
      <c r="G4" s="216"/>
      <c r="H4" s="216"/>
      <c r="I4" s="216"/>
      <c r="J4" s="202"/>
      <c r="K4" s="202"/>
    </row>
    <row r="5" spans="1:12" customHeight="1" ht="21.75">
      <c r="B5" s="217" t="str">
        <f>+HALLAZGOS!B5</f>
        <v>  Actuación 16/08/2022 a la 20/15/2025</v>
      </c>
      <c r="C5" s="217"/>
      <c r="D5" s="216"/>
      <c r="E5" s="216"/>
      <c r="F5" s="216"/>
      <c r="G5" s="216"/>
      <c r="H5" s="216"/>
      <c r="I5" s="216"/>
      <c r="J5" s="202"/>
      <c r="K5" s="202"/>
    </row>
    <row r="6" spans="1:12" customHeight="1" ht="21.75">
      <c r="B6" s="210" t="s">
        <v>152</v>
      </c>
      <c r="C6" s="210"/>
      <c r="D6" s="210"/>
      <c r="E6" s="210"/>
      <c r="F6" s="210"/>
      <c r="G6" s="210"/>
      <c r="H6" s="210"/>
      <c r="I6" s="210"/>
      <c r="J6" s="210"/>
      <c r="K6" s="210"/>
    </row>
    <row r="7" spans="1:12" customHeight="1" ht="32.25" s="104" customFormat="1">
      <c r="A7" s="102"/>
      <c r="B7" s="211" t="s">
        <v>104</v>
      </c>
      <c r="C7" s="211"/>
      <c r="D7" s="212" t="str">
        <f>+HALLAZGOS!D7</f>
        <v>gerencia control posterior adscrita a la UAI</v>
      </c>
      <c r="E7" s="212"/>
      <c r="F7" s="212"/>
      <c r="G7" s="212"/>
      <c r="H7" s="212"/>
      <c r="I7" s="212"/>
      <c r="J7" s="212"/>
      <c r="K7" s="212"/>
    </row>
    <row r="8" spans="1:12" customHeight="1" ht="17.25">
      <c r="B8" s="141" t="s">
        <v>106</v>
      </c>
      <c r="C8" s="5" t="s">
        <v>153</v>
      </c>
      <c r="D8" s="142"/>
      <c r="E8" s="142"/>
      <c r="F8" s="142"/>
      <c r="G8" s="142"/>
      <c r="H8" s="143"/>
      <c r="I8" s="213" t="s">
        <v>154</v>
      </c>
      <c r="J8" s="213" t="s">
        <v>155</v>
      </c>
      <c r="K8" s="213" t="s">
        <v>156</v>
      </c>
    </row>
    <row r="9" spans="1:12" customHeight="1" ht="30.75">
      <c r="B9" s="144"/>
      <c r="C9" s="214" t="s">
        <v>157</v>
      </c>
      <c r="D9" s="214"/>
      <c r="E9" s="214"/>
      <c r="F9" s="214"/>
      <c r="G9" s="214"/>
      <c r="H9" s="214"/>
      <c r="I9" s="213"/>
      <c r="J9" s="213"/>
      <c r="K9" s="213"/>
    </row>
    <row r="10" spans="1:12" customHeight="1" ht="18.75" s="134" customFormat="1">
      <c r="A10" s="133"/>
      <c r="B10" s="199" t="s">
        <v>147</v>
      </c>
      <c r="C10" s="199"/>
      <c r="D10" s="168" t="s">
        <v>148</v>
      </c>
      <c r="E10" s="168"/>
      <c r="F10" s="168"/>
      <c r="G10" s="168"/>
      <c r="H10" s="168"/>
    </row>
    <row r="11" spans="1:12" customHeight="1" ht="20.25" s="134" customFormat="1">
      <c r="A11" s="133"/>
      <c r="B11" s="206"/>
      <c r="C11" s="206"/>
      <c r="D11" s="207"/>
      <c r="E11" s="207"/>
      <c r="F11" s="207"/>
      <c r="G11" s="207"/>
      <c r="H11" s="207"/>
    </row>
    <row r="12" spans="1:12" customHeight="1" ht="20.25" s="134" customFormat="1">
      <c r="A12" s="133"/>
      <c r="B12" s="145" t="s">
        <v>98</v>
      </c>
      <c r="C12" s="146" t="str">
        <f>+CEDULA!C23</f>
        <v>   geferson</v>
      </c>
      <c r="D12" s="147" t="s">
        <v>99</v>
      </c>
      <c r="E12" s="208" t="str">
        <f>CEDULA!O23</f>
        <v>jose</v>
      </c>
      <c r="F12" s="208"/>
      <c r="G12" s="208"/>
      <c r="H12" s="209"/>
    </row>
    <row r="13" spans="1:12" customHeight="1" ht="20.25" s="134" customFormat="1">
      <c r="A13" s="133"/>
      <c r="B13" s="204" t="s">
        <v>149</v>
      </c>
      <c r="C13" s="204"/>
      <c r="D13" s="205"/>
      <c r="E13" s="205"/>
      <c r="F13" s="205"/>
      <c r="G13" s="205"/>
      <c r="H13" s="205"/>
    </row>
    <row r="14" spans="1:12" s="104" customFormat="1">
      <c r="A14" s="102"/>
      <c r="B14" s="103"/>
    </row>
  </sheetData>
  <mergeCells>
    <mergeCell ref="B1:C3"/>
    <mergeCell ref="D1:I5"/>
    <mergeCell ref="J1:K5"/>
    <mergeCell ref="B4:C4"/>
    <mergeCell ref="B5:C5"/>
    <mergeCell ref="B6:K6"/>
    <mergeCell ref="B7:C7"/>
    <mergeCell ref="D7:K7"/>
    <mergeCell ref="I8:I9"/>
    <mergeCell ref="J8:J9"/>
    <mergeCell ref="K8:K9"/>
    <mergeCell ref="C9:H9"/>
    <mergeCell ref="B13:C13"/>
    <mergeCell ref="D13:H13"/>
    <mergeCell ref="B10:C10"/>
    <mergeCell ref="D10:H10"/>
    <mergeCell ref="B11:C11"/>
    <mergeCell ref="D11:H11"/>
    <mergeCell ref="E12:H12"/>
  </mergeCells>
  <printOptions gridLines="false" gridLinesSet="true" horizontalCentered="true"/>
  <pageMargins left="0.7875" right="0.7875" top="0.7875" bottom="0.7875" header="0.51181102362205" footer="0.51181102362205"/>
  <pageSetup paperSize="1" orientation="portrait" scale="73" fitToHeight="1" fitToWidth="1" pageOrder="downThenOver" r:id="rId1ps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6"/>
  <sheetViews>
    <sheetView tabSelected="1" workbookViewId="0" showGridLines="true" showRowColHeaders="1">
      <selection activeCell="A8" sqref="A8:XFD8"/>
    </sheetView>
  </sheetViews>
  <sheetFormatPr defaultRowHeight="14.4" defaultColWidth="11.42578125" outlineLevelRow="0" outlineLevelCol="0"/>
  <cols>
    <col min="1" max="1" width="11.42578125" style="140"/>
    <col min="2" max="2" width="3.5703125" customWidth="true" style="148"/>
    <col min="3" max="3" width="59.28515625" customWidth="true" style="148"/>
    <col min="4" max="4" width="28.5703125" customWidth="true" style="148"/>
    <col min="5" max="5" width="3" customWidth="true" style="140"/>
    <col min="6" max="6" width="11.42578125" style="140"/>
  </cols>
  <sheetData>
    <row r="1" spans="1:9" customHeight="1" ht="65.25">
      <c r="B1" s="223"/>
      <c r="C1" s="223"/>
      <c r="D1" s="201" t="s">
        <v>158</v>
      </c>
      <c r="E1" s="201"/>
      <c r="F1" s="149"/>
      <c r="G1" s="149"/>
    </row>
    <row r="2" spans="1:9" customHeight="1" ht="21">
      <c r="B2" s="224" t="str">
        <f>+'informe de debilidades'!B4:C4</f>
        <v>Organismo Auditado: CANTV</v>
      </c>
      <c r="C2" s="224"/>
      <c r="D2" s="150"/>
      <c r="E2" s="151"/>
      <c r="F2" s="149"/>
      <c r="G2" s="149"/>
    </row>
    <row r="3" spans="1:9" customHeight="1" ht="16.5">
      <c r="B3" s="224" t="str">
        <f>+'informe de debilidades'!B5:C5</f>
        <v>  Actuación 16/08/2022 a la 20/15/2025</v>
      </c>
      <c r="C3" s="224"/>
      <c r="D3" s="152"/>
      <c r="E3" s="151"/>
      <c r="F3" s="149"/>
      <c r="G3" s="149"/>
    </row>
    <row r="4" spans="1:9" customHeight="1" ht="31.5">
      <c r="B4" s="225" t="str">
        <f>"Dirección, Unidad o Departamento:  " &amp; +'informe de debilidades'!D7</f>
        <v>Dirección, Unidad o Departamento:  gerencia control posterior adscrita a la UAI</v>
      </c>
      <c r="C4" s="225"/>
      <c r="D4" s="225"/>
      <c r="E4" s="225"/>
      <c r="F4" s="153"/>
      <c r="G4" s="153"/>
      <c r="H4" s="153"/>
      <c r="I4" s="149"/>
    </row>
    <row r="5" spans="1:9" customHeight="1" ht="17.25">
      <c r="B5" s="221" t="s">
        <v>159</v>
      </c>
      <c r="C5" s="221"/>
      <c r="D5" s="221"/>
      <c r="E5" s="221"/>
      <c r="F5" s="149"/>
      <c r="G5" s="149"/>
    </row>
    <row r="6" spans="1:9" customHeight="1" ht="14.25">
      <c r="B6" s="219" t="s">
        <v>160</v>
      </c>
      <c r="C6" s="219"/>
      <c r="D6" s="219"/>
      <c r="E6" s="219"/>
      <c r="F6" s="149"/>
      <c r="G6" s="149"/>
    </row>
    <row r="7" spans="1:9" customHeight="1" ht="14.25" s="166" customFormat="1">
      <c r="B7" s="222" t="s">
        <v>161</v>
      </c>
      <c r="C7" s="222"/>
      <c r="D7" s="222"/>
      <c r="E7" s="222"/>
      <c r="F7" s="167"/>
      <c r="G7" s="167"/>
    </row>
    <row r="8" spans="1:9" customHeight="1" ht="14.25">
      <c r="B8" s="219" t="s">
        <v>162</v>
      </c>
      <c r="C8" s="219"/>
      <c r="D8" s="219"/>
      <c r="E8" s="219"/>
      <c r="F8" s="149"/>
      <c r="G8" s="149"/>
    </row>
    <row r="9" spans="1:9" customHeight="1" ht="26.25">
      <c r="B9" s="154"/>
      <c r="C9" s="218" t="s">
        <v>163</v>
      </c>
      <c r="D9" s="218"/>
      <c r="E9" s="155"/>
    </row>
    <row r="10" spans="1:9" customHeight="1" ht="14.25">
      <c r="B10" s="219" t="s">
        <v>164</v>
      </c>
      <c r="C10" s="219"/>
      <c r="D10" s="219"/>
      <c r="E10" s="219"/>
      <c r="F10" s="149"/>
      <c r="G10" s="149"/>
    </row>
    <row r="11" spans="1:9" customHeight="1" ht="24.75">
      <c r="B11" s="154"/>
      <c r="C11" s="218" t="s">
        <v>165</v>
      </c>
      <c r="D11" s="218"/>
      <c r="E11" s="155"/>
    </row>
    <row r="12" spans="1:9" customHeight="1" ht="16.5">
      <c r="B12" s="220" t="s">
        <v>166</v>
      </c>
      <c r="C12" s="220"/>
      <c r="D12" s="220"/>
      <c r="E12" s="220"/>
    </row>
    <row r="13" spans="1:9" customHeight="1" ht="21" s="148" customFormat="1">
      <c r="B13" s="156"/>
      <c r="C13" s="157" t="s">
        <v>167</v>
      </c>
      <c r="D13" s="158" t="s">
        <v>168</v>
      </c>
      <c r="E13" s="159"/>
    </row>
    <row r="14" spans="1:9" customHeight="1" ht="21" s="148" customFormat="1">
      <c r="B14" s="154"/>
      <c r="C14" s="160" t="str">
        <f>+CEDULA!C23</f>
        <v>   geferson</v>
      </c>
      <c r="D14" s="161" t="str">
        <f>CEDULA!C24</f>
        <v>Auditor</v>
      </c>
      <c r="E14" s="162"/>
    </row>
    <row r="16" spans="1:9">
      <c r="D16" s="148" t="s">
        <v>169</v>
      </c>
    </row>
  </sheetData>
  <mergeCells>
    <mergeCell ref="B1:C1"/>
    <mergeCell ref="D1:E1"/>
    <mergeCell ref="B2:C2"/>
    <mergeCell ref="B3:C3"/>
    <mergeCell ref="B4:E4"/>
    <mergeCell ref="C9:D9"/>
    <mergeCell ref="B10:E10"/>
    <mergeCell ref="C11:D11"/>
    <mergeCell ref="B12:E12"/>
    <mergeCell ref="B5:E5"/>
    <mergeCell ref="B6:E6"/>
    <mergeCell ref="B7:E7"/>
    <mergeCell ref="B8:E8"/>
  </mergeCells>
  <printOptions gridLines="false" gridLinesSet="true" horizontalCentered="true"/>
  <pageMargins left="0.7875" right="0.7875" top="0.7875" bottom="0.7875" header="0.51181102362205" footer="0.51181102362205"/>
  <pageSetup paperSize="1" orientation="portrait" scale="95" fitToHeight="1" fitToWidth="1" pageOrder="downThenOver" r:id="rId1ps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ATRIBUTOS</vt:lpstr>
      <vt:lpstr>CEDULA</vt:lpstr>
      <vt:lpstr>HALLAZGOS</vt:lpstr>
      <vt:lpstr>informe de debilidades</vt:lpstr>
      <vt:lpstr>desglose de hallazgos</vt:lpstr>
    </vt:vector>
  </TitlesOfParts>
  <Company>Hewlett-Packard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Vargas Ortiz</dc:creator>
  <cp:lastModifiedBy>pier</cp:lastModifiedBy>
  <dcterms:created xsi:type="dcterms:W3CDTF">2024-05-07T23:04:54+00:00</dcterms:created>
  <dcterms:modified xsi:type="dcterms:W3CDTF">2024-09-16T18:35:38+00:00</dcterms:modified>
  <dc:title/>
  <dc:description/>
  <dc:subject/>
  <cp:keywords/>
  <cp:category/>
</cp:coreProperties>
</file>