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ga2\Dropbox\AHK\SC2\"/>
    </mc:Choice>
  </mc:AlternateContent>
  <bookViews>
    <workbookView xWindow="0" yWindow="0" windowWidth="28800" windowHeight="12300" activeTab="2"/>
  </bookViews>
  <sheets>
    <sheet name="Main Build" sheetId="1" r:id="rId1"/>
    <sheet name="Probe Build" sheetId="3" r:id="rId2"/>
    <sheet name="Army Buil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D5" i="2"/>
  <c r="D6" i="2" s="1"/>
  <c r="H6" i="2" s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5" i="2" l="1"/>
  <c r="D7" i="2"/>
  <c r="H7" i="2" s="1"/>
  <c r="D36" i="3"/>
  <c r="H36" i="3" s="1"/>
  <c r="H3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J4" i="1"/>
  <c r="I3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8" i="2" l="1"/>
  <c r="D37" i="3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P3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67" i="1"/>
  <c r="N66" i="1"/>
  <c r="N59" i="1"/>
  <c r="N58" i="1"/>
  <c r="N51" i="1"/>
  <c r="N50" i="1"/>
  <c r="N43" i="1"/>
  <c r="N42" i="1"/>
  <c r="N35" i="1"/>
  <c r="N34" i="1"/>
  <c r="N27" i="1"/>
  <c r="N26" i="1"/>
  <c r="N19" i="1"/>
  <c r="N18" i="1"/>
  <c r="N11" i="1"/>
  <c r="N10" i="1"/>
  <c r="L71" i="1"/>
  <c r="N71" i="1" s="1"/>
  <c r="L70" i="1"/>
  <c r="N70" i="1" s="1"/>
  <c r="L69" i="1"/>
  <c r="N69" i="1" s="1"/>
  <c r="L68" i="1"/>
  <c r="N68" i="1" s="1"/>
  <c r="L67" i="1"/>
  <c r="L66" i="1"/>
  <c r="L65" i="1"/>
  <c r="N65" i="1" s="1"/>
  <c r="L64" i="1"/>
  <c r="N64" i="1" s="1"/>
  <c r="L63" i="1"/>
  <c r="N63" i="1" s="1"/>
  <c r="L62" i="1"/>
  <c r="N62" i="1" s="1"/>
  <c r="L61" i="1"/>
  <c r="N61" i="1" s="1"/>
  <c r="L60" i="1"/>
  <c r="N60" i="1" s="1"/>
  <c r="L59" i="1"/>
  <c r="L58" i="1"/>
  <c r="L57" i="1"/>
  <c r="N57" i="1" s="1"/>
  <c r="L56" i="1"/>
  <c r="N56" i="1" s="1"/>
  <c r="L55" i="1"/>
  <c r="N55" i="1" s="1"/>
  <c r="L54" i="1"/>
  <c r="N54" i="1" s="1"/>
  <c r="L53" i="1"/>
  <c r="N53" i="1" s="1"/>
  <c r="L52" i="1"/>
  <c r="N52" i="1" s="1"/>
  <c r="L51" i="1"/>
  <c r="L50" i="1"/>
  <c r="L49" i="1"/>
  <c r="N49" i="1" s="1"/>
  <c r="L48" i="1"/>
  <c r="N48" i="1" s="1"/>
  <c r="L47" i="1"/>
  <c r="N47" i="1" s="1"/>
  <c r="L46" i="1"/>
  <c r="N46" i="1" s="1"/>
  <c r="L45" i="1"/>
  <c r="N45" i="1" s="1"/>
  <c r="L44" i="1"/>
  <c r="N44" i="1" s="1"/>
  <c r="L43" i="1"/>
  <c r="L42" i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L34" i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L26" i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L18" i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L10" i="1"/>
  <c r="L9" i="1"/>
  <c r="N9" i="1" s="1"/>
  <c r="L8" i="1"/>
  <c r="N8" i="1" s="1"/>
  <c r="L7" i="1"/>
  <c r="N7" i="1" s="1"/>
  <c r="L6" i="1"/>
  <c r="N6" i="1" s="1"/>
  <c r="L5" i="1"/>
  <c r="N5" i="1" s="1"/>
  <c r="L4" i="1"/>
  <c r="N4" i="1" s="1"/>
  <c r="G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4" i="1"/>
  <c r="F3" i="1"/>
  <c r="O5" i="1"/>
  <c r="M5" i="1"/>
  <c r="M6" i="1" s="1"/>
  <c r="M4" i="1"/>
  <c r="O4" i="1" s="1"/>
  <c r="O3" i="1"/>
  <c r="M3" i="1"/>
  <c r="F5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H8" i="2" l="1"/>
  <c r="D9" i="2"/>
  <c r="H37" i="3"/>
  <c r="H39" i="3"/>
  <c r="H41" i="3"/>
  <c r="H38" i="3"/>
  <c r="M7" i="1"/>
  <c r="O6" i="1"/>
  <c r="D10" i="2" l="1"/>
  <c r="D11" i="2" s="1"/>
  <c r="H9" i="2"/>
  <c r="H43" i="3"/>
  <c r="H40" i="3"/>
  <c r="L3" i="1"/>
  <c r="N3" i="1" s="1"/>
  <c r="O7" i="1"/>
  <c r="M8" i="1"/>
  <c r="H10" i="2" l="1"/>
  <c r="H45" i="3"/>
  <c r="H42" i="3"/>
  <c r="M9" i="1"/>
  <c r="O8" i="1"/>
  <c r="D12" i="2" l="1"/>
  <c r="H11" i="2"/>
  <c r="H47" i="3"/>
  <c r="H44" i="3"/>
  <c r="O9" i="1"/>
  <c r="M10" i="1"/>
  <c r="H12" i="2" l="1"/>
  <c r="D13" i="2"/>
  <c r="H46" i="3"/>
  <c r="H49" i="3"/>
  <c r="M11" i="1"/>
  <c r="O10" i="1"/>
  <c r="D14" i="2" l="1"/>
  <c r="H13" i="2"/>
  <c r="H48" i="3"/>
  <c r="H51" i="3"/>
  <c r="O11" i="1"/>
  <c r="M12" i="1"/>
  <c r="D15" i="2" l="1"/>
  <c r="H14" i="2"/>
  <c r="H50" i="3"/>
  <c r="H53" i="3"/>
  <c r="M13" i="1"/>
  <c r="O12" i="1"/>
  <c r="D16" i="2" l="1"/>
  <c r="H15" i="2"/>
  <c r="H52" i="3"/>
  <c r="H55" i="3"/>
  <c r="O13" i="1"/>
  <c r="M14" i="1"/>
  <c r="H16" i="2" l="1"/>
  <c r="D17" i="2"/>
  <c r="H54" i="3"/>
  <c r="H57" i="3"/>
  <c r="M15" i="1"/>
  <c r="O14" i="1"/>
  <c r="D18" i="2" l="1"/>
  <c r="H17" i="2"/>
  <c r="H59" i="3"/>
  <c r="H56" i="3"/>
  <c r="O15" i="1"/>
  <c r="M16" i="1"/>
  <c r="D19" i="2" l="1"/>
  <c r="H18" i="2"/>
  <c r="H58" i="3"/>
  <c r="H61" i="3"/>
  <c r="H63" i="3"/>
  <c r="M17" i="1"/>
  <c r="O16" i="1"/>
  <c r="D20" i="2" l="1"/>
  <c r="H19" i="2"/>
  <c r="H60" i="3"/>
  <c r="O17" i="1"/>
  <c r="M18" i="1"/>
  <c r="H20" i="2" l="1"/>
  <c r="D21" i="2"/>
  <c r="H62" i="3"/>
  <c r="H64" i="3"/>
  <c r="M19" i="1"/>
  <c r="O18" i="1"/>
  <c r="H21" i="2" l="1"/>
  <c r="D22" i="2"/>
  <c r="O19" i="1"/>
  <c r="M20" i="1"/>
  <c r="D23" i="2" l="1"/>
  <c r="H22" i="2"/>
  <c r="M21" i="1"/>
  <c r="O20" i="1"/>
  <c r="D24" i="2" l="1"/>
  <c r="H23" i="2"/>
  <c r="O21" i="1"/>
  <c r="M22" i="1"/>
  <c r="H24" i="2" l="1"/>
  <c r="D25" i="2"/>
  <c r="M23" i="1"/>
  <c r="O22" i="1"/>
  <c r="H25" i="2" l="1"/>
  <c r="D26" i="2"/>
  <c r="O23" i="1"/>
  <c r="M24" i="1"/>
  <c r="D27" i="2" l="1"/>
  <c r="H26" i="2"/>
  <c r="M25" i="1"/>
  <c r="O24" i="1"/>
  <c r="D28" i="2" l="1"/>
  <c r="H28" i="2" s="1"/>
  <c r="H27" i="2"/>
  <c r="O25" i="1"/>
  <c r="M26" i="1"/>
  <c r="M27" i="1" l="1"/>
  <c r="O26" i="1"/>
  <c r="D65" i="3" l="1"/>
  <c r="H65" i="3" s="1"/>
  <c r="O27" i="1"/>
  <c r="M28" i="1"/>
  <c r="M29" i="1" l="1"/>
  <c r="O28" i="1"/>
  <c r="O29" i="1" l="1"/>
  <c r="M30" i="1"/>
  <c r="M31" i="1" l="1"/>
  <c r="O30" i="1"/>
  <c r="O31" i="1" l="1"/>
  <c r="M32" i="1"/>
  <c r="M33" i="1" l="1"/>
  <c r="O32" i="1"/>
  <c r="O33" i="1" l="1"/>
  <c r="M34" i="1"/>
  <c r="M35" i="1" l="1"/>
  <c r="O34" i="1"/>
  <c r="O35" i="1" l="1"/>
  <c r="M36" i="1"/>
  <c r="M37" i="1" l="1"/>
  <c r="O36" i="1"/>
  <c r="O37" i="1" l="1"/>
  <c r="M38" i="1"/>
  <c r="M39" i="1" l="1"/>
  <c r="O38" i="1"/>
  <c r="O39" i="1" l="1"/>
  <c r="M40" i="1"/>
  <c r="M41" i="1" l="1"/>
  <c r="O40" i="1"/>
  <c r="O41" i="1" l="1"/>
  <c r="M42" i="1"/>
  <c r="M43" i="1" l="1"/>
  <c r="O42" i="1"/>
  <c r="O43" i="1" l="1"/>
  <c r="M44" i="1"/>
  <c r="M45" i="1" l="1"/>
  <c r="O44" i="1"/>
  <c r="O45" i="1" l="1"/>
  <c r="M46" i="1"/>
  <c r="M47" i="1" l="1"/>
  <c r="O46" i="1"/>
  <c r="O47" i="1" l="1"/>
  <c r="M48" i="1"/>
  <c r="M49" i="1" l="1"/>
  <c r="O48" i="1"/>
  <c r="O49" i="1" l="1"/>
  <c r="M50" i="1"/>
  <c r="M51" i="1" l="1"/>
  <c r="O50" i="1"/>
  <c r="O51" i="1" l="1"/>
  <c r="M52" i="1"/>
  <c r="M53" i="1" l="1"/>
  <c r="O52" i="1"/>
  <c r="O53" i="1" l="1"/>
  <c r="M54" i="1"/>
  <c r="M55" i="1" l="1"/>
  <c r="O54" i="1"/>
  <c r="O55" i="1" l="1"/>
  <c r="M56" i="1"/>
  <c r="M57" i="1" l="1"/>
  <c r="O56" i="1"/>
  <c r="O57" i="1" l="1"/>
  <c r="M58" i="1"/>
  <c r="M59" i="1" l="1"/>
  <c r="O58" i="1"/>
  <c r="O59" i="1" l="1"/>
  <c r="M60" i="1"/>
  <c r="M61" i="1" l="1"/>
  <c r="O60" i="1"/>
  <c r="O61" i="1" l="1"/>
  <c r="M62" i="1"/>
  <c r="M63" i="1" l="1"/>
  <c r="O62" i="1"/>
  <c r="O63" i="1" l="1"/>
  <c r="M64" i="1"/>
  <c r="M65" i="1" l="1"/>
  <c r="O64" i="1"/>
  <c r="O65" i="1" l="1"/>
  <c r="M66" i="1"/>
  <c r="M67" i="1" l="1"/>
  <c r="O66" i="1"/>
  <c r="O67" i="1" l="1"/>
  <c r="M68" i="1"/>
  <c r="M69" i="1" l="1"/>
  <c r="O68" i="1"/>
  <c r="O69" i="1" l="1"/>
  <c r="M70" i="1"/>
  <c r="M71" i="1" l="1"/>
  <c r="O71" i="1" s="1"/>
  <c r="O70" i="1"/>
</calcChain>
</file>

<file path=xl/sharedStrings.xml><?xml version="1.0" encoding="utf-8"?>
<sst xmlns="http://schemas.openxmlformats.org/spreadsheetml/2006/main" count="290" uniqueCount="149">
  <si>
    <t>Probe</t>
  </si>
  <si>
    <t>Time</t>
  </si>
  <si>
    <t>Action</t>
  </si>
  <si>
    <t xml:space="preserve">  0:17</t>
  </si>
  <si>
    <t xml:space="preserve">  0:26</t>
  </si>
  <si>
    <t xml:space="preserve">  0:32</t>
  </si>
  <si>
    <t xml:space="preserve">  0:36</t>
  </si>
  <si>
    <t xml:space="preserve">  0:40</t>
  </si>
  <si>
    <t xml:space="preserve">  0:45</t>
  </si>
  <si>
    <t xml:space="preserve">  0:53</t>
  </si>
  <si>
    <t xml:space="preserve">  1:05</t>
  </si>
  <si>
    <t xml:space="preserve">  1:17</t>
  </si>
  <si>
    <t xml:space="preserve">  1:21</t>
  </si>
  <si>
    <t xml:space="preserve">  1:31</t>
  </si>
  <si>
    <t xml:space="preserve">  1:36</t>
  </si>
  <si>
    <t xml:space="preserve">  1:38</t>
  </si>
  <si>
    <t xml:space="preserve">  1:48</t>
  </si>
  <si>
    <t xml:space="preserve">  1:49</t>
  </si>
  <si>
    <t xml:space="preserve">  2:07</t>
  </si>
  <si>
    <t xml:space="preserve">  2:08</t>
  </si>
  <si>
    <t xml:space="preserve">  2:17</t>
  </si>
  <si>
    <t xml:space="preserve">  2:32</t>
  </si>
  <si>
    <t xml:space="preserve">  2:54</t>
  </si>
  <si>
    <t xml:space="preserve">  3:09</t>
  </si>
  <si>
    <t xml:space="preserve">  3:12</t>
  </si>
  <si>
    <t xml:space="preserve">  3:30</t>
  </si>
  <si>
    <t xml:space="preserve">  3:37</t>
  </si>
  <si>
    <t xml:space="preserve">  3:39</t>
  </si>
  <si>
    <t xml:space="preserve">  3:56</t>
  </si>
  <si>
    <t xml:space="preserve">  3:59</t>
  </si>
  <si>
    <t xml:space="preserve">  4:05</t>
  </si>
  <si>
    <t xml:space="preserve">  4:19</t>
  </si>
  <si>
    <t xml:space="preserve">  4:20</t>
  </si>
  <si>
    <t xml:space="preserve">  4:30</t>
  </si>
  <si>
    <t xml:space="preserve">  4:40</t>
  </si>
  <si>
    <t xml:space="preserve">  4:45</t>
  </si>
  <si>
    <t xml:space="preserve">  4:50</t>
  </si>
  <si>
    <t xml:space="preserve">  4:58</t>
  </si>
  <si>
    <t xml:space="preserve">  4:59</t>
  </si>
  <si>
    <t xml:space="preserve">  5:12</t>
  </si>
  <si>
    <t xml:space="preserve">  5:23</t>
  </si>
  <si>
    <t xml:space="preserve">  5:27</t>
  </si>
  <si>
    <t xml:space="preserve">  5:30</t>
  </si>
  <si>
    <t xml:space="preserve">  5:37</t>
  </si>
  <si>
    <t xml:space="preserve">  5:42</t>
  </si>
  <si>
    <t xml:space="preserve">  5:53</t>
  </si>
  <si>
    <t xml:space="preserve">  6:01</t>
  </si>
  <si>
    <t xml:space="preserve">  6:09</t>
  </si>
  <si>
    <t xml:space="preserve">  6:20</t>
  </si>
  <si>
    <t xml:space="preserve">  6:30</t>
  </si>
  <si>
    <t xml:space="preserve">  6:43</t>
  </si>
  <si>
    <t xml:space="preserve">  6:47</t>
  </si>
  <si>
    <t xml:space="preserve">  7:09</t>
  </si>
  <si>
    <t xml:space="preserve">  7:17</t>
  </si>
  <si>
    <t xml:space="preserve">  7:28</t>
  </si>
  <si>
    <t xml:space="preserve">  7:30</t>
  </si>
  <si>
    <t xml:space="preserve">  7:52</t>
  </si>
  <si>
    <t xml:space="preserve">  7:57</t>
  </si>
  <si>
    <t xml:space="preserve">  8:03</t>
  </si>
  <si>
    <t xml:space="preserve">  8:10</t>
  </si>
  <si>
    <t xml:space="preserve">  8:16</t>
  </si>
  <si>
    <t xml:space="preserve">  8:41</t>
  </si>
  <si>
    <t xml:space="preserve">  8:46</t>
  </si>
  <si>
    <t xml:space="preserve">  8:54</t>
  </si>
  <si>
    <t xml:space="preserve">  8:58</t>
  </si>
  <si>
    <t xml:space="preserve">  9:06</t>
  </si>
  <si>
    <t xml:space="preserve">  9:11</t>
  </si>
  <si>
    <t xml:space="preserve">  9:29</t>
  </si>
  <si>
    <t xml:space="preserve">  9:53</t>
  </si>
  <si>
    <t xml:space="preserve">  9:57</t>
  </si>
  <si>
    <t>Trimmed</t>
  </si>
  <si>
    <t>At_MiliSeconds</t>
  </si>
  <si>
    <t>Reminder_at_ms</t>
  </si>
  <si>
    <t>AutoItScript Line1</t>
  </si>
  <si>
    <t>AutoItScript Line2</t>
  </si>
  <si>
    <t xml:space="preserve"> 0:02</t>
  </si>
  <si>
    <t xml:space="preserve"> 0:14</t>
  </si>
  <si>
    <t xml:space="preserve">  Probe</t>
  </si>
  <si>
    <t xml:space="preserve">  Probe (Chrono Boost)</t>
  </si>
  <si>
    <t xml:space="preserve">  Gateway</t>
  </si>
  <si>
    <t xml:space="preserve">  Cybernetics Core</t>
  </si>
  <si>
    <t xml:space="preserve">  Stalker (Chrono Boost)</t>
  </si>
  <si>
    <t xml:space="preserve">  Stalker</t>
  </si>
  <si>
    <t xml:space="preserve">  Robotics Facility</t>
  </si>
  <si>
    <t xml:space="preserve">  Twilight Council</t>
  </si>
  <si>
    <t xml:space="preserve">  Observer</t>
  </si>
  <si>
    <t xml:space="preserve">  Gateway x2</t>
  </si>
  <si>
    <t xml:space="preserve">  Stalker x3</t>
  </si>
  <si>
    <t xml:space="preserve">  Sentry</t>
  </si>
  <si>
    <t xml:space="preserve">  Assimilator x2</t>
  </si>
  <si>
    <t xml:space="preserve">  Shield Battery x2</t>
  </si>
  <si>
    <t xml:space="preserve">  Immortal</t>
  </si>
  <si>
    <t xml:space="preserve">  Stalker x5</t>
  </si>
  <si>
    <t xml:space="preserve">  Protoss Ground Weapons Level 2, Protoss Ground Armor Level 2</t>
  </si>
  <si>
    <t xml:space="preserve">  Warp Prism</t>
  </si>
  <si>
    <t xml:space="preserve">  Zealot x5</t>
  </si>
  <si>
    <t xml:space="preserve">  Zealot x2</t>
  </si>
  <si>
    <t xml:space="preserve">  Zealot x3</t>
  </si>
  <si>
    <t xml:space="preserve">  Templar Archives</t>
  </si>
  <si>
    <t xml:space="preserve">  Psionic Storm</t>
  </si>
  <si>
    <t xml:space="preserve">  High Templar x4</t>
  </si>
  <si>
    <t xml:space="preserve">  Photon Cannon x2</t>
  </si>
  <si>
    <t xml:space="preserve">  Shield Battery</t>
  </si>
  <si>
    <t xml:space="preserve">  Protoss Shields Level 1</t>
  </si>
  <si>
    <t xml:space="preserve">  High Templar x2</t>
  </si>
  <si>
    <t xml:space="preserve">  Protoss Ground Weapons Level 3</t>
  </si>
  <si>
    <t xml:space="preserve">  Archon x2</t>
  </si>
  <si>
    <t>ActNum</t>
  </si>
  <si>
    <t xml:space="preserve">  Assimilator 2</t>
  </si>
  <si>
    <t xml:space="preserve">  Assimilator 1</t>
  </si>
  <si>
    <t xml:space="preserve">  Nexus 2</t>
  </si>
  <si>
    <t xml:space="preserve">  Twilight Council, Upgrade Blink</t>
  </si>
  <si>
    <t xml:space="preserve">  Gateway One</t>
  </si>
  <si>
    <t xml:space="preserve">  Gateways 2 and 3</t>
  </si>
  <si>
    <t xml:space="preserve">  Pylon 1</t>
  </si>
  <si>
    <t xml:space="preserve">  Pylon 2</t>
  </si>
  <si>
    <t xml:space="preserve">  Pylon 3</t>
  </si>
  <si>
    <t xml:space="preserve">  Pylon 4</t>
  </si>
  <si>
    <t xml:space="preserve">  Pylon 5</t>
  </si>
  <si>
    <t xml:space="preserve">  Observer one</t>
  </si>
  <si>
    <t xml:space="preserve">  Observer two</t>
  </si>
  <si>
    <t xml:space="preserve">  Forge, one and two</t>
  </si>
  <si>
    <t xml:space="preserve">  Sentry, one and two</t>
  </si>
  <si>
    <t xml:space="preserve">  Forge, Upgrade Ground Armor</t>
  </si>
  <si>
    <t xml:space="preserve"> Forge , Upgrade Ground Weapons</t>
  </si>
  <si>
    <t xml:space="preserve">  Gateway 4, 5, and 6</t>
  </si>
  <si>
    <t xml:space="preserve">  Assimilator 3</t>
  </si>
  <si>
    <t xml:space="preserve">  Assimilator 4 and 5</t>
  </si>
  <si>
    <t xml:space="preserve">  Observer three</t>
  </si>
  <si>
    <t xml:space="preserve">  Observer 4</t>
  </si>
  <si>
    <t xml:space="preserve">  Observer 5</t>
  </si>
  <si>
    <t xml:space="preserve">  Observer 6</t>
  </si>
  <si>
    <t xml:space="preserve">  Twilight Council, Upgrade Charge</t>
  </si>
  <si>
    <t xml:space="preserve">  Nexus 3</t>
  </si>
  <si>
    <t xml:space="preserve">  Nexus 4</t>
  </si>
  <si>
    <t xml:space="preserve">  Cybernetics Core, Upgrade Warp Gate</t>
  </si>
  <si>
    <t>First Build</t>
  </si>
  <si>
    <t>ChronoBoost Nexus</t>
  </si>
  <si>
    <t/>
  </si>
  <si>
    <t>Arra[0]</t>
  </si>
  <si>
    <t>Arra[1]</t>
  </si>
  <si>
    <t>SpeakText</t>
  </si>
  <si>
    <t>Chronoboost Nexus</t>
  </si>
  <si>
    <t>Command</t>
  </si>
  <si>
    <t>e</t>
  </si>
  <si>
    <t>Stalker</t>
  </si>
  <si>
    <t>s</t>
  </si>
  <si>
    <t>z</t>
  </si>
  <si>
    <t>zealot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</si>
</sst>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20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1"/>
  <sheetViews>
    <sheetView workbookViewId="0">
      <selection activeCell="G20" sqref="G20"/>
    </sheetView>
  </sheetViews>
  <sheetFormatPr defaultRowHeight="15" x14ac:dyDescent="0.25"/>
  <cols>
    <col min="3" max="3" width="6.28515625" bestFit="1" customWidth="1"/>
    <col min="4" max="4" width="5.42578125" bestFit="1" customWidth="1"/>
    <col min="5" max="5" width="59.5703125" bestFit="1" customWidth="1"/>
    <col min="6" max="6" width="9" bestFit="1" customWidth="1"/>
    <col min="7" max="7" width="15" bestFit="1" customWidth="1"/>
    <col min="8" max="8" width="16.140625" bestFit="1" customWidth="1"/>
    <col min="9" max="10" width="8.5703125" customWidth="1"/>
    <col min="11" max="11" width="113.7109375" bestFit="1" customWidth="1"/>
    <col min="12" max="12" width="9.5703125" customWidth="1"/>
    <col min="13" max="13" width="4" bestFit="1" customWidth="1"/>
    <col min="14" max="14" width="16.85546875" bestFit="1" customWidth="1"/>
    <col min="15" max="15" width="4" bestFit="1" customWidth="1"/>
    <col min="16" max="16" width="16.85546875" bestFit="1" customWidth="1"/>
  </cols>
  <sheetData>
    <row r="1" spans="2:16" x14ac:dyDescent="0.25">
      <c r="G1" s="2" t="s">
        <v>71</v>
      </c>
      <c r="H1" s="2" t="s">
        <v>72</v>
      </c>
      <c r="N1" s="2" t="s">
        <v>73</v>
      </c>
      <c r="P1" s="2" t="s">
        <v>74</v>
      </c>
    </row>
    <row r="2" spans="2:16" x14ac:dyDescent="0.25">
      <c r="B2" t="s">
        <v>107</v>
      </c>
      <c r="C2" s="2" t="s">
        <v>0</v>
      </c>
      <c r="D2" s="2" t="s">
        <v>1</v>
      </c>
      <c r="E2" s="2" t="s">
        <v>2</v>
      </c>
      <c r="F2" s="2" t="s">
        <v>70</v>
      </c>
      <c r="G2">
        <v>0</v>
      </c>
      <c r="H2">
        <v>0</v>
      </c>
      <c r="I2" s="2"/>
      <c r="J2" s="2"/>
      <c r="K2" s="2"/>
      <c r="L2" s="2"/>
      <c r="M2">
        <v>1</v>
      </c>
    </row>
    <row r="3" spans="2:16" x14ac:dyDescent="0.25">
      <c r="B3">
        <v>1</v>
      </c>
      <c r="C3" s="1">
        <v>12</v>
      </c>
      <c r="D3" s="3" t="s">
        <v>75</v>
      </c>
      <c r="E3" s="1" t="s">
        <v>77</v>
      </c>
      <c r="F3" s="1" t="str">
        <f>TRIM(D3)</f>
        <v>0:02</v>
      </c>
      <c r="G3" s="1">
        <f>(LEFT(F3,FIND(":",F3,1)-1)*60+RIGHT(F3,LEN(F3)-FIND(":",F3,1)))*1000</f>
        <v>2000</v>
      </c>
      <c r="H3" s="1">
        <f>G3-2000</f>
        <v>0</v>
      </c>
      <c r="I3" s="2">
        <f>IF(IFERROR(FIND("Probe",E3,1),0)&gt;0,H3,"")</f>
        <v>0</v>
      </c>
      <c r="J3" s="2"/>
      <c r="K3" s="2" t="str">
        <f>" DoTriggeredAction($Default, "&amp;TRIM(B3)&amp;", "&amp;TRIM(C3)&amp;", "&amp;TRIM(H3)&amp;", "&amp;TRIM(G3)&amp;", '"&amp;TRIM(E3)&amp;"', '"&amp;TRIM(F3)&amp;"')"</f>
        <v xml:space="preserve"> DoTriggeredAction($Default, 1, 12, 0, 2000, 'Probe', '0:02')</v>
      </c>
      <c r="L3" s="2">
        <f>H3-H2</f>
        <v>0</v>
      </c>
      <c r="M3">
        <f t="shared" ref="M3" si="0">M2+10</f>
        <v>11</v>
      </c>
      <c r="N3" t="str">
        <f>" Sleep("&amp;L3&amp;")"</f>
        <v xml:space="preserve"> Sleep(0)</v>
      </c>
      <c r="O3">
        <f t="shared" ref="O3" si="1">M3+1</f>
        <v>12</v>
      </c>
      <c r="P3" t="str">
        <f>" if _Speak2($Default, ' P"&amp;TRIM(C3)&amp;" Build "&amp;TRIM(E3)&amp;"', False)  then Return"</f>
        <v xml:space="preserve"> if _Speak2($Default, ' P12 Build Probe', False)  then Return</v>
      </c>
    </row>
    <row r="4" spans="2:16" x14ac:dyDescent="0.25">
      <c r="B4">
        <v>2</v>
      </c>
      <c r="C4" s="1">
        <v>13</v>
      </c>
      <c r="D4" s="3" t="s">
        <v>76</v>
      </c>
      <c r="E4" s="1" t="s">
        <v>77</v>
      </c>
      <c r="F4" s="1" t="str">
        <f>TRIM(D4)</f>
        <v>0:14</v>
      </c>
      <c r="G4" s="1">
        <f t="shared" ref="G4:G67" si="2">(LEFT(F4,FIND(":",F4,1)-1)*60+RIGHT(F4,LEN(F4)-FIND(":",F4,1)))*1000</f>
        <v>14000</v>
      </c>
      <c r="H4" s="1">
        <f t="shared" ref="H4:H67" si="3">G4-2000</f>
        <v>12000</v>
      </c>
      <c r="I4" s="2">
        <f t="shared" ref="I4:I67" si="4">IF(IFERROR(FIND("Probe",E4,1),0)&gt;0,H4,"")</f>
        <v>12000</v>
      </c>
      <c r="J4" s="2">
        <f>I4-I3</f>
        <v>12000</v>
      </c>
      <c r="K4" s="2" t="str">
        <f t="shared" ref="K4:K67" si="5">" DoTriggeredAction($Default, "&amp;TRIM(B4)&amp;", "&amp;TRIM(C4)&amp;", "&amp;TRIM(H4)&amp;", "&amp;TRIM(G4)&amp;", '"&amp;TRIM(E4)&amp;"', '"&amp;TRIM(F4)&amp;"')"</f>
        <v xml:space="preserve"> DoTriggeredAction($Default, 2, 13, 12000, 14000, 'Probe', '0:14')</v>
      </c>
      <c r="L4" s="2">
        <f t="shared" ref="L4:L67" si="6">H4-H3</f>
        <v>12000</v>
      </c>
      <c r="M4">
        <f t="shared" ref="M4:M67" si="7">M3+10</f>
        <v>21</v>
      </c>
      <c r="N4" t="str">
        <f t="shared" ref="N4:N67" si="8">" Sleep("&amp;L4&amp;")"</f>
        <v xml:space="preserve"> Sleep(12000)</v>
      </c>
      <c r="O4">
        <f t="shared" ref="O4:O67" si="9">M4+1</f>
        <v>22</v>
      </c>
      <c r="P4" t="str">
        <f t="shared" ref="P4:P67" si="10">" if _Speak2($Default, ' P"&amp;TRIM(C4)&amp;" Build "&amp;TRIM(E4)&amp;"', False)  then Return"</f>
        <v xml:space="preserve"> if _Speak2($Default, ' P13 Build Probe', False)  then Return</v>
      </c>
    </row>
    <row r="5" spans="2:16" x14ac:dyDescent="0.25">
      <c r="B5">
        <v>3</v>
      </c>
      <c r="C5" s="1">
        <v>14</v>
      </c>
      <c r="D5" s="1" t="s">
        <v>3</v>
      </c>
      <c r="E5" s="1" t="s">
        <v>114</v>
      </c>
      <c r="F5" s="1" t="str">
        <f>TRIM(D5)</f>
        <v>0:17</v>
      </c>
      <c r="G5" s="1">
        <f t="shared" si="2"/>
        <v>17000</v>
      </c>
      <c r="H5" s="1">
        <f t="shared" si="3"/>
        <v>15000</v>
      </c>
      <c r="I5" s="2" t="str">
        <f t="shared" si="4"/>
        <v/>
      </c>
      <c r="J5" s="2"/>
      <c r="K5" s="2" t="str">
        <f t="shared" si="5"/>
        <v xml:space="preserve"> DoTriggeredAction($Default, 3, 14, 15000, 17000, 'Pylon 1', '0:17')</v>
      </c>
      <c r="L5" s="2">
        <f t="shared" si="6"/>
        <v>3000</v>
      </c>
      <c r="M5">
        <f t="shared" si="7"/>
        <v>31</v>
      </c>
      <c r="N5" t="str">
        <f t="shared" si="8"/>
        <v xml:space="preserve"> Sleep(3000)</v>
      </c>
      <c r="O5">
        <f t="shared" si="9"/>
        <v>32</v>
      </c>
      <c r="P5" t="str">
        <f t="shared" si="10"/>
        <v xml:space="preserve"> if _Speak2($Default, ' P14 Build Pylon 1', False)  then Return</v>
      </c>
    </row>
    <row r="6" spans="2:16" x14ac:dyDescent="0.25">
      <c r="B6">
        <v>4</v>
      </c>
      <c r="C6" s="1">
        <v>14</v>
      </c>
      <c r="D6" s="1" t="s">
        <v>4</v>
      </c>
      <c r="E6" s="1" t="s">
        <v>78</v>
      </c>
      <c r="F6" s="1" t="str">
        <f t="shared" ref="F6:F69" si="11">TRIM(D6)</f>
        <v>0:26</v>
      </c>
      <c r="G6" s="1">
        <f t="shared" si="2"/>
        <v>26000</v>
      </c>
      <c r="H6" s="1">
        <f t="shared" si="3"/>
        <v>24000</v>
      </c>
      <c r="I6" s="2">
        <f t="shared" si="4"/>
        <v>24000</v>
      </c>
      <c r="J6" s="2"/>
      <c r="K6" s="2" t="str">
        <f t="shared" si="5"/>
        <v xml:space="preserve"> DoTriggeredAction($Default, 4, 14, 24000, 26000, 'Probe (Chrono Boost)', '0:26')</v>
      </c>
      <c r="L6" s="2">
        <f t="shared" si="6"/>
        <v>9000</v>
      </c>
      <c r="M6">
        <f t="shared" si="7"/>
        <v>41</v>
      </c>
      <c r="N6" t="str">
        <f t="shared" si="8"/>
        <v xml:space="preserve"> Sleep(9000)</v>
      </c>
      <c r="O6">
        <f t="shared" si="9"/>
        <v>42</v>
      </c>
      <c r="P6" t="str">
        <f t="shared" si="10"/>
        <v xml:space="preserve"> if _Speak2($Default, ' P14 Build Probe (Chrono Boost)', False)  then Return</v>
      </c>
    </row>
    <row r="7" spans="2:16" x14ac:dyDescent="0.25">
      <c r="B7">
        <v>5</v>
      </c>
      <c r="C7" s="1">
        <v>15</v>
      </c>
      <c r="D7" s="1" t="s">
        <v>5</v>
      </c>
      <c r="E7" s="1" t="s">
        <v>77</v>
      </c>
      <c r="F7" s="1" t="str">
        <f t="shared" si="11"/>
        <v>0:32</v>
      </c>
      <c r="G7" s="1">
        <f t="shared" si="2"/>
        <v>32000</v>
      </c>
      <c r="H7" s="1">
        <f t="shared" si="3"/>
        <v>30000</v>
      </c>
      <c r="I7" s="2">
        <f t="shared" si="4"/>
        <v>30000</v>
      </c>
      <c r="J7" s="2"/>
      <c r="K7" s="2" t="str">
        <f t="shared" si="5"/>
        <v xml:space="preserve"> DoTriggeredAction($Default, 5, 15, 30000, 32000, 'Probe', '0:32')</v>
      </c>
      <c r="L7" s="2">
        <f t="shared" si="6"/>
        <v>6000</v>
      </c>
      <c r="M7">
        <f t="shared" si="7"/>
        <v>51</v>
      </c>
      <c r="N7" t="str">
        <f t="shared" si="8"/>
        <v xml:space="preserve"> Sleep(6000)</v>
      </c>
      <c r="O7">
        <f t="shared" si="9"/>
        <v>52</v>
      </c>
      <c r="P7" t="str">
        <f t="shared" si="10"/>
        <v xml:space="preserve"> if _Speak2($Default, ' P15 Build Probe', False)  then Return</v>
      </c>
    </row>
    <row r="8" spans="2:16" x14ac:dyDescent="0.25">
      <c r="B8">
        <v>6</v>
      </c>
      <c r="C8" s="1">
        <v>15</v>
      </c>
      <c r="D8" s="1" t="s">
        <v>6</v>
      </c>
      <c r="E8" s="1" t="s">
        <v>112</v>
      </c>
      <c r="F8" s="1" t="str">
        <f t="shared" si="11"/>
        <v>0:36</v>
      </c>
      <c r="G8" s="1">
        <f t="shared" si="2"/>
        <v>36000</v>
      </c>
      <c r="H8" s="1">
        <f t="shared" si="3"/>
        <v>34000</v>
      </c>
      <c r="I8" s="2" t="str">
        <f t="shared" si="4"/>
        <v/>
      </c>
      <c r="J8" s="2"/>
      <c r="K8" s="2" t="str">
        <f t="shared" si="5"/>
        <v xml:space="preserve"> DoTriggeredAction($Default, 6, 15, 34000, 36000, 'Gateway One', '0:36')</v>
      </c>
      <c r="L8" s="2">
        <f t="shared" si="6"/>
        <v>4000</v>
      </c>
      <c r="M8">
        <f t="shared" si="7"/>
        <v>61</v>
      </c>
      <c r="N8" t="str">
        <f t="shared" si="8"/>
        <v xml:space="preserve"> Sleep(4000)</v>
      </c>
      <c r="O8">
        <f t="shared" si="9"/>
        <v>62</v>
      </c>
      <c r="P8" t="str">
        <f t="shared" si="10"/>
        <v xml:space="preserve"> if _Speak2($Default, ' P15 Build Gateway One', False)  then Return</v>
      </c>
    </row>
    <row r="9" spans="2:16" x14ac:dyDescent="0.25">
      <c r="B9">
        <v>7</v>
      </c>
      <c r="C9" s="1">
        <v>16</v>
      </c>
      <c r="D9" s="1" t="s">
        <v>7</v>
      </c>
      <c r="E9" s="1" t="s">
        <v>78</v>
      </c>
      <c r="F9" s="1" t="str">
        <f t="shared" si="11"/>
        <v>0:40</v>
      </c>
      <c r="G9" s="1">
        <f t="shared" si="2"/>
        <v>40000</v>
      </c>
      <c r="H9" s="1">
        <f t="shared" si="3"/>
        <v>38000</v>
      </c>
      <c r="I9" s="2">
        <f t="shared" si="4"/>
        <v>38000</v>
      </c>
      <c r="J9" s="2"/>
      <c r="K9" s="2" t="str">
        <f t="shared" si="5"/>
        <v xml:space="preserve"> DoTriggeredAction($Default, 7, 16, 38000, 40000, 'Probe (Chrono Boost)', '0:40')</v>
      </c>
      <c r="L9" s="2">
        <f t="shared" si="6"/>
        <v>4000</v>
      </c>
      <c r="M9">
        <f t="shared" si="7"/>
        <v>71</v>
      </c>
      <c r="N9" t="str">
        <f t="shared" si="8"/>
        <v xml:space="preserve"> Sleep(4000)</v>
      </c>
      <c r="O9">
        <f t="shared" si="9"/>
        <v>72</v>
      </c>
      <c r="P9" t="str">
        <f t="shared" si="10"/>
        <v xml:space="preserve"> if _Speak2($Default, ' P16 Build Probe (Chrono Boost)', False)  then Return</v>
      </c>
    </row>
    <row r="10" spans="2:16" x14ac:dyDescent="0.25">
      <c r="B10">
        <v>8</v>
      </c>
      <c r="C10" s="1">
        <v>17</v>
      </c>
      <c r="D10" s="1" t="s">
        <v>8</v>
      </c>
      <c r="E10" s="1" t="s">
        <v>109</v>
      </c>
      <c r="F10" s="1" t="str">
        <f t="shared" si="11"/>
        <v>0:45</v>
      </c>
      <c r="G10" s="1">
        <f t="shared" si="2"/>
        <v>45000</v>
      </c>
      <c r="H10" s="1">
        <f t="shared" si="3"/>
        <v>43000</v>
      </c>
      <c r="I10" s="2" t="str">
        <f t="shared" si="4"/>
        <v/>
      </c>
      <c r="J10" s="2"/>
      <c r="K10" s="2" t="str">
        <f t="shared" si="5"/>
        <v xml:space="preserve"> DoTriggeredAction($Default, 8, 17, 43000, 45000, 'Assimilator 1', '0:45')</v>
      </c>
      <c r="L10" s="2">
        <f t="shared" si="6"/>
        <v>5000</v>
      </c>
      <c r="M10">
        <f t="shared" si="7"/>
        <v>81</v>
      </c>
      <c r="N10" t="str">
        <f t="shared" si="8"/>
        <v xml:space="preserve"> Sleep(5000)</v>
      </c>
      <c r="O10">
        <f t="shared" si="9"/>
        <v>82</v>
      </c>
      <c r="P10" t="str">
        <f t="shared" si="10"/>
        <v xml:space="preserve"> if _Speak2($Default, ' P17 Build Assimilator 1', False)  then Return</v>
      </c>
    </row>
    <row r="11" spans="2:16" x14ac:dyDescent="0.25">
      <c r="B11">
        <v>9</v>
      </c>
      <c r="C11" s="1">
        <v>17</v>
      </c>
      <c r="D11" s="1" t="s">
        <v>9</v>
      </c>
      <c r="E11" s="1" t="s">
        <v>77</v>
      </c>
      <c r="F11" s="1" t="str">
        <f t="shared" si="11"/>
        <v>0:53</v>
      </c>
      <c r="G11" s="1">
        <f t="shared" si="2"/>
        <v>53000</v>
      </c>
      <c r="H11" s="1">
        <f t="shared" si="3"/>
        <v>51000</v>
      </c>
      <c r="I11" s="2">
        <f t="shared" si="4"/>
        <v>51000</v>
      </c>
      <c r="J11" s="2"/>
      <c r="K11" s="2" t="str">
        <f t="shared" si="5"/>
        <v xml:space="preserve"> DoTriggeredAction($Default, 9, 17, 51000, 53000, 'Probe', '0:53')</v>
      </c>
      <c r="L11" s="2">
        <f t="shared" si="6"/>
        <v>8000</v>
      </c>
      <c r="M11">
        <f t="shared" si="7"/>
        <v>91</v>
      </c>
      <c r="N11" t="str">
        <f t="shared" si="8"/>
        <v xml:space="preserve"> Sleep(8000)</v>
      </c>
      <c r="O11">
        <f t="shared" si="9"/>
        <v>92</v>
      </c>
      <c r="P11" t="str">
        <f t="shared" si="10"/>
        <v xml:space="preserve"> if _Speak2($Default, ' P17 Build Probe', False)  then Return</v>
      </c>
    </row>
    <row r="12" spans="2:16" x14ac:dyDescent="0.25">
      <c r="B12">
        <v>10</v>
      </c>
      <c r="C12" s="1">
        <v>18</v>
      </c>
      <c r="D12" s="1" t="s">
        <v>10</v>
      </c>
      <c r="E12" s="1" t="s">
        <v>77</v>
      </c>
      <c r="F12" s="1" t="str">
        <f t="shared" si="11"/>
        <v>1:05</v>
      </c>
      <c r="G12" s="1">
        <f t="shared" si="2"/>
        <v>65000</v>
      </c>
      <c r="H12" s="1">
        <f t="shared" si="3"/>
        <v>63000</v>
      </c>
      <c r="I12" s="2">
        <f t="shared" si="4"/>
        <v>63000</v>
      </c>
      <c r="J12" s="2"/>
      <c r="K12" s="2" t="str">
        <f t="shared" si="5"/>
        <v xml:space="preserve"> DoTriggeredAction($Default, 10, 18, 63000, 65000, 'Probe', '1:05')</v>
      </c>
      <c r="L12" s="2">
        <f t="shared" si="6"/>
        <v>12000</v>
      </c>
      <c r="M12">
        <f t="shared" si="7"/>
        <v>101</v>
      </c>
      <c r="N12" t="str">
        <f t="shared" si="8"/>
        <v xml:space="preserve"> Sleep(12000)</v>
      </c>
      <c r="O12">
        <f t="shared" si="9"/>
        <v>102</v>
      </c>
      <c r="P12" t="str">
        <f t="shared" si="10"/>
        <v xml:space="preserve"> if _Speak2($Default, ' P18 Build Probe', False)  then Return</v>
      </c>
    </row>
    <row r="13" spans="2:16" x14ac:dyDescent="0.25">
      <c r="B13">
        <v>11</v>
      </c>
      <c r="C13" s="1">
        <v>19</v>
      </c>
      <c r="D13" s="1" t="s">
        <v>11</v>
      </c>
      <c r="E13" s="1" t="s">
        <v>77</v>
      </c>
      <c r="F13" s="1" t="str">
        <f t="shared" si="11"/>
        <v>1:17</v>
      </c>
      <c r="G13" s="1">
        <f t="shared" si="2"/>
        <v>77000</v>
      </c>
      <c r="H13" s="1">
        <f t="shared" si="3"/>
        <v>75000</v>
      </c>
      <c r="I13" s="2">
        <f t="shared" si="4"/>
        <v>75000</v>
      </c>
      <c r="J13" s="2"/>
      <c r="K13" s="2" t="str">
        <f t="shared" si="5"/>
        <v xml:space="preserve"> DoTriggeredAction($Default, 11, 19, 75000, 77000, 'Probe', '1:17')</v>
      </c>
      <c r="L13" s="2">
        <f t="shared" si="6"/>
        <v>12000</v>
      </c>
      <c r="M13">
        <f t="shared" si="7"/>
        <v>111</v>
      </c>
      <c r="N13" t="str">
        <f t="shared" si="8"/>
        <v xml:space="preserve"> Sleep(12000)</v>
      </c>
      <c r="O13">
        <f t="shared" si="9"/>
        <v>112</v>
      </c>
      <c r="P13" t="str">
        <f t="shared" si="10"/>
        <v xml:space="preserve"> if _Speak2($Default, ' P19 Build Probe', False)  then Return</v>
      </c>
    </row>
    <row r="14" spans="2:16" x14ac:dyDescent="0.25">
      <c r="B14">
        <v>12</v>
      </c>
      <c r="C14" s="1">
        <v>20</v>
      </c>
      <c r="D14" s="1" t="s">
        <v>12</v>
      </c>
      <c r="E14" s="1" t="s">
        <v>110</v>
      </c>
      <c r="F14" s="1" t="str">
        <f t="shared" si="11"/>
        <v>1:21</v>
      </c>
      <c r="G14" s="1">
        <f t="shared" si="2"/>
        <v>81000</v>
      </c>
      <c r="H14" s="1">
        <f t="shared" si="3"/>
        <v>79000</v>
      </c>
      <c r="I14" s="2" t="str">
        <f t="shared" si="4"/>
        <v/>
      </c>
      <c r="J14" s="2"/>
      <c r="K14" s="2" t="str">
        <f t="shared" si="5"/>
        <v xml:space="preserve"> DoTriggeredAction($Default, 12, 20, 79000, 81000, 'Nexus 2', '1:21')</v>
      </c>
      <c r="L14" s="2">
        <f t="shared" si="6"/>
        <v>4000</v>
      </c>
      <c r="M14">
        <f t="shared" si="7"/>
        <v>121</v>
      </c>
      <c r="N14" t="str">
        <f t="shared" si="8"/>
        <v xml:space="preserve"> Sleep(4000)</v>
      </c>
      <c r="O14">
        <f t="shared" si="9"/>
        <v>122</v>
      </c>
      <c r="P14" t="str">
        <f t="shared" si="10"/>
        <v xml:space="preserve"> if _Speak2($Default, ' P20 Build Nexus 2', False)  then Return</v>
      </c>
    </row>
    <row r="15" spans="2:16" x14ac:dyDescent="0.25">
      <c r="B15">
        <v>13</v>
      </c>
      <c r="C15" s="1">
        <v>20</v>
      </c>
      <c r="D15" s="1" t="s">
        <v>13</v>
      </c>
      <c r="E15" s="1" t="s">
        <v>80</v>
      </c>
      <c r="F15" s="1" t="str">
        <f t="shared" si="11"/>
        <v>1:31</v>
      </c>
      <c r="G15" s="1">
        <f t="shared" si="2"/>
        <v>91000</v>
      </c>
      <c r="H15" s="1">
        <f t="shared" si="3"/>
        <v>89000</v>
      </c>
      <c r="I15" s="2" t="str">
        <f t="shared" si="4"/>
        <v/>
      </c>
      <c r="J15" s="2"/>
      <c r="K15" s="2" t="str">
        <f t="shared" si="5"/>
        <v xml:space="preserve"> DoTriggeredAction($Default, 13, 20, 89000, 91000, 'Cybernetics Core', '1:31')</v>
      </c>
      <c r="L15" s="2">
        <f t="shared" si="6"/>
        <v>10000</v>
      </c>
      <c r="M15">
        <f t="shared" si="7"/>
        <v>131</v>
      </c>
      <c r="N15" t="str">
        <f t="shared" si="8"/>
        <v xml:space="preserve"> Sleep(10000)</v>
      </c>
      <c r="O15">
        <f t="shared" si="9"/>
        <v>132</v>
      </c>
      <c r="P15" t="str">
        <f t="shared" si="10"/>
        <v xml:space="preserve"> if _Speak2($Default, ' P20 Build Cybernetics Core', False)  then Return</v>
      </c>
    </row>
    <row r="16" spans="2:16" x14ac:dyDescent="0.25">
      <c r="B16">
        <v>14</v>
      </c>
      <c r="C16" s="1">
        <v>20</v>
      </c>
      <c r="D16" s="1" t="s">
        <v>14</v>
      </c>
      <c r="E16" s="1" t="s">
        <v>78</v>
      </c>
      <c r="F16" s="1" t="str">
        <f t="shared" si="11"/>
        <v>1:36</v>
      </c>
      <c r="G16" s="1">
        <f t="shared" si="2"/>
        <v>96000</v>
      </c>
      <c r="H16" s="1">
        <f t="shared" si="3"/>
        <v>94000</v>
      </c>
      <c r="I16" s="2">
        <f t="shared" si="4"/>
        <v>94000</v>
      </c>
      <c r="J16" s="2"/>
      <c r="K16" s="2" t="str">
        <f t="shared" si="5"/>
        <v xml:space="preserve"> DoTriggeredAction($Default, 14, 20, 94000, 96000, 'Probe (Chrono Boost)', '1:36')</v>
      </c>
      <c r="L16" s="2">
        <f t="shared" si="6"/>
        <v>5000</v>
      </c>
      <c r="M16">
        <f t="shared" si="7"/>
        <v>141</v>
      </c>
      <c r="N16" t="str">
        <f t="shared" si="8"/>
        <v xml:space="preserve"> Sleep(5000)</v>
      </c>
      <c r="O16">
        <f t="shared" si="9"/>
        <v>142</v>
      </c>
      <c r="P16" t="str">
        <f t="shared" si="10"/>
        <v xml:space="preserve"> if _Speak2($Default, ' P20 Build Probe (Chrono Boost)', False)  then Return</v>
      </c>
    </row>
    <row r="17" spans="2:16" x14ac:dyDescent="0.25">
      <c r="B17">
        <v>15</v>
      </c>
      <c r="C17" s="1">
        <v>20</v>
      </c>
      <c r="D17" s="1" t="s">
        <v>15</v>
      </c>
      <c r="E17" s="1" t="s">
        <v>108</v>
      </c>
      <c r="F17" s="1" t="str">
        <f t="shared" si="11"/>
        <v>1:38</v>
      </c>
      <c r="G17" s="1">
        <f t="shared" si="2"/>
        <v>98000</v>
      </c>
      <c r="H17" s="1">
        <f t="shared" si="3"/>
        <v>96000</v>
      </c>
      <c r="I17" s="2" t="str">
        <f t="shared" si="4"/>
        <v/>
      </c>
      <c r="J17" s="2"/>
      <c r="K17" s="2" t="str">
        <f t="shared" si="5"/>
        <v xml:space="preserve"> DoTriggeredAction($Default, 15, 20, 96000, 98000, 'Assimilator 2', '1:38')</v>
      </c>
      <c r="L17" s="2">
        <f t="shared" si="6"/>
        <v>2000</v>
      </c>
      <c r="M17">
        <f t="shared" si="7"/>
        <v>151</v>
      </c>
      <c r="N17" t="str">
        <f t="shared" si="8"/>
        <v xml:space="preserve"> Sleep(2000)</v>
      </c>
      <c r="O17">
        <f t="shared" si="9"/>
        <v>152</v>
      </c>
      <c r="P17" t="str">
        <f t="shared" si="10"/>
        <v xml:space="preserve"> if _Speak2($Default, ' P20 Build Assimilator 2', False)  then Return</v>
      </c>
    </row>
    <row r="18" spans="2:16" x14ac:dyDescent="0.25">
      <c r="B18">
        <v>16</v>
      </c>
      <c r="C18" s="1">
        <v>22</v>
      </c>
      <c r="D18" s="1" t="s">
        <v>16</v>
      </c>
      <c r="E18" s="1" t="s">
        <v>77</v>
      </c>
      <c r="F18" s="1" t="str">
        <f t="shared" si="11"/>
        <v>1:48</v>
      </c>
      <c r="G18" s="1">
        <f t="shared" si="2"/>
        <v>108000</v>
      </c>
      <c r="H18" s="1">
        <f t="shared" si="3"/>
        <v>106000</v>
      </c>
      <c r="I18" s="2">
        <f t="shared" si="4"/>
        <v>106000</v>
      </c>
      <c r="J18" s="2"/>
      <c r="K18" s="2" t="str">
        <f t="shared" si="5"/>
        <v xml:space="preserve"> DoTriggeredAction($Default, 16, 22, 106000, 108000, 'Probe', '1:48')</v>
      </c>
      <c r="L18" s="2">
        <f t="shared" si="6"/>
        <v>10000</v>
      </c>
      <c r="M18">
        <f t="shared" si="7"/>
        <v>161</v>
      </c>
      <c r="N18" t="str">
        <f t="shared" si="8"/>
        <v xml:space="preserve"> Sleep(10000)</v>
      </c>
      <c r="O18">
        <f t="shared" si="9"/>
        <v>162</v>
      </c>
      <c r="P18" t="str">
        <f t="shared" si="10"/>
        <v xml:space="preserve"> if _Speak2($Default, ' P22 Build Probe', False)  then Return</v>
      </c>
    </row>
    <row r="19" spans="2:16" x14ac:dyDescent="0.25">
      <c r="B19">
        <v>17</v>
      </c>
      <c r="C19" s="1">
        <v>22</v>
      </c>
      <c r="D19" s="1" t="s">
        <v>17</v>
      </c>
      <c r="E19" s="1" t="s">
        <v>115</v>
      </c>
      <c r="F19" s="1" t="str">
        <f t="shared" si="11"/>
        <v>1:49</v>
      </c>
      <c r="G19" s="1">
        <f t="shared" si="2"/>
        <v>109000</v>
      </c>
      <c r="H19" s="1">
        <f t="shared" si="3"/>
        <v>107000</v>
      </c>
      <c r="I19" s="2" t="str">
        <f t="shared" si="4"/>
        <v/>
      </c>
      <c r="J19" s="2"/>
      <c r="K19" s="2" t="str">
        <f t="shared" si="5"/>
        <v xml:space="preserve"> DoTriggeredAction($Default, 17, 22, 107000, 109000, 'Pylon 2', '1:49')</v>
      </c>
      <c r="L19" s="2">
        <f t="shared" si="6"/>
        <v>1000</v>
      </c>
      <c r="M19">
        <f t="shared" si="7"/>
        <v>171</v>
      </c>
      <c r="N19" t="str">
        <f t="shared" si="8"/>
        <v xml:space="preserve"> Sleep(1000)</v>
      </c>
      <c r="O19">
        <f t="shared" si="9"/>
        <v>172</v>
      </c>
      <c r="P19" t="str">
        <f t="shared" si="10"/>
        <v xml:space="preserve"> if _Speak2($Default, ' P22 Build Pylon 2', False)  then Return</v>
      </c>
    </row>
    <row r="20" spans="2:16" x14ac:dyDescent="0.25">
      <c r="B20">
        <v>18</v>
      </c>
      <c r="C20" s="1">
        <v>23</v>
      </c>
      <c r="D20" s="1" t="s">
        <v>18</v>
      </c>
      <c r="E20" s="1" t="s">
        <v>81</v>
      </c>
      <c r="F20" s="1" t="str">
        <f t="shared" si="11"/>
        <v>2:07</v>
      </c>
      <c r="G20" s="1">
        <f t="shared" si="2"/>
        <v>127000</v>
      </c>
      <c r="H20" s="1">
        <f t="shared" si="3"/>
        <v>125000</v>
      </c>
      <c r="I20" s="2" t="str">
        <f t="shared" si="4"/>
        <v/>
      </c>
      <c r="J20" s="2"/>
      <c r="K20" s="2" t="str">
        <f t="shared" si="5"/>
        <v xml:space="preserve"> DoTriggeredAction($Default, 18, 23, 125000, 127000, 'Stalker (Chrono Boost)', '2:07')</v>
      </c>
      <c r="L20" s="2">
        <f t="shared" si="6"/>
        <v>18000</v>
      </c>
      <c r="M20">
        <f t="shared" si="7"/>
        <v>181</v>
      </c>
      <c r="N20" t="str">
        <f t="shared" si="8"/>
        <v xml:space="preserve"> Sleep(18000)</v>
      </c>
      <c r="O20">
        <f t="shared" si="9"/>
        <v>182</v>
      </c>
      <c r="P20" t="str">
        <f t="shared" si="10"/>
        <v xml:space="preserve"> if _Speak2($Default, ' P23 Build Stalker (Chrono Boost)', False)  then Return</v>
      </c>
    </row>
    <row r="21" spans="2:16" x14ac:dyDescent="0.25">
      <c r="B21">
        <v>19</v>
      </c>
      <c r="C21" s="1">
        <v>23</v>
      </c>
      <c r="D21" s="1" t="s">
        <v>19</v>
      </c>
      <c r="E21" s="1" t="s">
        <v>135</v>
      </c>
      <c r="F21" s="1" t="str">
        <f t="shared" si="11"/>
        <v>2:08</v>
      </c>
      <c r="G21" s="1">
        <f t="shared" si="2"/>
        <v>128000</v>
      </c>
      <c r="H21" s="1">
        <f t="shared" si="3"/>
        <v>126000</v>
      </c>
      <c r="I21" s="2" t="str">
        <f t="shared" si="4"/>
        <v/>
      </c>
      <c r="J21" s="2"/>
      <c r="K21" s="2" t="str">
        <f t="shared" si="5"/>
        <v xml:space="preserve"> DoTriggeredAction($Default, 19, 23, 126000, 128000, 'Cybernetics Core, Upgrade Warp Gate', '2:08')</v>
      </c>
      <c r="L21" s="2">
        <f t="shared" si="6"/>
        <v>1000</v>
      </c>
      <c r="M21">
        <f t="shared" si="7"/>
        <v>191</v>
      </c>
      <c r="N21" t="str">
        <f t="shared" si="8"/>
        <v xml:space="preserve"> Sleep(1000)</v>
      </c>
      <c r="O21">
        <f t="shared" si="9"/>
        <v>192</v>
      </c>
      <c r="P21" t="str">
        <f t="shared" si="10"/>
        <v xml:space="preserve"> if _Speak2($Default, ' P23 Build Cybernetics Core, Upgrade Warp Gate', False)  then Return</v>
      </c>
    </row>
    <row r="22" spans="2:16" x14ac:dyDescent="0.25">
      <c r="B22">
        <v>20</v>
      </c>
      <c r="C22" s="1">
        <v>26</v>
      </c>
      <c r="D22" s="1" t="s">
        <v>20</v>
      </c>
      <c r="E22" s="1" t="s">
        <v>82</v>
      </c>
      <c r="F22" s="1" t="str">
        <f t="shared" si="11"/>
        <v>2:17</v>
      </c>
      <c r="G22" s="1">
        <f t="shared" si="2"/>
        <v>137000</v>
      </c>
      <c r="H22" s="1">
        <f t="shared" si="3"/>
        <v>135000</v>
      </c>
      <c r="I22" s="2" t="str">
        <f t="shared" si="4"/>
        <v/>
      </c>
      <c r="J22" s="2"/>
      <c r="K22" s="2" t="str">
        <f t="shared" si="5"/>
        <v xml:space="preserve"> DoTriggeredAction($Default, 20, 26, 135000, 137000, 'Stalker', '2:17')</v>
      </c>
      <c r="L22" s="2">
        <f t="shared" si="6"/>
        <v>9000</v>
      </c>
      <c r="M22">
        <f t="shared" si="7"/>
        <v>201</v>
      </c>
      <c r="N22" t="str">
        <f t="shared" si="8"/>
        <v xml:space="preserve"> Sleep(9000)</v>
      </c>
      <c r="O22">
        <f t="shared" si="9"/>
        <v>202</v>
      </c>
      <c r="P22" t="str">
        <f t="shared" si="10"/>
        <v xml:space="preserve"> if _Speak2($Default, ' P26 Build Stalker', False)  then Return</v>
      </c>
    </row>
    <row r="23" spans="2:16" x14ac:dyDescent="0.25">
      <c r="B23">
        <v>21</v>
      </c>
      <c r="C23" s="1">
        <v>29</v>
      </c>
      <c r="D23" s="1" t="s">
        <v>21</v>
      </c>
      <c r="E23" s="1" t="s">
        <v>83</v>
      </c>
      <c r="F23" s="1" t="str">
        <f t="shared" si="11"/>
        <v>2:32</v>
      </c>
      <c r="G23" s="1">
        <f t="shared" si="2"/>
        <v>152000</v>
      </c>
      <c r="H23" s="1">
        <f t="shared" si="3"/>
        <v>150000</v>
      </c>
      <c r="I23" s="2" t="str">
        <f t="shared" si="4"/>
        <v/>
      </c>
      <c r="J23" s="2"/>
      <c r="K23" s="2" t="str">
        <f t="shared" si="5"/>
        <v xml:space="preserve"> DoTriggeredAction($Default, 21, 29, 150000, 152000, 'Robotics Facility', '2:32')</v>
      </c>
      <c r="L23" s="2">
        <f t="shared" si="6"/>
        <v>15000</v>
      </c>
      <c r="M23">
        <f t="shared" si="7"/>
        <v>211</v>
      </c>
      <c r="N23" t="str">
        <f t="shared" si="8"/>
        <v xml:space="preserve"> Sleep(15000)</v>
      </c>
      <c r="O23">
        <f t="shared" si="9"/>
        <v>212</v>
      </c>
      <c r="P23" t="str">
        <f t="shared" si="10"/>
        <v xml:space="preserve"> if _Speak2($Default, ' P29 Build Robotics Facility', False)  then Return</v>
      </c>
    </row>
    <row r="24" spans="2:16" x14ac:dyDescent="0.25">
      <c r="B24">
        <v>22</v>
      </c>
      <c r="C24" s="1">
        <v>34</v>
      </c>
      <c r="D24" s="1" t="s">
        <v>22</v>
      </c>
      <c r="E24" s="1" t="s">
        <v>84</v>
      </c>
      <c r="F24" s="1" t="str">
        <f t="shared" si="11"/>
        <v>2:54</v>
      </c>
      <c r="G24" s="1">
        <f t="shared" si="2"/>
        <v>174000</v>
      </c>
      <c r="H24" s="1">
        <f t="shared" si="3"/>
        <v>172000</v>
      </c>
      <c r="I24" s="2" t="str">
        <f t="shared" si="4"/>
        <v/>
      </c>
      <c r="J24" s="2"/>
      <c r="K24" s="2" t="str">
        <f t="shared" si="5"/>
        <v xml:space="preserve"> DoTriggeredAction($Default, 22, 34, 172000, 174000, 'Twilight Council', '2:54')</v>
      </c>
      <c r="L24" s="2">
        <f t="shared" si="6"/>
        <v>22000</v>
      </c>
      <c r="M24">
        <f t="shared" si="7"/>
        <v>221</v>
      </c>
      <c r="N24" t="str">
        <f t="shared" si="8"/>
        <v xml:space="preserve"> Sleep(22000)</v>
      </c>
      <c r="O24">
        <f t="shared" si="9"/>
        <v>222</v>
      </c>
      <c r="P24" t="str">
        <f t="shared" si="10"/>
        <v xml:space="preserve"> if _Speak2($Default, ' P34 Build Twilight Council', False)  then Return</v>
      </c>
    </row>
    <row r="25" spans="2:16" x14ac:dyDescent="0.25">
      <c r="B25">
        <v>23</v>
      </c>
      <c r="C25" s="1">
        <v>36</v>
      </c>
      <c r="D25" s="1" t="s">
        <v>23</v>
      </c>
      <c r="E25" s="1" t="s">
        <v>119</v>
      </c>
      <c r="F25" s="1" t="str">
        <f t="shared" si="11"/>
        <v>3:09</v>
      </c>
      <c r="G25" s="1">
        <f t="shared" si="2"/>
        <v>189000</v>
      </c>
      <c r="H25" s="1">
        <f t="shared" si="3"/>
        <v>187000</v>
      </c>
      <c r="I25" s="2" t="str">
        <f t="shared" si="4"/>
        <v/>
      </c>
      <c r="J25" s="2"/>
      <c r="K25" s="2" t="str">
        <f t="shared" si="5"/>
        <v xml:space="preserve"> DoTriggeredAction($Default, 23, 36, 187000, 189000, 'Observer one', '3:09')</v>
      </c>
      <c r="L25" s="2">
        <f t="shared" si="6"/>
        <v>15000</v>
      </c>
      <c r="M25">
        <f t="shared" si="7"/>
        <v>231</v>
      </c>
      <c r="N25" t="str">
        <f t="shared" si="8"/>
        <v xml:space="preserve"> Sleep(15000)</v>
      </c>
      <c r="O25">
        <f t="shared" si="9"/>
        <v>232</v>
      </c>
      <c r="P25" t="str">
        <f t="shared" si="10"/>
        <v xml:space="preserve"> if _Speak2($Default, ' P36 Build Observer one', False)  then Return</v>
      </c>
    </row>
    <row r="26" spans="2:16" x14ac:dyDescent="0.25">
      <c r="B26">
        <v>24</v>
      </c>
      <c r="C26" s="1">
        <v>36</v>
      </c>
      <c r="D26" s="1" t="s">
        <v>24</v>
      </c>
      <c r="E26" s="1" t="s">
        <v>113</v>
      </c>
      <c r="F26" s="1" t="str">
        <f t="shared" si="11"/>
        <v>3:12</v>
      </c>
      <c r="G26" s="1">
        <f t="shared" si="2"/>
        <v>192000</v>
      </c>
      <c r="H26" s="1">
        <f t="shared" si="3"/>
        <v>190000</v>
      </c>
      <c r="I26" s="2" t="str">
        <f t="shared" si="4"/>
        <v/>
      </c>
      <c r="J26" s="2"/>
      <c r="K26" s="2" t="str">
        <f t="shared" si="5"/>
        <v xml:space="preserve"> DoTriggeredAction($Default, 24, 36, 190000, 192000, 'Gateways 2 and 3', '3:12')</v>
      </c>
      <c r="L26" s="2">
        <f t="shared" si="6"/>
        <v>3000</v>
      </c>
      <c r="M26">
        <f t="shared" si="7"/>
        <v>241</v>
      </c>
      <c r="N26" t="str">
        <f t="shared" si="8"/>
        <v xml:space="preserve"> Sleep(3000)</v>
      </c>
      <c r="O26">
        <f t="shared" si="9"/>
        <v>242</v>
      </c>
      <c r="P26" t="str">
        <f t="shared" si="10"/>
        <v xml:space="preserve"> if _Speak2($Default, ' P36 Build Gateways 2 and 3', False)  then Return</v>
      </c>
    </row>
    <row r="27" spans="2:16" x14ac:dyDescent="0.25">
      <c r="B27">
        <v>25</v>
      </c>
      <c r="C27" s="1">
        <v>39</v>
      </c>
      <c r="D27" s="1" t="s">
        <v>25</v>
      </c>
      <c r="E27" s="1" t="s">
        <v>111</v>
      </c>
      <c r="F27" s="1" t="str">
        <f t="shared" si="11"/>
        <v>3:30</v>
      </c>
      <c r="G27" s="1">
        <f t="shared" si="2"/>
        <v>210000</v>
      </c>
      <c r="H27" s="1">
        <f t="shared" si="3"/>
        <v>208000</v>
      </c>
      <c r="I27" s="2" t="str">
        <f t="shared" si="4"/>
        <v/>
      </c>
      <c r="J27" s="2"/>
      <c r="K27" s="2" t="str">
        <f t="shared" si="5"/>
        <v xml:space="preserve"> DoTriggeredAction($Default, 25, 39, 208000, 210000, 'Twilight Council, Upgrade Blink', '3:30')</v>
      </c>
      <c r="L27" s="2">
        <f t="shared" si="6"/>
        <v>18000</v>
      </c>
      <c r="M27">
        <f t="shared" si="7"/>
        <v>251</v>
      </c>
      <c r="N27" t="str">
        <f t="shared" si="8"/>
        <v xml:space="preserve"> Sleep(18000)</v>
      </c>
      <c r="O27">
        <f t="shared" si="9"/>
        <v>252</v>
      </c>
      <c r="P27" t="str">
        <f t="shared" si="10"/>
        <v xml:space="preserve"> if _Speak2($Default, ' P39 Build Twilight Council, Upgrade Blink', False)  then Return</v>
      </c>
    </row>
    <row r="28" spans="2:16" x14ac:dyDescent="0.25">
      <c r="B28">
        <v>26</v>
      </c>
      <c r="C28" s="1">
        <v>41</v>
      </c>
      <c r="D28" s="1" t="s">
        <v>26</v>
      </c>
      <c r="E28" s="1" t="s">
        <v>116</v>
      </c>
      <c r="F28" s="1" t="str">
        <f t="shared" si="11"/>
        <v>3:37</v>
      </c>
      <c r="G28" s="1">
        <f t="shared" si="2"/>
        <v>217000</v>
      </c>
      <c r="H28" s="1">
        <f t="shared" si="3"/>
        <v>215000</v>
      </c>
      <c r="I28" s="2" t="str">
        <f t="shared" si="4"/>
        <v/>
      </c>
      <c r="J28" s="1"/>
      <c r="K28" s="2" t="str">
        <f t="shared" si="5"/>
        <v xml:space="preserve"> DoTriggeredAction($Default, 26, 41, 215000, 217000, 'Pylon 3', '3:37')</v>
      </c>
      <c r="L28" s="2">
        <f t="shared" si="6"/>
        <v>7000</v>
      </c>
      <c r="M28">
        <f t="shared" si="7"/>
        <v>261</v>
      </c>
      <c r="N28" t="str">
        <f t="shared" si="8"/>
        <v xml:space="preserve"> Sleep(7000)</v>
      </c>
      <c r="O28">
        <f t="shared" si="9"/>
        <v>262</v>
      </c>
      <c r="P28" t="str">
        <f t="shared" si="10"/>
        <v xml:space="preserve"> if _Speak2($Default, ' P41 Build Pylon 3', False)  then Return</v>
      </c>
    </row>
    <row r="29" spans="2:16" x14ac:dyDescent="0.25">
      <c r="B29">
        <v>27</v>
      </c>
      <c r="C29" s="1">
        <v>41</v>
      </c>
      <c r="D29" s="1" t="s">
        <v>27</v>
      </c>
      <c r="E29" s="1" t="s">
        <v>120</v>
      </c>
      <c r="F29" s="1" t="str">
        <f t="shared" si="11"/>
        <v>3:39</v>
      </c>
      <c r="G29" s="1">
        <f t="shared" si="2"/>
        <v>219000</v>
      </c>
      <c r="H29" s="1">
        <f t="shared" si="3"/>
        <v>217000</v>
      </c>
      <c r="I29" s="2" t="str">
        <f t="shared" si="4"/>
        <v/>
      </c>
      <c r="J29" s="1"/>
      <c r="K29" s="2" t="str">
        <f t="shared" si="5"/>
        <v xml:space="preserve"> DoTriggeredAction($Default, 27, 41, 217000, 219000, 'Observer two', '3:39')</v>
      </c>
      <c r="L29" s="2">
        <f t="shared" si="6"/>
        <v>2000</v>
      </c>
      <c r="M29">
        <f t="shared" si="7"/>
        <v>271</v>
      </c>
      <c r="N29" t="str">
        <f t="shared" si="8"/>
        <v xml:space="preserve"> Sleep(2000)</v>
      </c>
      <c r="O29">
        <f t="shared" si="9"/>
        <v>272</v>
      </c>
      <c r="P29" t="str">
        <f t="shared" si="10"/>
        <v xml:space="preserve"> if _Speak2($Default, ' P41 Build Observer two', False)  then Return</v>
      </c>
    </row>
    <row r="30" spans="2:16" x14ac:dyDescent="0.25">
      <c r="B30">
        <v>28</v>
      </c>
      <c r="C30" s="1">
        <v>46</v>
      </c>
      <c r="D30" s="1" t="s">
        <v>28</v>
      </c>
      <c r="E30" s="1" t="s">
        <v>133</v>
      </c>
      <c r="F30" s="1" t="str">
        <f t="shared" si="11"/>
        <v>3:56</v>
      </c>
      <c r="G30" s="1">
        <f t="shared" si="2"/>
        <v>236000</v>
      </c>
      <c r="H30" s="1">
        <f t="shared" si="3"/>
        <v>234000</v>
      </c>
      <c r="I30" s="2" t="str">
        <f t="shared" si="4"/>
        <v/>
      </c>
      <c r="J30" s="1"/>
      <c r="K30" s="2" t="str">
        <f t="shared" si="5"/>
        <v xml:space="preserve"> DoTriggeredAction($Default, 28, 46, 234000, 236000, 'Nexus 3', '3:56')</v>
      </c>
      <c r="L30" s="2">
        <f t="shared" si="6"/>
        <v>17000</v>
      </c>
      <c r="M30">
        <f t="shared" si="7"/>
        <v>281</v>
      </c>
      <c r="N30" t="str">
        <f t="shared" si="8"/>
        <v xml:space="preserve"> Sleep(17000)</v>
      </c>
      <c r="O30">
        <f t="shared" si="9"/>
        <v>282</v>
      </c>
      <c r="P30" t="str">
        <f t="shared" si="10"/>
        <v xml:space="preserve"> if _Speak2($Default, ' P46 Build Nexus 3', False)  then Return</v>
      </c>
    </row>
    <row r="31" spans="2:16" x14ac:dyDescent="0.25">
      <c r="B31">
        <v>29</v>
      </c>
      <c r="C31" s="1">
        <v>46</v>
      </c>
      <c r="D31" s="1" t="s">
        <v>29</v>
      </c>
      <c r="E31" s="1" t="s">
        <v>117</v>
      </c>
      <c r="F31" s="1" t="str">
        <f t="shared" si="11"/>
        <v>3:59</v>
      </c>
      <c r="G31" s="1">
        <f t="shared" si="2"/>
        <v>239000</v>
      </c>
      <c r="H31" s="1">
        <f t="shared" si="3"/>
        <v>237000</v>
      </c>
      <c r="I31" s="2" t="str">
        <f t="shared" si="4"/>
        <v/>
      </c>
      <c r="J31" s="1"/>
      <c r="K31" s="2" t="str">
        <f t="shared" si="5"/>
        <v xml:space="preserve"> DoTriggeredAction($Default, 29, 46, 237000, 239000, 'Pylon 4', '3:59')</v>
      </c>
      <c r="L31" s="2">
        <f t="shared" si="6"/>
        <v>3000</v>
      </c>
      <c r="M31">
        <f t="shared" si="7"/>
        <v>291</v>
      </c>
      <c r="N31" t="str">
        <f t="shared" si="8"/>
        <v xml:space="preserve"> Sleep(3000)</v>
      </c>
      <c r="O31">
        <f t="shared" si="9"/>
        <v>292</v>
      </c>
      <c r="P31" t="str">
        <f t="shared" si="10"/>
        <v xml:space="preserve"> if _Speak2($Default, ' P46 Build Pylon 4', False)  then Return</v>
      </c>
    </row>
    <row r="32" spans="2:16" x14ac:dyDescent="0.25">
      <c r="B32">
        <v>30</v>
      </c>
      <c r="C32" s="1">
        <v>46</v>
      </c>
      <c r="D32" s="1" t="s">
        <v>30</v>
      </c>
      <c r="E32" s="1" t="s">
        <v>126</v>
      </c>
      <c r="F32" s="1" t="str">
        <f t="shared" si="11"/>
        <v>4:05</v>
      </c>
      <c r="G32" s="1">
        <f t="shared" si="2"/>
        <v>245000</v>
      </c>
      <c r="H32" s="1">
        <f t="shared" si="3"/>
        <v>243000</v>
      </c>
      <c r="I32" s="2" t="str">
        <f t="shared" si="4"/>
        <v/>
      </c>
      <c r="J32" s="1"/>
      <c r="K32" s="2" t="str">
        <f t="shared" si="5"/>
        <v xml:space="preserve"> DoTriggeredAction($Default, 30, 46, 243000, 245000, 'Assimilator 3', '4:05')</v>
      </c>
      <c r="L32" s="2">
        <f t="shared" si="6"/>
        <v>6000</v>
      </c>
      <c r="M32">
        <f t="shared" si="7"/>
        <v>301</v>
      </c>
      <c r="N32" t="str">
        <f t="shared" si="8"/>
        <v xml:space="preserve"> Sleep(6000)</v>
      </c>
      <c r="O32">
        <f t="shared" si="9"/>
        <v>302</v>
      </c>
      <c r="P32" t="str">
        <f t="shared" si="10"/>
        <v xml:space="preserve"> if _Speak2($Default, ' P46 Build Assimilator 3', False)  then Return</v>
      </c>
    </row>
    <row r="33" spans="2:16" x14ac:dyDescent="0.25">
      <c r="B33">
        <v>31</v>
      </c>
      <c r="C33" s="1">
        <v>48</v>
      </c>
      <c r="D33" s="1" t="s">
        <v>31</v>
      </c>
      <c r="E33" s="1" t="s">
        <v>128</v>
      </c>
      <c r="F33" s="1" t="str">
        <f t="shared" si="11"/>
        <v>4:19</v>
      </c>
      <c r="G33" s="1">
        <f t="shared" si="2"/>
        <v>259000</v>
      </c>
      <c r="H33" s="1">
        <f t="shared" si="3"/>
        <v>257000</v>
      </c>
      <c r="I33" s="2" t="str">
        <f t="shared" si="4"/>
        <v/>
      </c>
      <c r="J33" s="1"/>
      <c r="K33" s="2" t="str">
        <f t="shared" si="5"/>
        <v xml:space="preserve"> DoTriggeredAction($Default, 31, 48, 257000, 259000, 'Observer three', '4:19')</v>
      </c>
      <c r="L33" s="2">
        <f t="shared" si="6"/>
        <v>14000</v>
      </c>
      <c r="M33">
        <f t="shared" si="7"/>
        <v>311</v>
      </c>
      <c r="N33" t="str">
        <f t="shared" si="8"/>
        <v xml:space="preserve"> Sleep(14000)</v>
      </c>
      <c r="O33">
        <f t="shared" si="9"/>
        <v>312</v>
      </c>
      <c r="P33" t="str">
        <f t="shared" si="10"/>
        <v xml:space="preserve"> if _Speak2($Default, ' P48 Build Observer three', False)  then Return</v>
      </c>
    </row>
    <row r="34" spans="2:16" x14ac:dyDescent="0.25">
      <c r="B34">
        <v>32</v>
      </c>
      <c r="C34" s="1">
        <v>48</v>
      </c>
      <c r="D34" s="1" t="s">
        <v>32</v>
      </c>
      <c r="E34" s="1" t="s">
        <v>87</v>
      </c>
      <c r="F34" s="1" t="str">
        <f t="shared" si="11"/>
        <v>4:20</v>
      </c>
      <c r="G34" s="1">
        <f t="shared" si="2"/>
        <v>260000</v>
      </c>
      <c r="H34" s="1">
        <f t="shared" si="3"/>
        <v>258000</v>
      </c>
      <c r="I34" s="2" t="str">
        <f t="shared" si="4"/>
        <v/>
      </c>
      <c r="J34" s="1"/>
      <c r="K34" s="2" t="str">
        <f t="shared" si="5"/>
        <v xml:space="preserve"> DoTriggeredAction($Default, 32, 48, 258000, 260000, 'Stalker x3', '4:20')</v>
      </c>
      <c r="L34" s="2">
        <f t="shared" si="6"/>
        <v>1000</v>
      </c>
      <c r="M34">
        <f t="shared" si="7"/>
        <v>321</v>
      </c>
      <c r="N34" t="str">
        <f t="shared" si="8"/>
        <v xml:space="preserve"> Sleep(1000)</v>
      </c>
      <c r="O34">
        <f t="shared" si="9"/>
        <v>322</v>
      </c>
      <c r="P34" t="str">
        <f t="shared" si="10"/>
        <v xml:space="preserve"> if _Speak2($Default, ' P48 Build Stalker x3', False)  then Return</v>
      </c>
    </row>
    <row r="35" spans="2:16" x14ac:dyDescent="0.25">
      <c r="B35">
        <v>33</v>
      </c>
      <c r="C35" s="1">
        <v>57</v>
      </c>
      <c r="D35" s="1" t="s">
        <v>33</v>
      </c>
      <c r="E35" s="1" t="s">
        <v>118</v>
      </c>
      <c r="F35" s="1" t="str">
        <f t="shared" si="11"/>
        <v>4:30</v>
      </c>
      <c r="G35" s="1">
        <f t="shared" si="2"/>
        <v>270000</v>
      </c>
      <c r="H35" s="1">
        <f t="shared" si="3"/>
        <v>268000</v>
      </c>
      <c r="I35" s="2" t="str">
        <f t="shared" si="4"/>
        <v/>
      </c>
      <c r="J35" s="1"/>
      <c r="K35" s="2" t="str">
        <f t="shared" si="5"/>
        <v xml:space="preserve"> DoTriggeredAction($Default, 33, 57, 268000, 270000, 'Pylon 5', '4:30')</v>
      </c>
      <c r="L35" s="2">
        <f t="shared" si="6"/>
        <v>10000</v>
      </c>
      <c r="M35">
        <f t="shared" si="7"/>
        <v>331</v>
      </c>
      <c r="N35" t="str">
        <f t="shared" si="8"/>
        <v xml:space="preserve"> Sleep(10000)</v>
      </c>
      <c r="O35">
        <f t="shared" si="9"/>
        <v>332</v>
      </c>
      <c r="P35" t="str">
        <f t="shared" si="10"/>
        <v xml:space="preserve"> if _Speak2($Default, ' P57 Build Pylon 5', False)  then Return</v>
      </c>
    </row>
    <row r="36" spans="2:16" x14ac:dyDescent="0.25">
      <c r="B36">
        <v>34</v>
      </c>
      <c r="C36" s="1">
        <v>59</v>
      </c>
      <c r="D36" s="1" t="s">
        <v>34</v>
      </c>
      <c r="E36" s="1" t="s">
        <v>129</v>
      </c>
      <c r="F36" s="1" t="str">
        <f t="shared" si="11"/>
        <v>4:40</v>
      </c>
      <c r="G36" s="1">
        <f t="shared" si="2"/>
        <v>280000</v>
      </c>
      <c r="H36" s="1">
        <f t="shared" si="3"/>
        <v>278000</v>
      </c>
      <c r="I36" s="2" t="str">
        <f t="shared" si="4"/>
        <v/>
      </c>
      <c r="J36" s="1"/>
      <c r="K36" s="2" t="str">
        <f t="shared" si="5"/>
        <v xml:space="preserve"> DoTriggeredAction($Default, 34, 59, 278000, 280000, 'Observer 4', '4:40')</v>
      </c>
      <c r="L36" s="2">
        <f t="shared" si="6"/>
        <v>10000</v>
      </c>
      <c r="M36">
        <f t="shared" si="7"/>
        <v>341</v>
      </c>
      <c r="N36" t="str">
        <f t="shared" si="8"/>
        <v xml:space="preserve"> Sleep(10000)</v>
      </c>
      <c r="O36">
        <f t="shared" si="9"/>
        <v>342</v>
      </c>
      <c r="P36" t="str">
        <f t="shared" si="10"/>
        <v xml:space="preserve"> if _Speak2($Default, ' P59 Build Observer 4', False)  then Return</v>
      </c>
    </row>
    <row r="37" spans="2:16" x14ac:dyDescent="0.25">
      <c r="B37">
        <v>35</v>
      </c>
      <c r="C37" s="1">
        <v>59</v>
      </c>
      <c r="D37" s="1" t="s">
        <v>35</v>
      </c>
      <c r="E37" s="1" t="s">
        <v>121</v>
      </c>
      <c r="F37" s="1" t="str">
        <f t="shared" si="11"/>
        <v>4:45</v>
      </c>
      <c r="G37" s="1">
        <f t="shared" si="2"/>
        <v>285000</v>
      </c>
      <c r="H37" s="1">
        <f t="shared" si="3"/>
        <v>283000</v>
      </c>
      <c r="I37" s="2" t="str">
        <f t="shared" si="4"/>
        <v/>
      </c>
      <c r="J37" s="1"/>
      <c r="K37" s="2" t="str">
        <f t="shared" si="5"/>
        <v xml:space="preserve"> DoTriggeredAction($Default, 35, 59, 283000, 285000, 'Forge, one and two', '4:45')</v>
      </c>
      <c r="L37" s="2">
        <f t="shared" si="6"/>
        <v>5000</v>
      </c>
      <c r="M37">
        <f t="shared" si="7"/>
        <v>351</v>
      </c>
      <c r="N37" t="str">
        <f t="shared" si="8"/>
        <v xml:space="preserve"> Sleep(5000)</v>
      </c>
      <c r="O37">
        <f t="shared" si="9"/>
        <v>352</v>
      </c>
      <c r="P37" t="str">
        <f t="shared" si="10"/>
        <v xml:space="preserve"> if _Speak2($Default, ' P59 Build Forge, one and two', False)  then Return</v>
      </c>
    </row>
    <row r="38" spans="2:16" x14ac:dyDescent="0.25">
      <c r="B38">
        <v>36</v>
      </c>
      <c r="C38" s="1">
        <v>59</v>
      </c>
      <c r="D38" s="1" t="s">
        <v>36</v>
      </c>
      <c r="E38" s="1" t="s">
        <v>122</v>
      </c>
      <c r="F38" s="1" t="str">
        <f t="shared" si="11"/>
        <v>4:50</v>
      </c>
      <c r="G38" s="1">
        <f t="shared" si="2"/>
        <v>290000</v>
      </c>
      <c r="H38" s="1">
        <f t="shared" si="3"/>
        <v>288000</v>
      </c>
      <c r="I38" s="2" t="str">
        <f t="shared" si="4"/>
        <v/>
      </c>
      <c r="J38" s="1"/>
      <c r="K38" s="2" t="str">
        <f t="shared" si="5"/>
        <v xml:space="preserve"> DoTriggeredAction($Default, 36, 59, 288000, 290000, 'Sentry, one and two', '4:50')</v>
      </c>
      <c r="L38" s="2">
        <f t="shared" si="6"/>
        <v>5000</v>
      </c>
      <c r="M38">
        <f t="shared" si="7"/>
        <v>361</v>
      </c>
      <c r="N38" t="str">
        <f t="shared" si="8"/>
        <v xml:space="preserve"> Sleep(5000)</v>
      </c>
      <c r="O38">
        <f t="shared" si="9"/>
        <v>362</v>
      </c>
      <c r="P38" t="str">
        <f t="shared" si="10"/>
        <v xml:space="preserve"> if _Speak2($Default, ' P59 Build Sentry, one and two', False)  then Return</v>
      </c>
    </row>
    <row r="39" spans="2:16" x14ac:dyDescent="0.25">
      <c r="B39">
        <v>37</v>
      </c>
      <c r="C39" s="1">
        <v>65</v>
      </c>
      <c r="D39" s="1" t="s">
        <v>37</v>
      </c>
      <c r="E39" s="1" t="s">
        <v>124</v>
      </c>
      <c r="F39" s="1" t="str">
        <f t="shared" si="11"/>
        <v>4:58</v>
      </c>
      <c r="G39" s="1">
        <f t="shared" si="2"/>
        <v>298000</v>
      </c>
      <c r="H39" s="1">
        <f t="shared" si="3"/>
        <v>296000</v>
      </c>
      <c r="I39" s="2" t="str">
        <f t="shared" si="4"/>
        <v/>
      </c>
      <c r="J39" s="1"/>
      <c r="K39" s="2" t="str">
        <f t="shared" si="5"/>
        <v xml:space="preserve"> DoTriggeredAction($Default, 37, 65, 296000, 298000, 'Forge , Upgrade Ground Weapons', '4:58')</v>
      </c>
      <c r="L39" s="2">
        <f t="shared" si="6"/>
        <v>8000</v>
      </c>
      <c r="M39">
        <f t="shared" si="7"/>
        <v>371</v>
      </c>
      <c r="N39" t="str">
        <f t="shared" si="8"/>
        <v xml:space="preserve"> Sleep(8000)</v>
      </c>
      <c r="O39">
        <f t="shared" si="9"/>
        <v>372</v>
      </c>
      <c r="P39" t="str">
        <f t="shared" si="10"/>
        <v xml:space="preserve"> if _Speak2($Default, ' P65 Build Forge , Upgrade Ground Weapons', False)  then Return</v>
      </c>
    </row>
    <row r="40" spans="2:16" x14ac:dyDescent="0.25">
      <c r="B40">
        <v>38</v>
      </c>
      <c r="C40" s="1">
        <v>65</v>
      </c>
      <c r="D40" s="1" t="s">
        <v>38</v>
      </c>
      <c r="E40" s="1" t="s">
        <v>123</v>
      </c>
      <c r="F40" s="1" t="str">
        <f t="shared" si="11"/>
        <v>4:59</v>
      </c>
      <c r="G40" s="1">
        <f t="shared" si="2"/>
        <v>299000</v>
      </c>
      <c r="H40" s="1">
        <f t="shared" si="3"/>
        <v>297000</v>
      </c>
      <c r="I40" s="2" t="str">
        <f t="shared" si="4"/>
        <v/>
      </c>
      <c r="J40" s="1"/>
      <c r="K40" s="2" t="str">
        <f t="shared" si="5"/>
        <v xml:space="preserve"> DoTriggeredAction($Default, 38, 65, 297000, 299000, 'Forge, Upgrade Ground Armor', '4:59')</v>
      </c>
      <c r="L40" s="2">
        <f t="shared" si="6"/>
        <v>1000</v>
      </c>
      <c r="M40">
        <f t="shared" si="7"/>
        <v>381</v>
      </c>
      <c r="N40" t="str">
        <f t="shared" si="8"/>
        <v xml:space="preserve"> Sleep(1000)</v>
      </c>
      <c r="O40">
        <f t="shared" si="9"/>
        <v>382</v>
      </c>
      <c r="P40" t="str">
        <f t="shared" si="10"/>
        <v xml:space="preserve"> if _Speak2($Default, ' P65 Build Forge, Upgrade Ground Armor', False)  then Return</v>
      </c>
    </row>
    <row r="41" spans="2:16" x14ac:dyDescent="0.25">
      <c r="B41">
        <v>39</v>
      </c>
      <c r="C41" s="1">
        <v>67</v>
      </c>
      <c r="D41" s="1" t="s">
        <v>39</v>
      </c>
      <c r="E41" s="1" t="s">
        <v>130</v>
      </c>
      <c r="F41" s="1" t="str">
        <f t="shared" si="11"/>
        <v>5:12</v>
      </c>
      <c r="G41" s="1">
        <f t="shared" si="2"/>
        <v>312000</v>
      </c>
      <c r="H41" s="1">
        <f t="shared" si="3"/>
        <v>310000</v>
      </c>
      <c r="I41" s="2" t="str">
        <f t="shared" si="4"/>
        <v/>
      </c>
      <c r="J41" s="1"/>
      <c r="K41" s="2" t="str">
        <f t="shared" si="5"/>
        <v xml:space="preserve"> DoTriggeredAction($Default, 39, 67, 310000, 312000, 'Observer 5', '5:12')</v>
      </c>
      <c r="L41" s="2">
        <f t="shared" si="6"/>
        <v>13000</v>
      </c>
      <c r="M41">
        <f t="shared" si="7"/>
        <v>391</v>
      </c>
      <c r="N41" t="str">
        <f t="shared" si="8"/>
        <v xml:space="preserve"> Sleep(13000)</v>
      </c>
      <c r="O41">
        <f t="shared" si="9"/>
        <v>392</v>
      </c>
      <c r="P41" t="str">
        <f t="shared" si="10"/>
        <v xml:space="preserve"> if _Speak2($Default, ' P67 Build Observer 5', False)  then Return</v>
      </c>
    </row>
    <row r="42" spans="2:16" x14ac:dyDescent="0.25">
      <c r="B42">
        <v>40</v>
      </c>
      <c r="C42" s="1">
        <v>73</v>
      </c>
      <c r="D42" s="1" t="s">
        <v>40</v>
      </c>
      <c r="E42" s="1" t="s">
        <v>125</v>
      </c>
      <c r="F42" s="1" t="str">
        <f t="shared" si="11"/>
        <v>5:23</v>
      </c>
      <c r="G42" s="1">
        <f t="shared" si="2"/>
        <v>323000</v>
      </c>
      <c r="H42" s="1">
        <f t="shared" si="3"/>
        <v>321000</v>
      </c>
      <c r="I42" s="2" t="str">
        <f t="shared" si="4"/>
        <v/>
      </c>
      <c r="J42" s="1"/>
      <c r="K42" s="2" t="str">
        <f t="shared" si="5"/>
        <v xml:space="preserve"> DoTriggeredAction($Default, 40, 73, 321000, 323000, 'Gateway 4, 5, and 6', '5:23')</v>
      </c>
      <c r="L42" s="2">
        <f t="shared" si="6"/>
        <v>11000</v>
      </c>
      <c r="M42">
        <f t="shared" si="7"/>
        <v>401</v>
      </c>
      <c r="N42" t="str">
        <f t="shared" si="8"/>
        <v xml:space="preserve"> Sleep(11000)</v>
      </c>
      <c r="O42">
        <f t="shared" si="9"/>
        <v>402</v>
      </c>
      <c r="P42" t="str">
        <f t="shared" si="10"/>
        <v xml:space="preserve"> if _Speak2($Default, ' P73 Build Gateway 4, 5, and 6', False)  then Return</v>
      </c>
    </row>
    <row r="43" spans="2:16" x14ac:dyDescent="0.25">
      <c r="B43">
        <v>41</v>
      </c>
      <c r="C43" s="1">
        <v>73</v>
      </c>
      <c r="D43" s="1" t="s">
        <v>41</v>
      </c>
      <c r="E43" s="1" t="s">
        <v>88</v>
      </c>
      <c r="F43" s="1" t="str">
        <f t="shared" si="11"/>
        <v>5:27</v>
      </c>
      <c r="G43" s="1">
        <f t="shared" si="2"/>
        <v>327000</v>
      </c>
      <c r="H43" s="1">
        <f t="shared" si="3"/>
        <v>325000</v>
      </c>
      <c r="I43" s="2" t="str">
        <f t="shared" si="4"/>
        <v/>
      </c>
      <c r="J43" s="1"/>
      <c r="K43" s="2" t="str">
        <f t="shared" si="5"/>
        <v xml:space="preserve"> DoTriggeredAction($Default, 41, 73, 325000, 327000, 'Sentry', '5:27')</v>
      </c>
      <c r="L43" s="2">
        <f t="shared" si="6"/>
        <v>4000</v>
      </c>
      <c r="M43">
        <f t="shared" si="7"/>
        <v>411</v>
      </c>
      <c r="N43" t="str">
        <f t="shared" si="8"/>
        <v xml:space="preserve"> Sleep(4000)</v>
      </c>
      <c r="O43">
        <f t="shared" si="9"/>
        <v>412</v>
      </c>
      <c r="P43" t="str">
        <f t="shared" si="10"/>
        <v xml:space="preserve"> if _Speak2($Default, ' P73 Build Sentry', False)  then Return</v>
      </c>
    </row>
    <row r="44" spans="2:16" x14ac:dyDescent="0.25">
      <c r="B44">
        <v>42</v>
      </c>
      <c r="C44" s="1">
        <v>76</v>
      </c>
      <c r="D44" s="1" t="s">
        <v>42</v>
      </c>
      <c r="E44" s="1" t="s">
        <v>79</v>
      </c>
      <c r="F44" s="1" t="str">
        <f t="shared" si="11"/>
        <v>5:30</v>
      </c>
      <c r="G44" s="1">
        <f t="shared" si="2"/>
        <v>330000</v>
      </c>
      <c r="H44" s="1">
        <f t="shared" si="3"/>
        <v>328000</v>
      </c>
      <c r="I44" s="2" t="str">
        <f t="shared" si="4"/>
        <v/>
      </c>
      <c r="J44" s="1"/>
      <c r="K44" s="2" t="str">
        <f t="shared" si="5"/>
        <v xml:space="preserve"> DoTriggeredAction($Default, 42, 76, 328000, 330000, 'Gateway', '5:30')</v>
      </c>
      <c r="L44" s="2">
        <f t="shared" si="6"/>
        <v>3000</v>
      </c>
      <c r="M44">
        <f t="shared" si="7"/>
        <v>421</v>
      </c>
      <c r="N44" t="str">
        <f t="shared" si="8"/>
        <v xml:space="preserve"> Sleep(3000)</v>
      </c>
      <c r="O44">
        <f t="shared" si="9"/>
        <v>422</v>
      </c>
      <c r="P44" t="str">
        <f t="shared" si="10"/>
        <v xml:space="preserve"> if _Speak2($Default, ' P76 Build Gateway', False)  then Return</v>
      </c>
    </row>
    <row r="45" spans="2:16" x14ac:dyDescent="0.25">
      <c r="B45">
        <v>43</v>
      </c>
      <c r="C45" s="1">
        <v>78</v>
      </c>
      <c r="D45" s="1" t="s">
        <v>43</v>
      </c>
      <c r="E45" s="1" t="s">
        <v>79</v>
      </c>
      <c r="F45" s="1" t="str">
        <f t="shared" si="11"/>
        <v>5:37</v>
      </c>
      <c r="G45" s="1">
        <f t="shared" si="2"/>
        <v>337000</v>
      </c>
      <c r="H45" s="1">
        <f t="shared" si="3"/>
        <v>335000</v>
      </c>
      <c r="I45" s="2" t="str">
        <f t="shared" si="4"/>
        <v/>
      </c>
      <c r="J45" s="1"/>
      <c r="K45" s="2" t="str">
        <f t="shared" si="5"/>
        <v xml:space="preserve"> DoTriggeredAction($Default, 43, 78, 335000, 337000, 'Gateway', '5:37')</v>
      </c>
      <c r="L45" s="2">
        <f t="shared" si="6"/>
        <v>7000</v>
      </c>
      <c r="M45">
        <f t="shared" si="7"/>
        <v>431</v>
      </c>
      <c r="N45" t="str">
        <f t="shared" si="8"/>
        <v xml:space="preserve"> Sleep(7000)</v>
      </c>
      <c r="O45">
        <f t="shared" si="9"/>
        <v>432</v>
      </c>
      <c r="P45" t="str">
        <f t="shared" si="10"/>
        <v xml:space="preserve"> if _Speak2($Default, ' P78 Build Gateway', False)  then Return</v>
      </c>
    </row>
    <row r="46" spans="2:16" x14ac:dyDescent="0.25">
      <c r="B46">
        <v>44</v>
      </c>
      <c r="C46" s="1">
        <v>79</v>
      </c>
      <c r="D46" s="1" t="s">
        <v>44</v>
      </c>
      <c r="E46" s="1" t="s">
        <v>127</v>
      </c>
      <c r="F46" s="1" t="str">
        <f t="shared" si="11"/>
        <v>5:42</v>
      </c>
      <c r="G46" s="1">
        <f t="shared" si="2"/>
        <v>342000</v>
      </c>
      <c r="H46" s="1">
        <f t="shared" si="3"/>
        <v>340000</v>
      </c>
      <c r="I46" s="2" t="str">
        <f t="shared" si="4"/>
        <v/>
      </c>
      <c r="J46" s="1"/>
      <c r="K46" s="2" t="str">
        <f t="shared" si="5"/>
        <v xml:space="preserve"> DoTriggeredAction($Default, 44, 79, 340000, 342000, 'Assimilator 4 and 5', '5:42')</v>
      </c>
      <c r="L46" s="2">
        <f t="shared" si="6"/>
        <v>5000</v>
      </c>
      <c r="M46">
        <f t="shared" si="7"/>
        <v>441</v>
      </c>
      <c r="N46" t="str">
        <f t="shared" si="8"/>
        <v xml:space="preserve"> Sleep(5000)</v>
      </c>
      <c r="O46">
        <f t="shared" si="9"/>
        <v>442</v>
      </c>
      <c r="P46" t="str">
        <f t="shared" si="10"/>
        <v xml:space="preserve"> if _Speak2($Default, ' P79 Build Assimilator 4 and 5', False)  then Return</v>
      </c>
    </row>
    <row r="47" spans="2:16" x14ac:dyDescent="0.25">
      <c r="B47">
        <v>45</v>
      </c>
      <c r="C47" s="1">
        <v>81</v>
      </c>
      <c r="D47" s="1" t="s">
        <v>45</v>
      </c>
      <c r="E47" s="1" t="s">
        <v>131</v>
      </c>
      <c r="F47" s="1" t="str">
        <f t="shared" si="11"/>
        <v>5:53</v>
      </c>
      <c r="G47" s="1">
        <f t="shared" si="2"/>
        <v>353000</v>
      </c>
      <c r="H47" s="1">
        <f t="shared" si="3"/>
        <v>351000</v>
      </c>
      <c r="I47" s="2" t="str">
        <f t="shared" si="4"/>
        <v/>
      </c>
      <c r="J47" s="1"/>
      <c r="K47" s="2" t="str">
        <f t="shared" si="5"/>
        <v xml:space="preserve"> DoTriggeredAction($Default, 45, 81, 351000, 353000, 'Observer 6', '5:53')</v>
      </c>
      <c r="L47" s="2">
        <f t="shared" si="6"/>
        <v>11000</v>
      </c>
      <c r="M47">
        <f t="shared" si="7"/>
        <v>451</v>
      </c>
      <c r="N47" t="str">
        <f t="shared" si="8"/>
        <v xml:space="preserve"> Sleep(11000)</v>
      </c>
      <c r="O47">
        <f t="shared" si="9"/>
        <v>452</v>
      </c>
      <c r="P47" t="str">
        <f t="shared" si="10"/>
        <v xml:space="preserve"> if _Speak2($Default, ' P81 Build Observer 6', False)  then Return</v>
      </c>
    </row>
    <row r="48" spans="2:16" x14ac:dyDescent="0.25">
      <c r="B48">
        <v>46</v>
      </c>
      <c r="C48" s="1">
        <v>82</v>
      </c>
      <c r="D48" s="1" t="s">
        <v>46</v>
      </c>
      <c r="E48" s="1" t="s">
        <v>132</v>
      </c>
      <c r="F48" s="1" t="str">
        <f t="shared" si="11"/>
        <v>6:01</v>
      </c>
      <c r="G48" s="1">
        <f t="shared" si="2"/>
        <v>361000</v>
      </c>
      <c r="H48" s="1">
        <f t="shared" si="3"/>
        <v>359000</v>
      </c>
      <c r="I48" s="2" t="str">
        <f t="shared" si="4"/>
        <v/>
      </c>
      <c r="J48" s="1"/>
      <c r="K48" s="2" t="str">
        <f t="shared" si="5"/>
        <v xml:space="preserve"> DoTriggeredAction($Default, 46, 82, 359000, 361000, 'Twilight Council, Upgrade Charge', '6:01')</v>
      </c>
      <c r="L48" s="2">
        <f t="shared" si="6"/>
        <v>8000</v>
      </c>
      <c r="M48">
        <f t="shared" si="7"/>
        <v>461</v>
      </c>
      <c r="N48" t="str">
        <f t="shared" si="8"/>
        <v xml:space="preserve"> Sleep(8000)</v>
      </c>
      <c r="O48">
        <f t="shared" si="9"/>
        <v>462</v>
      </c>
      <c r="P48" t="str">
        <f t="shared" si="10"/>
        <v xml:space="preserve"> if _Speak2($Default, ' P82 Build Twilight Council, Upgrade Charge', False)  then Return</v>
      </c>
    </row>
    <row r="49" spans="2:16" x14ac:dyDescent="0.25">
      <c r="B49">
        <v>47</v>
      </c>
      <c r="C49" s="1">
        <v>82</v>
      </c>
      <c r="D49" s="1" t="s">
        <v>47</v>
      </c>
      <c r="E49" s="1" t="s">
        <v>90</v>
      </c>
      <c r="F49" s="1" t="str">
        <f t="shared" si="11"/>
        <v>6:09</v>
      </c>
      <c r="G49" s="1">
        <f t="shared" si="2"/>
        <v>369000</v>
      </c>
      <c r="H49" s="1">
        <f t="shared" si="3"/>
        <v>367000</v>
      </c>
      <c r="I49" s="2" t="str">
        <f t="shared" si="4"/>
        <v/>
      </c>
      <c r="J49" s="1"/>
      <c r="K49" s="2" t="str">
        <f t="shared" si="5"/>
        <v xml:space="preserve"> DoTriggeredAction($Default, 47, 82, 367000, 369000, 'Shield Battery x2', '6:09')</v>
      </c>
      <c r="L49" s="2">
        <f t="shared" si="6"/>
        <v>8000</v>
      </c>
      <c r="M49">
        <f t="shared" si="7"/>
        <v>471</v>
      </c>
      <c r="N49" t="str">
        <f t="shared" si="8"/>
        <v xml:space="preserve"> Sleep(8000)</v>
      </c>
      <c r="O49">
        <f t="shared" si="9"/>
        <v>472</v>
      </c>
      <c r="P49" t="str">
        <f t="shared" si="10"/>
        <v xml:space="preserve"> if _Speak2($Default, ' P82 Build Shield Battery x2', False)  then Return</v>
      </c>
    </row>
    <row r="50" spans="2:16" x14ac:dyDescent="0.25">
      <c r="B50">
        <v>48</v>
      </c>
      <c r="C50" s="1">
        <v>85</v>
      </c>
      <c r="D50" s="1" t="s">
        <v>48</v>
      </c>
      <c r="E50" s="1" t="s">
        <v>91</v>
      </c>
      <c r="F50" s="1" t="str">
        <f t="shared" si="11"/>
        <v>6:20</v>
      </c>
      <c r="G50" s="1">
        <f t="shared" si="2"/>
        <v>380000</v>
      </c>
      <c r="H50" s="1">
        <f t="shared" si="3"/>
        <v>378000</v>
      </c>
      <c r="I50" s="2" t="str">
        <f t="shared" si="4"/>
        <v/>
      </c>
      <c r="J50" s="1"/>
      <c r="K50" s="2" t="str">
        <f t="shared" si="5"/>
        <v xml:space="preserve"> DoTriggeredAction($Default, 48, 85, 378000, 380000, 'Immortal', '6:20')</v>
      </c>
      <c r="L50" s="2">
        <f t="shared" si="6"/>
        <v>11000</v>
      </c>
      <c r="M50">
        <f t="shared" si="7"/>
        <v>481</v>
      </c>
      <c r="N50" t="str">
        <f t="shared" si="8"/>
        <v xml:space="preserve"> Sleep(11000)</v>
      </c>
      <c r="O50">
        <f t="shared" si="9"/>
        <v>482</v>
      </c>
      <c r="P50" t="str">
        <f t="shared" si="10"/>
        <v xml:space="preserve"> if _Speak2($Default, ' P85 Build Immortal', False)  then Return</v>
      </c>
    </row>
    <row r="51" spans="2:16" x14ac:dyDescent="0.25">
      <c r="B51">
        <v>49</v>
      </c>
      <c r="C51" s="1">
        <v>89</v>
      </c>
      <c r="D51" s="1" t="s">
        <v>49</v>
      </c>
      <c r="E51" s="1" t="s">
        <v>92</v>
      </c>
      <c r="F51" s="1" t="str">
        <f t="shared" si="11"/>
        <v>6:30</v>
      </c>
      <c r="G51" s="1">
        <f t="shared" si="2"/>
        <v>390000</v>
      </c>
      <c r="H51" s="1">
        <f t="shared" si="3"/>
        <v>388000</v>
      </c>
      <c r="I51" s="2" t="str">
        <f t="shared" si="4"/>
        <v/>
      </c>
      <c r="J51" s="1"/>
      <c r="K51" s="2" t="str">
        <f t="shared" si="5"/>
        <v xml:space="preserve"> DoTriggeredAction($Default, 49, 89, 388000, 390000, 'Stalker x5', '6:30')</v>
      </c>
      <c r="L51" s="2">
        <f t="shared" si="6"/>
        <v>10000</v>
      </c>
      <c r="M51">
        <f t="shared" si="7"/>
        <v>491</v>
      </c>
      <c r="N51" t="str">
        <f t="shared" si="8"/>
        <v xml:space="preserve"> Sleep(10000)</v>
      </c>
      <c r="O51">
        <f t="shared" si="9"/>
        <v>492</v>
      </c>
      <c r="P51" t="str">
        <f t="shared" si="10"/>
        <v xml:space="preserve"> if _Speak2($Default, ' P89 Build Stalker x5', False)  then Return</v>
      </c>
    </row>
    <row r="52" spans="2:16" x14ac:dyDescent="0.25">
      <c r="B52">
        <v>50</v>
      </c>
      <c r="C52" s="1">
        <v>105</v>
      </c>
      <c r="D52" s="1" t="s">
        <v>50</v>
      </c>
      <c r="E52" s="1" t="s">
        <v>93</v>
      </c>
      <c r="F52" s="1" t="str">
        <f t="shared" si="11"/>
        <v>6:43</v>
      </c>
      <c r="G52" s="1">
        <f t="shared" si="2"/>
        <v>403000</v>
      </c>
      <c r="H52" s="1">
        <f t="shared" si="3"/>
        <v>401000</v>
      </c>
      <c r="I52" s="2" t="str">
        <f t="shared" si="4"/>
        <v/>
      </c>
      <c r="J52" s="1"/>
      <c r="K52" s="2" t="str">
        <f t="shared" si="5"/>
        <v xml:space="preserve"> DoTriggeredAction($Default, 50, 105, 401000, 403000, 'Protoss Ground Weapons Level 2, Protoss Ground Armor Level 2', '6:43')</v>
      </c>
      <c r="L52" s="2">
        <f t="shared" si="6"/>
        <v>13000</v>
      </c>
      <c r="M52">
        <f t="shared" si="7"/>
        <v>501</v>
      </c>
      <c r="N52" t="str">
        <f t="shared" si="8"/>
        <v xml:space="preserve"> Sleep(13000)</v>
      </c>
      <c r="O52">
        <f t="shared" si="9"/>
        <v>502</v>
      </c>
      <c r="P52" t="str">
        <f t="shared" si="10"/>
        <v xml:space="preserve"> if _Speak2($Default, ' P105 Build Protoss Ground Weapons Level 2, Protoss Ground Armor Level 2', False)  then Return</v>
      </c>
    </row>
    <row r="53" spans="2:16" x14ac:dyDescent="0.25">
      <c r="B53">
        <v>51</v>
      </c>
      <c r="C53" s="1">
        <v>105</v>
      </c>
      <c r="D53" s="1" t="s">
        <v>51</v>
      </c>
      <c r="E53" s="1" t="s">
        <v>134</v>
      </c>
      <c r="F53" s="1" t="str">
        <f t="shared" si="11"/>
        <v>6:47</v>
      </c>
      <c r="G53" s="1">
        <f t="shared" si="2"/>
        <v>407000</v>
      </c>
      <c r="H53" s="1">
        <f t="shared" si="3"/>
        <v>405000</v>
      </c>
      <c r="I53" s="2" t="str">
        <f t="shared" si="4"/>
        <v/>
      </c>
      <c r="J53" s="1"/>
      <c r="K53" s="2" t="str">
        <f t="shared" si="5"/>
        <v xml:space="preserve"> DoTriggeredAction($Default, 51, 105, 405000, 407000, 'Nexus 4', '6:47')</v>
      </c>
      <c r="L53" s="2">
        <f t="shared" si="6"/>
        <v>4000</v>
      </c>
      <c r="M53">
        <f t="shared" si="7"/>
        <v>511</v>
      </c>
      <c r="N53" t="str">
        <f t="shared" si="8"/>
        <v xml:space="preserve"> Sleep(4000)</v>
      </c>
      <c r="O53">
        <f t="shared" si="9"/>
        <v>512</v>
      </c>
      <c r="P53" t="str">
        <f t="shared" si="10"/>
        <v xml:space="preserve"> if _Speak2($Default, ' P105 Build Nexus 4', False)  then Return</v>
      </c>
    </row>
    <row r="54" spans="2:16" x14ac:dyDescent="0.25">
      <c r="B54">
        <v>52</v>
      </c>
      <c r="C54" s="1">
        <v>114</v>
      </c>
      <c r="D54" s="1" t="s">
        <v>52</v>
      </c>
      <c r="E54" s="1" t="s">
        <v>94</v>
      </c>
      <c r="F54" s="1" t="str">
        <f t="shared" si="11"/>
        <v>7:09</v>
      </c>
      <c r="G54" s="1">
        <f t="shared" si="2"/>
        <v>429000</v>
      </c>
      <c r="H54" s="1">
        <f t="shared" si="3"/>
        <v>427000</v>
      </c>
      <c r="I54" s="2" t="str">
        <f t="shared" si="4"/>
        <v/>
      </c>
      <c r="J54" s="1"/>
      <c r="K54" s="2" t="str">
        <f t="shared" si="5"/>
        <v xml:space="preserve"> DoTriggeredAction($Default, 52, 114, 427000, 429000, 'Warp Prism', '7:09')</v>
      </c>
      <c r="L54" s="2">
        <f t="shared" si="6"/>
        <v>22000</v>
      </c>
      <c r="M54">
        <f t="shared" si="7"/>
        <v>521</v>
      </c>
      <c r="N54" t="str">
        <f t="shared" si="8"/>
        <v xml:space="preserve"> Sleep(22000)</v>
      </c>
      <c r="O54">
        <f t="shared" si="9"/>
        <v>522</v>
      </c>
      <c r="P54" t="str">
        <f t="shared" si="10"/>
        <v xml:space="preserve"> if _Speak2($Default, ' P114 Build Warp Prism', False)  then Return</v>
      </c>
    </row>
    <row r="55" spans="2:16" x14ac:dyDescent="0.25">
      <c r="B55">
        <v>53</v>
      </c>
      <c r="C55" s="1">
        <v>116</v>
      </c>
      <c r="D55" s="1" t="s">
        <v>53</v>
      </c>
      <c r="E55" s="1" t="s">
        <v>95</v>
      </c>
      <c r="F55" s="1" t="str">
        <f t="shared" si="11"/>
        <v>7:17</v>
      </c>
      <c r="G55" s="1">
        <f t="shared" si="2"/>
        <v>437000</v>
      </c>
      <c r="H55" s="1">
        <f t="shared" si="3"/>
        <v>435000</v>
      </c>
      <c r="I55" s="2" t="str">
        <f t="shared" si="4"/>
        <v/>
      </c>
      <c r="J55" s="1"/>
      <c r="K55" s="2" t="str">
        <f t="shared" si="5"/>
        <v xml:space="preserve"> DoTriggeredAction($Default, 53, 116, 435000, 437000, 'Zealot x5', '7:17')</v>
      </c>
      <c r="L55" s="2">
        <f t="shared" si="6"/>
        <v>8000</v>
      </c>
      <c r="M55">
        <f t="shared" si="7"/>
        <v>531</v>
      </c>
      <c r="N55" t="str">
        <f t="shared" si="8"/>
        <v xml:space="preserve"> Sleep(8000)</v>
      </c>
      <c r="O55">
        <f t="shared" si="9"/>
        <v>532</v>
      </c>
      <c r="P55" t="str">
        <f t="shared" si="10"/>
        <v xml:space="preserve"> if _Speak2($Default, ' P116 Build Zealot x5', False)  then Return</v>
      </c>
    </row>
    <row r="56" spans="2:16" x14ac:dyDescent="0.25">
      <c r="B56">
        <v>54</v>
      </c>
      <c r="C56" s="1">
        <v>126</v>
      </c>
      <c r="D56" s="1" t="s">
        <v>54</v>
      </c>
      <c r="E56" s="1" t="s">
        <v>86</v>
      </c>
      <c r="F56" s="1" t="str">
        <f t="shared" si="11"/>
        <v>7:28</v>
      </c>
      <c r="G56" s="1">
        <f t="shared" si="2"/>
        <v>448000</v>
      </c>
      <c r="H56" s="1">
        <f t="shared" si="3"/>
        <v>446000</v>
      </c>
      <c r="I56" s="2" t="str">
        <f t="shared" si="4"/>
        <v/>
      </c>
      <c r="J56" s="1"/>
      <c r="K56" s="2" t="str">
        <f t="shared" si="5"/>
        <v xml:space="preserve"> DoTriggeredAction($Default, 54, 126, 446000, 448000, 'Gateway x2', '7:28')</v>
      </c>
      <c r="L56" s="2">
        <f t="shared" si="6"/>
        <v>11000</v>
      </c>
      <c r="M56">
        <f t="shared" si="7"/>
        <v>541</v>
      </c>
      <c r="N56" t="str">
        <f t="shared" si="8"/>
        <v xml:space="preserve"> Sleep(11000)</v>
      </c>
      <c r="O56">
        <f t="shared" si="9"/>
        <v>542</v>
      </c>
      <c r="P56" t="str">
        <f t="shared" si="10"/>
        <v xml:space="preserve"> if _Speak2($Default, ' P126 Build Gateway x2', False)  then Return</v>
      </c>
    </row>
    <row r="57" spans="2:16" x14ac:dyDescent="0.25">
      <c r="B57">
        <v>55</v>
      </c>
      <c r="C57" s="1">
        <v>126</v>
      </c>
      <c r="D57" s="1" t="s">
        <v>55</v>
      </c>
      <c r="E57" s="1" t="s">
        <v>96</v>
      </c>
      <c r="F57" s="1" t="str">
        <f t="shared" si="11"/>
        <v>7:30</v>
      </c>
      <c r="G57" s="1">
        <f t="shared" si="2"/>
        <v>450000</v>
      </c>
      <c r="H57" s="1">
        <f t="shared" si="3"/>
        <v>448000</v>
      </c>
      <c r="I57" s="2" t="str">
        <f t="shared" si="4"/>
        <v/>
      </c>
      <c r="J57" s="1"/>
      <c r="K57" s="2" t="str">
        <f t="shared" si="5"/>
        <v xml:space="preserve"> DoTriggeredAction($Default, 55, 126, 448000, 450000, 'Zealot x2', '7:30')</v>
      </c>
      <c r="L57" s="2">
        <f t="shared" si="6"/>
        <v>2000</v>
      </c>
      <c r="M57">
        <f t="shared" si="7"/>
        <v>551</v>
      </c>
      <c r="N57" t="str">
        <f t="shared" si="8"/>
        <v xml:space="preserve"> Sleep(2000)</v>
      </c>
      <c r="O57">
        <f t="shared" si="9"/>
        <v>552</v>
      </c>
      <c r="P57" t="str">
        <f t="shared" si="10"/>
        <v xml:space="preserve"> if _Speak2($Default, ' P126 Build Zealot x2', False)  then Return</v>
      </c>
    </row>
    <row r="58" spans="2:16" x14ac:dyDescent="0.25">
      <c r="B58">
        <v>56</v>
      </c>
      <c r="C58" s="1">
        <v>130</v>
      </c>
      <c r="D58" s="1" t="s">
        <v>56</v>
      </c>
      <c r="E58" s="1" t="s">
        <v>97</v>
      </c>
      <c r="F58" s="1" t="str">
        <f t="shared" si="11"/>
        <v>7:52</v>
      </c>
      <c r="G58" s="1">
        <f t="shared" si="2"/>
        <v>472000</v>
      </c>
      <c r="H58" s="1">
        <f t="shared" si="3"/>
        <v>470000</v>
      </c>
      <c r="I58" s="2" t="str">
        <f t="shared" si="4"/>
        <v/>
      </c>
      <c r="J58" s="1"/>
      <c r="K58" s="2" t="str">
        <f t="shared" si="5"/>
        <v xml:space="preserve"> DoTriggeredAction($Default, 56, 130, 470000, 472000, 'Zealot x3', '7:52')</v>
      </c>
      <c r="L58" s="2">
        <f t="shared" si="6"/>
        <v>22000</v>
      </c>
      <c r="M58">
        <f t="shared" si="7"/>
        <v>561</v>
      </c>
      <c r="N58" t="str">
        <f t="shared" si="8"/>
        <v xml:space="preserve"> Sleep(22000)</v>
      </c>
      <c r="O58">
        <f t="shared" si="9"/>
        <v>562</v>
      </c>
      <c r="P58" t="str">
        <f t="shared" si="10"/>
        <v xml:space="preserve"> if _Speak2($Default, ' P130 Build Zealot x3', False)  then Return</v>
      </c>
    </row>
    <row r="59" spans="2:16" x14ac:dyDescent="0.25">
      <c r="B59">
        <v>57</v>
      </c>
      <c r="C59" s="1">
        <v>130</v>
      </c>
      <c r="D59" s="1" t="s">
        <v>57</v>
      </c>
      <c r="E59" s="1" t="s">
        <v>85</v>
      </c>
      <c r="F59" s="1" t="str">
        <f t="shared" si="11"/>
        <v>7:57</v>
      </c>
      <c r="G59" s="1">
        <f t="shared" si="2"/>
        <v>477000</v>
      </c>
      <c r="H59" s="1">
        <f t="shared" si="3"/>
        <v>475000</v>
      </c>
      <c r="I59" s="2" t="str">
        <f t="shared" si="4"/>
        <v/>
      </c>
      <c r="J59" s="1"/>
      <c r="K59" s="2" t="str">
        <f t="shared" si="5"/>
        <v xml:space="preserve"> DoTriggeredAction($Default, 57, 130, 475000, 477000, 'Observer', '7:57')</v>
      </c>
      <c r="L59" s="2">
        <f t="shared" si="6"/>
        <v>5000</v>
      </c>
      <c r="M59">
        <f t="shared" si="7"/>
        <v>571</v>
      </c>
      <c r="N59" t="str">
        <f t="shared" si="8"/>
        <v xml:space="preserve"> Sleep(5000)</v>
      </c>
      <c r="O59">
        <f t="shared" si="9"/>
        <v>572</v>
      </c>
      <c r="P59" t="str">
        <f t="shared" si="10"/>
        <v xml:space="preserve"> if _Speak2($Default, ' P130 Build Observer', False)  then Return</v>
      </c>
    </row>
    <row r="60" spans="2:16" x14ac:dyDescent="0.25">
      <c r="B60">
        <v>58</v>
      </c>
      <c r="C60" s="1">
        <v>146</v>
      </c>
      <c r="D60" s="1" t="s">
        <v>58</v>
      </c>
      <c r="E60" s="1" t="s">
        <v>98</v>
      </c>
      <c r="F60" s="1" t="str">
        <f t="shared" si="11"/>
        <v>8:03</v>
      </c>
      <c r="G60" s="1">
        <f t="shared" si="2"/>
        <v>483000</v>
      </c>
      <c r="H60" s="1">
        <f t="shared" si="3"/>
        <v>481000</v>
      </c>
      <c r="I60" s="2" t="str">
        <f t="shared" si="4"/>
        <v/>
      </c>
      <c r="J60" s="1"/>
      <c r="K60" s="2" t="str">
        <f t="shared" si="5"/>
        <v xml:space="preserve"> DoTriggeredAction($Default, 58, 146, 481000, 483000, 'Templar Archives', '8:03')</v>
      </c>
      <c r="L60" s="2">
        <f t="shared" si="6"/>
        <v>6000</v>
      </c>
      <c r="M60">
        <f t="shared" si="7"/>
        <v>581</v>
      </c>
      <c r="N60" t="str">
        <f t="shared" si="8"/>
        <v xml:space="preserve"> Sleep(6000)</v>
      </c>
      <c r="O60">
        <f t="shared" si="9"/>
        <v>582</v>
      </c>
      <c r="P60" t="str">
        <f t="shared" si="10"/>
        <v xml:space="preserve"> if _Speak2($Default, ' P146 Build Templar Archives', False)  then Return</v>
      </c>
    </row>
    <row r="61" spans="2:16" x14ac:dyDescent="0.25">
      <c r="B61">
        <v>59</v>
      </c>
      <c r="C61" s="1">
        <v>150</v>
      </c>
      <c r="D61" s="1" t="s">
        <v>59</v>
      </c>
      <c r="E61" s="1" t="s">
        <v>91</v>
      </c>
      <c r="F61" s="1" t="str">
        <f t="shared" si="11"/>
        <v>8:10</v>
      </c>
      <c r="G61" s="1">
        <f t="shared" si="2"/>
        <v>490000</v>
      </c>
      <c r="H61" s="1">
        <f t="shared" si="3"/>
        <v>488000</v>
      </c>
      <c r="I61" s="2" t="str">
        <f t="shared" si="4"/>
        <v/>
      </c>
      <c r="J61" s="1"/>
      <c r="K61" s="2" t="str">
        <f t="shared" si="5"/>
        <v xml:space="preserve"> DoTriggeredAction($Default, 59, 150, 488000, 490000, 'Immortal', '8:10')</v>
      </c>
      <c r="L61" s="2">
        <f t="shared" si="6"/>
        <v>7000</v>
      </c>
      <c r="M61">
        <f t="shared" si="7"/>
        <v>591</v>
      </c>
      <c r="N61" t="str">
        <f t="shared" si="8"/>
        <v xml:space="preserve"> Sleep(7000)</v>
      </c>
      <c r="O61">
        <f t="shared" si="9"/>
        <v>592</v>
      </c>
      <c r="P61" t="str">
        <f t="shared" si="10"/>
        <v xml:space="preserve"> if _Speak2($Default, ' P150 Build Immortal', False)  then Return</v>
      </c>
    </row>
    <row r="62" spans="2:16" x14ac:dyDescent="0.25">
      <c r="B62">
        <v>60</v>
      </c>
      <c r="C62" s="1">
        <v>154</v>
      </c>
      <c r="D62" s="1" t="s">
        <v>60</v>
      </c>
      <c r="E62" s="1" t="s">
        <v>99</v>
      </c>
      <c r="F62" s="1" t="str">
        <f t="shared" si="11"/>
        <v>8:16</v>
      </c>
      <c r="G62" s="1">
        <f t="shared" si="2"/>
        <v>496000</v>
      </c>
      <c r="H62" s="1">
        <f t="shared" si="3"/>
        <v>494000</v>
      </c>
      <c r="I62" s="2" t="str">
        <f t="shared" si="4"/>
        <v/>
      </c>
      <c r="J62" s="1"/>
      <c r="K62" s="2" t="str">
        <f t="shared" si="5"/>
        <v xml:space="preserve"> DoTriggeredAction($Default, 60, 154, 494000, 496000, 'Psionic Storm', '8:16')</v>
      </c>
      <c r="L62" s="2">
        <f t="shared" si="6"/>
        <v>6000</v>
      </c>
      <c r="M62">
        <f t="shared" si="7"/>
        <v>601</v>
      </c>
      <c r="N62" t="str">
        <f t="shared" si="8"/>
        <v xml:space="preserve"> Sleep(6000)</v>
      </c>
      <c r="O62">
        <f t="shared" si="9"/>
        <v>602</v>
      </c>
      <c r="P62" t="str">
        <f t="shared" si="10"/>
        <v xml:space="preserve"> if _Speak2($Default, ' P154 Build Psionic Storm', False)  then Return</v>
      </c>
    </row>
    <row r="63" spans="2:16" x14ac:dyDescent="0.25">
      <c r="B63">
        <v>61</v>
      </c>
      <c r="C63" s="1">
        <v>154</v>
      </c>
      <c r="D63" s="1" t="s">
        <v>61</v>
      </c>
      <c r="E63" s="1" t="s">
        <v>100</v>
      </c>
      <c r="F63" s="1" t="str">
        <f t="shared" si="11"/>
        <v>8:41</v>
      </c>
      <c r="G63" s="1">
        <f t="shared" si="2"/>
        <v>521000</v>
      </c>
      <c r="H63" s="1">
        <f t="shared" si="3"/>
        <v>519000</v>
      </c>
      <c r="I63" s="2" t="str">
        <f t="shared" si="4"/>
        <v/>
      </c>
      <c r="J63" s="1"/>
      <c r="K63" s="2" t="str">
        <f t="shared" si="5"/>
        <v xml:space="preserve"> DoTriggeredAction($Default, 61, 154, 519000, 521000, 'High Templar x4', '8:41')</v>
      </c>
      <c r="L63" s="2">
        <f t="shared" si="6"/>
        <v>25000</v>
      </c>
      <c r="M63">
        <f t="shared" si="7"/>
        <v>611</v>
      </c>
      <c r="N63" t="str">
        <f t="shared" si="8"/>
        <v xml:space="preserve"> Sleep(25000)</v>
      </c>
      <c r="O63">
        <f t="shared" si="9"/>
        <v>612</v>
      </c>
      <c r="P63" t="str">
        <f t="shared" si="10"/>
        <v xml:space="preserve"> if _Speak2($Default, ' P154 Build High Templar x4', False)  then Return</v>
      </c>
    </row>
    <row r="64" spans="2:16" x14ac:dyDescent="0.25">
      <c r="B64">
        <v>62</v>
      </c>
      <c r="C64" s="1">
        <v>154</v>
      </c>
      <c r="D64" s="1" t="s">
        <v>62</v>
      </c>
      <c r="E64" s="1" t="s">
        <v>89</v>
      </c>
      <c r="F64" s="1" t="str">
        <f t="shared" si="11"/>
        <v>8:46</v>
      </c>
      <c r="G64" s="1">
        <f t="shared" si="2"/>
        <v>526000</v>
      </c>
      <c r="H64" s="1">
        <f t="shared" si="3"/>
        <v>524000</v>
      </c>
      <c r="I64" s="2" t="str">
        <f t="shared" si="4"/>
        <v/>
      </c>
      <c r="J64" s="1"/>
      <c r="K64" s="2" t="str">
        <f t="shared" si="5"/>
        <v xml:space="preserve"> DoTriggeredAction($Default, 62, 154, 524000, 526000, 'Assimilator x2', '8:46')</v>
      </c>
      <c r="L64" s="2">
        <f t="shared" si="6"/>
        <v>5000</v>
      </c>
      <c r="M64">
        <f t="shared" si="7"/>
        <v>621</v>
      </c>
      <c r="N64" t="str">
        <f t="shared" si="8"/>
        <v xml:space="preserve"> Sleep(5000)</v>
      </c>
      <c r="O64">
        <f t="shared" si="9"/>
        <v>622</v>
      </c>
      <c r="P64" t="str">
        <f t="shared" si="10"/>
        <v xml:space="preserve"> if _Speak2($Default, ' P154 Build Assimilator x2', False)  then Return</v>
      </c>
    </row>
    <row r="65" spans="2:16" x14ac:dyDescent="0.25">
      <c r="B65">
        <v>63</v>
      </c>
      <c r="C65" s="1">
        <v>168</v>
      </c>
      <c r="D65" s="1" t="s">
        <v>63</v>
      </c>
      <c r="E65" s="1" t="s">
        <v>101</v>
      </c>
      <c r="F65" s="1" t="str">
        <f t="shared" si="11"/>
        <v>8:54</v>
      </c>
      <c r="G65" s="1">
        <f t="shared" si="2"/>
        <v>534000</v>
      </c>
      <c r="H65" s="1">
        <f t="shared" si="3"/>
        <v>532000</v>
      </c>
      <c r="I65" s="2" t="str">
        <f t="shared" si="4"/>
        <v/>
      </c>
      <c r="J65" s="1"/>
      <c r="K65" s="2" t="str">
        <f t="shared" si="5"/>
        <v xml:space="preserve"> DoTriggeredAction($Default, 63, 168, 532000, 534000, 'Photon Cannon x2', '8:54')</v>
      </c>
      <c r="L65" s="2">
        <f t="shared" si="6"/>
        <v>8000</v>
      </c>
      <c r="M65">
        <f t="shared" si="7"/>
        <v>631</v>
      </c>
      <c r="N65" t="str">
        <f t="shared" si="8"/>
        <v xml:space="preserve"> Sleep(8000)</v>
      </c>
      <c r="O65">
        <f t="shared" si="9"/>
        <v>632</v>
      </c>
      <c r="P65" t="str">
        <f t="shared" si="10"/>
        <v xml:space="preserve"> if _Speak2($Default, ' P168 Build Photon Cannon x2', False)  then Return</v>
      </c>
    </row>
    <row r="66" spans="2:16" x14ac:dyDescent="0.25">
      <c r="B66">
        <v>64</v>
      </c>
      <c r="C66" s="1">
        <v>168</v>
      </c>
      <c r="D66" s="1" t="s">
        <v>64</v>
      </c>
      <c r="E66" s="1" t="s">
        <v>102</v>
      </c>
      <c r="F66" s="1" t="str">
        <f t="shared" si="11"/>
        <v>8:58</v>
      </c>
      <c r="G66" s="1">
        <f t="shared" si="2"/>
        <v>538000</v>
      </c>
      <c r="H66" s="1">
        <f t="shared" si="3"/>
        <v>536000</v>
      </c>
      <c r="I66" s="2" t="str">
        <f t="shared" si="4"/>
        <v/>
      </c>
      <c r="J66" s="1"/>
      <c r="K66" s="2" t="str">
        <f t="shared" si="5"/>
        <v xml:space="preserve"> DoTriggeredAction($Default, 64, 168, 536000, 538000, 'Shield Battery', '8:58')</v>
      </c>
      <c r="L66" s="2">
        <f t="shared" si="6"/>
        <v>4000</v>
      </c>
      <c r="M66">
        <f t="shared" si="7"/>
        <v>641</v>
      </c>
      <c r="N66" t="str">
        <f t="shared" si="8"/>
        <v xml:space="preserve"> Sleep(4000)</v>
      </c>
      <c r="O66">
        <f t="shared" si="9"/>
        <v>642</v>
      </c>
      <c r="P66" t="str">
        <f t="shared" si="10"/>
        <v xml:space="preserve"> if _Speak2($Default, ' P168 Build Shield Battery', False)  then Return</v>
      </c>
    </row>
    <row r="67" spans="2:16" x14ac:dyDescent="0.25">
      <c r="B67">
        <v>65</v>
      </c>
      <c r="C67" s="1">
        <v>168</v>
      </c>
      <c r="D67" s="1" t="s">
        <v>65</v>
      </c>
      <c r="E67" s="1" t="s">
        <v>103</v>
      </c>
      <c r="F67" s="1" t="str">
        <f t="shared" si="11"/>
        <v>9:06</v>
      </c>
      <c r="G67" s="1">
        <f t="shared" si="2"/>
        <v>546000</v>
      </c>
      <c r="H67" s="1">
        <f t="shared" si="3"/>
        <v>544000</v>
      </c>
      <c r="I67" s="2" t="str">
        <f t="shared" si="4"/>
        <v/>
      </c>
      <c r="J67" s="1"/>
      <c r="K67" s="2" t="str">
        <f t="shared" si="5"/>
        <v xml:space="preserve"> DoTriggeredAction($Default, 65, 168, 544000, 546000, 'Protoss Shields Level 1', '9:06')</v>
      </c>
      <c r="L67" s="2">
        <f t="shared" si="6"/>
        <v>8000</v>
      </c>
      <c r="M67">
        <f t="shared" si="7"/>
        <v>651</v>
      </c>
      <c r="N67" t="str">
        <f t="shared" si="8"/>
        <v xml:space="preserve"> Sleep(8000)</v>
      </c>
      <c r="O67">
        <f t="shared" si="9"/>
        <v>652</v>
      </c>
      <c r="P67" t="str">
        <f t="shared" si="10"/>
        <v xml:space="preserve"> if _Speak2($Default, ' P168 Build Protoss Shields Level 1', False)  then Return</v>
      </c>
    </row>
    <row r="68" spans="2:16" x14ac:dyDescent="0.25">
      <c r="B68">
        <v>66</v>
      </c>
      <c r="C68" s="1">
        <v>168</v>
      </c>
      <c r="D68" s="1" t="s">
        <v>66</v>
      </c>
      <c r="E68" s="1" t="s">
        <v>104</v>
      </c>
      <c r="F68" s="1" t="str">
        <f t="shared" si="11"/>
        <v>9:11</v>
      </c>
      <c r="G68" s="1">
        <f t="shared" ref="G68:G71" si="12">(LEFT(F68,FIND(":",F68,1)-1)*60+RIGHT(F68,LEN(F68)-FIND(":",F68,1)))*1000</f>
        <v>551000</v>
      </c>
      <c r="H68" s="1">
        <f t="shared" ref="H68:H71" si="13">G68-2000</f>
        <v>549000</v>
      </c>
      <c r="I68" s="2" t="str">
        <f t="shared" ref="I68:I71" si="14">IF(IFERROR(FIND("Probe",E68,1),0)&gt;0,H68,"")</f>
        <v/>
      </c>
      <c r="J68" s="1"/>
      <c r="K68" s="2" t="str">
        <f t="shared" ref="K68:K71" si="15">" DoTriggeredAction($Default, "&amp;TRIM(B68)&amp;", "&amp;TRIM(C68)&amp;", "&amp;TRIM(H68)&amp;", "&amp;TRIM(G68)&amp;", '"&amp;TRIM(E68)&amp;"', '"&amp;TRIM(F68)&amp;"')"</f>
        <v xml:space="preserve"> DoTriggeredAction($Default, 66, 168, 549000, 551000, 'High Templar x2', '9:11')</v>
      </c>
      <c r="L68" s="2">
        <f t="shared" ref="L68:L71" si="16">H68-H67</f>
        <v>5000</v>
      </c>
      <c r="M68">
        <f t="shared" ref="M68:M71" si="17">M67+10</f>
        <v>661</v>
      </c>
      <c r="N68" t="str">
        <f t="shared" ref="N68:N71" si="18">" Sleep("&amp;L68&amp;")"</f>
        <v xml:space="preserve"> Sleep(5000)</v>
      </c>
      <c r="O68">
        <f t="shared" ref="O68:O71" si="19">M68+1</f>
        <v>662</v>
      </c>
      <c r="P68" t="str">
        <f t="shared" ref="P68:P71" si="20">" if _Speak2($Default, ' P"&amp;TRIM(C68)&amp;" Build "&amp;TRIM(E68)&amp;"', False)  then Return"</f>
        <v xml:space="preserve"> if _Speak2($Default, ' P168 Build High Templar x2', False)  then Return</v>
      </c>
    </row>
    <row r="69" spans="2:16" x14ac:dyDescent="0.25">
      <c r="B69">
        <v>67</v>
      </c>
      <c r="C69" s="1">
        <v>172</v>
      </c>
      <c r="D69" s="1" t="s">
        <v>67</v>
      </c>
      <c r="E69" s="1" t="s">
        <v>104</v>
      </c>
      <c r="F69" s="1" t="str">
        <f t="shared" si="11"/>
        <v>9:29</v>
      </c>
      <c r="G69" s="1">
        <f t="shared" si="12"/>
        <v>569000</v>
      </c>
      <c r="H69" s="1">
        <f t="shared" si="13"/>
        <v>567000</v>
      </c>
      <c r="I69" s="2" t="str">
        <f t="shared" si="14"/>
        <v/>
      </c>
      <c r="J69" s="1"/>
      <c r="K69" s="2" t="str">
        <f t="shared" si="15"/>
        <v xml:space="preserve"> DoTriggeredAction($Default, 67, 172, 567000, 569000, 'High Templar x2', '9:29')</v>
      </c>
      <c r="L69" s="2">
        <f t="shared" si="16"/>
        <v>18000</v>
      </c>
      <c r="M69">
        <f t="shared" si="17"/>
        <v>671</v>
      </c>
      <c r="N69" t="str">
        <f t="shared" si="18"/>
        <v xml:space="preserve"> Sleep(18000)</v>
      </c>
      <c r="O69">
        <f t="shared" si="19"/>
        <v>672</v>
      </c>
      <c r="P69" t="str">
        <f t="shared" si="20"/>
        <v xml:space="preserve"> if _Speak2($Default, ' P172 Build High Templar x2', False)  then Return</v>
      </c>
    </row>
    <row r="70" spans="2:16" x14ac:dyDescent="0.25">
      <c r="B70">
        <v>68</v>
      </c>
      <c r="C70" s="1">
        <v>178</v>
      </c>
      <c r="D70" s="1" t="s">
        <v>68</v>
      </c>
      <c r="E70" s="1" t="s">
        <v>105</v>
      </c>
      <c r="F70" s="1" t="str">
        <f t="shared" ref="F70:F71" si="21">TRIM(D70)</f>
        <v>9:53</v>
      </c>
      <c r="G70" s="1">
        <f t="shared" si="12"/>
        <v>593000</v>
      </c>
      <c r="H70" s="1">
        <f t="shared" si="13"/>
        <v>591000</v>
      </c>
      <c r="I70" s="2" t="str">
        <f t="shared" si="14"/>
        <v/>
      </c>
      <c r="J70" s="1"/>
      <c r="K70" s="2" t="str">
        <f t="shared" si="15"/>
        <v xml:space="preserve"> DoTriggeredAction($Default, 68, 178, 591000, 593000, 'Protoss Ground Weapons Level 3', '9:53')</v>
      </c>
      <c r="L70" s="2">
        <f t="shared" si="16"/>
        <v>24000</v>
      </c>
      <c r="M70">
        <f t="shared" si="17"/>
        <v>681</v>
      </c>
      <c r="N70" t="str">
        <f t="shared" si="18"/>
        <v xml:space="preserve"> Sleep(24000)</v>
      </c>
      <c r="O70">
        <f t="shared" si="19"/>
        <v>682</v>
      </c>
      <c r="P70" t="str">
        <f t="shared" si="20"/>
        <v xml:space="preserve"> if _Speak2($Default, ' P178 Build Protoss Ground Weapons Level 3', False)  then Return</v>
      </c>
    </row>
    <row r="71" spans="2:16" x14ac:dyDescent="0.25">
      <c r="B71">
        <v>69</v>
      </c>
      <c r="C71" s="1">
        <v>178</v>
      </c>
      <c r="D71" s="1" t="s">
        <v>69</v>
      </c>
      <c r="E71" s="1" t="s">
        <v>106</v>
      </c>
      <c r="F71" s="1" t="str">
        <f t="shared" si="21"/>
        <v>9:57</v>
      </c>
      <c r="G71" s="1">
        <f t="shared" si="12"/>
        <v>597000</v>
      </c>
      <c r="H71" s="1">
        <f t="shared" si="13"/>
        <v>595000</v>
      </c>
      <c r="I71" s="2" t="str">
        <f t="shared" si="14"/>
        <v/>
      </c>
      <c r="J71" s="1"/>
      <c r="K71" s="2" t="str">
        <f t="shared" si="15"/>
        <v xml:space="preserve"> DoTriggeredAction($Default, 69, 178, 595000, 597000, 'Archon x2', '9:57')</v>
      </c>
      <c r="L71" s="2">
        <f t="shared" si="16"/>
        <v>4000</v>
      </c>
      <c r="M71">
        <f t="shared" si="17"/>
        <v>691</v>
      </c>
      <c r="N71" t="str">
        <f t="shared" si="18"/>
        <v xml:space="preserve"> Sleep(4000)</v>
      </c>
      <c r="O71">
        <f t="shared" si="19"/>
        <v>692</v>
      </c>
      <c r="P71" t="str">
        <f t="shared" si="20"/>
        <v xml:space="preserve"> if _Speak2($Default, ' P178 Build Archon x2', False)  then Return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workbookViewId="0">
      <selection activeCell="B2" sqref="B2:H28"/>
    </sheetView>
  </sheetViews>
  <sheetFormatPr defaultRowHeight="15" x14ac:dyDescent="0.25"/>
  <cols>
    <col min="5" max="5" width="18.7109375" bestFit="1" customWidth="1"/>
    <col min="6" max="6" width="18.7109375" customWidth="1"/>
    <col min="8" max="8" width="30" customWidth="1"/>
  </cols>
  <sheetData>
    <row r="2" spans="2:9" x14ac:dyDescent="0.25">
      <c r="D2" t="s">
        <v>139</v>
      </c>
      <c r="E2" t="s">
        <v>140</v>
      </c>
    </row>
    <row r="3" spans="2:9" x14ac:dyDescent="0.25">
      <c r="B3" t="s">
        <v>136</v>
      </c>
    </row>
    <row r="4" spans="2:9" x14ac:dyDescent="0.25">
      <c r="B4">
        <v>0</v>
      </c>
      <c r="C4">
        <v>0</v>
      </c>
      <c r="D4">
        <v>0</v>
      </c>
      <c r="E4" t="s">
        <v>141</v>
      </c>
      <c r="F4" t="s">
        <v>143</v>
      </c>
      <c r="H4" t="str">
        <f>"[ ["&amp;D4&amp;", '"&amp;E4&amp;"', '"&amp;F27&amp;"' ] _ "</f>
        <v xml:space="preserve">[ [0, 'SpeakText', 'e' ] _ </v>
      </c>
    </row>
    <row r="5" spans="2:9" x14ac:dyDescent="0.25">
      <c r="B5">
        <v>1</v>
      </c>
      <c r="C5">
        <v>0</v>
      </c>
      <c r="D5">
        <f>D3+C5</f>
        <v>0</v>
      </c>
      <c r="E5" t="s">
        <v>0</v>
      </c>
      <c r="F5" t="s">
        <v>144</v>
      </c>
      <c r="H5" t="str">
        <f>", ["&amp;D5&amp;", '"&amp;E5&amp;"', '"&amp;F5&amp;"' ] _ "</f>
        <v xml:space="preserve">, [0, 'Probe', 'e' ] _ </v>
      </c>
    </row>
    <row r="6" spans="2:9" x14ac:dyDescent="0.25">
      <c r="B6">
        <v>2</v>
      </c>
      <c r="C6">
        <v>12000</v>
      </c>
      <c r="D6">
        <f>D5+C6</f>
        <v>12000</v>
      </c>
      <c r="E6" t="s">
        <v>0</v>
      </c>
      <c r="F6" t="s">
        <v>144</v>
      </c>
      <c r="H6" t="str">
        <f t="shared" ref="H6:H27" si="0">", ["&amp;D6&amp;", '"&amp;E6&amp;"', '"&amp;F6&amp;"' ] _ "</f>
        <v xml:space="preserve">, [12000, 'Probe', 'e' ] _ </v>
      </c>
    </row>
    <row r="7" spans="2:9" x14ac:dyDescent="0.25">
      <c r="B7">
        <v>3</v>
      </c>
      <c r="C7">
        <v>12000</v>
      </c>
      <c r="D7">
        <f t="shared" ref="D7:D28" si="1">D6+C7</f>
        <v>24000</v>
      </c>
      <c r="E7" t="s">
        <v>137</v>
      </c>
      <c r="F7" t="s">
        <v>144</v>
      </c>
      <c r="H7" t="str">
        <f t="shared" si="0"/>
        <v xml:space="preserve">, [24000, 'ChronoBoost Nexus', 'e' ] _ </v>
      </c>
    </row>
    <row r="8" spans="2:9" x14ac:dyDescent="0.25">
      <c r="B8">
        <v>4</v>
      </c>
      <c r="C8">
        <v>6000</v>
      </c>
      <c r="D8">
        <f t="shared" si="1"/>
        <v>30000</v>
      </c>
      <c r="E8" t="s">
        <v>0</v>
      </c>
      <c r="F8" t="s">
        <v>144</v>
      </c>
      <c r="H8" t="str">
        <f t="shared" si="0"/>
        <v xml:space="preserve">, [30000, 'Probe', 'e' ] _ </v>
      </c>
    </row>
    <row r="9" spans="2:9" x14ac:dyDescent="0.25">
      <c r="B9">
        <v>5</v>
      </c>
      <c r="C9">
        <v>6000</v>
      </c>
      <c r="D9">
        <f t="shared" si="1"/>
        <v>36000</v>
      </c>
      <c r="E9" t="s">
        <v>0</v>
      </c>
      <c r="F9" t="s">
        <v>144</v>
      </c>
      <c r="H9" t="str">
        <f t="shared" si="0"/>
        <v xml:space="preserve">, [36000, 'Probe', 'e' ] _ </v>
      </c>
    </row>
    <row r="10" spans="2:9" x14ac:dyDescent="0.25">
      <c r="B10">
        <v>6</v>
      </c>
      <c r="C10">
        <v>13000</v>
      </c>
      <c r="D10">
        <f t="shared" si="1"/>
        <v>49000</v>
      </c>
      <c r="E10" t="s">
        <v>0</v>
      </c>
      <c r="F10" t="s">
        <v>144</v>
      </c>
      <c r="H10" t="str">
        <f t="shared" si="0"/>
        <v xml:space="preserve">, [49000, 'Probe', 'e' ] _ </v>
      </c>
    </row>
    <row r="11" spans="2:9" x14ac:dyDescent="0.25">
      <c r="B11">
        <v>7</v>
      </c>
      <c r="C11">
        <v>12000</v>
      </c>
      <c r="D11">
        <f t="shared" si="1"/>
        <v>61000</v>
      </c>
      <c r="E11" t="s">
        <v>0</v>
      </c>
      <c r="F11" t="s">
        <v>144</v>
      </c>
      <c r="H11" t="str">
        <f t="shared" si="0"/>
        <v xml:space="preserve">, [61000, 'Probe', 'e' ] _ </v>
      </c>
    </row>
    <row r="12" spans="2:9" x14ac:dyDescent="0.25">
      <c r="B12">
        <v>8</v>
      </c>
      <c r="C12">
        <v>12000</v>
      </c>
      <c r="D12">
        <f t="shared" si="1"/>
        <v>73000</v>
      </c>
      <c r="E12" t="s">
        <v>0</v>
      </c>
      <c r="F12" t="s">
        <v>144</v>
      </c>
      <c r="H12" t="str">
        <f t="shared" si="0"/>
        <v xml:space="preserve">, [73000, 'Probe', 'e' ] _ </v>
      </c>
    </row>
    <row r="13" spans="2:9" x14ac:dyDescent="0.25">
      <c r="B13">
        <v>9</v>
      </c>
      <c r="C13">
        <v>12000</v>
      </c>
      <c r="D13">
        <f t="shared" si="1"/>
        <v>85000</v>
      </c>
      <c r="E13" t="s">
        <v>0</v>
      </c>
      <c r="F13" t="s">
        <v>144</v>
      </c>
      <c r="H13" t="str">
        <f t="shared" si="0"/>
        <v xml:space="preserve">, [85000, 'Probe', 'e' ] _ </v>
      </c>
    </row>
    <row r="14" spans="2:9" x14ac:dyDescent="0.25">
      <c r="B14">
        <v>10</v>
      </c>
      <c r="C14">
        <v>12000</v>
      </c>
      <c r="D14">
        <f t="shared" si="1"/>
        <v>97000</v>
      </c>
      <c r="E14" t="s">
        <v>0</v>
      </c>
      <c r="F14" t="s">
        <v>144</v>
      </c>
      <c r="H14" t="str">
        <f t="shared" si="0"/>
        <v xml:space="preserve">, [97000, 'Probe', 'e' ] _ </v>
      </c>
    </row>
    <row r="15" spans="2:9" x14ac:dyDescent="0.25">
      <c r="B15">
        <v>11</v>
      </c>
      <c r="C15">
        <v>12000</v>
      </c>
      <c r="D15">
        <f t="shared" si="1"/>
        <v>109000</v>
      </c>
      <c r="E15" t="s">
        <v>0</v>
      </c>
      <c r="F15" t="s">
        <v>144</v>
      </c>
      <c r="H15" t="str">
        <f t="shared" si="0"/>
        <v xml:space="preserve">, [109000, 'Probe', 'e' ] _ </v>
      </c>
      <c r="I15" t="s">
        <v>138</v>
      </c>
    </row>
    <row r="16" spans="2:9" x14ac:dyDescent="0.25">
      <c r="B16">
        <v>12</v>
      </c>
      <c r="C16">
        <v>12000</v>
      </c>
      <c r="D16">
        <f t="shared" si="1"/>
        <v>121000</v>
      </c>
      <c r="E16" t="s">
        <v>0</v>
      </c>
      <c r="F16" t="s">
        <v>144</v>
      </c>
      <c r="H16" t="str">
        <f t="shared" si="0"/>
        <v xml:space="preserve">, [121000, 'Probe', 'e' ] _ </v>
      </c>
      <c r="I16" t="s">
        <v>138</v>
      </c>
    </row>
    <row r="17" spans="2:9" x14ac:dyDescent="0.25">
      <c r="B17">
        <v>13</v>
      </c>
      <c r="C17">
        <v>12000</v>
      </c>
      <c r="D17">
        <f t="shared" si="1"/>
        <v>133000</v>
      </c>
      <c r="E17" t="s">
        <v>0</v>
      </c>
      <c r="F17" t="s">
        <v>144</v>
      </c>
      <c r="H17" t="str">
        <f t="shared" si="0"/>
        <v xml:space="preserve">, [133000, 'Probe', 'e' ] _ </v>
      </c>
    </row>
    <row r="18" spans="2:9" x14ac:dyDescent="0.25">
      <c r="B18">
        <v>14</v>
      </c>
      <c r="C18">
        <v>12000</v>
      </c>
      <c r="D18">
        <f t="shared" si="1"/>
        <v>145000</v>
      </c>
      <c r="E18" t="s">
        <v>0</v>
      </c>
      <c r="F18" t="s">
        <v>144</v>
      </c>
      <c r="H18" t="str">
        <f t="shared" si="0"/>
        <v xml:space="preserve">, [145000, 'Probe', 'e' ] _ </v>
      </c>
      <c r="I18" t="s">
        <v>138</v>
      </c>
    </row>
    <row r="19" spans="2:9" x14ac:dyDescent="0.25">
      <c r="B19">
        <v>15</v>
      </c>
      <c r="C19">
        <v>12000</v>
      </c>
      <c r="D19">
        <f t="shared" si="1"/>
        <v>157000</v>
      </c>
      <c r="E19" t="s">
        <v>0</v>
      </c>
      <c r="F19" t="s">
        <v>144</v>
      </c>
      <c r="H19" t="str">
        <f t="shared" si="0"/>
        <v xml:space="preserve">, [157000, 'Probe', 'e' ] _ </v>
      </c>
    </row>
    <row r="20" spans="2:9" x14ac:dyDescent="0.25">
      <c r="B20">
        <v>16</v>
      </c>
      <c r="C20">
        <v>12000</v>
      </c>
      <c r="D20">
        <f t="shared" si="1"/>
        <v>169000</v>
      </c>
      <c r="E20" t="s">
        <v>0</v>
      </c>
      <c r="F20" t="s">
        <v>144</v>
      </c>
      <c r="H20" t="str">
        <f t="shared" si="0"/>
        <v xml:space="preserve">, [169000, 'Probe', 'e' ] _ </v>
      </c>
    </row>
    <row r="21" spans="2:9" x14ac:dyDescent="0.25">
      <c r="B21">
        <v>17</v>
      </c>
      <c r="C21">
        <v>12000</v>
      </c>
      <c r="D21">
        <f t="shared" si="1"/>
        <v>181000</v>
      </c>
      <c r="E21" t="s">
        <v>0</v>
      </c>
      <c r="F21" t="s">
        <v>144</v>
      </c>
      <c r="H21" t="str">
        <f t="shared" si="0"/>
        <v xml:space="preserve">, [181000, 'Probe', 'e' ] _ </v>
      </c>
    </row>
    <row r="22" spans="2:9" x14ac:dyDescent="0.25">
      <c r="B22">
        <v>18</v>
      </c>
      <c r="C22">
        <v>12000</v>
      </c>
      <c r="D22">
        <f t="shared" si="1"/>
        <v>193000</v>
      </c>
      <c r="E22" t="s">
        <v>0</v>
      </c>
      <c r="F22" t="s">
        <v>144</v>
      </c>
      <c r="H22" t="str">
        <f t="shared" si="0"/>
        <v xml:space="preserve">, [193000, 'Probe', 'e' ] _ </v>
      </c>
    </row>
    <row r="23" spans="2:9" x14ac:dyDescent="0.25">
      <c r="B23">
        <v>19</v>
      </c>
      <c r="C23">
        <v>12000</v>
      </c>
      <c r="D23">
        <f t="shared" si="1"/>
        <v>205000</v>
      </c>
      <c r="E23" t="s">
        <v>0</v>
      </c>
      <c r="F23" t="s">
        <v>144</v>
      </c>
      <c r="H23" t="str">
        <f t="shared" si="0"/>
        <v xml:space="preserve">, [205000, 'Probe', 'e' ] _ </v>
      </c>
    </row>
    <row r="24" spans="2:9" x14ac:dyDescent="0.25">
      <c r="B24">
        <v>20</v>
      </c>
      <c r="C24">
        <v>12000</v>
      </c>
      <c r="D24">
        <f t="shared" si="1"/>
        <v>217000</v>
      </c>
      <c r="E24" t="s">
        <v>0</v>
      </c>
      <c r="F24" t="s">
        <v>144</v>
      </c>
      <c r="H24" t="str">
        <f t="shared" si="0"/>
        <v xml:space="preserve">, [217000, 'Probe', 'e' ] _ </v>
      </c>
    </row>
    <row r="25" spans="2:9" x14ac:dyDescent="0.25">
      <c r="B25">
        <v>21</v>
      </c>
      <c r="C25">
        <v>12000</v>
      </c>
      <c r="D25">
        <f t="shared" si="1"/>
        <v>229000</v>
      </c>
      <c r="E25" t="s">
        <v>0</v>
      </c>
      <c r="F25" t="s">
        <v>144</v>
      </c>
      <c r="H25" t="str">
        <f t="shared" si="0"/>
        <v xml:space="preserve">, [229000, 'Probe', 'e' ] _ </v>
      </c>
    </row>
    <row r="26" spans="2:9" x14ac:dyDescent="0.25">
      <c r="B26">
        <v>22</v>
      </c>
      <c r="C26">
        <v>12000</v>
      </c>
      <c r="D26">
        <f t="shared" si="1"/>
        <v>241000</v>
      </c>
      <c r="E26" t="s">
        <v>0</v>
      </c>
      <c r="F26" t="s">
        <v>144</v>
      </c>
      <c r="H26" t="str">
        <f t="shared" si="0"/>
        <v xml:space="preserve">, [241000, 'Probe', 'e' ] _ </v>
      </c>
    </row>
    <row r="27" spans="2:9" x14ac:dyDescent="0.25">
      <c r="B27">
        <v>23</v>
      </c>
      <c r="C27">
        <v>12000</v>
      </c>
      <c r="D27">
        <f t="shared" si="1"/>
        <v>253000</v>
      </c>
      <c r="E27" t="s">
        <v>0</v>
      </c>
      <c r="F27" t="s">
        <v>144</v>
      </c>
      <c r="H27" t="str">
        <f t="shared" si="0"/>
        <v xml:space="preserve">, [253000, 'Probe', 'e' ] _ </v>
      </c>
    </row>
    <row r="28" spans="2:9" x14ac:dyDescent="0.25">
      <c r="B28">
        <v>24</v>
      </c>
      <c r="C28">
        <v>12000</v>
      </c>
      <c r="D28">
        <f t="shared" si="1"/>
        <v>265000</v>
      </c>
      <c r="E28" t="s">
        <v>0</v>
      </c>
      <c r="F28" t="s">
        <v>144</v>
      </c>
      <c r="H28" t="str">
        <f>", ["&amp;D28&amp;", '"&amp;E28&amp;"', '"&amp;F27&amp;"' ] ]"</f>
        <v>, [265000, 'Probe', 'e' ] ]</v>
      </c>
    </row>
    <row r="33" spans="2:8" x14ac:dyDescent="0.25">
      <c r="D33" t="s">
        <v>139</v>
      </c>
      <c r="E33" t="s">
        <v>140</v>
      </c>
    </row>
    <row r="34" spans="2:8" x14ac:dyDescent="0.25">
      <c r="B34" t="s">
        <v>136</v>
      </c>
    </row>
    <row r="35" spans="2:8" x14ac:dyDescent="0.25">
      <c r="B35">
        <v>0</v>
      </c>
      <c r="C35">
        <v>0</v>
      </c>
      <c r="D35">
        <v>0</v>
      </c>
      <c r="E35" t="s">
        <v>141</v>
      </c>
      <c r="H35" t="str">
        <f>"[ ["&amp;D35&amp;", '"&amp;E35&amp;"' ] _ "</f>
        <v xml:space="preserve">[ [0, 'SpeakText' ] _ </v>
      </c>
    </row>
    <row r="36" spans="2:8" x14ac:dyDescent="0.25">
      <c r="B36">
        <v>1</v>
      </c>
      <c r="C36">
        <v>0</v>
      </c>
      <c r="D36">
        <f>D34+C36</f>
        <v>0</v>
      </c>
      <c r="E36" t="s">
        <v>142</v>
      </c>
      <c r="H36" t="str">
        <f t="shared" ref="H36" si="2">", ["&amp;D36&amp;", '"&amp;E36&amp;"' ] _ "</f>
        <v xml:space="preserve">, [0, 'Chronoboost Nexus' ] _ </v>
      </c>
    </row>
    <row r="37" spans="2:8" x14ac:dyDescent="0.25">
      <c r="B37">
        <v>2</v>
      </c>
      <c r="C37">
        <v>12000</v>
      </c>
      <c r="D37">
        <f>D36+C37</f>
        <v>12000</v>
      </c>
      <c r="E37" t="s">
        <v>0</v>
      </c>
      <c r="H37" t="str">
        <f t="shared" ref="H37:H64" si="3">", ["&amp;D37&amp;", '"&amp;E37&amp;"' ] _ "</f>
        <v xml:space="preserve">, [12000, 'Probe' ] _ </v>
      </c>
    </row>
    <row r="38" spans="2:8" x14ac:dyDescent="0.25">
      <c r="B38">
        <v>3</v>
      </c>
      <c r="C38">
        <v>12000</v>
      </c>
      <c r="D38">
        <f t="shared" ref="D38:D64" si="4">D37+C38</f>
        <v>24000</v>
      </c>
      <c r="E38" t="s">
        <v>0</v>
      </c>
      <c r="H38" t="str">
        <f t="shared" si="3"/>
        <v xml:space="preserve">, [24000, 'Probe' ] _ </v>
      </c>
    </row>
    <row r="39" spans="2:8" x14ac:dyDescent="0.25">
      <c r="B39">
        <v>4</v>
      </c>
      <c r="C39">
        <v>12000</v>
      </c>
      <c r="D39">
        <f t="shared" si="4"/>
        <v>36000</v>
      </c>
      <c r="E39" t="s">
        <v>0</v>
      </c>
      <c r="H39" t="str">
        <f t="shared" si="3"/>
        <v xml:space="preserve">, [36000, 'Probe' ] _ </v>
      </c>
    </row>
    <row r="40" spans="2:8" x14ac:dyDescent="0.25">
      <c r="B40">
        <v>5</v>
      </c>
      <c r="C40">
        <v>12000</v>
      </c>
      <c r="D40">
        <f t="shared" si="4"/>
        <v>48000</v>
      </c>
      <c r="E40" t="s">
        <v>0</v>
      </c>
      <c r="H40" t="str">
        <f t="shared" si="3"/>
        <v xml:space="preserve">, [48000, 'Probe' ] _ </v>
      </c>
    </row>
    <row r="41" spans="2:8" x14ac:dyDescent="0.25">
      <c r="B41">
        <v>6</v>
      </c>
      <c r="C41">
        <v>12000</v>
      </c>
      <c r="D41">
        <f t="shared" si="4"/>
        <v>60000</v>
      </c>
      <c r="E41" t="s">
        <v>0</v>
      </c>
      <c r="H41" t="str">
        <f t="shared" si="3"/>
        <v xml:space="preserve">, [60000, 'Probe' ] _ </v>
      </c>
    </row>
    <row r="42" spans="2:8" x14ac:dyDescent="0.25">
      <c r="B42">
        <v>7</v>
      </c>
      <c r="C42">
        <v>12000</v>
      </c>
      <c r="D42">
        <f t="shared" si="4"/>
        <v>72000</v>
      </c>
      <c r="E42" t="s">
        <v>0</v>
      </c>
      <c r="H42" t="str">
        <f t="shared" si="3"/>
        <v xml:space="preserve">, [72000, 'Probe' ] _ </v>
      </c>
    </row>
    <row r="43" spans="2:8" x14ac:dyDescent="0.25">
      <c r="B43">
        <v>8</v>
      </c>
      <c r="C43">
        <v>12000</v>
      </c>
      <c r="D43">
        <f t="shared" si="4"/>
        <v>84000</v>
      </c>
      <c r="E43" t="s">
        <v>0</v>
      </c>
      <c r="H43" t="str">
        <f t="shared" si="3"/>
        <v xml:space="preserve">, [84000, 'Probe' ] _ </v>
      </c>
    </row>
    <row r="44" spans="2:8" x14ac:dyDescent="0.25">
      <c r="B44">
        <v>9</v>
      </c>
      <c r="C44">
        <v>12000</v>
      </c>
      <c r="D44">
        <f t="shared" si="4"/>
        <v>96000</v>
      </c>
      <c r="E44" t="s">
        <v>0</v>
      </c>
      <c r="H44" t="str">
        <f t="shared" si="3"/>
        <v xml:space="preserve">, [96000, 'Probe' ] _ </v>
      </c>
    </row>
    <row r="45" spans="2:8" x14ac:dyDescent="0.25">
      <c r="B45">
        <v>10</v>
      </c>
      <c r="C45">
        <v>12000</v>
      </c>
      <c r="D45">
        <f t="shared" si="4"/>
        <v>108000</v>
      </c>
      <c r="E45" t="s">
        <v>0</v>
      </c>
      <c r="H45" t="str">
        <f t="shared" si="3"/>
        <v xml:space="preserve">, [108000, 'Probe' ] _ </v>
      </c>
    </row>
    <row r="46" spans="2:8" x14ac:dyDescent="0.25">
      <c r="B46">
        <v>11</v>
      </c>
      <c r="C46">
        <v>12000</v>
      </c>
      <c r="D46">
        <f t="shared" si="4"/>
        <v>120000</v>
      </c>
      <c r="E46" t="s">
        <v>0</v>
      </c>
      <c r="H46" t="str">
        <f t="shared" si="3"/>
        <v xml:space="preserve">, [120000, 'Probe' ] _ </v>
      </c>
    </row>
    <row r="47" spans="2:8" x14ac:dyDescent="0.25">
      <c r="B47">
        <v>12</v>
      </c>
      <c r="C47">
        <v>12000</v>
      </c>
      <c r="D47">
        <f t="shared" si="4"/>
        <v>132000</v>
      </c>
      <c r="E47" t="s">
        <v>0</v>
      </c>
      <c r="H47" t="str">
        <f t="shared" si="3"/>
        <v xml:space="preserve">, [132000, 'Probe' ] _ </v>
      </c>
    </row>
    <row r="48" spans="2:8" x14ac:dyDescent="0.25">
      <c r="B48">
        <v>13</v>
      </c>
      <c r="C48">
        <v>12000</v>
      </c>
      <c r="D48">
        <f t="shared" si="4"/>
        <v>144000</v>
      </c>
      <c r="E48" t="s">
        <v>0</v>
      </c>
      <c r="H48" t="str">
        <f t="shared" si="3"/>
        <v xml:space="preserve">, [144000, 'Probe' ] _ </v>
      </c>
    </row>
    <row r="49" spans="2:8" x14ac:dyDescent="0.25">
      <c r="B49">
        <v>14</v>
      </c>
      <c r="C49">
        <v>12000</v>
      </c>
      <c r="D49">
        <f t="shared" si="4"/>
        <v>156000</v>
      </c>
      <c r="E49" t="s">
        <v>0</v>
      </c>
      <c r="H49" t="str">
        <f t="shared" si="3"/>
        <v xml:space="preserve">, [156000, 'Probe' ] _ </v>
      </c>
    </row>
    <row r="50" spans="2:8" x14ac:dyDescent="0.25">
      <c r="B50">
        <v>15</v>
      </c>
      <c r="C50">
        <v>12000</v>
      </c>
      <c r="D50">
        <f t="shared" si="4"/>
        <v>168000</v>
      </c>
      <c r="E50" t="s">
        <v>0</v>
      </c>
      <c r="H50" t="str">
        <f t="shared" si="3"/>
        <v xml:space="preserve">, [168000, 'Probe' ] _ </v>
      </c>
    </row>
    <row r="51" spans="2:8" x14ac:dyDescent="0.25">
      <c r="B51">
        <v>16</v>
      </c>
      <c r="C51">
        <v>12000</v>
      </c>
      <c r="D51">
        <f t="shared" si="4"/>
        <v>180000</v>
      </c>
      <c r="E51" t="s">
        <v>0</v>
      </c>
      <c r="H51" t="str">
        <f t="shared" si="3"/>
        <v xml:space="preserve">, [180000, 'Probe' ] _ </v>
      </c>
    </row>
    <row r="52" spans="2:8" x14ac:dyDescent="0.25">
      <c r="B52">
        <v>17</v>
      </c>
      <c r="C52">
        <v>12000</v>
      </c>
      <c r="D52">
        <f t="shared" si="4"/>
        <v>192000</v>
      </c>
      <c r="E52" t="s">
        <v>0</v>
      </c>
      <c r="H52" t="str">
        <f t="shared" si="3"/>
        <v xml:space="preserve">, [192000, 'Probe' ] _ </v>
      </c>
    </row>
    <row r="53" spans="2:8" x14ac:dyDescent="0.25">
      <c r="B53">
        <v>18</v>
      </c>
      <c r="C53">
        <v>12000</v>
      </c>
      <c r="D53">
        <f t="shared" si="4"/>
        <v>204000</v>
      </c>
      <c r="E53" t="s">
        <v>0</v>
      </c>
      <c r="H53" t="str">
        <f t="shared" si="3"/>
        <v xml:space="preserve">, [204000, 'Probe' ] _ </v>
      </c>
    </row>
    <row r="54" spans="2:8" x14ac:dyDescent="0.25">
      <c r="B54">
        <v>19</v>
      </c>
      <c r="C54">
        <v>12000</v>
      </c>
      <c r="D54">
        <f t="shared" si="4"/>
        <v>216000</v>
      </c>
      <c r="E54" t="s">
        <v>0</v>
      </c>
      <c r="H54" t="str">
        <f t="shared" si="3"/>
        <v xml:space="preserve">, [216000, 'Probe' ] _ </v>
      </c>
    </row>
    <row r="55" spans="2:8" x14ac:dyDescent="0.25">
      <c r="B55">
        <v>20</v>
      </c>
      <c r="C55">
        <v>12000</v>
      </c>
      <c r="D55">
        <f t="shared" si="4"/>
        <v>228000</v>
      </c>
      <c r="E55" t="s">
        <v>0</v>
      </c>
      <c r="H55" t="str">
        <f t="shared" si="3"/>
        <v xml:space="preserve">, [228000, 'Probe' ] _ </v>
      </c>
    </row>
    <row r="56" spans="2:8" x14ac:dyDescent="0.25">
      <c r="B56">
        <v>21</v>
      </c>
      <c r="C56">
        <v>12000</v>
      </c>
      <c r="D56">
        <f t="shared" si="4"/>
        <v>240000</v>
      </c>
      <c r="E56" t="s">
        <v>0</v>
      </c>
      <c r="H56" t="str">
        <f t="shared" si="3"/>
        <v xml:space="preserve">, [240000, 'Probe' ] _ </v>
      </c>
    </row>
    <row r="57" spans="2:8" x14ac:dyDescent="0.25">
      <c r="B57">
        <v>22</v>
      </c>
      <c r="C57">
        <v>12000</v>
      </c>
      <c r="D57">
        <f t="shared" si="4"/>
        <v>252000</v>
      </c>
      <c r="E57" t="s">
        <v>0</v>
      </c>
      <c r="H57" t="str">
        <f t="shared" si="3"/>
        <v xml:space="preserve">, [252000, 'Probe' ] _ </v>
      </c>
    </row>
    <row r="58" spans="2:8" x14ac:dyDescent="0.25">
      <c r="B58">
        <v>23</v>
      </c>
      <c r="C58">
        <v>12000</v>
      </c>
      <c r="D58">
        <f t="shared" si="4"/>
        <v>264000</v>
      </c>
      <c r="E58" t="s">
        <v>0</v>
      </c>
      <c r="H58" t="str">
        <f t="shared" si="3"/>
        <v xml:space="preserve">, [264000, 'Probe' ] _ </v>
      </c>
    </row>
    <row r="59" spans="2:8" x14ac:dyDescent="0.25">
      <c r="B59">
        <v>24</v>
      </c>
      <c r="C59">
        <v>12000</v>
      </c>
      <c r="D59">
        <f t="shared" si="4"/>
        <v>276000</v>
      </c>
      <c r="E59" t="s">
        <v>0</v>
      </c>
      <c r="H59" t="str">
        <f t="shared" si="3"/>
        <v xml:space="preserve">, [276000, 'Probe' ] _ </v>
      </c>
    </row>
    <row r="60" spans="2:8" x14ac:dyDescent="0.25">
      <c r="B60">
        <v>25</v>
      </c>
      <c r="C60">
        <v>12000</v>
      </c>
      <c r="D60">
        <f t="shared" si="4"/>
        <v>288000</v>
      </c>
      <c r="E60" t="s">
        <v>0</v>
      </c>
      <c r="H60" t="str">
        <f t="shared" si="3"/>
        <v xml:space="preserve">, [288000, 'Probe' ] _ </v>
      </c>
    </row>
    <row r="61" spans="2:8" x14ac:dyDescent="0.25">
      <c r="B61">
        <v>26</v>
      </c>
      <c r="C61">
        <v>12000</v>
      </c>
      <c r="D61">
        <f t="shared" si="4"/>
        <v>300000</v>
      </c>
      <c r="E61" t="s">
        <v>0</v>
      </c>
      <c r="H61" t="str">
        <f t="shared" si="3"/>
        <v xml:space="preserve">, [300000, 'Probe' ] _ </v>
      </c>
    </row>
    <row r="62" spans="2:8" x14ac:dyDescent="0.25">
      <c r="B62">
        <v>27</v>
      </c>
      <c r="C62">
        <v>12000</v>
      </c>
      <c r="D62">
        <f t="shared" si="4"/>
        <v>312000</v>
      </c>
      <c r="E62" t="s">
        <v>0</v>
      </c>
      <c r="H62" t="str">
        <f t="shared" si="3"/>
        <v xml:space="preserve">, [312000, 'Probe' ] _ </v>
      </c>
    </row>
    <row r="63" spans="2:8" x14ac:dyDescent="0.25">
      <c r="B63">
        <v>28</v>
      </c>
      <c r="C63">
        <v>12000</v>
      </c>
      <c r="D63">
        <f t="shared" si="4"/>
        <v>324000</v>
      </c>
      <c r="E63" t="s">
        <v>0</v>
      </c>
      <c r="H63" t="str">
        <f t="shared" si="3"/>
        <v xml:space="preserve">, [324000, 'Probe' ] _ </v>
      </c>
    </row>
    <row r="64" spans="2:8" x14ac:dyDescent="0.25">
      <c r="B64">
        <v>29</v>
      </c>
      <c r="C64">
        <v>12000</v>
      </c>
      <c r="D64">
        <f t="shared" si="4"/>
        <v>336000</v>
      </c>
      <c r="E64" t="s">
        <v>0</v>
      </c>
      <c r="H64" t="str">
        <f t="shared" si="3"/>
        <v xml:space="preserve">, [336000, 'Probe' ] _ </v>
      </c>
    </row>
    <row r="65" spans="2:8" x14ac:dyDescent="0.25">
      <c r="B65">
        <v>30</v>
      </c>
      <c r="C65">
        <v>12000</v>
      </c>
      <c r="D65">
        <f t="shared" ref="D65" si="5">D64+C65</f>
        <v>348000</v>
      </c>
      <c r="E65" t="s">
        <v>0</v>
      </c>
      <c r="H65" t="str">
        <f>", ["&amp;D65&amp;", '"&amp;E65&amp;"' ] ]"</f>
        <v>, [348000, 'Probe' ] 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workbookViewId="0">
      <selection activeCell="H4" sqref="H4:H28"/>
    </sheetView>
  </sheetViews>
  <sheetFormatPr defaultRowHeight="15" x14ac:dyDescent="0.25"/>
  <cols>
    <col min="8" max="8" width="33.85546875" bestFit="1" customWidth="1"/>
  </cols>
  <sheetData>
    <row r="2" spans="2:8" x14ac:dyDescent="0.25">
      <c r="D2" t="s">
        <v>139</v>
      </c>
      <c r="E2" t="s">
        <v>140</v>
      </c>
    </row>
    <row r="3" spans="2:8" x14ac:dyDescent="0.25">
      <c r="B3" t="s">
        <v>136</v>
      </c>
    </row>
    <row r="4" spans="2:8" x14ac:dyDescent="0.25">
      <c r="B4">
        <v>0</v>
      </c>
      <c r="C4">
        <v>0</v>
      </c>
      <c r="D4">
        <v>0</v>
      </c>
      <c r="E4" t="s">
        <v>141</v>
      </c>
      <c r="F4" t="s">
        <v>143</v>
      </c>
      <c r="H4" t="str">
        <f>"[ ["&amp;D4&amp;", '"&amp;E4&amp;"', '"&amp;F27&amp;"' ] _ "</f>
        <v xml:space="preserve">[ [0, 'SpeakText', 's' ] _ </v>
      </c>
    </row>
    <row r="5" spans="2:8" x14ac:dyDescent="0.25">
      <c r="B5">
        <v>1</v>
      </c>
      <c r="C5">
        <v>128000</v>
      </c>
      <c r="D5">
        <f>D3+C5</f>
        <v>128000</v>
      </c>
      <c r="E5" t="s">
        <v>145</v>
      </c>
      <c r="F5" t="s">
        <v>146</v>
      </c>
      <c r="H5" t="str">
        <f>", ["&amp;D5&amp;", '"&amp;E5&amp;"', '"&amp;F5&amp;"' ] _ "</f>
        <v xml:space="preserve">, [128000, 'Stalker', 's' ] _ </v>
      </c>
    </row>
    <row r="6" spans="2:8" x14ac:dyDescent="0.25">
      <c r="B6">
        <v>2</v>
      </c>
      <c r="C6">
        <v>20000</v>
      </c>
      <c r="D6">
        <f>D5+C6</f>
        <v>148000</v>
      </c>
      <c r="E6" t="s">
        <v>145</v>
      </c>
      <c r="F6" t="s">
        <v>146</v>
      </c>
      <c r="H6" t="str">
        <f>", ["&amp;D6&amp;", '"&amp;E6&amp;"', '"&amp;F6&amp;"' ] _ "</f>
        <v xml:space="preserve">, [148000, 'Stalker', 's' ] _ </v>
      </c>
    </row>
    <row r="7" spans="2:8" x14ac:dyDescent="0.25">
      <c r="B7">
        <v>3</v>
      </c>
      <c r="C7">
        <v>54000</v>
      </c>
      <c r="D7">
        <f t="shared" ref="D7:D28" si="0">D6+C7</f>
        <v>202000</v>
      </c>
      <c r="E7" t="s">
        <v>145</v>
      </c>
      <c r="F7" t="s">
        <v>146</v>
      </c>
      <c r="H7" t="str">
        <f>", ["&amp;D7&amp;", '"&amp;E7&amp;"', '"&amp;F7&amp;"' ] _ "</f>
        <v xml:space="preserve">, [202000, 'Stalker', 's' ] _ </v>
      </c>
    </row>
    <row r="8" spans="2:8" x14ac:dyDescent="0.25">
      <c r="B8">
        <v>4</v>
      </c>
      <c r="C8">
        <v>27000</v>
      </c>
      <c r="D8">
        <f t="shared" si="0"/>
        <v>229000</v>
      </c>
      <c r="E8" t="s">
        <v>145</v>
      </c>
      <c r="F8" t="s">
        <v>146</v>
      </c>
      <c r="H8" t="str">
        <f t="shared" ref="H8:H27" si="1">", ["&amp;D8&amp;", '"&amp;E8&amp;"', '"&amp;F8&amp;"' ] _ "</f>
        <v xml:space="preserve">, [229000, 'Stalker', 's' ] _ </v>
      </c>
    </row>
    <row r="9" spans="2:8" x14ac:dyDescent="0.25">
      <c r="B9">
        <v>5</v>
      </c>
      <c r="C9">
        <v>0</v>
      </c>
      <c r="D9">
        <f t="shared" si="0"/>
        <v>229000</v>
      </c>
      <c r="E9" t="s">
        <v>145</v>
      </c>
      <c r="F9" t="s">
        <v>146</v>
      </c>
      <c r="H9" t="str">
        <f t="shared" si="1"/>
        <v xml:space="preserve">, [229000, 'Stalker', 's' ] _ </v>
      </c>
    </row>
    <row r="10" spans="2:8" x14ac:dyDescent="0.25">
      <c r="B10">
        <v>6</v>
      </c>
      <c r="C10">
        <v>27000</v>
      </c>
      <c r="D10">
        <f t="shared" si="0"/>
        <v>256000</v>
      </c>
      <c r="E10" t="s">
        <v>148</v>
      </c>
      <c r="F10" t="s">
        <v>147</v>
      </c>
      <c r="H10" t="str">
        <f t="shared" si="1"/>
        <v xml:space="preserve">, [256000, 'zealot', 'z' ] _ </v>
      </c>
    </row>
    <row r="11" spans="2:8" x14ac:dyDescent="0.25">
      <c r="B11">
        <v>7</v>
      </c>
      <c r="C11">
        <v>0</v>
      </c>
      <c r="D11">
        <f>D10+C11</f>
        <v>256000</v>
      </c>
      <c r="E11" t="s">
        <v>148</v>
      </c>
      <c r="F11" t="s">
        <v>147</v>
      </c>
      <c r="H11" t="str">
        <f t="shared" si="1"/>
        <v xml:space="preserve">, [256000, 'zealot', 'z' ] _ </v>
      </c>
    </row>
    <row r="12" spans="2:8" x14ac:dyDescent="0.25">
      <c r="B12">
        <v>8</v>
      </c>
      <c r="C12">
        <v>27000</v>
      </c>
      <c r="D12">
        <f t="shared" si="0"/>
        <v>283000</v>
      </c>
      <c r="E12" t="s">
        <v>148</v>
      </c>
      <c r="F12" t="s">
        <v>147</v>
      </c>
      <c r="H12" t="str">
        <f t="shared" si="1"/>
        <v xml:space="preserve">, [283000, 'zealot', 'z' ] _ </v>
      </c>
    </row>
    <row r="13" spans="2:8" x14ac:dyDescent="0.25">
      <c r="B13">
        <v>9</v>
      </c>
      <c r="C13">
        <v>0</v>
      </c>
      <c r="D13">
        <f t="shared" si="0"/>
        <v>283000</v>
      </c>
      <c r="E13" t="s">
        <v>148</v>
      </c>
      <c r="F13" t="s">
        <v>147</v>
      </c>
      <c r="H13" t="str">
        <f t="shared" si="1"/>
        <v xml:space="preserve">, [283000, 'zealot', 'z' ] _ </v>
      </c>
    </row>
    <row r="14" spans="2:8" x14ac:dyDescent="0.25">
      <c r="B14">
        <v>10</v>
      </c>
      <c r="C14">
        <v>27000</v>
      </c>
      <c r="D14">
        <f t="shared" si="0"/>
        <v>310000</v>
      </c>
      <c r="E14" t="s">
        <v>148</v>
      </c>
      <c r="F14" t="s">
        <v>147</v>
      </c>
      <c r="H14" t="str">
        <f t="shared" si="1"/>
        <v xml:space="preserve">, [310000, 'zealot', 'z' ] _ </v>
      </c>
    </row>
    <row r="15" spans="2:8" x14ac:dyDescent="0.25">
      <c r="B15">
        <v>11</v>
      </c>
      <c r="C15">
        <v>0</v>
      </c>
      <c r="D15">
        <f t="shared" si="0"/>
        <v>310000</v>
      </c>
      <c r="E15" t="s">
        <v>145</v>
      </c>
      <c r="F15" t="s">
        <v>146</v>
      </c>
      <c r="H15" t="str">
        <f t="shared" si="1"/>
        <v xml:space="preserve">, [310000, 'Stalker', 's' ] _ </v>
      </c>
    </row>
    <row r="16" spans="2:8" x14ac:dyDescent="0.25">
      <c r="B16">
        <v>12</v>
      </c>
      <c r="C16">
        <v>27000</v>
      </c>
      <c r="D16">
        <f t="shared" si="0"/>
        <v>337000</v>
      </c>
      <c r="E16" t="s">
        <v>145</v>
      </c>
      <c r="F16" t="s">
        <v>146</v>
      </c>
      <c r="H16" t="str">
        <f t="shared" si="1"/>
        <v xml:space="preserve">, [337000, 'Stalker', 's' ] _ </v>
      </c>
    </row>
    <row r="17" spans="2:8" x14ac:dyDescent="0.25">
      <c r="B17">
        <v>13</v>
      </c>
      <c r="C17">
        <v>0</v>
      </c>
      <c r="D17">
        <f t="shared" si="0"/>
        <v>337000</v>
      </c>
      <c r="E17" t="s">
        <v>145</v>
      </c>
      <c r="F17" t="s">
        <v>146</v>
      </c>
      <c r="H17" t="str">
        <f t="shared" si="1"/>
        <v xml:space="preserve">, [337000, 'Stalker', 's' ] _ </v>
      </c>
    </row>
    <row r="18" spans="2:8" x14ac:dyDescent="0.25">
      <c r="B18">
        <v>14</v>
      </c>
      <c r="C18">
        <v>0</v>
      </c>
      <c r="D18">
        <f t="shared" si="0"/>
        <v>337000</v>
      </c>
      <c r="E18" t="s">
        <v>145</v>
      </c>
      <c r="F18" t="s">
        <v>146</v>
      </c>
      <c r="H18" t="str">
        <f t="shared" si="1"/>
        <v xml:space="preserve">, [337000, 'Stalker', 's' ] _ </v>
      </c>
    </row>
    <row r="19" spans="2:8" x14ac:dyDescent="0.25">
      <c r="B19">
        <v>15</v>
      </c>
      <c r="C19">
        <v>27000</v>
      </c>
      <c r="D19">
        <f t="shared" si="0"/>
        <v>364000</v>
      </c>
      <c r="E19" t="s">
        <v>145</v>
      </c>
      <c r="F19" t="s">
        <v>146</v>
      </c>
      <c r="H19" t="str">
        <f t="shared" si="1"/>
        <v xml:space="preserve">, [364000, 'Stalker', 's' ] _ </v>
      </c>
    </row>
    <row r="20" spans="2:8" x14ac:dyDescent="0.25">
      <c r="B20">
        <v>16</v>
      </c>
      <c r="C20">
        <v>0</v>
      </c>
      <c r="D20">
        <f t="shared" si="0"/>
        <v>364000</v>
      </c>
      <c r="E20" t="s">
        <v>145</v>
      </c>
      <c r="F20" t="s">
        <v>146</v>
      </c>
      <c r="H20" t="str">
        <f t="shared" si="1"/>
        <v xml:space="preserve">, [364000, 'Stalker', 's' ] _ </v>
      </c>
    </row>
    <row r="21" spans="2:8" x14ac:dyDescent="0.25">
      <c r="B21">
        <v>17</v>
      </c>
      <c r="C21">
        <v>0</v>
      </c>
      <c r="D21">
        <f t="shared" si="0"/>
        <v>364000</v>
      </c>
      <c r="E21" t="s">
        <v>145</v>
      </c>
      <c r="F21" t="s">
        <v>146</v>
      </c>
      <c r="H21" t="str">
        <f t="shared" si="1"/>
        <v xml:space="preserve">, [364000, 'Stalker', 's' ] _ </v>
      </c>
    </row>
    <row r="22" spans="2:8" x14ac:dyDescent="0.25">
      <c r="B22">
        <v>18</v>
      </c>
      <c r="C22">
        <v>27000</v>
      </c>
      <c r="D22">
        <f t="shared" si="0"/>
        <v>391000</v>
      </c>
      <c r="E22" t="s">
        <v>145</v>
      </c>
      <c r="F22" t="s">
        <v>146</v>
      </c>
      <c r="H22" t="str">
        <f t="shared" si="1"/>
        <v xml:space="preserve">, [391000, 'Stalker', 's' ] _ </v>
      </c>
    </row>
    <row r="23" spans="2:8" x14ac:dyDescent="0.25">
      <c r="B23">
        <v>19</v>
      </c>
      <c r="C23">
        <v>0</v>
      </c>
      <c r="D23">
        <f t="shared" si="0"/>
        <v>391000</v>
      </c>
      <c r="E23" t="s">
        <v>145</v>
      </c>
      <c r="F23" t="s">
        <v>146</v>
      </c>
      <c r="H23" t="str">
        <f t="shared" si="1"/>
        <v xml:space="preserve">, [391000, 'Stalker', 's' ] _ </v>
      </c>
    </row>
    <row r="24" spans="2:8" x14ac:dyDescent="0.25">
      <c r="B24">
        <v>20</v>
      </c>
      <c r="C24">
        <v>0</v>
      </c>
      <c r="D24">
        <f t="shared" si="0"/>
        <v>391000</v>
      </c>
      <c r="E24" t="s">
        <v>145</v>
      </c>
      <c r="F24" t="s">
        <v>146</v>
      </c>
      <c r="H24" t="str">
        <f t="shared" si="1"/>
        <v xml:space="preserve">, [391000, 'Stalker', 's' ] _ </v>
      </c>
    </row>
    <row r="25" spans="2:8" x14ac:dyDescent="0.25">
      <c r="B25">
        <v>21</v>
      </c>
      <c r="C25">
        <v>27000</v>
      </c>
      <c r="D25">
        <f t="shared" si="0"/>
        <v>418000</v>
      </c>
      <c r="E25" t="s">
        <v>145</v>
      </c>
      <c r="F25" t="s">
        <v>146</v>
      </c>
      <c r="H25" t="str">
        <f t="shared" si="1"/>
        <v xml:space="preserve">, [418000, 'Stalker', 's' ] _ </v>
      </c>
    </row>
    <row r="26" spans="2:8" x14ac:dyDescent="0.25">
      <c r="B26">
        <v>22</v>
      </c>
      <c r="C26">
        <v>0</v>
      </c>
      <c r="D26">
        <f t="shared" si="0"/>
        <v>418000</v>
      </c>
      <c r="E26" t="s">
        <v>145</v>
      </c>
      <c r="F26" t="s">
        <v>146</v>
      </c>
      <c r="H26" t="str">
        <f t="shared" si="1"/>
        <v xml:space="preserve">, [418000, 'Stalker', 's' ] _ </v>
      </c>
    </row>
    <row r="27" spans="2:8" x14ac:dyDescent="0.25">
      <c r="B27">
        <v>23</v>
      </c>
      <c r="C27">
        <v>0</v>
      </c>
      <c r="D27">
        <f t="shared" si="0"/>
        <v>418000</v>
      </c>
      <c r="E27" t="s">
        <v>145</v>
      </c>
      <c r="F27" t="s">
        <v>146</v>
      </c>
      <c r="H27" t="str">
        <f t="shared" si="1"/>
        <v xml:space="preserve">, [418000, 'Stalker', 's' ] _ </v>
      </c>
    </row>
    <row r="28" spans="2:8" x14ac:dyDescent="0.25">
      <c r="B28">
        <v>24</v>
      </c>
      <c r="C28">
        <v>1000</v>
      </c>
      <c r="D28">
        <f t="shared" si="0"/>
        <v>419000</v>
      </c>
      <c r="E28" t="s">
        <v>145</v>
      </c>
      <c r="F28" t="s">
        <v>146</v>
      </c>
      <c r="H28" t="str">
        <f>", ["&amp;D28&amp;", '"&amp;E28&amp;"', '"&amp;F27&amp;"' ] ]"</f>
        <v>, [419000, 'Stalker', 's' ] ]</v>
      </c>
    </row>
  </sheetData>
  <sortState ref="G3:H140">
    <sortCondition ref="G3:G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Build</vt:lpstr>
      <vt:lpstr>Probe Build</vt:lpstr>
      <vt:lpstr>Army Build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gega27@gmail.com</dc:creator>
  <cp:lastModifiedBy>gega27@gmail.com</cp:lastModifiedBy>
  <dcterms:created xsi:type="dcterms:W3CDTF">2017-12-31T11:38:48Z</dcterms:created>
  <dcterms:modified xsi:type="dcterms:W3CDTF">2018-01-13T15:05:26Z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effda61a-e12b-487e-bd6e-71c0ccf5f7a0</vt:lpwstr>
  </property>
</Properties>
</file>