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gao\Documents\mynote\gegaoty.github.io\"/>
    </mc:Choice>
  </mc:AlternateContent>
  <xr:revisionPtr revIDLastSave="0" documentId="13_ncr:1_{9131F35D-C24E-404A-9E5A-84AE1E640FA0}" xr6:coauthVersionLast="47" xr6:coauthVersionMax="47" xr10:uidLastSave="{00000000-0000-0000-0000-000000000000}"/>
  <bookViews>
    <workbookView xWindow="-120" yWindow="-120" windowWidth="29040" windowHeight="15840" xr2:uid="{82DD70FC-F872-4E7F-9B20-671305A83F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9" i="1" l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C8" i="1" l="1"/>
  <c r="E8" i="1" l="1"/>
  <c r="F8" i="1" s="1"/>
  <c r="I8" i="1" s="1"/>
  <c r="D8" i="1"/>
  <c r="H8" i="1" s="1"/>
  <c r="G8" i="1" l="1"/>
  <c r="C9" i="1"/>
  <c r="E9" i="1" l="1"/>
  <c r="F9" i="1" s="1"/>
  <c r="I9" i="1" s="1"/>
  <c r="D9" i="1"/>
  <c r="H9" i="1" s="1"/>
  <c r="G9" i="1" l="1"/>
  <c r="C10" i="1"/>
  <c r="D10" i="1" s="1"/>
  <c r="H10" i="1" s="1"/>
  <c r="E10" i="1" l="1"/>
  <c r="F10" i="1" s="1"/>
  <c r="I10" i="1" s="1"/>
  <c r="G10" i="1" l="1"/>
  <c r="C11" i="1"/>
  <c r="E11" i="1" s="1"/>
  <c r="F11" i="1" s="1"/>
  <c r="I11" i="1" s="1"/>
  <c r="G11" i="1" l="1"/>
  <c r="D11" i="1"/>
  <c r="H11" i="1" s="1"/>
  <c r="C12" i="1"/>
  <c r="D12" i="1" l="1"/>
  <c r="H12" i="1" s="1"/>
  <c r="E12" i="1"/>
  <c r="F12" i="1" s="1"/>
  <c r="I12" i="1" s="1"/>
  <c r="G12" i="1" l="1"/>
  <c r="C13" i="1"/>
  <c r="E13" i="1" l="1"/>
  <c r="F13" i="1" s="1"/>
  <c r="I13" i="1" s="1"/>
  <c r="D13" i="1"/>
  <c r="H13" i="1" s="1"/>
  <c r="G13" i="1" l="1"/>
  <c r="C14" i="1"/>
  <c r="D14" i="1" s="1"/>
  <c r="H14" i="1" s="1"/>
  <c r="E14" i="1" l="1"/>
  <c r="F14" i="1" s="1"/>
  <c r="I14" i="1" s="1"/>
  <c r="G14" i="1" l="1"/>
  <c r="C15" i="1"/>
  <c r="E15" i="1" s="1"/>
  <c r="F15" i="1" s="1"/>
  <c r="I15" i="1" s="1"/>
  <c r="G15" i="1" l="1"/>
  <c r="D15" i="1"/>
  <c r="H15" i="1" s="1"/>
  <c r="C16" i="1"/>
  <c r="D16" i="1" l="1"/>
  <c r="H16" i="1" s="1"/>
  <c r="E16" i="1"/>
  <c r="F16" i="1" s="1"/>
  <c r="I16" i="1" s="1"/>
  <c r="G16" i="1" l="1"/>
  <c r="C17" i="1"/>
  <c r="E17" i="1" l="1"/>
  <c r="F17" i="1" s="1"/>
  <c r="I17" i="1" s="1"/>
  <c r="D17" i="1"/>
  <c r="H17" i="1" s="1"/>
  <c r="G17" i="1" l="1"/>
  <c r="C18" i="1"/>
  <c r="D18" i="1" s="1"/>
  <c r="H18" i="1" s="1"/>
  <c r="E18" i="1" l="1"/>
  <c r="F18" i="1" s="1"/>
  <c r="I18" i="1" s="1"/>
  <c r="G18" i="1" l="1"/>
  <c r="C19" i="1"/>
  <c r="E19" i="1" s="1"/>
  <c r="F19" i="1" s="1"/>
  <c r="I19" i="1" s="1"/>
  <c r="G19" i="1" l="1"/>
  <c r="D19" i="1"/>
  <c r="H19" i="1" s="1"/>
  <c r="C20" i="1"/>
  <c r="D20" i="1" l="1"/>
  <c r="H20" i="1" s="1"/>
  <c r="E20" i="1"/>
  <c r="F20" i="1" s="1"/>
  <c r="I20" i="1" s="1"/>
  <c r="G20" i="1" l="1"/>
  <c r="C21" i="1"/>
  <c r="E21" i="1" l="1"/>
  <c r="F21" i="1" s="1"/>
  <c r="I21" i="1" s="1"/>
  <c r="D21" i="1"/>
  <c r="H21" i="1" s="1"/>
  <c r="G21" i="1" l="1"/>
  <c r="C22" i="1"/>
  <c r="D22" i="1" l="1"/>
  <c r="H22" i="1" s="1"/>
  <c r="E22" i="1"/>
  <c r="F22" i="1" s="1"/>
  <c r="I22" i="1" s="1"/>
  <c r="G22" i="1" l="1"/>
  <c r="C23" i="1"/>
  <c r="E23" i="1" l="1"/>
  <c r="F23" i="1" s="1"/>
  <c r="I23" i="1" s="1"/>
  <c r="D23" i="1"/>
  <c r="H23" i="1" s="1"/>
  <c r="G23" i="1" l="1"/>
  <c r="C24" i="1"/>
  <c r="D24" i="1" l="1"/>
  <c r="H24" i="1" s="1"/>
  <c r="E24" i="1"/>
  <c r="F24" i="1" s="1"/>
  <c r="I24" i="1" s="1"/>
  <c r="G24" i="1" l="1"/>
  <c r="C25" i="1"/>
  <c r="E25" i="1" l="1"/>
  <c r="F25" i="1" s="1"/>
  <c r="I25" i="1" s="1"/>
  <c r="D25" i="1"/>
  <c r="H25" i="1" s="1"/>
  <c r="G25" i="1" l="1"/>
  <c r="C26" i="1"/>
  <c r="D26" i="1" l="1"/>
  <c r="H26" i="1" s="1"/>
  <c r="E26" i="1"/>
  <c r="F26" i="1" s="1"/>
  <c r="I26" i="1" s="1"/>
  <c r="G26" i="1" l="1"/>
  <c r="C27" i="1"/>
  <c r="E27" i="1" l="1"/>
  <c r="F27" i="1" s="1"/>
  <c r="I27" i="1" s="1"/>
  <c r="D27" i="1"/>
  <c r="H27" i="1" s="1"/>
  <c r="G27" i="1" l="1"/>
  <c r="C28" i="1"/>
  <c r="D28" i="1" l="1"/>
  <c r="H28" i="1" s="1"/>
  <c r="E28" i="1"/>
  <c r="F28" i="1" s="1"/>
  <c r="I28" i="1" s="1"/>
  <c r="G28" i="1" l="1"/>
  <c r="C29" i="1"/>
  <c r="E29" i="1" l="1"/>
  <c r="F29" i="1" s="1"/>
  <c r="I29" i="1" s="1"/>
  <c r="D29" i="1"/>
  <c r="H29" i="1" s="1"/>
  <c r="G29" i="1" l="1"/>
</calcChain>
</file>

<file path=xl/sharedStrings.xml><?xml version="1.0" encoding="utf-8"?>
<sst xmlns="http://schemas.openxmlformats.org/spreadsheetml/2006/main" count="14" uniqueCount="14">
  <si>
    <t>total</t>
  </si>
  <si>
    <t>number of es</t>
  </si>
  <si>
    <t>profit per month</t>
  </si>
  <si>
    <t>total in K</t>
  </si>
  <si>
    <t>margin per es</t>
  </si>
  <si>
    <t>profit per month in K</t>
  </si>
  <si>
    <t>year</t>
  </si>
  <si>
    <t>total in M</t>
  </si>
  <si>
    <t>current year</t>
  </si>
  <si>
    <t>current month</t>
  </si>
  <si>
    <t>starting asset</t>
  </si>
  <si>
    <t>profit in %</t>
  </si>
  <si>
    <t>actual value</t>
  </si>
  <si>
    <t>point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</si>
</sst>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  <bgColor rgb="FF92D050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4" borderId="0" applyNumberFormat="0" applyBorder="0" applyAlignment="0" applyProtection="0"/>
  </cellStyleXfs>
  <cellXfs count="3">
    <xf numFmtId="0" fontId="0" fillId="0" borderId="0" xfId="0"/>
    <xf numFmtId="0" fontId="1" fillId="2" borderId="1" xfId="1"/>
    <xf numFmtId="0" fontId="3" fillId="4" borderId="0" xfId="3"/>
  </cellXfs>
  <cellStyles count="4">
    <cellStyle name="Calculation" xfId="2" builtinId="22" customBuiltin="1"/>
    <cellStyle name="Input" xfId="1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account projection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Month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Sheet1!$B$8:$B$19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Sheet1!$C$8:$C$19</c:f>
              <c:numCache>
                <c:formatCode>General</c:formatCode>
                <c:ptCount val="12"/>
                <c:pt idx="0">
                  <c:v>47000</c:v>
                </c:pt>
                <c:pt idx="1">
                  <c:v>57000</c:v>
                </c:pt>
                <c:pt idx="2">
                  <c:v>67000</c:v>
                </c:pt>
                <c:pt idx="3">
                  <c:v>77000</c:v>
                </c:pt>
                <c:pt idx="4">
                  <c:v>87000</c:v>
                </c:pt>
                <c:pt idx="5">
                  <c:v>107000</c:v>
                </c:pt>
                <c:pt idx="6">
                  <c:v>127000</c:v>
                </c:pt>
                <c:pt idx="7">
                  <c:v>157000</c:v>
                </c:pt>
                <c:pt idx="8">
                  <c:v>187000</c:v>
                </c:pt>
                <c:pt idx="9">
                  <c:v>227000</c:v>
                </c:pt>
                <c:pt idx="10">
                  <c:v>277000</c:v>
                </c:pt>
                <c:pt idx="11">
                  <c:v>337000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9D-47F8-9D11-949E27DEA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2163624"/>
        <c:axId val="332161000"/>
      </c:barChart>
      <c:catAx>
        <c:axId val="332163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161000"/>
        <c:crosses val="autoZero"/>
        <c:auto val="1"/>
        <c:lblAlgn val="ctr"/>
        <c:lblOffset val="100"/>
        <c:noMultiLvlLbl val="0"/>
      </c:catAx>
      <c:valAx>
        <c:axId val="33216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163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493396</xdr:colOff>
      <xdr:row>8</xdr:row>
      <xdr:rowOff>83820</xdr:rowOff>
    </xdr:from>
    <xdr:to>
      <xdr:col>20</xdr:col>
      <xdr:colOff>165735</xdr:colOff>
      <xdr:row>25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459AC5-0DB0-4B68-A08D-CB691B574E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57901-701B-448E-AB90-5B017843337B}">
  <dimension ref="A1:J29"/>
  <sheetViews>
    <sheetView tabSelected="1" workbookViewId="0">
      <selection activeCell="G25" sqref="G25"/>
    </sheetView>
  </sheetViews>
  <sheetFormatPr defaultRowHeight="15" x14ac:dyDescent="0.25"/>
  <cols>
    <col min="1" max="1" width="6" customWidth="1"/>
    <col min="2" max="2" width="7.7109375" customWidth="1"/>
    <col min="3" max="3" width="15.140625" customWidth="1"/>
    <col min="4" max="4" width="12.140625" customWidth="1"/>
    <col min="5" max="5" width="14.42578125" customWidth="1"/>
    <col min="6" max="6" width="17.140625" customWidth="1"/>
    <col min="7" max="7" width="20.28515625" customWidth="1"/>
    <col min="8" max="8" width="13" customWidth="1"/>
    <col min="9" max="10" width="10.85546875" customWidth="1"/>
  </cols>
  <sheetData>
    <row r="1" spans="1:10" x14ac:dyDescent="0.25">
      <c r="C1" t="s">
        <v>13</v>
      </c>
      <c r="E1" s="1">
        <v>200</v>
      </c>
    </row>
    <row r="2" spans="1:10" x14ac:dyDescent="0.25">
      <c r="C2" t="s">
        <v>4</v>
      </c>
      <c r="E2" s="1">
        <v>40000</v>
      </c>
    </row>
    <row r="3" spans="1:10" x14ac:dyDescent="0.25">
      <c r="C3" t="s">
        <v>8</v>
      </c>
      <c r="E3" s="1">
        <v>2022</v>
      </c>
    </row>
    <row r="4" spans="1:10" x14ac:dyDescent="0.25">
      <c r="C4" t="s">
        <v>9</v>
      </c>
      <c r="E4" s="1">
        <v>1</v>
      </c>
    </row>
    <row r="5" spans="1:10" x14ac:dyDescent="0.25">
      <c r="C5" t="s">
        <v>10</v>
      </c>
      <c r="E5" s="1">
        <v>47000</v>
      </c>
    </row>
    <row r="6" spans="1:10" ht="15.75" customHeight="1" x14ac:dyDescent="0.25"/>
    <row r="7" spans="1:10" x14ac:dyDescent="0.25">
      <c r="A7" s="2" t="s">
        <v>6</v>
      </c>
      <c r="B7" s="2"/>
      <c r="C7" s="2" t="s">
        <v>0</v>
      </c>
      <c r="D7" s="2" t="s">
        <v>3</v>
      </c>
      <c r="E7" s="2" t="s">
        <v>1</v>
      </c>
      <c r="F7" s="2" t="s">
        <v>2</v>
      </c>
      <c r="G7" s="2" t="s">
        <v>5</v>
      </c>
      <c r="H7" s="2" t="s">
        <v>7</v>
      </c>
      <c r="I7" s="2" t="s">
        <v>11</v>
      </c>
      <c r="J7" s="2" t="s">
        <v>12</v>
      </c>
    </row>
    <row r="8" spans="1:10" x14ac:dyDescent="0.25">
      <c r="A8">
        <f t="shared" ref="A8:A29" si="0">$E$3+INT((ROW()-ROW($A$8)+$E$4-1)/12)</f>
        <v>2022</v>
      </c>
      <c r="B8" t="str">
        <f>TEXT((ROW()-ROW($B$8)+$E$4)*29,"mmm")</f>
        <v>Jan</v>
      </c>
      <c r="C8">
        <f>E5</f>
        <v>47000</v>
      </c>
      <c r="D8">
        <f>C8/1000</f>
        <v>47</v>
      </c>
      <c r="E8">
        <f t="shared" ref="E8:E29" si="1">INT(C8/$E$2)</f>
        <v>1</v>
      </c>
      <c r="F8">
        <f>E8*$E$1*50</f>
        <v>10000</v>
      </c>
      <c r="G8">
        <f>F8/1000</f>
        <v>10</v>
      </c>
      <c r="H8">
        <f>D8/1000</f>
        <v>4.7E-2</v>
      </c>
      <c r="I8">
        <f>INT(1000*F8/C8)/10</f>
        <v>21.2</v>
      </c>
      <c r="J8">
        <v>47100</v>
      </c>
    </row>
    <row r="9" spans="1:10" x14ac:dyDescent="0.25">
      <c r="A9">
        <f t="shared" si="0"/>
        <v>2022</v>
      </c>
      <c r="B9" t="str">
        <f t="shared" ref="B9:B17" si="2">TEXT((ROW()-ROW($B$8)+$E$4)*29,"mmm")</f>
        <v>Feb</v>
      </c>
      <c r="C9">
        <f t="shared" ref="C9:C29" si="3">C8+F8</f>
        <v>57000</v>
      </c>
      <c r="D9">
        <f t="shared" ref="D9:D27" si="4">C9/1000</f>
        <v>57</v>
      </c>
      <c r="E9">
        <f t="shared" si="1"/>
        <v>1</v>
      </c>
      <c r="F9">
        <f t="shared" ref="F9:F29" si="5">E9*$E$1*50</f>
        <v>10000</v>
      </c>
      <c r="G9">
        <f t="shared" ref="G9:G29" si="6">F9/1000</f>
        <v>10</v>
      </c>
      <c r="H9">
        <f t="shared" ref="H9:H29" si="7">D9/1000</f>
        <v>5.7000000000000002E-2</v>
      </c>
      <c r="I9">
        <f t="shared" ref="I9:I29" si="8">INT(1000*F9/C9)/10</f>
        <v>17.5</v>
      </c>
      <c r="J9">
        <v>55000</v>
      </c>
    </row>
    <row r="10" spans="1:10" x14ac:dyDescent="0.25">
      <c r="A10">
        <f t="shared" si="0"/>
        <v>2022</v>
      </c>
      <c r="B10" t="str">
        <f t="shared" si="2"/>
        <v>Mar</v>
      </c>
      <c r="C10">
        <f t="shared" si="3"/>
        <v>67000</v>
      </c>
      <c r="D10">
        <f t="shared" si="4"/>
        <v>67</v>
      </c>
      <c r="E10">
        <f t="shared" si="1"/>
        <v>1</v>
      </c>
      <c r="F10">
        <f t="shared" si="5"/>
        <v>10000</v>
      </c>
      <c r="G10">
        <f t="shared" si="6"/>
        <v>10</v>
      </c>
      <c r="H10">
        <f t="shared" si="7"/>
        <v>6.7000000000000004E-2</v>
      </c>
      <c r="I10">
        <f t="shared" si="8"/>
        <v>14.9</v>
      </c>
      <c r="J10">
        <v>25000</v>
      </c>
    </row>
    <row r="11" spans="1:10" x14ac:dyDescent="0.25">
      <c r="A11">
        <f t="shared" si="0"/>
        <v>2022</v>
      </c>
      <c r="B11" t="str">
        <f t="shared" si="2"/>
        <v>Apr</v>
      </c>
      <c r="C11">
        <f t="shared" si="3"/>
        <v>77000</v>
      </c>
      <c r="D11">
        <f t="shared" si="4"/>
        <v>77</v>
      </c>
      <c r="E11">
        <f t="shared" si="1"/>
        <v>1</v>
      </c>
      <c r="F11">
        <f t="shared" si="5"/>
        <v>10000</v>
      </c>
      <c r="G11">
        <f t="shared" si="6"/>
        <v>10</v>
      </c>
      <c r="H11">
        <f t="shared" si="7"/>
        <v>7.6999999999999999E-2</v>
      </c>
      <c r="I11">
        <f t="shared" si="8"/>
        <v>12.9</v>
      </c>
      <c r="J11">
        <v>24000</v>
      </c>
    </row>
    <row r="12" spans="1:10" x14ac:dyDescent="0.25">
      <c r="A12">
        <f t="shared" si="0"/>
        <v>2022</v>
      </c>
      <c r="B12" t="str">
        <f t="shared" si="2"/>
        <v>May</v>
      </c>
      <c r="C12">
        <f t="shared" si="3"/>
        <v>87000</v>
      </c>
      <c r="D12">
        <f t="shared" si="4"/>
        <v>87</v>
      </c>
      <c r="E12">
        <f t="shared" si="1"/>
        <v>2</v>
      </c>
      <c r="F12">
        <f t="shared" si="5"/>
        <v>20000</v>
      </c>
      <c r="G12">
        <f t="shared" si="6"/>
        <v>20</v>
      </c>
      <c r="H12">
        <f t="shared" si="7"/>
        <v>8.6999999999999994E-2</v>
      </c>
      <c r="I12">
        <f t="shared" si="8"/>
        <v>22.9</v>
      </c>
      <c r="J12">
        <v>8000</v>
      </c>
    </row>
    <row r="13" spans="1:10" x14ac:dyDescent="0.25">
      <c r="A13">
        <f t="shared" si="0"/>
        <v>2022</v>
      </c>
      <c r="B13" t="str">
        <f t="shared" si="2"/>
        <v>Jun</v>
      </c>
      <c r="C13">
        <f t="shared" si="3"/>
        <v>107000</v>
      </c>
      <c r="D13">
        <f t="shared" si="4"/>
        <v>107</v>
      </c>
      <c r="E13">
        <f t="shared" si="1"/>
        <v>2</v>
      </c>
      <c r="F13">
        <f t="shared" si="5"/>
        <v>20000</v>
      </c>
      <c r="G13">
        <f t="shared" si="6"/>
        <v>20</v>
      </c>
      <c r="H13">
        <f t="shared" si="7"/>
        <v>0.107</v>
      </c>
      <c r="I13">
        <f t="shared" si="8"/>
        <v>18.600000000000001</v>
      </c>
    </row>
    <row r="14" spans="1:10" x14ac:dyDescent="0.25">
      <c r="A14">
        <f t="shared" si="0"/>
        <v>2022</v>
      </c>
      <c r="B14" t="str">
        <f t="shared" si="2"/>
        <v>Jul</v>
      </c>
      <c r="C14">
        <f t="shared" si="3"/>
        <v>127000</v>
      </c>
      <c r="D14">
        <f t="shared" si="4"/>
        <v>127</v>
      </c>
      <c r="E14">
        <f t="shared" si="1"/>
        <v>3</v>
      </c>
      <c r="F14">
        <f t="shared" si="5"/>
        <v>30000</v>
      </c>
      <c r="G14">
        <f t="shared" si="6"/>
        <v>30</v>
      </c>
      <c r="H14">
        <f t="shared" si="7"/>
        <v>0.127</v>
      </c>
      <c r="I14">
        <f t="shared" si="8"/>
        <v>23.6</v>
      </c>
    </row>
    <row r="15" spans="1:10" x14ac:dyDescent="0.25">
      <c r="A15">
        <f t="shared" si="0"/>
        <v>2022</v>
      </c>
      <c r="B15" t="str">
        <f t="shared" si="2"/>
        <v>Aug</v>
      </c>
      <c r="C15">
        <f t="shared" si="3"/>
        <v>157000</v>
      </c>
      <c r="D15">
        <f t="shared" si="4"/>
        <v>157</v>
      </c>
      <c r="E15">
        <f t="shared" si="1"/>
        <v>3</v>
      </c>
      <c r="F15">
        <f t="shared" si="5"/>
        <v>30000</v>
      </c>
      <c r="G15">
        <f t="shared" si="6"/>
        <v>30</v>
      </c>
      <c r="H15">
        <f t="shared" si="7"/>
        <v>0.157</v>
      </c>
      <c r="I15">
        <f t="shared" si="8"/>
        <v>19.100000000000001</v>
      </c>
    </row>
    <row r="16" spans="1:10" x14ac:dyDescent="0.25">
      <c r="A16">
        <f t="shared" si="0"/>
        <v>2022</v>
      </c>
      <c r="B16" t="str">
        <f t="shared" si="2"/>
        <v>Sep</v>
      </c>
      <c r="C16">
        <f t="shared" si="3"/>
        <v>187000</v>
      </c>
      <c r="D16">
        <f t="shared" si="4"/>
        <v>187</v>
      </c>
      <c r="E16">
        <f t="shared" si="1"/>
        <v>4</v>
      </c>
      <c r="F16">
        <f t="shared" si="5"/>
        <v>40000</v>
      </c>
      <c r="G16">
        <f t="shared" si="6"/>
        <v>40</v>
      </c>
      <c r="H16">
        <f t="shared" si="7"/>
        <v>0.187</v>
      </c>
      <c r="I16">
        <f t="shared" si="8"/>
        <v>21.3</v>
      </c>
    </row>
    <row r="17" spans="1:9" x14ac:dyDescent="0.25">
      <c r="A17">
        <f t="shared" si="0"/>
        <v>2022</v>
      </c>
      <c r="B17" t="str">
        <f t="shared" si="2"/>
        <v>Oct</v>
      </c>
      <c r="C17">
        <f t="shared" si="3"/>
        <v>227000</v>
      </c>
      <c r="D17">
        <f t="shared" si="4"/>
        <v>227</v>
      </c>
      <c r="E17">
        <f t="shared" si="1"/>
        <v>5</v>
      </c>
      <c r="F17">
        <f t="shared" si="5"/>
        <v>50000</v>
      </c>
      <c r="G17">
        <f t="shared" si="6"/>
        <v>50</v>
      </c>
      <c r="H17">
        <f t="shared" si="7"/>
        <v>0.22700000000000001</v>
      </c>
      <c r="I17">
        <f t="shared" si="8"/>
        <v>22</v>
      </c>
    </row>
    <row r="18" spans="1:9" x14ac:dyDescent="0.25">
      <c r="A18">
        <f t="shared" si="0"/>
        <v>2022</v>
      </c>
      <c r="B18" t="str">
        <f>TEXT((ROW()-ROW($B$8)+$E$4)*29,"mmm")</f>
        <v>Nov</v>
      </c>
      <c r="C18">
        <f t="shared" si="3"/>
        <v>277000</v>
      </c>
      <c r="D18">
        <f t="shared" si="4"/>
        <v>277</v>
      </c>
      <c r="E18">
        <f t="shared" si="1"/>
        <v>6</v>
      </c>
      <c r="F18">
        <f t="shared" si="5"/>
        <v>60000</v>
      </c>
      <c r="G18">
        <f t="shared" si="6"/>
        <v>60</v>
      </c>
      <c r="H18">
        <f t="shared" si="7"/>
        <v>0.27700000000000002</v>
      </c>
      <c r="I18">
        <f t="shared" si="8"/>
        <v>21.6</v>
      </c>
    </row>
    <row r="19" spans="1:9" x14ac:dyDescent="0.25">
      <c r="A19">
        <f t="shared" si="0"/>
        <v>2022</v>
      </c>
      <c r="B19" t="str">
        <f t="shared" ref="B19:B29" si="9">TEXT((ROW()-ROW($B$8)+$E$4)*29,"mmm")</f>
        <v>Dec</v>
      </c>
      <c r="C19">
        <f t="shared" si="3"/>
        <v>337000</v>
      </c>
      <c r="D19">
        <f t="shared" si="4"/>
        <v>337</v>
      </c>
      <c r="E19">
        <f t="shared" si="1"/>
        <v>8</v>
      </c>
      <c r="F19">
        <f t="shared" si="5"/>
        <v>80000</v>
      </c>
      <c r="G19">
        <f t="shared" si="6"/>
        <v>80</v>
      </c>
      <c r="H19">
        <f t="shared" si="7"/>
        <v>0.33700000000000002</v>
      </c>
      <c r="I19">
        <f t="shared" si="8"/>
        <v>23.7</v>
      </c>
    </row>
    <row r="20" spans="1:9" x14ac:dyDescent="0.25">
      <c r="A20">
        <f t="shared" si="0"/>
        <v>2023</v>
      </c>
      <c r="B20" t="str">
        <f t="shared" si="9"/>
        <v>Jan</v>
      </c>
      <c r="C20">
        <f t="shared" si="3"/>
        <v>417000</v>
      </c>
      <c r="D20">
        <f t="shared" si="4"/>
        <v>417</v>
      </c>
      <c r="E20">
        <f t="shared" si="1"/>
        <v>10</v>
      </c>
      <c r="F20">
        <f t="shared" si="5"/>
        <v>100000</v>
      </c>
      <c r="G20">
        <f t="shared" si="6"/>
        <v>100</v>
      </c>
      <c r="H20">
        <f t="shared" si="7"/>
        <v>0.41699999999999998</v>
      </c>
      <c r="I20">
        <f t="shared" si="8"/>
        <v>23.9</v>
      </c>
    </row>
    <row r="21" spans="1:9" x14ac:dyDescent="0.25">
      <c r="A21">
        <f t="shared" si="0"/>
        <v>2023</v>
      </c>
      <c r="B21" t="str">
        <f t="shared" si="9"/>
        <v>Feb</v>
      </c>
      <c r="C21">
        <f t="shared" si="3"/>
        <v>517000</v>
      </c>
      <c r="D21">
        <f t="shared" si="4"/>
        <v>517</v>
      </c>
      <c r="E21">
        <f t="shared" si="1"/>
        <v>12</v>
      </c>
      <c r="F21">
        <f t="shared" si="5"/>
        <v>120000</v>
      </c>
      <c r="G21">
        <f t="shared" si="6"/>
        <v>120</v>
      </c>
      <c r="H21">
        <f t="shared" si="7"/>
        <v>0.51700000000000002</v>
      </c>
      <c r="I21">
        <f t="shared" si="8"/>
        <v>23.2</v>
      </c>
    </row>
    <row r="22" spans="1:9" x14ac:dyDescent="0.25">
      <c r="A22">
        <f t="shared" si="0"/>
        <v>2023</v>
      </c>
      <c r="B22" t="str">
        <f t="shared" si="9"/>
        <v>Mar</v>
      </c>
      <c r="C22">
        <f t="shared" si="3"/>
        <v>637000</v>
      </c>
      <c r="D22">
        <f t="shared" si="4"/>
        <v>637</v>
      </c>
      <c r="E22">
        <f t="shared" si="1"/>
        <v>15</v>
      </c>
      <c r="F22">
        <f t="shared" si="5"/>
        <v>150000</v>
      </c>
      <c r="G22">
        <f t="shared" si="6"/>
        <v>150</v>
      </c>
      <c r="H22">
        <f t="shared" si="7"/>
        <v>0.63700000000000001</v>
      </c>
      <c r="I22">
        <f t="shared" si="8"/>
        <v>23.5</v>
      </c>
    </row>
    <row r="23" spans="1:9" x14ac:dyDescent="0.25">
      <c r="A23">
        <f t="shared" si="0"/>
        <v>2023</v>
      </c>
      <c r="B23" t="str">
        <f t="shared" si="9"/>
        <v>Apr</v>
      </c>
      <c r="C23">
        <f t="shared" si="3"/>
        <v>787000</v>
      </c>
      <c r="D23">
        <f t="shared" si="4"/>
        <v>787</v>
      </c>
      <c r="E23">
        <f t="shared" si="1"/>
        <v>19</v>
      </c>
      <c r="F23">
        <f t="shared" si="5"/>
        <v>190000</v>
      </c>
      <c r="G23">
        <f t="shared" si="6"/>
        <v>190</v>
      </c>
      <c r="H23">
        <f t="shared" si="7"/>
        <v>0.78700000000000003</v>
      </c>
      <c r="I23">
        <f t="shared" si="8"/>
        <v>24.1</v>
      </c>
    </row>
    <row r="24" spans="1:9" x14ac:dyDescent="0.25">
      <c r="A24">
        <f t="shared" si="0"/>
        <v>2023</v>
      </c>
      <c r="B24" t="str">
        <f t="shared" si="9"/>
        <v>May</v>
      </c>
      <c r="C24">
        <f t="shared" si="3"/>
        <v>977000</v>
      </c>
      <c r="D24">
        <f t="shared" si="4"/>
        <v>977</v>
      </c>
      <c r="E24">
        <f t="shared" si="1"/>
        <v>24</v>
      </c>
      <c r="F24">
        <f t="shared" si="5"/>
        <v>240000</v>
      </c>
      <c r="G24">
        <f t="shared" si="6"/>
        <v>240</v>
      </c>
      <c r="H24">
        <f t="shared" si="7"/>
        <v>0.97699999999999998</v>
      </c>
      <c r="I24">
        <f t="shared" si="8"/>
        <v>24.5</v>
      </c>
    </row>
    <row r="25" spans="1:9" x14ac:dyDescent="0.25">
      <c r="A25">
        <f t="shared" si="0"/>
        <v>2023</v>
      </c>
      <c r="B25" t="str">
        <f t="shared" si="9"/>
        <v>Jun</v>
      </c>
      <c r="C25">
        <f t="shared" si="3"/>
        <v>1217000</v>
      </c>
      <c r="D25">
        <f t="shared" si="4"/>
        <v>1217</v>
      </c>
      <c r="E25">
        <f t="shared" si="1"/>
        <v>30</v>
      </c>
      <c r="F25">
        <f t="shared" si="5"/>
        <v>300000</v>
      </c>
      <c r="G25">
        <f t="shared" si="6"/>
        <v>300</v>
      </c>
      <c r="H25">
        <f t="shared" si="7"/>
        <v>1.2170000000000001</v>
      </c>
      <c r="I25">
        <f t="shared" si="8"/>
        <v>24.6</v>
      </c>
    </row>
    <row r="26" spans="1:9" x14ac:dyDescent="0.25">
      <c r="A26">
        <f t="shared" si="0"/>
        <v>2023</v>
      </c>
      <c r="B26" t="str">
        <f t="shared" si="9"/>
        <v>Jul</v>
      </c>
      <c r="C26">
        <f t="shared" si="3"/>
        <v>1517000</v>
      </c>
      <c r="D26">
        <f t="shared" si="4"/>
        <v>1517</v>
      </c>
      <c r="E26">
        <f t="shared" si="1"/>
        <v>37</v>
      </c>
      <c r="F26">
        <f t="shared" si="5"/>
        <v>370000</v>
      </c>
      <c r="G26">
        <f t="shared" si="6"/>
        <v>370</v>
      </c>
      <c r="H26">
        <f t="shared" si="7"/>
        <v>1.5169999999999999</v>
      </c>
      <c r="I26">
        <f t="shared" si="8"/>
        <v>24.3</v>
      </c>
    </row>
    <row r="27" spans="1:9" x14ac:dyDescent="0.25">
      <c r="A27">
        <f t="shared" si="0"/>
        <v>2023</v>
      </c>
      <c r="B27" t="str">
        <f t="shared" si="9"/>
        <v>Aug</v>
      </c>
      <c r="C27">
        <f t="shared" si="3"/>
        <v>1887000</v>
      </c>
      <c r="D27">
        <f t="shared" si="4"/>
        <v>1887</v>
      </c>
      <c r="E27">
        <f t="shared" si="1"/>
        <v>47</v>
      </c>
      <c r="F27">
        <f t="shared" si="5"/>
        <v>470000</v>
      </c>
      <c r="G27">
        <f t="shared" si="6"/>
        <v>470</v>
      </c>
      <c r="H27">
        <f t="shared" si="7"/>
        <v>1.887</v>
      </c>
      <c r="I27">
        <f t="shared" si="8"/>
        <v>24.9</v>
      </c>
    </row>
    <row r="28" spans="1:9" x14ac:dyDescent="0.25">
      <c r="A28">
        <f t="shared" si="0"/>
        <v>2023</v>
      </c>
      <c r="B28" t="str">
        <f t="shared" si="9"/>
        <v>Aug</v>
      </c>
      <c r="C28">
        <f t="shared" si="3"/>
        <v>2357000</v>
      </c>
      <c r="D28">
        <f t="shared" ref="D28:D29" si="10">C28/1000</f>
        <v>2357</v>
      </c>
      <c r="E28">
        <f t="shared" si="1"/>
        <v>58</v>
      </c>
      <c r="F28">
        <f t="shared" si="5"/>
        <v>580000</v>
      </c>
      <c r="G28">
        <f t="shared" si="6"/>
        <v>580</v>
      </c>
      <c r="H28">
        <f t="shared" si="7"/>
        <v>2.3570000000000002</v>
      </c>
      <c r="I28">
        <f t="shared" si="8"/>
        <v>24.6</v>
      </c>
    </row>
    <row r="29" spans="1:9" x14ac:dyDescent="0.25">
      <c r="A29">
        <f t="shared" si="0"/>
        <v>2023</v>
      </c>
      <c r="B29" t="str">
        <f t="shared" si="9"/>
        <v>Sep</v>
      </c>
      <c r="C29">
        <f t="shared" si="3"/>
        <v>2937000</v>
      </c>
      <c r="D29">
        <f t="shared" si="10"/>
        <v>2937</v>
      </c>
      <c r="E29">
        <f t="shared" si="1"/>
        <v>73</v>
      </c>
      <c r="F29">
        <f t="shared" si="5"/>
        <v>730000</v>
      </c>
      <c r="G29">
        <f t="shared" si="6"/>
        <v>730</v>
      </c>
      <c r="H29">
        <f t="shared" si="7"/>
        <v>2.9369999999999998</v>
      </c>
      <c r="I29">
        <f t="shared" si="8"/>
        <v>24.8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 Gao</dc:creator>
  <cp:lastModifiedBy>Ge Gao</cp:lastModifiedBy>
  <dcterms:created xsi:type="dcterms:W3CDTF">2020-04-18T00:58:42Z</dcterms:created>
  <dcterms:modified xsi:type="dcterms:W3CDTF">2022-02-10T01:56:33Z</dcterms:modified>
</cp:coreProperties>
</file>