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gehstatcan.github.io\Saison22\DonnéesCSV\"/>
    </mc:Choice>
  </mc:AlternateContent>
  <bookViews>
    <workbookView xWindow="-120" yWindow="-120" windowWidth="29040" windowHeight="15840" activeTab="2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J77" i="4"/>
  <c r="K77" i="4"/>
  <c r="I46" i="4"/>
  <c r="J46" i="4"/>
  <c r="K46" i="4"/>
  <c r="G39" i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4" i="1"/>
  <c r="C3" i="1"/>
  <c r="E2" i="3"/>
  <c r="E3" i="3"/>
  <c r="E4" i="3"/>
  <c r="E5" i="3"/>
  <c r="E6" i="3"/>
  <c r="E7" i="3"/>
  <c r="E8" i="3"/>
  <c r="E9" i="3"/>
  <c r="I76" i="4"/>
  <c r="I78" i="4"/>
  <c r="I65" i="4"/>
  <c r="I17" i="4"/>
  <c r="I54" i="4"/>
  <c r="I66" i="4"/>
  <c r="I25" i="4"/>
  <c r="I67" i="4"/>
  <c r="I26" i="4"/>
  <c r="I68" i="4"/>
  <c r="I55" i="4"/>
  <c r="I56" i="4"/>
  <c r="I8" i="4"/>
  <c r="I69" i="4"/>
  <c r="I57" i="4"/>
  <c r="I9" i="4"/>
  <c r="I37" i="4"/>
  <c r="I2" i="4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7" i="4"/>
  <c r="I48" i="4"/>
  <c r="I49" i="4"/>
  <c r="I50" i="4"/>
  <c r="I51" i="4"/>
  <c r="I52" i="4"/>
  <c r="I53" i="4"/>
  <c r="I58" i="4"/>
  <c r="I59" i="4"/>
  <c r="I60" i="4"/>
  <c r="I61" i="4"/>
  <c r="I62" i="4"/>
  <c r="I63" i="4"/>
  <c r="I64" i="4"/>
  <c r="I70" i="4"/>
  <c r="I71" i="4"/>
  <c r="I72" i="4"/>
  <c r="I73" i="4"/>
  <c r="I74" i="4"/>
  <c r="I75" i="4"/>
  <c r="J76" i="4"/>
  <c r="J78" i="4"/>
  <c r="J65" i="4"/>
  <c r="J17" i="4"/>
  <c r="J54" i="4"/>
  <c r="J66" i="4"/>
  <c r="J25" i="4"/>
  <c r="J67" i="4"/>
  <c r="J26" i="4"/>
  <c r="J68" i="4"/>
  <c r="J55" i="4"/>
  <c r="J56" i="4"/>
  <c r="J8" i="4"/>
  <c r="J69" i="4"/>
  <c r="J57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8" i="4"/>
  <c r="J59" i="4"/>
  <c r="J60" i="4"/>
  <c r="J61" i="4"/>
  <c r="J62" i="4"/>
  <c r="J63" i="4"/>
  <c r="J64" i="4"/>
  <c r="J70" i="4"/>
  <c r="J71" i="4"/>
  <c r="J72" i="4"/>
  <c r="J73" i="4"/>
  <c r="J74" i="4"/>
  <c r="J75" i="4"/>
  <c r="K76" i="4"/>
  <c r="K78" i="4"/>
  <c r="K65" i="4"/>
  <c r="K17" i="4"/>
  <c r="K54" i="4"/>
  <c r="K66" i="4"/>
  <c r="K25" i="4"/>
  <c r="K67" i="4"/>
  <c r="K26" i="4"/>
  <c r="K68" i="4"/>
  <c r="K55" i="4"/>
  <c r="K56" i="4"/>
  <c r="K8" i="4"/>
  <c r="K69" i="4"/>
  <c r="K57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7" i="4"/>
  <c r="K48" i="4"/>
  <c r="K49" i="4"/>
  <c r="K50" i="4"/>
  <c r="K51" i="4"/>
  <c r="K52" i="4"/>
  <c r="K53" i="4"/>
  <c r="K58" i="4"/>
  <c r="K59" i="4"/>
  <c r="K60" i="4"/>
  <c r="K61" i="4"/>
  <c r="K62" i="4"/>
  <c r="K63" i="4"/>
  <c r="K64" i="4"/>
  <c r="K70" i="4"/>
  <c r="K71" i="4"/>
  <c r="K72" i="4"/>
  <c r="K73" i="4"/>
  <c r="K74" i="4"/>
  <c r="K75" i="4"/>
  <c r="H38" i="1" l="1"/>
  <c r="A8" i="1" a="1"/>
  <c r="M18" i="4" a="1"/>
  <c r="M18" i="4" l="1"/>
  <c r="G38" i="1"/>
  <c r="G36" i="1"/>
  <c r="H36" i="1"/>
  <c r="H37" i="1"/>
  <c r="G37" i="1"/>
  <c r="G35" i="1"/>
  <c r="H35" i="1"/>
  <c r="A8" i="1"/>
  <c r="G18" i="1" s="1"/>
  <c r="F4" i="1" a="1"/>
  <c r="F4" i="1" l="1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Q14" i="4"/>
  <c r="P14" i="4"/>
  <c r="O14" i="4"/>
  <c r="N14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C24" i="1"/>
  <c r="B24" i="1"/>
  <c r="H34" i="1" s="1"/>
  <c r="A24" i="1"/>
  <c r="G34" i="1" s="1"/>
  <c r="C23" i="1"/>
  <c r="B23" i="1"/>
  <c r="H33" i="1" s="1"/>
  <c r="A23" i="1"/>
  <c r="G33" i="1" s="1"/>
  <c r="C22" i="1"/>
  <c r="B22" i="1"/>
  <c r="H32" i="1" s="1"/>
  <c r="A22" i="1"/>
  <c r="G32" i="1" s="1"/>
  <c r="C21" i="1"/>
  <c r="B21" i="1"/>
  <c r="H31" i="1" s="1"/>
  <c r="A21" i="1"/>
  <c r="G31" i="1" s="1"/>
  <c r="C20" i="1"/>
  <c r="B20" i="1"/>
  <c r="H30" i="1" s="1"/>
  <c r="A20" i="1"/>
  <c r="G30" i="1" s="1"/>
  <c r="C19" i="1"/>
  <c r="B19" i="1"/>
  <c r="H29" i="1" s="1"/>
  <c r="A19" i="1"/>
  <c r="G29" i="1" s="1"/>
  <c r="C18" i="1"/>
  <c r="B18" i="1"/>
  <c r="H28" i="1" s="1"/>
  <c r="A18" i="1"/>
  <c r="G28" i="1" s="1"/>
  <c r="C17" i="1"/>
  <c r="B17" i="1"/>
  <c r="H27" i="1" s="1"/>
  <c r="A17" i="1"/>
  <c r="G27" i="1" s="1"/>
  <c r="C16" i="1"/>
  <c r="B16" i="1"/>
  <c r="H26" i="1" s="1"/>
  <c r="A16" i="1"/>
  <c r="G26" i="1" s="1"/>
  <c r="C15" i="1"/>
  <c r="B15" i="1"/>
  <c r="H25" i="1" s="1"/>
  <c r="A15" i="1"/>
  <c r="G25" i="1" s="1"/>
  <c r="C14" i="1"/>
  <c r="B14" i="1"/>
  <c r="H24" i="1" s="1"/>
  <c r="A14" i="1"/>
  <c r="G24" i="1" s="1"/>
  <c r="C13" i="1"/>
  <c r="B13" i="1"/>
  <c r="H23" i="1" s="1"/>
  <c r="A13" i="1"/>
  <c r="G23" i="1" s="1"/>
  <c r="C12" i="1"/>
  <c r="B12" i="1"/>
  <c r="H22" i="1" s="1"/>
  <c r="A12" i="1"/>
  <c r="G22" i="1" s="1"/>
  <c r="C11" i="1"/>
  <c r="B11" i="1"/>
  <c r="H21" i="1" s="1"/>
  <c r="A11" i="1"/>
  <c r="G21" i="1" s="1"/>
  <c r="C10" i="1"/>
  <c r="B10" i="1"/>
  <c r="H20" i="1" s="1"/>
  <c r="A10" i="1"/>
  <c r="G20" i="1" s="1"/>
  <c r="C9" i="1"/>
  <c r="B9" i="1"/>
  <c r="H19" i="1" s="1"/>
  <c r="A9" i="1"/>
  <c r="G19" i="1" s="1"/>
  <c r="C8" i="1"/>
  <c r="B8" i="1"/>
  <c r="H18" i="1" s="1"/>
  <c r="I13" i="1"/>
  <c r="H13" i="1"/>
  <c r="K13" i="1" s="1"/>
  <c r="G13" i="1"/>
  <c r="F13" i="1"/>
  <c r="I12" i="1"/>
  <c r="H12" i="1"/>
  <c r="K12" i="1" s="1"/>
  <c r="G12" i="1"/>
  <c r="F12" i="1"/>
  <c r="I11" i="1"/>
  <c r="H11" i="1"/>
  <c r="K11" i="1" s="1"/>
  <c r="G11" i="1"/>
  <c r="F11" i="1"/>
  <c r="I10" i="1"/>
  <c r="H10" i="1"/>
  <c r="G10" i="1"/>
  <c r="F10" i="1"/>
  <c r="K10" i="1" s="1"/>
  <c r="I9" i="1"/>
  <c r="H9" i="1"/>
  <c r="G9" i="1"/>
  <c r="F9" i="1"/>
  <c r="K9" i="1" s="1"/>
  <c r="I8" i="1"/>
  <c r="H8" i="1"/>
  <c r="G8" i="1"/>
  <c r="F8" i="1"/>
  <c r="K8" i="1" s="1"/>
  <c r="I7" i="1"/>
  <c r="H7" i="1"/>
  <c r="G7" i="1"/>
  <c r="F7" i="1"/>
  <c r="K7" i="1" s="1"/>
  <c r="I6" i="1"/>
  <c r="H6" i="1"/>
  <c r="K6" i="1" s="1"/>
  <c r="G6" i="1"/>
  <c r="F6" i="1"/>
  <c r="I5" i="1"/>
  <c r="H5" i="1"/>
  <c r="K5" i="1" s="1"/>
  <c r="G5" i="1"/>
  <c r="F5" i="1"/>
  <c r="I4" i="1"/>
  <c r="H4" i="1"/>
  <c r="G4" i="1"/>
  <c r="K4" i="1" l="1"/>
</calcChain>
</file>

<file path=xl/connections.xml><?xml version="1.0" encoding="utf-8"?>
<connections xmlns="http://schemas.openxmlformats.org/spreadsheetml/2006/main">
  <connection id="1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<sst xmlns="http://schemas.openxmlformats.org/spreadsheetml/2006/main" count="361" uniqueCount="148">
  <si>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</si>
  <si>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</si>
  <si>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</si>
  <si>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</si>
  <si>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</si>
  <si>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</si>
  <si>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</si>
  <si>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</si>
  <si>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</si>
  <si>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</si>
  <si>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</si>
  <si>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</si>
  <si>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</si>
  <si>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</si>
  <si>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</si>
  <si>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</si>
  <si>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</si>
  <si>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</si>
  <si>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</si>
  <si>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</si>
  <si>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</si>
  <si>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</si>
  <si>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</si>
  <si>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</si>
  <si>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</si>
  <si>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</si>
  <si>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</si>
  <si>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</si>
  <si>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</si>
  <si>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</si>
  <si>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</si>
  <si>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</si>
  <si>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</si>
  <si>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</si>
  <si>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</si>
  <si>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</si>
  <si>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</si>
  <si>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</si>
  <si>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</si>
  <si>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</si>
  <si>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</si>
  <si>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</si>
  <si>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</si>
  <si>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</si>
  <si>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</si>
  <si>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</si>
  <si>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</si>
  <si>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</si>
  <si>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</si>
  <si>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</si>
  <si>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</si>
  <si>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</si>
  <si>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</si>
  <si>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</si>
  <si>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</si>
  <si>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</si>
  <si>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</si>
  <si>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</si>
  <si>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</si>
  <si>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</si>
  <si>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</si>
  <si>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</si>
  <si>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</si>
  <si>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</si>
  <si>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</si>
  <si>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</si>
  <si>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</si>
  <si>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</si>
  <si>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</si>
  <si>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</si>
  <si>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</si>
  <si>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</si>
  <si>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</si>
  <si>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</si>
  <si>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</si>
  <si>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</si>
  <si>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</si>
  <si>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</si>
  <si>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</si>
  <si>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</si>
  <si>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</si>
  <si>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</si>
  <si>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</si>
  <si>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</si>
  <si>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</si>
  <si>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</si>
  <si>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</si>
  <si>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</si>
  <si>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</si>
  <si>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</si>
  <si>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</si>
  <si>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</si>
  <si>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</si>
  <si>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</si>
  <si>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</si>
  <si>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</si>
  <si>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</si>
  <si>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</si>
  <si>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</si>
  <si>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</si>
  <si>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</si>
  <si>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</si>
  <si>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</si>
  <si>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</si>
  <si>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</si>
  <si>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</si>
  <si>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</si>
  <si>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</si>
  <si>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</si>
  <si>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</si>
  <si>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</si>
  <si>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</si>
  <si>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</si>
  <si>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</si>
  <si>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</si>
  <si>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</si>
  <si>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</si>
  <si>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</si>
  <si>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</si>
  <si>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</si>
  <si>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</si>
  <si>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</si>
  <si>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</si>
  <si>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</si>
  <si>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</si>
  <si>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</si>
  <si>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</si>
  <si>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</si>
  <si>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</si>
  <si>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</si>
  <si>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</si>
  <si>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</si>
  <si>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</si>
  <si>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</si>
  <si>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</si>
  <si>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</si>
  <si>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</si>
  <si>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</si>
  <si>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</si>
  <si>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</si>
  <si>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</si>
  <si>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</si>
  <si>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</si>
  <si>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</si>
  <si>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</si>
  <si>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</si>
  <si>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</si>
  <si>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Fougère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</si>
</sst>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blÉquipes" displayName="tblÉquipes" ref="A1:E9" tableType="queryTable" totalsRowShown="0">
  <autoFilter ref="A1:E9"/>
  <tableColumns count="5">
    <tableColumn id="1" uniqueName="1" name="NoÉquipe" queryTableFieldId="1"/>
    <tableColumn id="2" uniqueName="2" name="NomÉquipe" queryTableFieldId="2" dataDxfId="9"/>
    <tableColumn id="3" uniqueName="3" name="PosFinale" queryTableFieldId="3" dataDxfId="8"/>
    <tableColumn id="4" uniqueName="4" name="Carillon" queryTableFieldId="4"/>
    <tableColumn id="5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blJoueurs" displayName="tblJoueurs" ref="A1:K78" tableType="queryTable" totalsRowShown="0">
  <autoFilter ref="A1:K78"/>
  <sortState ref="A2:J78">
    <sortCondition ref="A2:A78"/>
    <sortCondition ref="B2:B78"/>
  </sortState>
  <tableColumns count="11">
    <tableColumn id="1" uniqueName="1" name="NoÉquipe" queryTableFieldId="1"/>
    <tableColumn id="2" uniqueName="2" name="NoJoueur" queryTableFieldId="2"/>
    <tableColumn id="3" uniqueName="3" name="NomJoueur" queryTableFieldId="3" dataDxfId="6"/>
    <tableColumn id="4" uniqueName="4" name="PrénomJoueur" queryTableFieldId="4" dataDxfId="5"/>
    <tableColumn id="5" uniqueName="5" name="Alias" queryTableFieldId="5" dataDxfId="4"/>
    <tableColumn id="6" uniqueName="6" name="Statut" queryTableFieldId="6" dataDxfId="3"/>
    <tableColumn id="7" uniqueName="7" name="Icône" queryTableFieldId="7"/>
    <tableColumn id="8" uniqueName="8" name="PosActuelle" queryTableFieldId="8"/>
    <tableColumn id="11" uniqueName="11" name="NoÉquipe2" queryTableFieldId="11" dataDxfId="2">
      <calculatedColumnFormula>tblJoueurs[[#This Row],[NoÉquipe]]</calculatedColumnFormula>
    </tableColumn>
    <tableColumn id="10" uniqueName="10" name="NoJoueur2" queryTableFieldId="10" dataDxfId="1">
      <calculatedColumnFormula>tblJoueurs[[#This Row],[NoJoueur]]</calculatedColumnFormula>
    </tableColumn>
    <tableColumn id="9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K4" sqref="K4:K13"/>
    </sheetView>
  </sheetViews>
  <sheetFormatPr baseColWidth="10"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131</v>
      </c>
      <c r="B1" s="5"/>
      <c r="C1" s="5"/>
      <c r="F1" s="4" t="s">
        <v>141</v>
      </c>
      <c r="G1" s="4"/>
      <c r="H1" s="4"/>
      <c r="I1" s="4"/>
      <c r="K1" t="s">
        <v>143</v>
      </c>
    </row>
    <row r="2" spans="1:11" x14ac:dyDescent="0.25">
      <c r="A2" s="2" t="s">
        <v>139</v>
      </c>
      <c r="B2" s="3">
        <v>11</v>
      </c>
    </row>
    <row r="3" spans="1:11" x14ac:dyDescent="0.25">
      <c r="A3" s="2" t="s">
        <v>132</v>
      </c>
      <c r="B3" s="3" t="s">
        <v>9</v>
      </c>
      <c r="C3">
        <f>VLOOKUP(B3,tblÉquipes[[#All],[NomÉquipe]:[NoÉquipe2]],4,FALSE)</f>
        <v>5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11" x14ac:dyDescent="0.25">
      <c r="A4" s="2" t="s">
        <v>133</v>
      </c>
      <c r="B4" s="3" t="s">
        <v>12</v>
      </c>
      <c r="C4">
        <f>VLOOKUP(B4,tblÉquipes[[#All],[NomÉquipe]:[NoÉquipe2]],4,FALSE)</f>
        <v>8</v>
      </c>
      <c r="F4" t="e" cm="1">
        <f t="array" aca="1" ref="F4:I13" ca="1">_xlfn._xlws.FILTER(F18:I42,I18:I42&gt;0)</f>
        <v>#NAME?</v>
      </c>
      <c r="G4" t="e">
        <f ca="1"/>
        <v>#NAME?</v>
      </c>
      <c r="H4" t="e">
        <f ca="1"/>
        <v>#NAME?</v>
      </c>
      <c r="I4" t="e">
        <f ca="1"/>
        <v>#NAME?</v>
      </c>
      <c r="K4" t="e">
        <f ca="1">F4&amp;","&amp;G4&amp;","&amp;H4&amp;","&amp;I4</f>
        <v>#NAME?</v>
      </c>
    </row>
    <row r="5" spans="1:11" x14ac:dyDescent="0.25"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K5" t="e">
        <f t="shared" ref="K5:K13" ca="1" si="0">F5&amp;","&amp;G5&amp;","&amp;H5&amp;","&amp;I5</f>
        <v>#NAME?</v>
      </c>
    </row>
    <row r="6" spans="1:11" x14ac:dyDescent="0.25"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K6" t="e">
        <f t="shared" ca="1" si="0"/>
        <v>#NAME?</v>
      </c>
    </row>
    <row r="7" spans="1:11" x14ac:dyDescent="0.25">
      <c r="A7" s="2" t="s">
        <v>0</v>
      </c>
      <c r="B7" s="2" t="s">
        <v>13</v>
      </c>
      <c r="C7" s="2" t="s">
        <v>137</v>
      </c>
      <c r="D7" s="2" t="s">
        <v>138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K7" t="e">
        <f t="shared" ca="1" si="0"/>
        <v>#NAME?</v>
      </c>
    </row>
    <row r="8" spans="1:11" x14ac:dyDescent="0.25">
      <c r="A8" t="e" cm="1">
        <f t="array" aca="1" ref="A8:C24" ca="1">_xlfn._xlws.FILTER(tblJoueurs!I:K,(tblJoueurs!I:I=$C$3)+(tblJoueurs!I:I=$C$4),"")</f>
        <v>#NAME?</v>
      </c>
      <c r="B8" t="e">
        <f ca="1"/>
        <v>#NAME?</v>
      </c>
      <c r="C8" t="e">
        <f ca="1"/>
        <v>#NAME?</v>
      </c>
      <c r="D8" s="3">
        <v>120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K8" t="e">
        <f t="shared" ca="1" si="0"/>
        <v>#NAME?</v>
      </c>
    </row>
    <row r="9" spans="1:11" x14ac:dyDescent="0.25">
      <c r="A9" t="e">
        <f ca="1"/>
        <v>#NAME?</v>
      </c>
      <c r="B9" t="e">
        <f ca="1"/>
        <v>#NAME?</v>
      </c>
      <c r="C9" t="e">
        <f ca="1"/>
        <v>#NAME?</v>
      </c>
      <c r="D9" s="3"/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K9" t="e">
        <f t="shared" ca="1" si="0"/>
        <v>#NAME?</v>
      </c>
    </row>
    <row r="10" spans="1:11" x14ac:dyDescent="0.25">
      <c r="A10" t="e">
        <f ca="1"/>
        <v>#NAME?</v>
      </c>
      <c r="B10" t="e">
        <f ca="1"/>
        <v>#NAME?</v>
      </c>
      <c r="C10" t="e">
        <f ca="1"/>
        <v>#NAME?</v>
      </c>
      <c r="D10" s="3">
        <v>50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K10" t="e">
        <f t="shared" ca="1" si="0"/>
        <v>#NAME?</v>
      </c>
    </row>
    <row r="11" spans="1:11" x14ac:dyDescent="0.25">
      <c r="A11" t="e">
        <f ca="1"/>
        <v>#NAME?</v>
      </c>
      <c r="B11" t="e">
        <f ca="1"/>
        <v>#NAME?</v>
      </c>
      <c r="C11" t="e">
        <f ca="1"/>
        <v>#NAME?</v>
      </c>
      <c r="D11" s="3">
        <v>50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K11" t="e">
        <f t="shared" ca="1" si="0"/>
        <v>#NAME?</v>
      </c>
    </row>
    <row r="12" spans="1:11" x14ac:dyDescent="0.25">
      <c r="A12" t="e">
        <f ca="1"/>
        <v>#NAME?</v>
      </c>
      <c r="B12" t="e">
        <f ca="1"/>
        <v>#NAME?</v>
      </c>
      <c r="C12" t="e">
        <f ca="1"/>
        <v>#NAME?</v>
      </c>
      <c r="D12" s="3"/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K12" t="e">
        <f t="shared" ca="1" si="0"/>
        <v>#NAME?</v>
      </c>
    </row>
    <row r="13" spans="1:11" x14ac:dyDescent="0.25">
      <c r="A13" t="e">
        <f ca="1"/>
        <v>#NAME?</v>
      </c>
      <c r="B13" t="e">
        <f ca="1"/>
        <v>#NAME?</v>
      </c>
      <c r="C13" t="e">
        <f ca="1"/>
        <v>#NAME?</v>
      </c>
      <c r="D13" s="3"/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K13" t="e">
        <f t="shared" ca="1" si="0"/>
        <v>#NAME?</v>
      </c>
    </row>
    <row r="14" spans="1:11" x14ac:dyDescent="0.25">
      <c r="A14" t="e">
        <f ca="1"/>
        <v>#NAME?</v>
      </c>
      <c r="B14" t="e">
        <f ca="1"/>
        <v>#NAME?</v>
      </c>
      <c r="C14" t="e">
        <f ca="1"/>
        <v>#NAME?</v>
      </c>
      <c r="D14" s="3"/>
    </row>
    <row r="15" spans="1:11" x14ac:dyDescent="0.25">
      <c r="A15" t="e">
        <f ca="1"/>
        <v>#NAME?</v>
      </c>
      <c r="B15" t="e">
        <f ca="1"/>
        <v>#NAME?</v>
      </c>
      <c r="C15" t="e">
        <f ca="1"/>
        <v>#NAME?</v>
      </c>
      <c r="D15" s="3">
        <v>50</v>
      </c>
    </row>
    <row r="16" spans="1:11" ht="15.75" x14ac:dyDescent="0.25">
      <c r="A16" t="e">
        <f ca="1"/>
        <v>#NAME?</v>
      </c>
      <c r="B16" t="e">
        <f ca="1"/>
        <v>#NAME?</v>
      </c>
      <c r="C16" t="e">
        <f ca="1"/>
        <v>#NAME?</v>
      </c>
      <c r="D16" s="3">
        <v>45</v>
      </c>
      <c r="F16" s="6" t="s">
        <v>142</v>
      </c>
      <c r="G16" s="6"/>
      <c r="H16" s="6"/>
    </row>
    <row r="17" spans="1:9" x14ac:dyDescent="0.25">
      <c r="A17" t="e">
        <f ca="1"/>
        <v>#NAME?</v>
      </c>
      <c r="B17" t="e">
        <f ca="1"/>
        <v>#NAME?</v>
      </c>
      <c r="C17" t="e">
        <f ca="1"/>
        <v>#NAME?</v>
      </c>
      <c r="D17" s="3">
        <v>70</v>
      </c>
      <c r="F17" s="2" t="s">
        <v>140</v>
      </c>
      <c r="G17" s="2" t="s">
        <v>0</v>
      </c>
      <c r="H17" s="2" t="s">
        <v>13</v>
      </c>
      <c r="I17" s="2" t="s">
        <v>138</v>
      </c>
    </row>
    <row r="18" spans="1:9" x14ac:dyDescent="0.25">
      <c r="A18" t="e">
        <f ca="1"/>
        <v>#NAME?</v>
      </c>
      <c r="B18" t="e">
        <f ca="1"/>
        <v>#NAME?</v>
      </c>
      <c r="C18" t="e">
        <f ca="1"/>
        <v>#NAME?</v>
      </c>
      <c r="D18" s="3"/>
      <c r="F18">
        <f>$B$2</f>
        <v>11</v>
      </c>
      <c r="G18" t="e">
        <f t="shared" ref="G18:G38" ca="1" si="1">A8</f>
        <v>#NAME?</v>
      </c>
      <c r="H18" t="e">
        <f t="shared" ref="H18:H38" ca="1" si="2">B8</f>
        <v>#NAME?</v>
      </c>
      <c r="I18">
        <f t="shared" ref="I18:I38" si="3">D8</f>
        <v>120</v>
      </c>
    </row>
    <row r="19" spans="1:9" x14ac:dyDescent="0.25">
      <c r="A19" t="e">
        <f ca="1"/>
        <v>#NAME?</v>
      </c>
      <c r="B19" t="e">
        <f ca="1"/>
        <v>#NAME?</v>
      </c>
      <c r="C19" t="e">
        <f ca="1"/>
        <v>#NAME?</v>
      </c>
      <c r="D19" s="3"/>
      <c r="F19">
        <f t="shared" ref="F19:F42" si="4">$B$2</f>
        <v>11</v>
      </c>
      <c r="G19" t="e">
        <f t="shared" ca="1" si="1"/>
        <v>#NAME?</v>
      </c>
      <c r="H19" t="e">
        <f t="shared" ca="1" si="2"/>
        <v>#NAME?</v>
      </c>
      <c r="I19">
        <f t="shared" si="3"/>
        <v>0</v>
      </c>
    </row>
    <row r="20" spans="1:9" x14ac:dyDescent="0.25">
      <c r="A20" t="e">
        <f ca="1"/>
        <v>#NAME?</v>
      </c>
      <c r="B20" t="e">
        <f ca="1"/>
        <v>#NAME?</v>
      </c>
      <c r="C20" t="e">
        <f ca="1"/>
        <v>#NAME?</v>
      </c>
      <c r="D20" s="3">
        <v>50</v>
      </c>
      <c r="F20">
        <f t="shared" si="4"/>
        <v>11</v>
      </c>
      <c r="G20" t="e">
        <f t="shared" ca="1" si="1"/>
        <v>#NAME?</v>
      </c>
      <c r="H20" t="e">
        <f t="shared" ca="1" si="2"/>
        <v>#NAME?</v>
      </c>
      <c r="I20">
        <f t="shared" si="3"/>
        <v>50</v>
      </c>
    </row>
    <row r="21" spans="1:9" x14ac:dyDescent="0.25">
      <c r="A21" t="e">
        <f ca="1"/>
        <v>#NAME?</v>
      </c>
      <c r="B21" t="e">
        <f ca="1"/>
        <v>#NAME?</v>
      </c>
      <c r="C21" t="e">
        <f ca="1"/>
        <v>#NAME?</v>
      </c>
      <c r="D21" s="3">
        <v>55</v>
      </c>
      <c r="F21">
        <f t="shared" si="4"/>
        <v>11</v>
      </c>
      <c r="G21" t="e">
        <f t="shared" ca="1" si="1"/>
        <v>#NAME?</v>
      </c>
      <c r="H21" t="e">
        <f t="shared" ca="1" si="2"/>
        <v>#NAME?</v>
      </c>
      <c r="I21">
        <f t="shared" si="3"/>
        <v>50</v>
      </c>
    </row>
    <row r="22" spans="1:9" x14ac:dyDescent="0.25">
      <c r="A22" t="e">
        <f ca="1"/>
        <v>#NAME?</v>
      </c>
      <c r="B22" t="e">
        <f ca="1"/>
        <v>#NAME?</v>
      </c>
      <c r="C22" t="e">
        <f ca="1"/>
        <v>#NAME?</v>
      </c>
      <c r="D22" s="3"/>
      <c r="F22">
        <f t="shared" si="4"/>
        <v>11</v>
      </c>
      <c r="G22" t="e">
        <f t="shared" ca="1" si="1"/>
        <v>#NAME?</v>
      </c>
      <c r="H22" t="e">
        <f t="shared" ca="1" si="2"/>
        <v>#NAME?</v>
      </c>
      <c r="I22">
        <f t="shared" si="3"/>
        <v>0</v>
      </c>
    </row>
    <row r="23" spans="1:9" x14ac:dyDescent="0.25">
      <c r="A23" t="e">
        <f ca="1"/>
        <v>#NAME?</v>
      </c>
      <c r="B23" t="e">
        <f ca="1"/>
        <v>#NAME?</v>
      </c>
      <c r="C23" t="e">
        <f ca="1"/>
        <v>#NAME?</v>
      </c>
      <c r="D23" s="3">
        <v>70</v>
      </c>
      <c r="F23">
        <f t="shared" si="4"/>
        <v>11</v>
      </c>
      <c r="G23" t="e">
        <f t="shared" ca="1" si="1"/>
        <v>#NAME?</v>
      </c>
      <c r="H23" t="e">
        <f t="shared" ca="1" si="2"/>
        <v>#NAME?</v>
      </c>
      <c r="I23">
        <f t="shared" si="3"/>
        <v>0</v>
      </c>
    </row>
    <row r="24" spans="1:9" x14ac:dyDescent="0.25">
      <c r="A24" t="e">
        <f ca="1"/>
        <v>#NAME?</v>
      </c>
      <c r="B24" t="e">
        <f ca="1"/>
        <v>#NAME?</v>
      </c>
      <c r="C24" t="e">
        <f ca="1"/>
        <v>#NAME?</v>
      </c>
      <c r="D24" s="3">
        <v>25</v>
      </c>
      <c r="F24">
        <f t="shared" si="4"/>
        <v>11</v>
      </c>
      <c r="G24" t="e">
        <f t="shared" ca="1" si="1"/>
        <v>#NAME?</v>
      </c>
      <c r="H24" t="e">
        <f t="shared" ca="1" si="2"/>
        <v>#NAME?</v>
      </c>
      <c r="I24">
        <f t="shared" si="3"/>
        <v>0</v>
      </c>
    </row>
    <row r="25" spans="1:9" x14ac:dyDescent="0.25">
      <c r="D25" s="3"/>
      <c r="F25">
        <f t="shared" si="4"/>
        <v>11</v>
      </c>
      <c r="G25" t="e">
        <f t="shared" ca="1" si="1"/>
        <v>#NAME?</v>
      </c>
      <c r="H25" t="e">
        <f t="shared" ca="1" si="2"/>
        <v>#NAME?</v>
      </c>
      <c r="I25">
        <f t="shared" si="3"/>
        <v>50</v>
      </c>
    </row>
    <row r="26" spans="1:9" x14ac:dyDescent="0.25">
      <c r="D26" s="3"/>
      <c r="F26">
        <f t="shared" si="4"/>
        <v>11</v>
      </c>
      <c r="G26" t="e">
        <f t="shared" ca="1" si="1"/>
        <v>#NAME?</v>
      </c>
      <c r="H26" t="e">
        <f t="shared" ca="1" si="2"/>
        <v>#NAME?</v>
      </c>
      <c r="I26">
        <f t="shared" si="3"/>
        <v>45</v>
      </c>
    </row>
    <row r="27" spans="1:9" x14ac:dyDescent="0.25">
      <c r="D27" s="3"/>
      <c r="F27">
        <f t="shared" si="4"/>
        <v>11</v>
      </c>
      <c r="G27" t="e">
        <f t="shared" ca="1" si="1"/>
        <v>#NAME?</v>
      </c>
      <c r="H27" t="e">
        <f t="shared" ca="1" si="2"/>
        <v>#NAME?</v>
      </c>
      <c r="I27">
        <f t="shared" si="3"/>
        <v>70</v>
      </c>
    </row>
    <row r="28" spans="1:9" x14ac:dyDescent="0.25">
      <c r="D28" s="3"/>
      <c r="F28">
        <f t="shared" si="4"/>
        <v>11</v>
      </c>
      <c r="G28" t="e">
        <f t="shared" ca="1" si="1"/>
        <v>#NAME?</v>
      </c>
      <c r="H28" t="e">
        <f t="shared" ca="1" si="2"/>
        <v>#NAME?</v>
      </c>
      <c r="I28">
        <f t="shared" si="3"/>
        <v>0</v>
      </c>
    </row>
    <row r="29" spans="1:9" x14ac:dyDescent="0.25">
      <c r="D29" s="3"/>
      <c r="F29">
        <f t="shared" si="4"/>
        <v>11</v>
      </c>
      <c r="G29" t="e">
        <f t="shared" ca="1" si="1"/>
        <v>#NAME?</v>
      </c>
      <c r="H29" t="e">
        <f t="shared" ca="1" si="2"/>
        <v>#NAME?</v>
      </c>
      <c r="I29">
        <f t="shared" si="3"/>
        <v>0</v>
      </c>
    </row>
    <row r="30" spans="1:9" x14ac:dyDescent="0.25">
      <c r="D30" s="3"/>
      <c r="F30">
        <f t="shared" si="4"/>
        <v>11</v>
      </c>
      <c r="G30" t="e">
        <f t="shared" ca="1" si="1"/>
        <v>#NAME?</v>
      </c>
      <c r="H30" t="e">
        <f t="shared" ca="1" si="2"/>
        <v>#NAME?</v>
      </c>
      <c r="I30">
        <f t="shared" si="3"/>
        <v>50</v>
      </c>
    </row>
    <row r="31" spans="1:9" x14ac:dyDescent="0.25">
      <c r="D31" s="3"/>
      <c r="F31">
        <f t="shared" si="4"/>
        <v>11</v>
      </c>
      <c r="G31" t="e">
        <f t="shared" ca="1" si="1"/>
        <v>#NAME?</v>
      </c>
      <c r="H31" t="e">
        <f t="shared" ca="1" si="2"/>
        <v>#NAME?</v>
      </c>
      <c r="I31">
        <f t="shared" si="3"/>
        <v>55</v>
      </c>
    </row>
    <row r="32" spans="1:9" x14ac:dyDescent="0.25">
      <c r="D32" s="3"/>
      <c r="F32">
        <f t="shared" si="4"/>
        <v>11</v>
      </c>
      <c r="G32" t="e">
        <f t="shared" ca="1" si="1"/>
        <v>#NAME?</v>
      </c>
      <c r="H32" t="e">
        <f t="shared" ca="1" si="2"/>
        <v>#NAME?</v>
      </c>
      <c r="I32">
        <f t="shared" si="3"/>
        <v>0</v>
      </c>
    </row>
    <row r="33" spans="6:9" x14ac:dyDescent="0.25">
      <c r="F33">
        <f t="shared" si="4"/>
        <v>11</v>
      </c>
      <c r="G33" t="e">
        <f t="shared" ca="1" si="1"/>
        <v>#NAME?</v>
      </c>
      <c r="H33" t="e">
        <f t="shared" ca="1" si="2"/>
        <v>#NAME?</v>
      </c>
      <c r="I33">
        <f t="shared" si="3"/>
        <v>70</v>
      </c>
    </row>
    <row r="34" spans="6:9" x14ac:dyDescent="0.25">
      <c r="F34">
        <f t="shared" si="4"/>
        <v>11</v>
      </c>
      <c r="G34" t="e">
        <f t="shared" ca="1" si="1"/>
        <v>#NAME?</v>
      </c>
      <c r="H34" t="e">
        <f t="shared" ca="1" si="2"/>
        <v>#NAME?</v>
      </c>
      <c r="I34">
        <f t="shared" si="3"/>
        <v>25</v>
      </c>
    </row>
    <row r="35" spans="6:9" x14ac:dyDescent="0.25">
      <c r="F35">
        <f t="shared" si="4"/>
        <v>11</v>
      </c>
      <c r="G35">
        <f t="shared" si="1"/>
        <v>0</v>
      </c>
      <c r="H35">
        <f t="shared" si="2"/>
        <v>0</v>
      </c>
      <c r="I35">
        <f t="shared" si="3"/>
        <v>0</v>
      </c>
    </row>
    <row r="36" spans="6:9" x14ac:dyDescent="0.25">
      <c r="F36">
        <f t="shared" si="4"/>
        <v>11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6:9" x14ac:dyDescent="0.25">
      <c r="F37">
        <f t="shared" si="4"/>
        <v>11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11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11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11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11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11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2" sqref="J22"/>
    </sheetView>
  </sheetViews>
  <sheetFormatPr baseColWidth="10"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49" workbookViewId="0">
      <selection activeCell="C78" sqref="C78"/>
    </sheetView>
  </sheetViews>
  <sheetFormatPr baseColWidth="10"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t="e" cm="1">
        <f t="array" aca="1" ref="M18:O26" ca="1">_xlfn._xlws.FILTER(J:L,I:I=1)</f>
        <v>#NAME?</v>
      </c>
      <c r="N18" t="e">
        <f ca="1"/>
        <v>#NAME?</v>
      </c>
      <c r="O18" t="e">
        <f ca="1"/>
        <v>#NAME?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8</v>
      </c>
      <c r="C46" s="1" t="s">
        <v>144</v>
      </c>
      <c r="D46" s="1" t="s">
        <v>145</v>
      </c>
      <c r="E46" s="1" t="s">
        <v>145</v>
      </c>
      <c r="F46" s="1" t="s">
        <v>21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8</v>
      </c>
      <c r="K46" s="1" t="str">
        <f>tblJoueurs[[#This Row],[PrénomJoueur]] &amp; " " &amp;tblJoueurs[[#This Row],[NomJoueur]]</f>
        <v>Marlène Savard</v>
      </c>
    </row>
    <row r="47" spans="1:11" x14ac:dyDescent="0.25">
      <c r="A47">
        <v>5</v>
      </c>
      <c r="B47">
        <v>99</v>
      </c>
      <c r="C47" s="1" t="s">
        <v>9</v>
      </c>
      <c r="D47" s="1" t="s">
        <v>5</v>
      </c>
      <c r="E47" s="1" t="s">
        <v>9</v>
      </c>
      <c r="F47" s="1" t="s">
        <v>22</v>
      </c>
      <c r="G47">
        <v>1</v>
      </c>
      <c r="H47">
        <v>0</v>
      </c>
      <c r="I47" s="1">
        <f>tblJoueurs[[#This Row],[NoÉquipe]]</f>
        <v>5</v>
      </c>
      <c r="J47" s="1">
        <f>tblJoueurs[[#This Row],[NoJoueur]]</f>
        <v>99</v>
      </c>
      <c r="K47" s="1" t="str">
        <f>tblJoueurs[[#This Row],[PrénomJoueur]] &amp; " " &amp;tblJoueurs[[#This Row],[NomJoueur]]</f>
        <v xml:space="preserve"> Les Méthos précieux</v>
      </c>
    </row>
    <row r="48" spans="1:11" x14ac:dyDescent="0.25">
      <c r="A48">
        <v>6</v>
      </c>
      <c r="B48">
        <v>1</v>
      </c>
      <c r="C48" s="1" t="s">
        <v>106</v>
      </c>
      <c r="D48" s="1" t="s">
        <v>90</v>
      </c>
      <c r="E48" s="1" t="s">
        <v>90</v>
      </c>
      <c r="F48" s="1" t="s">
        <v>52</v>
      </c>
      <c r="G48">
        <v>1</v>
      </c>
      <c r="H48">
        <v>1</v>
      </c>
      <c r="I48" s="1">
        <f>tblJoueurs[[#This Row],[NoÉquipe]]</f>
        <v>6</v>
      </c>
      <c r="J48" s="1">
        <f>tblJoueurs[[#This Row],[NoJoueur]]</f>
        <v>1</v>
      </c>
      <c r="K48" s="1" t="str">
        <f>tblJoueurs[[#This Row],[PrénomJoueur]] &amp; " " &amp;tblJoueurs[[#This Row],[NomJoueur]]</f>
        <v>Stéphane Mongeau</v>
      </c>
    </row>
    <row r="49" spans="1:11" x14ac:dyDescent="0.25">
      <c r="A49">
        <v>6</v>
      </c>
      <c r="B49">
        <v>2</v>
      </c>
      <c r="C49" s="1" t="s">
        <v>107</v>
      </c>
      <c r="D49" s="1" t="s">
        <v>108</v>
      </c>
      <c r="E49" s="1" t="s">
        <v>108</v>
      </c>
      <c r="F49" s="1" t="s">
        <v>27</v>
      </c>
      <c r="G49">
        <v>1</v>
      </c>
      <c r="H49">
        <v>4</v>
      </c>
      <c r="I49" s="1">
        <f>tblJoueurs[[#This Row],[NoÉquipe]]</f>
        <v>6</v>
      </c>
      <c r="J49" s="1">
        <f>tblJoueurs[[#This Row],[NoJoueur]]</f>
        <v>2</v>
      </c>
      <c r="K49" s="1" t="str">
        <f>tblJoueurs[[#This Row],[PrénomJoueur]] &amp; " " &amp;tblJoueurs[[#This Row],[NomJoueur]]</f>
        <v>Keven Bosa</v>
      </c>
    </row>
    <row r="50" spans="1:11" x14ac:dyDescent="0.25">
      <c r="A50">
        <v>6</v>
      </c>
      <c r="B50">
        <v>3</v>
      </c>
      <c r="C50" s="1" t="s">
        <v>109</v>
      </c>
      <c r="D50" s="1" t="s">
        <v>110</v>
      </c>
      <c r="E50" s="1" t="s">
        <v>110</v>
      </c>
      <c r="F50" s="1" t="s">
        <v>27</v>
      </c>
      <c r="G50">
        <v>1</v>
      </c>
      <c r="H50">
        <v>2</v>
      </c>
      <c r="I50" s="1">
        <f>tblJoueurs[[#This Row],[NoÉquipe]]</f>
        <v>6</v>
      </c>
      <c r="J50" s="1">
        <f>tblJoueurs[[#This Row],[NoJoueur]]</f>
        <v>3</v>
      </c>
      <c r="K50" s="1" t="str">
        <f>tblJoueurs[[#This Row],[PrénomJoueur]] &amp; " " &amp;tblJoueurs[[#This Row],[NomJoueur]]</f>
        <v>Julien Bérard-Chagnon</v>
      </c>
    </row>
    <row r="51" spans="1:11" x14ac:dyDescent="0.25">
      <c r="A51">
        <v>6</v>
      </c>
      <c r="B51">
        <v>4</v>
      </c>
      <c r="C51" s="1" t="s">
        <v>110</v>
      </c>
      <c r="D51" s="1" t="s">
        <v>111</v>
      </c>
      <c r="E51" s="1" t="s">
        <v>111</v>
      </c>
      <c r="F51" s="1" t="s">
        <v>27</v>
      </c>
      <c r="G51">
        <v>1</v>
      </c>
      <c r="H51">
        <v>3</v>
      </c>
      <c r="I51" s="1">
        <f>tblJoueurs[[#This Row],[NoÉquipe]]</f>
        <v>6</v>
      </c>
      <c r="J51" s="1">
        <f>tblJoueurs[[#This Row],[NoJoueur]]</f>
        <v>4</v>
      </c>
      <c r="K51" s="1" t="str">
        <f>tblJoueurs[[#This Row],[PrénomJoueur]] &amp; " " &amp;tblJoueurs[[#This Row],[NomJoueur]]</f>
        <v>Pierre-Olivier Julien</v>
      </c>
    </row>
    <row r="52" spans="1:11" x14ac:dyDescent="0.25">
      <c r="A52">
        <v>6</v>
      </c>
      <c r="B52">
        <v>5</v>
      </c>
      <c r="C52" s="1" t="s">
        <v>112</v>
      </c>
      <c r="D52" s="1" t="s">
        <v>44</v>
      </c>
      <c r="E52" s="1" t="s">
        <v>44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5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6</v>
      </c>
      <c r="C53" s="1" t="s">
        <v>20</v>
      </c>
      <c r="D53" s="1" t="s">
        <v>20</v>
      </c>
      <c r="E53" s="1" t="s">
        <v>20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6</v>
      </c>
      <c r="K53" s="1" t="str">
        <f>tblJoueurs[[#This Row],[PrénomJoueur]] &amp; " " &amp;tblJoueurs[[#This Row],[NomJoueur]]</f>
        <v>Absent Absent</v>
      </c>
    </row>
    <row r="54" spans="1:11" x14ac:dyDescent="0.25">
      <c r="A54">
        <v>6</v>
      </c>
      <c r="B54">
        <v>7</v>
      </c>
      <c r="C54" s="1" t="s">
        <v>28</v>
      </c>
      <c r="D54" s="1" t="s">
        <v>29</v>
      </c>
      <c r="E54" s="1" t="s">
        <v>29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7</v>
      </c>
      <c r="K54" s="1" t="str">
        <f>tblJoueurs[[#This Row],[PrénomJoueur]] &amp; " " &amp;tblJoueurs[[#This Row],[NomJoueur]]</f>
        <v>Daphné Allard Gervais</v>
      </c>
    </row>
    <row r="55" spans="1:11" x14ac:dyDescent="0.25">
      <c r="A55">
        <v>6</v>
      </c>
      <c r="B55">
        <v>8</v>
      </c>
      <c r="C55" s="1" t="s">
        <v>38</v>
      </c>
      <c r="D55" s="1" t="s">
        <v>39</v>
      </c>
      <c r="E55" s="1" t="s">
        <v>39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8</v>
      </c>
      <c r="K55" s="1" t="str">
        <f>tblJoueurs[[#This Row],[PrénomJoueur]] &amp; " " &amp;tblJoueurs[[#This Row],[NomJoueur]]</f>
        <v>Patrick Charbonneau</v>
      </c>
    </row>
    <row r="56" spans="1:11" x14ac:dyDescent="0.25">
      <c r="A56">
        <v>6</v>
      </c>
      <c r="B56">
        <v>9</v>
      </c>
      <c r="C56" s="1" t="s">
        <v>40</v>
      </c>
      <c r="D56" s="1" t="s">
        <v>41</v>
      </c>
      <c r="E56" s="1" t="s">
        <v>41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</v>
      </c>
      <c r="K56" s="1" t="str">
        <f>tblJoueurs[[#This Row],[PrénomJoueur]] &amp; " " &amp;tblJoueurs[[#This Row],[NomJoueur]]</f>
        <v>Emy Bourdages</v>
      </c>
    </row>
    <row r="57" spans="1:11" x14ac:dyDescent="0.25">
      <c r="A57">
        <v>6</v>
      </c>
      <c r="B57">
        <v>10</v>
      </c>
      <c r="C57" s="1" t="s">
        <v>45</v>
      </c>
      <c r="D57" s="1" t="s">
        <v>46</v>
      </c>
      <c r="E57" s="1" t="s">
        <v>46</v>
      </c>
      <c r="F57" s="1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10</v>
      </c>
      <c r="K57" s="1" t="str">
        <f>tblJoueurs[[#This Row],[PrénomJoueur]] &amp; " " &amp;tblJoueurs[[#This Row],[NomJoueur]]</f>
        <v>David Binet</v>
      </c>
    </row>
    <row r="58" spans="1:11" x14ac:dyDescent="0.25">
      <c r="A58">
        <v>6</v>
      </c>
      <c r="B58">
        <v>99</v>
      </c>
      <c r="C58" s="1" t="s">
        <v>10</v>
      </c>
      <c r="D58" s="1" t="s">
        <v>5</v>
      </c>
      <c r="E58" s="1" t="s">
        <v>10</v>
      </c>
      <c r="F58" s="1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 xml:space="preserve"> Les 12e meilleurs</v>
      </c>
    </row>
    <row r="59" spans="1:11" x14ac:dyDescent="0.25">
      <c r="A59">
        <v>7</v>
      </c>
      <c r="B59">
        <v>1</v>
      </c>
      <c r="C59" s="1" t="s">
        <v>113</v>
      </c>
      <c r="D59" s="1" t="s">
        <v>114</v>
      </c>
      <c r="E59" s="1" t="s">
        <v>114</v>
      </c>
      <c r="F59" s="1" t="s">
        <v>52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s="1" t="s">
        <v>115</v>
      </c>
      <c r="D60" s="1" t="s">
        <v>116</v>
      </c>
      <c r="E60" s="1" t="s">
        <v>116</v>
      </c>
      <c r="F60" s="1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s="1" t="s">
        <v>117</v>
      </c>
      <c r="D61" s="1" t="s">
        <v>118</v>
      </c>
      <c r="E61" s="1" t="s">
        <v>118</v>
      </c>
      <c r="F61" s="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s="1" t="s">
        <v>119</v>
      </c>
      <c r="D62" s="1" t="s">
        <v>76</v>
      </c>
      <c r="E62" s="1" t="s">
        <v>76</v>
      </c>
      <c r="F62" s="1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s="1" t="s">
        <v>120</v>
      </c>
      <c r="D63" s="1" t="s">
        <v>121</v>
      </c>
      <c r="E63" s="1" t="s">
        <v>121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7</v>
      </c>
      <c r="C65" s="1" t="s">
        <v>23</v>
      </c>
      <c r="D65" s="1" t="s">
        <v>24</v>
      </c>
      <c r="E65" s="1" t="s">
        <v>24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8</v>
      </c>
      <c r="C66" s="1" t="s">
        <v>5</v>
      </c>
      <c r="D66" s="1" t="s">
        <v>30</v>
      </c>
      <c r="E66" s="1" t="s">
        <v>30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 xml:space="preserve">Catherine </v>
      </c>
    </row>
    <row r="67" spans="1:11" x14ac:dyDescent="0.25">
      <c r="A67">
        <v>7</v>
      </c>
      <c r="B67">
        <v>9</v>
      </c>
      <c r="C67" s="1" t="s">
        <v>5</v>
      </c>
      <c r="D67" s="1" t="s">
        <v>33</v>
      </c>
      <c r="E67" s="1" t="s">
        <v>33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 xml:space="preserve">Louis </v>
      </c>
    </row>
    <row r="68" spans="1:11" x14ac:dyDescent="0.25">
      <c r="A68">
        <v>7</v>
      </c>
      <c r="B68">
        <v>10</v>
      </c>
      <c r="C68" s="1" t="s">
        <v>36</v>
      </c>
      <c r="D68" s="1" t="s">
        <v>37</v>
      </c>
      <c r="E68" s="1" t="s">
        <v>37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James Falconer</v>
      </c>
    </row>
    <row r="69" spans="1:11" x14ac:dyDescent="0.25">
      <c r="A69">
        <v>7</v>
      </c>
      <c r="B69">
        <v>11</v>
      </c>
      <c r="C69" s="1" t="s">
        <v>43</v>
      </c>
      <c r="D69" s="1" t="s">
        <v>44</v>
      </c>
      <c r="E69" s="1" t="s">
        <v>44</v>
      </c>
      <c r="F69" s="1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99</v>
      </c>
      <c r="C70" s="1" t="s">
        <v>11</v>
      </c>
      <c r="D70" s="1" t="s">
        <v>5</v>
      </c>
      <c r="E70" s="1" t="s">
        <v>11</v>
      </c>
      <c r="F70" s="1" t="s">
        <v>22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99</v>
      </c>
      <c r="K70" s="1" t="str">
        <f>tblJoueurs[[#This Row],[PrénomJoueur]] &amp; " " &amp;tblJoueurs[[#This Row],[NomJoueur]]</f>
        <v xml:space="preserve"> Les Faciles à cuire</v>
      </c>
    </row>
    <row r="71" spans="1:11" x14ac:dyDescent="0.25">
      <c r="A71">
        <v>8</v>
      </c>
      <c r="B71">
        <v>1</v>
      </c>
      <c r="C71" s="1" t="s">
        <v>122</v>
      </c>
      <c r="D71" s="1" t="s">
        <v>123</v>
      </c>
      <c r="E71" s="1" t="s">
        <v>123</v>
      </c>
      <c r="F71" s="1" t="s">
        <v>52</v>
      </c>
      <c r="G71">
        <v>1</v>
      </c>
      <c r="H71">
        <v>1</v>
      </c>
      <c r="I71" s="1">
        <f>tblJoueurs[[#This Row],[NoÉquipe]]</f>
        <v>8</v>
      </c>
      <c r="J71" s="1">
        <f>tblJoueurs[[#This Row],[NoJoueur]]</f>
        <v>1</v>
      </c>
      <c r="K71" s="1" t="str">
        <f>tblJoueurs[[#This Row],[PrénomJoueur]] &amp; " " &amp;tblJoueurs[[#This Row],[NomJoueur]]</f>
        <v>Stéphanie Audet-Brazeau</v>
      </c>
    </row>
    <row r="72" spans="1:11" x14ac:dyDescent="0.25">
      <c r="A72">
        <v>8</v>
      </c>
      <c r="B72">
        <v>2</v>
      </c>
      <c r="C72" s="1" t="s">
        <v>124</v>
      </c>
      <c r="D72" s="1" t="s">
        <v>125</v>
      </c>
      <c r="E72" s="1" t="s">
        <v>125</v>
      </c>
      <c r="F72" s="1" t="s">
        <v>27</v>
      </c>
      <c r="G72">
        <v>1</v>
      </c>
      <c r="H72">
        <v>4</v>
      </c>
      <c r="I72" s="1">
        <f>tblJoueurs[[#This Row],[NoÉquipe]]</f>
        <v>8</v>
      </c>
      <c r="J72" s="1">
        <f>tblJoueurs[[#This Row],[NoJoueur]]</f>
        <v>2</v>
      </c>
      <c r="K72" s="1" t="str">
        <f>tblJoueurs[[#This Row],[PrénomJoueur]] &amp; " " &amp;tblJoueurs[[#This Row],[NomJoueur]]</f>
        <v>Julia Colpron</v>
      </c>
    </row>
    <row r="73" spans="1:11" x14ac:dyDescent="0.25">
      <c r="A73">
        <v>8</v>
      </c>
      <c r="B73">
        <v>3</v>
      </c>
      <c r="C73" s="1" t="s">
        <v>126</v>
      </c>
      <c r="D73" s="1" t="s">
        <v>127</v>
      </c>
      <c r="E73" s="1" t="s">
        <v>127</v>
      </c>
      <c r="F73" s="1" t="s">
        <v>27</v>
      </c>
      <c r="G73">
        <v>1</v>
      </c>
      <c r="H73">
        <v>2</v>
      </c>
      <c r="I73" s="1">
        <f>tblJoueurs[[#This Row],[NoÉquipe]]</f>
        <v>8</v>
      </c>
      <c r="J73" s="1">
        <f>tblJoueurs[[#This Row],[NoJoueur]]</f>
        <v>3</v>
      </c>
      <c r="K73" s="1" t="str">
        <f>tblJoueurs[[#This Row],[PrénomJoueur]] &amp; " " &amp;tblJoueurs[[#This Row],[NomJoueur]]</f>
        <v>Isabelle Gamache</v>
      </c>
    </row>
    <row r="74" spans="1:11" x14ac:dyDescent="0.25">
      <c r="A74">
        <v>8</v>
      </c>
      <c r="B74">
        <v>4</v>
      </c>
      <c r="C74" s="1" t="s">
        <v>128</v>
      </c>
      <c r="D74" s="1" t="s">
        <v>30</v>
      </c>
      <c r="E74" s="1" t="s">
        <v>30</v>
      </c>
      <c r="F74" s="1" t="s">
        <v>27</v>
      </c>
      <c r="G74">
        <v>1</v>
      </c>
      <c r="H74">
        <v>3</v>
      </c>
      <c r="I74" s="1">
        <f>tblJoueurs[[#This Row],[NoÉquipe]]</f>
        <v>8</v>
      </c>
      <c r="J74" s="1">
        <f>tblJoueurs[[#This Row],[NoJoueur]]</f>
        <v>4</v>
      </c>
      <c r="K74" s="1" t="str">
        <f>tblJoueurs[[#This Row],[PrénomJoueur]] &amp; " " &amp;tblJoueurs[[#This Row],[NomJoueur]]</f>
        <v>Catherine Lachance</v>
      </c>
    </row>
    <row r="75" spans="1:11" x14ac:dyDescent="0.25">
      <c r="A75">
        <v>8</v>
      </c>
      <c r="B75">
        <v>5</v>
      </c>
      <c r="C75" s="1" t="s">
        <v>129</v>
      </c>
      <c r="D75" s="1" t="s">
        <v>130</v>
      </c>
      <c r="E75" s="1" t="s">
        <v>130</v>
      </c>
      <c r="F75" s="1" t="s">
        <v>27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5</v>
      </c>
      <c r="K75" s="1" t="str">
        <f>tblJoueurs[[#This Row],[PrénomJoueur]] &amp; " " &amp;tblJoueurs[[#This Row],[NomJoueur]]</f>
        <v>Francis Vilandré</v>
      </c>
    </row>
    <row r="76" spans="1:11" x14ac:dyDescent="0.25">
      <c r="A76">
        <v>8</v>
      </c>
      <c r="B76">
        <v>6</v>
      </c>
      <c r="C76" s="1" t="s">
        <v>20</v>
      </c>
      <c r="D76" s="1" t="s">
        <v>20</v>
      </c>
      <c r="E76" s="1" t="s">
        <v>20</v>
      </c>
      <c r="F76" s="1" t="s">
        <v>21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6</v>
      </c>
      <c r="K76" s="1" t="str">
        <f>tblJoueurs[[#This Row],[PrénomJoueur]] &amp; " " &amp;tblJoueurs[[#This Row],[NomJoueur]]</f>
        <v>Absent Absent</v>
      </c>
    </row>
    <row r="77" spans="1:11" x14ac:dyDescent="0.25">
      <c r="A77">
        <v>8</v>
      </c>
      <c r="B77">
        <v>8</v>
      </c>
      <c r="C77" s="1" t="s">
        <v>147</v>
      </c>
      <c r="D77" s="1" t="s">
        <v>146</v>
      </c>
      <c r="E77" s="1" t="s">
        <v>146</v>
      </c>
      <c r="F77" s="1" t="s">
        <v>21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8</v>
      </c>
      <c r="K77" s="1" t="str">
        <f>tblJoueurs[[#This Row],[PrénomJoueur]] &amp; " " &amp;tblJoueurs[[#This Row],[NomJoueur]]</f>
        <v>Émilie Fougère</v>
      </c>
    </row>
    <row r="78" spans="1:11" x14ac:dyDescent="0.25">
      <c r="A78">
        <v>8</v>
      </c>
      <c r="B78">
        <v>99</v>
      </c>
      <c r="C78" s="1" t="s">
        <v>12</v>
      </c>
      <c r="D78" s="1" t="s">
        <v>5</v>
      </c>
      <c r="E78" s="1" t="s">
        <v>12</v>
      </c>
      <c r="F78" s="1" t="s">
        <v>22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99</v>
      </c>
      <c r="K78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MM</cp:lastModifiedBy>
  <dcterms:created xsi:type="dcterms:W3CDTF">2023-10-18T20:09:42Z</dcterms:created>
  <dcterms:modified xsi:type="dcterms:W3CDTF">2023-12-05T01:38:43Z</dcterms:modified>
</cp:coreProperties>
</file>