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695"/>
  </bookViews>
  <sheets>
    <sheet name="Liquidacion de Nomima" sheetId="1" r:id="rId1"/>
    <sheet name="Estado de Cuenta" sheetId="2" r:id="rId2"/>
    <sheet name="ESTADO DE CUENTA GENERAL" sheetId="4" r:id="rId3"/>
  </sheets>
  <calcPr calcId="145621"/>
</workbook>
</file>

<file path=xl/calcChain.xml><?xml version="1.0" encoding="utf-8"?>
<calcChain xmlns="http://schemas.openxmlformats.org/spreadsheetml/2006/main">
  <c r="C11" i="4" l="1"/>
  <c r="D11" i="4"/>
  <c r="E32" i="2"/>
  <c r="E27" i="2"/>
  <c r="E22" i="2"/>
  <c r="E17" i="2"/>
  <c r="E12" i="2"/>
  <c r="D35" i="2"/>
  <c r="E7" i="2"/>
  <c r="F14" i="1"/>
  <c r="C14" i="1"/>
  <c r="E11" i="1"/>
  <c r="H11" i="1" s="1"/>
  <c r="E12" i="1"/>
  <c r="H12" i="1" s="1"/>
  <c r="E8" i="1"/>
  <c r="E14" i="1" s="1"/>
  <c r="E9" i="1"/>
  <c r="E10" i="1"/>
  <c r="H10" i="1" s="1"/>
  <c r="J7" i="1"/>
  <c r="H7" i="1"/>
  <c r="G7" i="1"/>
  <c r="E7" i="1"/>
  <c r="E35" i="2" l="1"/>
  <c r="G12" i="1"/>
  <c r="G9" i="1"/>
  <c r="I9" i="1" s="1"/>
  <c r="J9" i="1" s="1"/>
  <c r="H9" i="1"/>
  <c r="G11" i="1"/>
  <c r="G8" i="1"/>
  <c r="H8" i="1"/>
  <c r="H14" i="1" s="1"/>
  <c r="I12" i="1"/>
  <c r="J12" i="1" s="1"/>
  <c r="I11" i="1"/>
  <c r="J11" i="1" s="1"/>
  <c r="G10" i="1"/>
  <c r="I10" i="1" s="1"/>
  <c r="J10" i="1" s="1"/>
  <c r="I7" i="1"/>
  <c r="G14" i="1" l="1"/>
  <c r="I8" i="1"/>
  <c r="I14" i="1" l="1"/>
  <c r="J8" i="1"/>
  <c r="J14" i="1" s="1"/>
</calcChain>
</file>

<file path=xl/sharedStrings.xml><?xml version="1.0" encoding="utf-8"?>
<sst xmlns="http://schemas.openxmlformats.org/spreadsheetml/2006/main" count="77" uniqueCount="35">
  <si>
    <t>SALUD</t>
  </si>
  <si>
    <t>TOTAL DEVENGADO</t>
  </si>
  <si>
    <t>EMPLEADO</t>
  </si>
  <si>
    <t>CARGO</t>
  </si>
  <si>
    <t>BASICO</t>
  </si>
  <si>
    <t>DIAS</t>
  </si>
  <si>
    <t>QINCENA</t>
  </si>
  <si>
    <t>PENSION</t>
  </si>
  <si>
    <t>DEDUCCIONES</t>
  </si>
  <si>
    <t>TOTAL DEDUCIONES</t>
  </si>
  <si>
    <t>GOURMET RESTAURANTE</t>
  </si>
  <si>
    <t>LIQUIDACION DE NOMINA</t>
  </si>
  <si>
    <t>AUX TRANS</t>
  </si>
  <si>
    <t>Paola Sáenz</t>
  </si>
  <si>
    <t>N/A</t>
  </si>
  <si>
    <t xml:space="preserve">Tariana Robles </t>
  </si>
  <si>
    <t>Auxiliar de Cocina</t>
  </si>
  <si>
    <t>Rene González</t>
  </si>
  <si>
    <t>Pamela Duarte</t>
  </si>
  <si>
    <t>Daniela Méndez</t>
  </si>
  <si>
    <t>Andrés Corredor</t>
  </si>
  <si>
    <t>TOTALES</t>
  </si>
  <si>
    <t>Chef</t>
  </si>
  <si>
    <t>ESTADO DE CUENTA</t>
  </si>
  <si>
    <t>EMPELADO</t>
  </si>
  <si>
    <t>CÓDIGO</t>
  </si>
  <si>
    <t>CUENTA</t>
  </si>
  <si>
    <t>CRÉDITO</t>
  </si>
  <si>
    <t>DÉBITO</t>
  </si>
  <si>
    <t>Salarios por pagar</t>
  </si>
  <si>
    <t>Fondo de cesantías y/o pensiones</t>
  </si>
  <si>
    <t>Aportes a entidades promotoras de salud EPS</t>
  </si>
  <si>
    <t>Caja General</t>
  </si>
  <si>
    <t>Auxilio de transporte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</si>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</sst>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left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2" fillId="0" borderId="0" xfId="0" applyFont="1" applyBorder="1" applyAlignment="1"/>
    <xf numFmtId="164" fontId="0" fillId="0" borderId="2" xfId="0" applyNumberFormat="1" applyBorder="1"/>
    <xf numFmtId="164" fontId="0" fillId="0" borderId="3" xfId="0" applyNumberFormat="1" applyBorder="1"/>
    <xf numFmtId="0" fontId="0" fillId="3" borderId="1" xfId="0" applyFill="1" applyBorder="1"/>
    <xf numFmtId="164" fontId="0" fillId="3" borderId="3" xfId="0" applyNumberFormat="1" applyFill="1" applyBorder="1"/>
    <xf numFmtId="0" fontId="0" fillId="3" borderId="4" xfId="0" applyFill="1" applyBorder="1"/>
    <xf numFmtId="164" fontId="0" fillId="3" borderId="4" xfId="0" applyNumberFormat="1" applyFill="1" applyBorder="1"/>
    <xf numFmtId="0" fontId="1" fillId="4" borderId="4" xfId="0" applyFont="1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6" borderId="13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12" xfId="0" applyFill="1" applyBorder="1"/>
    <xf numFmtId="0" fontId="1" fillId="6" borderId="15" xfId="0" applyFont="1" applyFill="1" applyBorder="1" applyAlignment="1">
      <alignment horizontal="center"/>
    </xf>
    <xf numFmtId="164" fontId="0" fillId="6" borderId="15" xfId="0" applyNumberFormat="1" applyFill="1" applyBorder="1"/>
    <xf numFmtId="164" fontId="0" fillId="6" borderId="6" xfId="0" applyNumberForma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1" fillId="12" borderId="4" xfId="0" applyFont="1" applyFill="1" applyBorder="1" applyAlignment="1">
      <alignment horizontal="center"/>
    </xf>
    <xf numFmtId="0" fontId="0" fillId="12" borderId="4" xfId="0" applyFill="1" applyBorder="1"/>
    <xf numFmtId="164" fontId="0" fillId="12" borderId="4" xfId="0" applyNumberFormat="1" applyFill="1" applyBorder="1"/>
    <xf numFmtId="0" fontId="1" fillId="12" borderId="4" xfId="0" applyFont="1" applyFill="1" applyBorder="1"/>
    <xf numFmtId="164" fontId="1" fillId="12" borderId="4" xfId="0" applyNumberFormat="1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abSelected="1" workbookViewId="0">
      <selection activeCell="M9" sqref="M9"/>
    </sheetView>
  </sheetViews>
  <sheetFormatPr baseColWidth="10" defaultRowHeight="15" x14ac:dyDescent="0.25"/>
  <cols>
    <col min="1" max="1" width="18" customWidth="1"/>
    <col min="2" max="2" width="22.140625" customWidth="1"/>
    <col min="3" max="3" width="12.7109375" bestFit="1" customWidth="1"/>
    <col min="5" max="5" width="12.7109375" bestFit="1" customWidth="1"/>
    <col min="9" max="9" width="18.42578125" customWidth="1"/>
    <col min="10" max="10" width="17.7109375" customWidth="1"/>
  </cols>
  <sheetData>
    <row r="2" spans="1:10" x14ac:dyDescent="0.25">
      <c r="A2" s="40" t="s">
        <v>10</v>
      </c>
      <c r="B2" s="41"/>
      <c r="C2" s="41"/>
      <c r="D2" s="41"/>
      <c r="E2" s="41"/>
      <c r="F2" s="41"/>
      <c r="G2" s="41"/>
      <c r="H2" s="41"/>
      <c r="I2" s="41"/>
      <c r="J2" s="42"/>
    </row>
    <row r="3" spans="1:10" x14ac:dyDescent="0.25">
      <c r="A3" s="43" t="s">
        <v>11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x14ac:dyDescent="0.25">
      <c r="A4" s="46"/>
      <c r="B4" s="47"/>
      <c r="C4" s="47"/>
      <c r="D4" s="47"/>
      <c r="E4" s="47"/>
      <c r="F4" s="47"/>
      <c r="G4" s="47"/>
      <c r="H4" s="47"/>
      <c r="I4" s="47"/>
      <c r="J4" s="48"/>
    </row>
    <row r="5" spans="1:10" x14ac:dyDescent="0.25">
      <c r="A5" s="30"/>
      <c r="B5" s="31"/>
      <c r="C5" s="31"/>
      <c r="D5" s="31"/>
      <c r="E5" s="31"/>
      <c r="F5" s="31"/>
      <c r="G5" s="38" t="s">
        <v>8</v>
      </c>
      <c r="H5" s="39"/>
      <c r="I5" s="31"/>
      <c r="J5" s="32"/>
    </row>
    <row r="6" spans="1:10" s="6" customFormat="1" x14ac:dyDescent="0.25">
      <c r="A6" s="33" t="s">
        <v>2</v>
      </c>
      <c r="B6" s="33" t="s">
        <v>3</v>
      </c>
      <c r="C6" s="33" t="s">
        <v>4</v>
      </c>
      <c r="D6" s="33" t="s">
        <v>5</v>
      </c>
      <c r="E6" s="33" t="s">
        <v>6</v>
      </c>
      <c r="F6" s="33" t="s">
        <v>12</v>
      </c>
      <c r="G6" s="33" t="s">
        <v>7</v>
      </c>
      <c r="H6" s="33" t="s">
        <v>0</v>
      </c>
      <c r="I6" s="33" t="s">
        <v>9</v>
      </c>
      <c r="J6" s="33" t="s">
        <v>1</v>
      </c>
    </row>
    <row r="7" spans="1:10" x14ac:dyDescent="0.25">
      <c r="A7" s="34" t="s">
        <v>13</v>
      </c>
      <c r="B7" s="34" t="s">
        <v>22</v>
      </c>
      <c r="C7" s="35">
        <v>1800000</v>
      </c>
      <c r="D7" s="34">
        <v>15</v>
      </c>
      <c r="E7" s="35">
        <f>C7/30*15</f>
        <v>900000</v>
      </c>
      <c r="F7" s="35" t="s">
        <v>14</v>
      </c>
      <c r="G7" s="35">
        <f>E7*0.04</f>
        <v>36000</v>
      </c>
      <c r="H7" s="35">
        <f>E7*0.04</f>
        <v>36000</v>
      </c>
      <c r="I7" s="35">
        <f>SUM(G7:H7)</f>
        <v>72000</v>
      </c>
      <c r="J7" s="35">
        <f>E7-I7</f>
        <v>828000</v>
      </c>
    </row>
    <row r="8" spans="1:10" x14ac:dyDescent="0.25">
      <c r="A8" s="34" t="s">
        <v>15</v>
      </c>
      <c r="B8" s="34" t="s">
        <v>16</v>
      </c>
      <c r="C8" s="35">
        <v>800000</v>
      </c>
      <c r="D8" s="34">
        <v>15</v>
      </c>
      <c r="E8" s="35">
        <f t="shared" ref="E8:E12" si="0">C8/30*15</f>
        <v>400000</v>
      </c>
      <c r="F8" s="35">
        <v>36000</v>
      </c>
      <c r="G8" s="35">
        <f t="shared" ref="G8:G12" si="1">E8*0.04</f>
        <v>16000</v>
      </c>
      <c r="H8" s="35">
        <f t="shared" ref="H8:H12" si="2">E8*0.04</f>
        <v>16000</v>
      </c>
      <c r="I8" s="35">
        <f t="shared" ref="I8:I12" si="3">SUM(G8:H8)</f>
        <v>32000</v>
      </c>
      <c r="J8" s="35">
        <f>E8+F8-I8</f>
        <v>404000</v>
      </c>
    </row>
    <row r="9" spans="1:10" x14ac:dyDescent="0.25">
      <c r="A9" s="34" t="s">
        <v>17</v>
      </c>
      <c r="B9" s="34" t="s">
        <v>16</v>
      </c>
      <c r="C9" s="35">
        <v>800000</v>
      </c>
      <c r="D9" s="34">
        <v>15</v>
      </c>
      <c r="E9" s="35">
        <f t="shared" si="0"/>
        <v>400000</v>
      </c>
      <c r="F9" s="35">
        <v>36000</v>
      </c>
      <c r="G9" s="35">
        <f t="shared" si="1"/>
        <v>16000</v>
      </c>
      <c r="H9" s="35">
        <f t="shared" si="2"/>
        <v>16000</v>
      </c>
      <c r="I9" s="35">
        <f t="shared" si="3"/>
        <v>32000</v>
      </c>
      <c r="J9" s="35">
        <f t="shared" ref="J9:J12" si="4">E9+F9-I9</f>
        <v>404000</v>
      </c>
    </row>
    <row r="10" spans="1:10" x14ac:dyDescent="0.25">
      <c r="A10" s="34" t="s">
        <v>18</v>
      </c>
      <c r="B10" s="34"/>
      <c r="C10" s="35">
        <v>700000</v>
      </c>
      <c r="D10" s="34">
        <v>15</v>
      </c>
      <c r="E10" s="35">
        <f t="shared" si="0"/>
        <v>350000</v>
      </c>
      <c r="F10" s="35">
        <v>36000</v>
      </c>
      <c r="G10" s="35">
        <f t="shared" si="1"/>
        <v>14000</v>
      </c>
      <c r="H10" s="35">
        <f t="shared" si="2"/>
        <v>14000</v>
      </c>
      <c r="I10" s="35">
        <f t="shared" si="3"/>
        <v>28000</v>
      </c>
      <c r="J10" s="35">
        <f t="shared" si="4"/>
        <v>358000</v>
      </c>
    </row>
    <row r="11" spans="1:10" x14ac:dyDescent="0.25">
      <c r="A11" s="34" t="s">
        <v>19</v>
      </c>
      <c r="B11" s="34"/>
      <c r="C11" s="35">
        <v>700000</v>
      </c>
      <c r="D11" s="34">
        <v>15</v>
      </c>
      <c r="E11" s="35">
        <f t="shared" si="0"/>
        <v>350000</v>
      </c>
      <c r="F11" s="35">
        <v>36000</v>
      </c>
      <c r="G11" s="35">
        <f t="shared" si="1"/>
        <v>14000</v>
      </c>
      <c r="H11" s="35">
        <f t="shared" si="2"/>
        <v>14000</v>
      </c>
      <c r="I11" s="35">
        <f t="shared" si="3"/>
        <v>28000</v>
      </c>
      <c r="J11" s="35">
        <f t="shared" si="4"/>
        <v>358000</v>
      </c>
    </row>
    <row r="12" spans="1:10" x14ac:dyDescent="0.25">
      <c r="A12" s="34" t="s">
        <v>20</v>
      </c>
      <c r="B12" s="34"/>
      <c r="C12" s="35">
        <v>700000</v>
      </c>
      <c r="D12" s="34">
        <v>15</v>
      </c>
      <c r="E12" s="35">
        <f t="shared" si="0"/>
        <v>350000</v>
      </c>
      <c r="F12" s="35">
        <v>36000</v>
      </c>
      <c r="G12" s="35">
        <f t="shared" si="1"/>
        <v>14000</v>
      </c>
      <c r="H12" s="35">
        <f t="shared" si="2"/>
        <v>14000</v>
      </c>
      <c r="I12" s="35">
        <f t="shared" si="3"/>
        <v>28000</v>
      </c>
      <c r="J12" s="35">
        <f t="shared" si="4"/>
        <v>358000</v>
      </c>
    </row>
    <row r="13" spans="1:10" x14ac:dyDescent="0.25">
      <c r="A13" s="34"/>
      <c r="B13" s="34"/>
      <c r="C13" s="35"/>
      <c r="D13" s="34"/>
      <c r="E13" s="35"/>
      <c r="F13" s="35"/>
      <c r="G13" s="35"/>
      <c r="H13" s="35"/>
      <c r="I13" s="35"/>
      <c r="J13" s="35"/>
    </row>
    <row r="14" spans="1:10" s="7" customFormat="1" x14ac:dyDescent="0.25">
      <c r="A14" s="36" t="s">
        <v>21</v>
      </c>
      <c r="B14" s="36"/>
      <c r="C14" s="37">
        <f>SUM(C7:C12)</f>
        <v>5500000</v>
      </c>
      <c r="D14" s="36">
        <v>15</v>
      </c>
      <c r="E14" s="37">
        <f t="shared" ref="E14:J14" si="5">SUM(E7:E12)</f>
        <v>2750000</v>
      </c>
      <c r="F14" s="37">
        <f t="shared" si="5"/>
        <v>180000</v>
      </c>
      <c r="G14" s="37">
        <f t="shared" si="5"/>
        <v>110000</v>
      </c>
      <c r="H14" s="37">
        <f t="shared" si="5"/>
        <v>110000</v>
      </c>
      <c r="I14" s="37">
        <f t="shared" si="5"/>
        <v>220000</v>
      </c>
      <c r="J14" s="37">
        <f t="shared" si="5"/>
        <v>2710000</v>
      </c>
    </row>
    <row r="15" spans="1:10" x14ac:dyDescent="0.25">
      <c r="C15" s="4"/>
      <c r="E15" s="4"/>
      <c r="F15" s="4"/>
      <c r="G15" s="4"/>
      <c r="H15" s="4"/>
      <c r="I15" s="4"/>
      <c r="J15" s="4"/>
    </row>
    <row r="16" spans="1:10" x14ac:dyDescent="0.25">
      <c r="C16" s="4"/>
      <c r="E16" s="4"/>
      <c r="F16" s="4"/>
      <c r="G16" s="4"/>
      <c r="H16" s="4"/>
      <c r="I16" s="4"/>
      <c r="J16" s="4"/>
    </row>
    <row r="17" spans="3:6" x14ac:dyDescent="0.25">
      <c r="C17" s="4"/>
      <c r="F17" s="4"/>
    </row>
    <row r="18" spans="3:6" x14ac:dyDescent="0.25">
      <c r="C18" s="4"/>
      <c r="F18" s="4"/>
    </row>
    <row r="19" spans="3:6" x14ac:dyDescent="0.25">
      <c r="C19" s="4"/>
      <c r="F19" s="4"/>
    </row>
    <row r="20" spans="3:6" x14ac:dyDescent="0.25">
      <c r="C20" s="4"/>
      <c r="F20" s="4"/>
    </row>
    <row r="21" spans="3:6" x14ac:dyDescent="0.25">
      <c r="C21" s="4"/>
      <c r="F21" s="4"/>
    </row>
    <row r="22" spans="3:6" x14ac:dyDescent="0.25">
      <c r="C22" s="4"/>
      <c r="F22" s="4"/>
    </row>
    <row r="23" spans="3:6" x14ac:dyDescent="0.25">
      <c r="C23" s="4"/>
      <c r="F23" s="4"/>
    </row>
    <row r="24" spans="3:6" x14ac:dyDescent="0.25">
      <c r="C24" s="4"/>
      <c r="F24" s="4"/>
    </row>
    <row r="25" spans="3:6" x14ac:dyDescent="0.25">
      <c r="C25" s="4"/>
    </row>
    <row r="26" spans="3:6" x14ac:dyDescent="0.25">
      <c r="C26" s="4"/>
    </row>
    <row r="27" spans="3:6" x14ac:dyDescent="0.25">
      <c r="C27" s="4"/>
    </row>
    <row r="28" spans="3:6" x14ac:dyDescent="0.25">
      <c r="C28" s="4"/>
    </row>
    <row r="29" spans="3:6" x14ac:dyDescent="0.25">
      <c r="C29" s="4"/>
    </row>
    <row r="30" spans="3:6" x14ac:dyDescent="0.25">
      <c r="C30" s="4"/>
    </row>
    <row r="31" spans="3:6" x14ac:dyDescent="0.25">
      <c r="C31" s="4"/>
    </row>
    <row r="32" spans="3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</sheetData>
  <mergeCells count="4">
    <mergeCell ref="G5:H5"/>
    <mergeCell ref="A2:J2"/>
    <mergeCell ref="A3:J3"/>
    <mergeCell ref="A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A2" sqref="A2:E35"/>
    </sheetView>
  </sheetViews>
  <sheetFormatPr baseColWidth="10" defaultRowHeight="15" x14ac:dyDescent="0.25"/>
  <cols>
    <col min="1" max="1" width="22.5703125" customWidth="1"/>
    <col min="2" max="2" width="17.5703125" customWidth="1"/>
    <col min="3" max="3" width="42.85546875" customWidth="1"/>
    <col min="4" max="5" width="12.7109375" bestFit="1" customWidth="1"/>
  </cols>
  <sheetData>
    <row r="2" spans="1:5" ht="18.75" x14ac:dyDescent="0.3">
      <c r="A2" s="61" t="s">
        <v>23</v>
      </c>
      <c r="B2" s="62"/>
      <c r="C2" s="62"/>
      <c r="D2" s="62"/>
      <c r="E2" s="63"/>
    </row>
    <row r="3" spans="1:5" s="6" customFormat="1" x14ac:dyDescent="0.25">
      <c r="A3" s="20" t="s">
        <v>24</v>
      </c>
      <c r="B3" s="20" t="s">
        <v>25</v>
      </c>
      <c r="C3" s="20" t="s">
        <v>26</v>
      </c>
      <c r="D3" s="20" t="s">
        <v>28</v>
      </c>
      <c r="E3" s="20" t="s">
        <v>27</v>
      </c>
    </row>
    <row r="4" spans="1:5" x14ac:dyDescent="0.25">
      <c r="A4" s="58" t="s">
        <v>13</v>
      </c>
      <c r="B4" s="8">
        <v>2505</v>
      </c>
      <c r="C4" s="1" t="s">
        <v>29</v>
      </c>
      <c r="D4" s="5">
        <v>900000</v>
      </c>
      <c r="E4" s="5"/>
    </row>
    <row r="5" spans="1:5" x14ac:dyDescent="0.25">
      <c r="A5" s="59"/>
      <c r="B5" s="8">
        <v>238030</v>
      </c>
      <c r="C5" s="1" t="s">
        <v>30</v>
      </c>
      <c r="D5" s="1"/>
      <c r="E5" s="5">
        <v>36000</v>
      </c>
    </row>
    <row r="6" spans="1:5" x14ac:dyDescent="0.25">
      <c r="A6" s="59"/>
      <c r="B6" s="8">
        <v>237005</v>
      </c>
      <c r="C6" s="1" t="s">
        <v>31</v>
      </c>
      <c r="D6" s="1"/>
      <c r="E6" s="5">
        <v>36000</v>
      </c>
    </row>
    <row r="7" spans="1:5" x14ac:dyDescent="0.25">
      <c r="A7" s="60"/>
      <c r="B7" s="8">
        <v>110505</v>
      </c>
      <c r="C7" s="1" t="s">
        <v>32</v>
      </c>
      <c r="D7" s="5"/>
      <c r="E7" s="5">
        <f>D4-E5-E6</f>
        <v>828000</v>
      </c>
    </row>
    <row r="8" spans="1:5" x14ac:dyDescent="0.25">
      <c r="A8" s="64" t="s">
        <v>15</v>
      </c>
      <c r="B8" s="8">
        <v>2505</v>
      </c>
      <c r="C8" s="1" t="s">
        <v>29</v>
      </c>
      <c r="D8" s="5">
        <v>400000</v>
      </c>
      <c r="E8" s="5"/>
    </row>
    <row r="9" spans="1:5" x14ac:dyDescent="0.25">
      <c r="A9" s="65"/>
      <c r="B9" s="8">
        <v>510527</v>
      </c>
      <c r="C9" s="1" t="s">
        <v>33</v>
      </c>
      <c r="D9" s="5">
        <v>36000</v>
      </c>
      <c r="E9" s="5"/>
    </row>
    <row r="10" spans="1:5" x14ac:dyDescent="0.25">
      <c r="A10" s="65"/>
      <c r="B10" s="8">
        <v>238030</v>
      </c>
      <c r="C10" s="1" t="s">
        <v>30</v>
      </c>
      <c r="D10" s="1"/>
      <c r="E10" s="5">
        <v>16000</v>
      </c>
    </row>
    <row r="11" spans="1:5" x14ac:dyDescent="0.25">
      <c r="A11" s="65"/>
      <c r="B11" s="8">
        <v>237005</v>
      </c>
      <c r="C11" s="1" t="s">
        <v>31</v>
      </c>
      <c r="D11" s="1"/>
      <c r="E11" s="5">
        <v>16000</v>
      </c>
    </row>
    <row r="12" spans="1:5" x14ac:dyDescent="0.25">
      <c r="A12" s="66"/>
      <c r="B12" s="8">
        <v>110505</v>
      </c>
      <c r="C12" s="1" t="s">
        <v>32</v>
      </c>
      <c r="D12" s="5"/>
      <c r="E12" s="5">
        <f>D8+D9-E10-E11</f>
        <v>404000</v>
      </c>
    </row>
    <row r="13" spans="1:5" x14ac:dyDescent="0.25">
      <c r="A13" s="67" t="s">
        <v>17</v>
      </c>
      <c r="B13" s="8">
        <v>2505</v>
      </c>
      <c r="C13" s="1" t="s">
        <v>29</v>
      </c>
      <c r="D13" s="5">
        <v>400000</v>
      </c>
      <c r="E13" s="5"/>
    </row>
    <row r="14" spans="1:5" x14ac:dyDescent="0.25">
      <c r="A14" s="68"/>
      <c r="B14" s="8">
        <v>510527</v>
      </c>
      <c r="C14" s="1" t="s">
        <v>33</v>
      </c>
      <c r="D14" s="5">
        <v>36000</v>
      </c>
      <c r="E14" s="5"/>
    </row>
    <row r="15" spans="1:5" x14ac:dyDescent="0.25">
      <c r="A15" s="68"/>
      <c r="B15" s="8">
        <v>238030</v>
      </c>
      <c r="C15" s="1" t="s">
        <v>30</v>
      </c>
      <c r="D15" s="1"/>
      <c r="E15" s="5">
        <v>16000</v>
      </c>
    </row>
    <row r="16" spans="1:5" x14ac:dyDescent="0.25">
      <c r="A16" s="68"/>
      <c r="B16" s="8">
        <v>237005</v>
      </c>
      <c r="C16" s="1" t="s">
        <v>31</v>
      </c>
      <c r="E16" s="5">
        <v>16000</v>
      </c>
    </row>
    <row r="17" spans="1:5" x14ac:dyDescent="0.25">
      <c r="A17" s="68"/>
      <c r="B17" s="8">
        <v>110505</v>
      </c>
      <c r="C17" s="1" t="s">
        <v>32</v>
      </c>
      <c r="D17" s="5"/>
      <c r="E17" s="5">
        <f>D13+D14-E15-E16</f>
        <v>404000</v>
      </c>
    </row>
    <row r="18" spans="1:5" x14ac:dyDescent="0.25">
      <c r="A18" s="49" t="s">
        <v>18</v>
      </c>
      <c r="B18" s="8">
        <v>2505</v>
      </c>
      <c r="C18" s="1" t="s">
        <v>29</v>
      </c>
      <c r="D18" s="5">
        <v>350000</v>
      </c>
      <c r="E18" s="5"/>
    </row>
    <row r="19" spans="1:5" x14ac:dyDescent="0.25">
      <c r="A19" s="50"/>
      <c r="B19" s="8">
        <v>510527</v>
      </c>
      <c r="C19" s="1" t="s">
        <v>33</v>
      </c>
      <c r="D19" s="5">
        <v>36000</v>
      </c>
      <c r="E19" s="5"/>
    </row>
    <row r="20" spans="1:5" x14ac:dyDescent="0.25">
      <c r="A20" s="50"/>
      <c r="B20" s="8">
        <v>238030</v>
      </c>
      <c r="C20" s="1" t="s">
        <v>30</v>
      </c>
      <c r="D20" s="1"/>
      <c r="E20" s="5">
        <v>14000</v>
      </c>
    </row>
    <row r="21" spans="1:5" x14ac:dyDescent="0.25">
      <c r="A21" s="50"/>
      <c r="B21" s="8">
        <v>237005</v>
      </c>
      <c r="C21" s="1" t="s">
        <v>31</v>
      </c>
      <c r="D21" s="1"/>
      <c r="E21" s="5">
        <v>14000</v>
      </c>
    </row>
    <row r="22" spans="1:5" x14ac:dyDescent="0.25">
      <c r="A22" s="51"/>
      <c r="B22" s="8">
        <v>110505</v>
      </c>
      <c r="C22" s="1" t="s">
        <v>32</v>
      </c>
      <c r="D22" s="5"/>
      <c r="E22" s="5">
        <f>D18+D19-E20-E21</f>
        <v>358000</v>
      </c>
    </row>
    <row r="23" spans="1:5" x14ac:dyDescent="0.25">
      <c r="A23" s="52" t="s">
        <v>19</v>
      </c>
      <c r="B23" s="8">
        <v>2505</v>
      </c>
      <c r="C23" s="1" t="s">
        <v>29</v>
      </c>
      <c r="D23" s="5">
        <v>350000</v>
      </c>
      <c r="E23" s="5"/>
    </row>
    <row r="24" spans="1:5" x14ac:dyDescent="0.25">
      <c r="A24" s="53"/>
      <c r="B24" s="8">
        <v>510527</v>
      </c>
      <c r="C24" s="1" t="s">
        <v>33</v>
      </c>
      <c r="D24" s="5">
        <v>36000</v>
      </c>
      <c r="E24" s="5"/>
    </row>
    <row r="25" spans="1:5" x14ac:dyDescent="0.25">
      <c r="A25" s="53"/>
      <c r="B25" s="8">
        <v>238030</v>
      </c>
      <c r="C25" s="1" t="s">
        <v>30</v>
      </c>
      <c r="D25" s="1"/>
      <c r="E25" s="5">
        <v>14000</v>
      </c>
    </row>
    <row r="26" spans="1:5" x14ac:dyDescent="0.25">
      <c r="A26" s="53"/>
      <c r="B26" s="8">
        <v>237005</v>
      </c>
      <c r="C26" s="1" t="s">
        <v>31</v>
      </c>
      <c r="D26" s="1"/>
      <c r="E26" s="5">
        <v>14000</v>
      </c>
    </row>
    <row r="27" spans="1:5" x14ac:dyDescent="0.25">
      <c r="A27" s="54"/>
      <c r="B27" s="8">
        <v>110505</v>
      </c>
      <c r="C27" s="1" t="s">
        <v>32</v>
      </c>
      <c r="D27" s="5"/>
      <c r="E27" s="5">
        <f>D23+D24-E25-E26</f>
        <v>358000</v>
      </c>
    </row>
    <row r="28" spans="1:5" x14ac:dyDescent="0.25">
      <c r="A28" s="55" t="s">
        <v>20</v>
      </c>
      <c r="B28" s="8">
        <v>2505</v>
      </c>
      <c r="C28" s="1" t="s">
        <v>29</v>
      </c>
      <c r="D28" s="5">
        <v>350000</v>
      </c>
      <c r="E28" s="5"/>
    </row>
    <row r="29" spans="1:5" x14ac:dyDescent="0.25">
      <c r="A29" s="56"/>
      <c r="B29" s="8">
        <v>510527</v>
      </c>
      <c r="C29" s="1" t="s">
        <v>33</v>
      </c>
      <c r="D29" s="5">
        <v>36000</v>
      </c>
      <c r="E29" s="5"/>
    </row>
    <row r="30" spans="1:5" x14ac:dyDescent="0.25">
      <c r="A30" s="56"/>
      <c r="B30" s="8">
        <v>238030</v>
      </c>
      <c r="C30" s="1" t="s">
        <v>30</v>
      </c>
      <c r="D30" s="1"/>
      <c r="E30" s="5">
        <v>14000</v>
      </c>
    </row>
    <row r="31" spans="1:5" x14ac:dyDescent="0.25">
      <c r="A31" s="56"/>
      <c r="B31" s="8">
        <v>237005</v>
      </c>
      <c r="C31" s="1" t="s">
        <v>31</v>
      </c>
      <c r="D31" s="1"/>
      <c r="E31" s="5">
        <v>14000</v>
      </c>
    </row>
    <row r="32" spans="1:5" x14ac:dyDescent="0.25">
      <c r="A32" s="57"/>
      <c r="B32" s="8">
        <v>110505</v>
      </c>
      <c r="C32" s="1" t="s">
        <v>32</v>
      </c>
      <c r="D32" s="5"/>
      <c r="E32" s="5">
        <f>D28+D29-E30-E31</f>
        <v>358000</v>
      </c>
    </row>
    <row r="33" spans="1:5" x14ac:dyDescent="0.25">
      <c r="A33" s="9"/>
      <c r="B33" s="10"/>
      <c r="C33" s="12"/>
      <c r="D33" s="12"/>
      <c r="E33" s="11"/>
    </row>
    <row r="34" spans="1:5" x14ac:dyDescent="0.25">
      <c r="A34" s="21"/>
      <c r="B34" s="22"/>
      <c r="C34" s="23"/>
      <c r="D34" s="23"/>
      <c r="E34" s="24"/>
    </row>
    <row r="35" spans="1:5" x14ac:dyDescent="0.25">
      <c r="A35" s="25"/>
      <c r="B35" s="26"/>
      <c r="C35" s="27" t="s">
        <v>34</v>
      </c>
      <c r="D35" s="28">
        <f>SUM(D4:D34)</f>
        <v>2930000</v>
      </c>
      <c r="E35" s="29">
        <f>SUM(E4:E34)</f>
        <v>2930000</v>
      </c>
    </row>
  </sheetData>
  <mergeCells count="7">
    <mergeCell ref="A18:A22"/>
    <mergeCell ref="A23:A27"/>
    <mergeCell ref="A28:A32"/>
    <mergeCell ref="A4:A7"/>
    <mergeCell ref="A2:E2"/>
    <mergeCell ref="A8:A12"/>
    <mergeCell ref="A13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workbookViewId="0">
      <selection activeCell="D17" sqref="D17"/>
    </sheetView>
  </sheetViews>
  <sheetFormatPr baseColWidth="10" defaultRowHeight="15" x14ac:dyDescent="0.25"/>
  <cols>
    <col min="2" max="2" width="41.5703125" bestFit="1" customWidth="1"/>
    <col min="3" max="4" width="12.7109375" bestFit="1" customWidth="1"/>
  </cols>
  <sheetData>
    <row r="3" spans="1:5" ht="18.75" x14ac:dyDescent="0.3">
      <c r="A3" s="61" t="s">
        <v>23</v>
      </c>
      <c r="B3" s="62"/>
      <c r="C3" s="62"/>
      <c r="D3" s="63"/>
      <c r="E3" s="13"/>
    </row>
    <row r="4" spans="1:5" s="6" customFormat="1" x14ac:dyDescent="0.25">
      <c r="A4" s="20" t="s">
        <v>25</v>
      </c>
      <c r="B4" s="20" t="s">
        <v>26</v>
      </c>
      <c r="C4" s="20" t="s">
        <v>28</v>
      </c>
      <c r="D4" s="20" t="s">
        <v>27</v>
      </c>
    </row>
    <row r="5" spans="1:5" x14ac:dyDescent="0.25">
      <c r="A5" s="8">
        <v>2505</v>
      </c>
      <c r="B5" s="1" t="s">
        <v>29</v>
      </c>
      <c r="C5" s="5">
        <v>2750000</v>
      </c>
      <c r="D5" s="5"/>
    </row>
    <row r="6" spans="1:5" x14ac:dyDescent="0.25">
      <c r="A6" s="8">
        <v>510527</v>
      </c>
      <c r="B6" s="1" t="s">
        <v>33</v>
      </c>
      <c r="C6" s="5">
        <v>180000</v>
      </c>
      <c r="D6" s="5"/>
    </row>
    <row r="7" spans="1:5" x14ac:dyDescent="0.25">
      <c r="A7" s="8">
        <v>238030</v>
      </c>
      <c r="B7" s="1" t="s">
        <v>30</v>
      </c>
      <c r="C7" s="5"/>
      <c r="D7" s="5">
        <v>110000</v>
      </c>
    </row>
    <row r="8" spans="1:5" x14ac:dyDescent="0.25">
      <c r="A8" s="8">
        <v>237005</v>
      </c>
      <c r="B8" s="1" t="s">
        <v>31</v>
      </c>
      <c r="C8" s="5"/>
      <c r="D8" s="5">
        <v>110000</v>
      </c>
    </row>
    <row r="9" spans="1:5" x14ac:dyDescent="0.25">
      <c r="A9" s="8">
        <v>110505</v>
      </c>
      <c r="B9" s="1" t="s">
        <v>32</v>
      </c>
      <c r="C9" s="5"/>
      <c r="D9" s="5">
        <v>2710000</v>
      </c>
    </row>
    <row r="10" spans="1:5" x14ac:dyDescent="0.25">
      <c r="A10" s="2"/>
      <c r="B10" s="3"/>
      <c r="C10" s="14"/>
      <c r="D10" s="15"/>
    </row>
    <row r="11" spans="1:5" x14ac:dyDescent="0.25">
      <c r="A11" s="16"/>
      <c r="B11" s="18" t="s">
        <v>34</v>
      </c>
      <c r="C11" s="19">
        <f>SUM(C5:C10)</f>
        <v>2930000</v>
      </c>
      <c r="D11" s="17">
        <f>SUM(D5:D10)</f>
        <v>2930000</v>
      </c>
    </row>
    <row r="12" spans="1:5" x14ac:dyDescent="0.25">
      <c r="C12" s="4"/>
      <c r="D12" s="4"/>
    </row>
    <row r="13" spans="1:5" x14ac:dyDescent="0.25">
      <c r="C13" s="4"/>
      <c r="D13" s="4"/>
    </row>
    <row r="14" spans="1:5" x14ac:dyDescent="0.25">
      <c r="C14" s="4"/>
      <c r="D14" s="4"/>
    </row>
    <row r="15" spans="1:5" x14ac:dyDescent="0.25">
      <c r="C15" s="4"/>
      <c r="D15" s="4"/>
    </row>
    <row r="16" spans="1:5" x14ac:dyDescent="0.25">
      <c r="C16" s="4"/>
      <c r="D16" s="4"/>
    </row>
    <row r="17" spans="3:4" x14ac:dyDescent="0.25">
      <c r="C17" s="4"/>
      <c r="D17" s="4"/>
    </row>
    <row r="18" spans="3:4" x14ac:dyDescent="0.25">
      <c r="C18" s="4"/>
      <c r="D18" s="4"/>
    </row>
    <row r="19" spans="3:4" x14ac:dyDescent="0.25">
      <c r="C19" s="4"/>
      <c r="D19" s="4"/>
    </row>
    <row r="20" spans="3:4" x14ac:dyDescent="0.25">
      <c r="C20" s="4"/>
      <c r="D20" s="4"/>
    </row>
    <row r="21" spans="3:4" x14ac:dyDescent="0.25">
      <c r="C21" s="4"/>
      <c r="D21" s="4"/>
    </row>
    <row r="22" spans="3:4" x14ac:dyDescent="0.25">
      <c r="C22" s="4"/>
      <c r="D22" s="4"/>
    </row>
    <row r="23" spans="3:4" x14ac:dyDescent="0.25">
      <c r="C23" s="4"/>
      <c r="D23" s="4"/>
    </row>
    <row r="24" spans="3:4" x14ac:dyDescent="0.25">
      <c r="C24" s="4"/>
      <c r="D24" s="4"/>
    </row>
    <row r="25" spans="3:4" x14ac:dyDescent="0.25">
      <c r="C25" s="4"/>
      <c r="D25" s="4"/>
    </row>
    <row r="26" spans="3:4" x14ac:dyDescent="0.25">
      <c r="C26" s="4"/>
      <c r="D26" s="4"/>
    </row>
    <row r="27" spans="3:4" x14ac:dyDescent="0.25">
      <c r="C27" s="4"/>
      <c r="D27" s="4"/>
    </row>
    <row r="28" spans="3:4" x14ac:dyDescent="0.25">
      <c r="C28" s="4"/>
      <c r="D28" s="4"/>
    </row>
    <row r="29" spans="3:4" x14ac:dyDescent="0.25">
      <c r="C29" s="4"/>
      <c r="D29" s="4"/>
    </row>
    <row r="30" spans="3:4" x14ac:dyDescent="0.25">
      <c r="C30" s="4"/>
      <c r="D30" s="4"/>
    </row>
    <row r="31" spans="3:4" x14ac:dyDescent="0.25">
      <c r="C31" s="4"/>
      <c r="D31" s="4"/>
    </row>
    <row r="32" spans="3:4" x14ac:dyDescent="0.25">
      <c r="C32" s="4"/>
      <c r="D32" s="4"/>
    </row>
    <row r="33" spans="3:4" x14ac:dyDescent="0.25">
      <c r="C33" s="4"/>
      <c r="D33" s="4"/>
    </row>
    <row r="34" spans="3:4" x14ac:dyDescent="0.25">
      <c r="C34" s="4"/>
      <c r="D34" s="4"/>
    </row>
    <row r="35" spans="3:4" x14ac:dyDescent="0.25">
      <c r="C35" s="4"/>
      <c r="D35" s="4"/>
    </row>
    <row r="36" spans="3:4" x14ac:dyDescent="0.25">
      <c r="C36" s="4"/>
      <c r="D36" s="4"/>
    </row>
    <row r="37" spans="3:4" x14ac:dyDescent="0.25">
      <c r="C37" s="4"/>
      <c r="D37" s="4"/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Liquidacion de Nomima</vt:lpstr>
      <vt:lpstr>Estado de Cuenta</vt:lpstr>
      <vt:lpstr>ESTADO DE CUENTA 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Usiario</dc:creator>
  <cp:lastModifiedBy>personal</cp:lastModifiedBy>
  <dcterms:created xsi:type="dcterms:W3CDTF">2014-12-01T08:27:18Z</dcterms:created>
  <dcterms:modified xsi:type="dcterms:W3CDTF">2014-12-06T17:19:09Z</dcterms:modified>
</cp:coreProperties>
</file>