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\Documents\wtfrontend\Project-Planning\"/>
    </mc:Choice>
  </mc:AlternateContent>
  <bookViews>
    <workbookView xWindow="0" yWindow="0" windowWidth="28800" windowHeight="11610"/>
  </bookViews>
  <sheets>
    <sheet name="Tabelle1" sheetId="1" r:id="rId1"/>
    <sheet name="Tabelle2" sheetId="2" r:id="rId2"/>
    <sheet name="Tabelle3" sheetId="3" r:id="rId3"/>
  </sheets>
  <calcPr calcId="171027"/>
</workbook>
</file>

<file path=xl/calcChain.xml><?xml version="1.0" encoding="utf-8"?>
<calcChain xmlns="http://schemas.openxmlformats.org/spreadsheetml/2006/main">
  <c r="F7" i="1" l="1"/>
  <c r="A13" i="1" l="1"/>
  <c r="G13" i="1"/>
  <c r="H13" i="1" s="1"/>
  <c r="G14" i="1" s="1"/>
  <c r="H14" i="1" s="1"/>
  <c r="G15" i="1" s="1"/>
  <c r="H15" i="1" s="1"/>
  <c r="G16" i="1" s="1"/>
  <c r="H16" i="1" s="1"/>
  <c r="I13" i="1"/>
  <c r="A14" i="1"/>
  <c r="A15" i="1" s="1"/>
  <c r="A16" i="1" s="1"/>
  <c r="I14" i="1"/>
  <c r="I15" i="1" s="1"/>
  <c r="I16" i="1" s="1"/>
  <c r="I7" i="1" l="1"/>
  <c r="A8" i="1"/>
  <c r="A9" i="1" s="1"/>
  <c r="A10" i="1" s="1"/>
  <c r="A11" i="1" s="1"/>
  <c r="A12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F8" i="1"/>
  <c r="D3" i="1" l="1"/>
  <c r="K7" i="1" s="1"/>
  <c r="E31" i="1" l="1"/>
  <c r="D31" i="1"/>
  <c r="B31" i="1"/>
  <c r="I8" i="1"/>
  <c r="I9" i="1" s="1"/>
  <c r="I10" i="1" s="1"/>
  <c r="I11" i="1" s="1"/>
  <c r="I12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J8" i="1" l="1"/>
  <c r="F9" i="1" s="1"/>
  <c r="G8" i="1"/>
  <c r="G9" i="1" l="1"/>
  <c r="H9" i="1" s="1"/>
  <c r="K8" i="1"/>
  <c r="J9" i="1" s="1"/>
  <c r="F10" i="1" s="1"/>
  <c r="K9" i="1" l="1"/>
  <c r="J10" i="1" s="1"/>
  <c r="F11" i="1" s="1"/>
  <c r="G10" i="1"/>
  <c r="H10" i="1" s="1"/>
  <c r="K10" i="1" l="1"/>
  <c r="G11" i="1"/>
  <c r="H11" i="1" s="1"/>
  <c r="K11" i="1" l="1"/>
  <c r="G12" i="1"/>
  <c r="H12" i="1" s="1"/>
  <c r="G17" i="1" l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G28" i="1" s="1"/>
  <c r="H28" i="1" s="1"/>
  <c r="G29" i="1" s="1"/>
  <c r="H29" i="1" s="1"/>
  <c r="G30" i="1" s="1"/>
  <c r="H30" i="1" s="1"/>
  <c r="K12" i="1"/>
  <c r="K13" i="1" s="1"/>
  <c r="K14" i="1" s="1"/>
  <c r="K15" i="1" s="1"/>
  <c r="K16" i="1" s="1"/>
  <c r="K17" i="1" l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F18" i="1" l="1"/>
  <c r="F19" i="1" s="1"/>
  <c r="F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F26" i="1" s="1"/>
  <c r="J26" i="1" s="1"/>
  <c r="F27" i="1" s="1"/>
  <c r="J27" i="1" s="1"/>
  <c r="F28" i="1" s="1"/>
  <c r="J28" i="1" s="1"/>
  <c r="F29" i="1" s="1"/>
  <c r="J29" i="1" s="1"/>
  <c r="F30" i="1" s="1"/>
  <c r="J30" i="1" s="1"/>
</calcChain>
</file>

<file path=xl/comments1.xml><?xml version="1.0" encoding="utf-8"?>
<comments xmlns="http://schemas.openxmlformats.org/spreadsheetml/2006/main">
  <authors>
    <author>Koksi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Koksi:</t>
        </r>
        <r>
          <rPr>
            <sz val="9"/>
            <color indexed="81"/>
            <rFont val="Tahoma"/>
            <family val="2"/>
          </rPr>
          <t xml:space="preserve">
2-Wochensprint
Falls der Sprintintervall anders ist, bitte die Formel ändern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Koksi:</t>
        </r>
        <r>
          <rPr>
            <sz val="9"/>
            <color indexed="81"/>
            <rFont val="Tahoma"/>
            <charset val="1"/>
          </rPr>
          <t xml:space="preserve">
Falls neue AddOns eingebaut werden (oder ähnliches) dann werden hier die inzukommenten SP ergänzt
</t>
        </r>
      </text>
    </comment>
    <comment ref="D6" authorId="0" shapeId="0">
      <text>
        <r>
          <rPr>
            <b/>
            <sz val="9"/>
            <color indexed="81"/>
            <rFont val="Tahoma"/>
            <charset val="1"/>
          </rPr>
          <t>Koksi:</t>
        </r>
        <r>
          <rPr>
            <sz val="9"/>
            <color indexed="81"/>
            <rFont val="Tahoma"/>
            <charset val="1"/>
          </rPr>
          <t xml:space="preserve">
Wie viele SP am Ende des jeweiligen Sprints geschafft wurden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 xml:space="preserve">Koksi:
</t>
        </r>
        <r>
          <rPr>
            <sz val="9"/>
            <color indexed="81"/>
            <rFont val="Tahoma"/>
            <family val="2"/>
          </rPr>
          <t>Anzahl der gearbeitetn Stunden in dem jeweiligen Sprints</t>
        </r>
      </text>
    </comment>
  </commentList>
</comments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<sst xmlns="http://schemas.openxmlformats.org/spreadsheetml/2006/main" count="17" uniqueCount="17">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</sst>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d&quot;, &quot;yyyy"/>
    <numFmt numFmtId="165" formatCode="0.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15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0" fillId="2" borderId="1" xfId="0" applyNumberFormat="1" applyFont="1" applyFill="1" applyBorder="1" applyAlignment="1" applyProtection="1">
      <alignment vertical="top"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291855092582865E-2"/>
          <c:y val="8.7601422473840451E-2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Tabelle1!$A$7:$A$30</c:f>
              <c:numCache>
                <c:formatCode>mmm\ d", "yyyy</c:formatCode>
                <c:ptCount val="24"/>
                <c:pt idx="0">
                  <c:v>42857</c:v>
                </c:pt>
                <c:pt idx="1">
                  <c:v>42871</c:v>
                </c:pt>
                <c:pt idx="2">
                  <c:v>42885</c:v>
                </c:pt>
                <c:pt idx="3">
                  <c:v>42899</c:v>
                </c:pt>
                <c:pt idx="4">
                  <c:v>42913</c:v>
                </c:pt>
                <c:pt idx="5">
                  <c:v>42927</c:v>
                </c:pt>
                <c:pt idx="6">
                  <c:v>42941</c:v>
                </c:pt>
                <c:pt idx="7">
                  <c:v>42955</c:v>
                </c:pt>
                <c:pt idx="8">
                  <c:v>42969</c:v>
                </c:pt>
                <c:pt idx="9">
                  <c:v>42983</c:v>
                </c:pt>
                <c:pt idx="10">
                  <c:v>42997</c:v>
                </c:pt>
                <c:pt idx="11">
                  <c:v>43011</c:v>
                </c:pt>
                <c:pt idx="12">
                  <c:v>43025</c:v>
                </c:pt>
                <c:pt idx="13">
                  <c:v>43039</c:v>
                </c:pt>
                <c:pt idx="14">
                  <c:v>43053</c:v>
                </c:pt>
                <c:pt idx="15">
                  <c:v>43067</c:v>
                </c:pt>
                <c:pt idx="16">
                  <c:v>43081</c:v>
                </c:pt>
                <c:pt idx="17">
                  <c:v>43095</c:v>
                </c:pt>
                <c:pt idx="18">
                  <c:v>43109</c:v>
                </c:pt>
                <c:pt idx="19">
                  <c:v>43123</c:v>
                </c:pt>
                <c:pt idx="20">
                  <c:v>43137</c:v>
                </c:pt>
                <c:pt idx="21">
                  <c:v>43151</c:v>
                </c:pt>
                <c:pt idx="22">
                  <c:v>43165</c:v>
                </c:pt>
                <c:pt idx="23">
                  <c:v>43179</c:v>
                </c:pt>
              </c:numCache>
            </c:numRef>
          </c:cat>
          <c:val>
            <c:numRef>
              <c:f>Tabelle1!$J$7:$J$30</c:f>
              <c:numCache>
                <c:formatCode>General</c:formatCode>
                <c:ptCount val="24"/>
                <c:pt idx="0">
                  <c:v>19</c:v>
                </c:pt>
                <c:pt idx="1">
                  <c:v>17</c:v>
                </c:pt>
                <c:pt idx="2">
                  <c:v>16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10</c:v>
                </c:pt>
                <c:pt idx="13">
                  <c:v>8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1.4734513274336283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E-4C2D-9B19-23258FC2C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127336448"/>
        <c:axId val="83744384"/>
      </c:barChart>
      <c:dateAx>
        <c:axId val="12733644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83744384"/>
        <c:crosses val="autoZero"/>
        <c:auto val="1"/>
        <c:lblOffset val="100"/>
        <c:baseTimeUnit val="days"/>
      </c:dateAx>
      <c:valAx>
        <c:axId val="83744384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12733644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tabSelected="1" topLeftCell="A4" workbookViewId="0">
      <selection activeCell="E25" sqref="E25"/>
    </sheetView>
  </sheetViews>
  <sheetFormatPr baseColWidth="10" defaultRowHeight="15" x14ac:dyDescent="0.25"/>
  <cols>
    <col min="1" max="1" width="12.28515625" bestFit="1" customWidth="1"/>
  </cols>
  <sheetData>
    <row r="1" spans="1:11" x14ac:dyDescent="0.25">
      <c r="A1" s="13" t="s">
        <v>0</v>
      </c>
      <c r="B1" s="13"/>
      <c r="C1" s="13"/>
      <c r="D1" s="13"/>
    </row>
    <row r="2" spans="1:11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25">
      <c r="A3" s="2">
        <v>29</v>
      </c>
      <c r="B3" s="2">
        <v>10</v>
      </c>
      <c r="C3" s="2">
        <v>200</v>
      </c>
      <c r="D3" s="3">
        <f>B3/C3</f>
        <v>0.05</v>
      </c>
    </row>
    <row r="5" spans="1:11" x14ac:dyDescent="0.25">
      <c r="A5" s="14" t="s">
        <v>5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ht="63.75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25">
      <c r="A7" s="5">
        <v>42857</v>
      </c>
      <c r="B7" s="6">
        <v>30</v>
      </c>
      <c r="C7" s="6"/>
      <c r="D7" s="6">
        <v>0</v>
      </c>
      <c r="E7" s="6">
        <v>26</v>
      </c>
      <c r="F7" s="7">
        <f>A3-B3</f>
        <v>19</v>
      </c>
      <c r="G7" s="7">
        <v>0</v>
      </c>
      <c r="H7" s="7">
        <v>7</v>
      </c>
      <c r="I7" s="7">
        <f>C3</f>
        <v>200</v>
      </c>
      <c r="J7" s="12">
        <v>19</v>
      </c>
      <c r="K7" s="8">
        <f>IF(OR(ISBLANK(D7),ISBLANK(E7)),D3,H7/(I7+E7))</f>
        <v>3.0973451327433628E-2</v>
      </c>
    </row>
    <row r="8" spans="1:11" x14ac:dyDescent="0.25">
      <c r="A8" s="5">
        <f>A7+14</f>
        <v>42871</v>
      </c>
      <c r="B8" s="6">
        <v>30</v>
      </c>
      <c r="C8" s="6"/>
      <c r="D8" s="6">
        <v>2</v>
      </c>
      <c r="E8" s="6">
        <v>8</v>
      </c>
      <c r="F8" s="12">
        <f>J7+C8</f>
        <v>19</v>
      </c>
      <c r="G8" s="7">
        <f>H7</f>
        <v>7</v>
      </c>
      <c r="H8" s="7">
        <v>9</v>
      </c>
      <c r="I8" s="7">
        <f t="shared" ref="I8:I30" si="0">I7+E7</f>
        <v>226</v>
      </c>
      <c r="J8" s="7">
        <f t="shared" ref="J8:J30" si="1">MAX(IF(OR(ISBLANK(D8),ISBLANK(E8)),F8-K7*B8,F8-D8),0)</f>
        <v>17</v>
      </c>
      <c r="K8" s="8">
        <f t="shared" ref="K8:K30" si="2">IF(OR(ISBLANK(D8),ISBLANK(E8)),K7,H8/(I8+E8))</f>
        <v>3.8461538461538464E-2</v>
      </c>
    </row>
    <row r="9" spans="1:11" x14ac:dyDescent="0.25">
      <c r="A9" s="5">
        <f>A8+14</f>
        <v>42885</v>
      </c>
      <c r="B9" s="6">
        <v>30</v>
      </c>
      <c r="C9" s="6"/>
      <c r="D9" s="6">
        <v>1</v>
      </c>
      <c r="E9" s="6">
        <v>5</v>
      </c>
      <c r="F9" s="7">
        <f t="shared" ref="F9:F30" si="3">J8+C9</f>
        <v>17</v>
      </c>
      <c r="G9" s="7">
        <f t="shared" ref="G9:G30" si="4">H8</f>
        <v>9</v>
      </c>
      <c r="H9" s="7">
        <f t="shared" ref="H9:H30" si="5">G9+D9</f>
        <v>10</v>
      </c>
      <c r="I9" s="7">
        <f t="shared" si="0"/>
        <v>234</v>
      </c>
      <c r="J9" s="7">
        <f t="shared" si="1"/>
        <v>16</v>
      </c>
      <c r="K9" s="8">
        <f t="shared" si="2"/>
        <v>4.1841004184100417E-2</v>
      </c>
    </row>
    <row r="10" spans="1:11" x14ac:dyDescent="0.25">
      <c r="A10" s="5">
        <f t="shared" ref="A10:A30" si="6">A9+14</f>
        <v>42899</v>
      </c>
      <c r="B10" s="6">
        <v>30</v>
      </c>
      <c r="C10" s="6"/>
      <c r="D10" s="6">
        <v>2</v>
      </c>
      <c r="E10" s="6">
        <v>13</v>
      </c>
      <c r="F10" s="7">
        <f t="shared" si="3"/>
        <v>16</v>
      </c>
      <c r="G10" s="7">
        <f t="shared" si="4"/>
        <v>10</v>
      </c>
      <c r="H10" s="7">
        <f t="shared" si="5"/>
        <v>12</v>
      </c>
      <c r="I10" s="7">
        <f t="shared" si="0"/>
        <v>239</v>
      </c>
      <c r="J10" s="7">
        <f t="shared" si="1"/>
        <v>14</v>
      </c>
      <c r="K10" s="8">
        <f t="shared" si="2"/>
        <v>4.7619047619047616E-2</v>
      </c>
    </row>
    <row r="11" spans="1:11" x14ac:dyDescent="0.25">
      <c r="A11" s="5">
        <f t="shared" si="6"/>
        <v>42913</v>
      </c>
      <c r="B11" s="6">
        <v>30</v>
      </c>
      <c r="C11" s="6"/>
      <c r="D11" s="6"/>
      <c r="E11" s="6"/>
      <c r="F11" s="7">
        <f t="shared" si="3"/>
        <v>14</v>
      </c>
      <c r="G11" s="7">
        <f t="shared" si="4"/>
        <v>12</v>
      </c>
      <c r="H11" s="7">
        <f t="shared" si="5"/>
        <v>12</v>
      </c>
      <c r="I11" s="7">
        <f t="shared" si="0"/>
        <v>252</v>
      </c>
      <c r="J11" s="7">
        <v>14</v>
      </c>
      <c r="K11" s="8">
        <f t="shared" si="2"/>
        <v>4.7619047619047616E-2</v>
      </c>
    </row>
    <row r="12" spans="1:11" x14ac:dyDescent="0.25">
      <c r="A12" s="5">
        <f t="shared" si="6"/>
        <v>42927</v>
      </c>
      <c r="B12" s="6">
        <v>30</v>
      </c>
      <c r="C12" s="6"/>
      <c r="D12" s="6"/>
      <c r="E12" s="6"/>
      <c r="F12" s="7">
        <v>14</v>
      </c>
      <c r="G12" s="7">
        <f t="shared" si="4"/>
        <v>12</v>
      </c>
      <c r="H12" s="7">
        <f t="shared" si="5"/>
        <v>12</v>
      </c>
      <c r="I12" s="7">
        <f t="shared" si="0"/>
        <v>252</v>
      </c>
      <c r="J12" s="7">
        <v>14</v>
      </c>
      <c r="K12" s="8">
        <f t="shared" si="2"/>
        <v>4.7619047619047616E-2</v>
      </c>
    </row>
    <row r="13" spans="1:11" x14ac:dyDescent="0.25">
      <c r="A13" s="5">
        <f t="shared" si="6"/>
        <v>42941</v>
      </c>
      <c r="B13" s="6">
        <v>30</v>
      </c>
      <c r="C13" s="6"/>
      <c r="D13" s="6"/>
      <c r="E13" s="6"/>
      <c r="F13" s="7">
        <v>14</v>
      </c>
      <c r="G13" s="7">
        <f t="shared" si="4"/>
        <v>12</v>
      </c>
      <c r="H13" s="7">
        <f t="shared" si="5"/>
        <v>12</v>
      </c>
      <c r="I13" s="7">
        <f t="shared" si="0"/>
        <v>252</v>
      </c>
      <c r="J13" s="7">
        <v>14</v>
      </c>
      <c r="K13" s="8">
        <f t="shared" si="2"/>
        <v>4.7619047619047616E-2</v>
      </c>
    </row>
    <row r="14" spans="1:11" x14ac:dyDescent="0.25">
      <c r="A14" s="5">
        <f t="shared" si="6"/>
        <v>42955</v>
      </c>
      <c r="B14" s="6">
        <v>30</v>
      </c>
      <c r="C14" s="6"/>
      <c r="D14" s="6"/>
      <c r="E14" s="6"/>
      <c r="F14" s="7">
        <v>14</v>
      </c>
      <c r="G14" s="7">
        <f t="shared" si="4"/>
        <v>12</v>
      </c>
      <c r="H14" s="7">
        <f t="shared" si="5"/>
        <v>12</v>
      </c>
      <c r="I14" s="7">
        <f t="shared" si="0"/>
        <v>252</v>
      </c>
      <c r="J14" s="7">
        <v>14</v>
      </c>
      <c r="K14" s="8">
        <f t="shared" si="2"/>
        <v>4.7619047619047616E-2</v>
      </c>
    </row>
    <row r="15" spans="1:11" x14ac:dyDescent="0.25">
      <c r="A15" s="5">
        <f t="shared" si="6"/>
        <v>42969</v>
      </c>
      <c r="B15" s="6">
        <v>30</v>
      </c>
      <c r="C15" s="6"/>
      <c r="D15" s="6"/>
      <c r="E15" s="6"/>
      <c r="F15" s="7">
        <v>14</v>
      </c>
      <c r="G15" s="7">
        <f t="shared" si="4"/>
        <v>12</v>
      </c>
      <c r="H15" s="7">
        <f t="shared" si="5"/>
        <v>12</v>
      </c>
      <c r="I15" s="7">
        <f t="shared" si="0"/>
        <v>252</v>
      </c>
      <c r="J15" s="7">
        <v>14</v>
      </c>
      <c r="K15" s="8">
        <f t="shared" si="2"/>
        <v>4.7619047619047616E-2</v>
      </c>
    </row>
    <row r="16" spans="1:11" x14ac:dyDescent="0.25">
      <c r="A16" s="5">
        <f t="shared" si="6"/>
        <v>42983</v>
      </c>
      <c r="B16" s="6">
        <v>30</v>
      </c>
      <c r="C16" s="6"/>
      <c r="D16" s="6"/>
      <c r="E16" s="6"/>
      <c r="F16" s="7">
        <v>14</v>
      </c>
      <c r="G16" s="7">
        <f t="shared" si="4"/>
        <v>12</v>
      </c>
      <c r="H16" s="7">
        <f t="shared" si="5"/>
        <v>12</v>
      </c>
      <c r="I16" s="7">
        <f t="shared" si="0"/>
        <v>252</v>
      </c>
      <c r="J16" s="7">
        <v>14</v>
      </c>
      <c r="K16" s="8">
        <f t="shared" si="2"/>
        <v>4.7619047619047616E-2</v>
      </c>
    </row>
    <row r="17" spans="1:11" x14ac:dyDescent="0.25">
      <c r="A17" s="5">
        <f>A16+14</f>
        <v>42997</v>
      </c>
      <c r="B17" s="6">
        <v>30</v>
      </c>
      <c r="C17" s="6"/>
      <c r="D17" s="6">
        <v>0</v>
      </c>
      <c r="E17" s="6">
        <v>20</v>
      </c>
      <c r="F17" s="7">
        <v>14</v>
      </c>
      <c r="G17" s="7">
        <f>H16</f>
        <v>12</v>
      </c>
      <c r="H17" s="7">
        <f t="shared" si="5"/>
        <v>12</v>
      </c>
      <c r="I17" s="7">
        <f>I16+E16</f>
        <v>252</v>
      </c>
      <c r="J17" s="7">
        <v>14</v>
      </c>
      <c r="K17" s="8">
        <f>IF(OR(ISBLANK(D17),ISBLANK(E17)),K16,H17/(I17+E17))</f>
        <v>4.4117647058823532E-2</v>
      </c>
    </row>
    <row r="18" spans="1:11" x14ac:dyDescent="0.25">
      <c r="A18" s="5">
        <f t="shared" si="6"/>
        <v>43011</v>
      </c>
      <c r="B18" s="6">
        <v>30</v>
      </c>
      <c r="C18" s="6"/>
      <c r="D18" s="6">
        <v>1</v>
      </c>
      <c r="E18" s="6">
        <v>15</v>
      </c>
      <c r="F18" s="7">
        <f t="shared" si="3"/>
        <v>14</v>
      </c>
      <c r="G18" s="7">
        <f t="shared" si="4"/>
        <v>12</v>
      </c>
      <c r="H18" s="7">
        <f t="shared" si="5"/>
        <v>13</v>
      </c>
      <c r="I18" s="7">
        <f t="shared" si="0"/>
        <v>272</v>
      </c>
      <c r="J18" s="7">
        <v>13</v>
      </c>
      <c r="K18" s="8">
        <f t="shared" si="2"/>
        <v>4.5296167247386762E-2</v>
      </c>
    </row>
    <row r="19" spans="1:11" x14ac:dyDescent="0.25">
      <c r="A19" s="5">
        <f t="shared" si="6"/>
        <v>43025</v>
      </c>
      <c r="B19" s="6">
        <v>30</v>
      </c>
      <c r="C19" s="6"/>
      <c r="D19" s="6">
        <v>3</v>
      </c>
      <c r="E19" s="6">
        <v>27</v>
      </c>
      <c r="F19" s="7">
        <f t="shared" si="3"/>
        <v>13</v>
      </c>
      <c r="G19" s="7">
        <f t="shared" si="4"/>
        <v>13</v>
      </c>
      <c r="H19" s="7">
        <f t="shared" si="5"/>
        <v>16</v>
      </c>
      <c r="I19" s="7">
        <f t="shared" si="0"/>
        <v>287</v>
      </c>
      <c r="J19" s="7">
        <v>10</v>
      </c>
      <c r="K19" s="8">
        <f t="shared" si="2"/>
        <v>5.0955414012738856E-2</v>
      </c>
    </row>
    <row r="20" spans="1:11" x14ac:dyDescent="0.25">
      <c r="A20" s="5">
        <f t="shared" si="6"/>
        <v>43039</v>
      </c>
      <c r="B20" s="6">
        <v>30</v>
      </c>
      <c r="C20" s="6"/>
      <c r="D20" s="6">
        <v>2</v>
      </c>
      <c r="E20" s="6">
        <v>21</v>
      </c>
      <c r="F20" s="7">
        <f t="shared" si="3"/>
        <v>10</v>
      </c>
      <c r="G20" s="7">
        <f t="shared" si="4"/>
        <v>16</v>
      </c>
      <c r="H20" s="7">
        <f t="shared" si="5"/>
        <v>18</v>
      </c>
      <c r="I20" s="7">
        <f t="shared" si="0"/>
        <v>314</v>
      </c>
      <c r="J20" s="7">
        <v>8</v>
      </c>
      <c r="K20" s="8">
        <f t="shared" si="2"/>
        <v>5.3731343283582089E-2</v>
      </c>
    </row>
    <row r="21" spans="1:11" x14ac:dyDescent="0.25">
      <c r="A21" s="5">
        <f t="shared" si="6"/>
        <v>43053</v>
      </c>
      <c r="B21" s="6">
        <v>30</v>
      </c>
      <c r="C21" s="6"/>
      <c r="D21" s="6">
        <v>2</v>
      </c>
      <c r="E21" s="6">
        <v>32</v>
      </c>
      <c r="F21" s="7">
        <f t="shared" si="3"/>
        <v>8</v>
      </c>
      <c r="G21" s="7">
        <f t="shared" si="4"/>
        <v>18</v>
      </c>
      <c r="H21" s="7">
        <f t="shared" si="5"/>
        <v>20</v>
      </c>
      <c r="I21" s="7">
        <f t="shared" si="0"/>
        <v>335</v>
      </c>
      <c r="J21" s="7">
        <f t="shared" si="1"/>
        <v>6</v>
      </c>
      <c r="K21" s="8">
        <f t="shared" si="2"/>
        <v>5.4495912806539509E-2</v>
      </c>
    </row>
    <row r="22" spans="1:11" x14ac:dyDescent="0.25">
      <c r="A22" s="5">
        <f t="shared" si="6"/>
        <v>43067</v>
      </c>
      <c r="B22" s="6">
        <v>30</v>
      </c>
      <c r="C22" s="6"/>
      <c r="D22" s="6">
        <v>1</v>
      </c>
      <c r="E22" s="6">
        <v>20</v>
      </c>
      <c r="F22" s="7">
        <f t="shared" si="3"/>
        <v>6</v>
      </c>
      <c r="G22" s="7">
        <f t="shared" si="4"/>
        <v>20</v>
      </c>
      <c r="H22" s="7">
        <f t="shared" si="5"/>
        <v>21</v>
      </c>
      <c r="I22" s="7">
        <f t="shared" si="0"/>
        <v>367</v>
      </c>
      <c r="J22" s="7">
        <f t="shared" si="1"/>
        <v>5</v>
      </c>
      <c r="K22" s="8">
        <f t="shared" si="2"/>
        <v>5.4263565891472867E-2</v>
      </c>
    </row>
    <row r="23" spans="1:11" x14ac:dyDescent="0.25">
      <c r="A23" s="5">
        <f t="shared" si="6"/>
        <v>43081</v>
      </c>
      <c r="B23" s="6">
        <v>30</v>
      </c>
      <c r="C23" s="6"/>
      <c r="D23" s="6">
        <v>1</v>
      </c>
      <c r="E23" s="6">
        <v>21</v>
      </c>
      <c r="F23" s="7">
        <f t="shared" si="3"/>
        <v>5</v>
      </c>
      <c r="G23" s="7">
        <f t="shared" si="4"/>
        <v>21</v>
      </c>
      <c r="H23" s="7">
        <f t="shared" si="5"/>
        <v>22</v>
      </c>
      <c r="I23" s="7">
        <f t="shared" si="0"/>
        <v>387</v>
      </c>
      <c r="J23" s="7">
        <f t="shared" si="1"/>
        <v>4</v>
      </c>
      <c r="K23" s="8">
        <f t="shared" si="2"/>
        <v>5.3921568627450983E-2</v>
      </c>
    </row>
    <row r="24" spans="1:11" x14ac:dyDescent="0.25">
      <c r="A24" s="5">
        <f t="shared" si="6"/>
        <v>43095</v>
      </c>
      <c r="B24" s="6">
        <v>30</v>
      </c>
      <c r="C24" s="6"/>
      <c r="D24" s="6">
        <v>0</v>
      </c>
      <c r="E24" s="6">
        <v>22</v>
      </c>
      <c r="F24" s="7">
        <f t="shared" si="3"/>
        <v>4</v>
      </c>
      <c r="G24" s="7">
        <f t="shared" si="4"/>
        <v>22</v>
      </c>
      <c r="H24" s="7">
        <f t="shared" si="5"/>
        <v>22</v>
      </c>
      <c r="I24" s="7">
        <f t="shared" si="0"/>
        <v>408</v>
      </c>
      <c r="J24" s="7">
        <f t="shared" si="1"/>
        <v>4</v>
      </c>
      <c r="K24" s="8">
        <f t="shared" si="2"/>
        <v>5.1162790697674418E-2</v>
      </c>
    </row>
    <row r="25" spans="1:11" x14ac:dyDescent="0.25">
      <c r="A25" s="5">
        <f t="shared" si="6"/>
        <v>43109</v>
      </c>
      <c r="B25" s="6">
        <v>30</v>
      </c>
      <c r="C25" s="6"/>
      <c r="D25" s="6">
        <v>1</v>
      </c>
      <c r="E25" s="6">
        <v>22</v>
      </c>
      <c r="F25" s="7">
        <f t="shared" si="3"/>
        <v>4</v>
      </c>
      <c r="G25" s="7">
        <f t="shared" si="4"/>
        <v>22</v>
      </c>
      <c r="H25" s="7">
        <f t="shared" si="5"/>
        <v>23</v>
      </c>
      <c r="I25" s="7">
        <f t="shared" si="0"/>
        <v>430</v>
      </c>
      <c r="J25" s="7">
        <f t="shared" si="1"/>
        <v>3</v>
      </c>
      <c r="K25" s="8">
        <f t="shared" si="2"/>
        <v>5.0884955752212392E-2</v>
      </c>
    </row>
    <row r="26" spans="1:11" x14ac:dyDescent="0.25">
      <c r="A26" s="5">
        <f t="shared" si="6"/>
        <v>43123</v>
      </c>
      <c r="B26" s="6">
        <v>30</v>
      </c>
      <c r="C26" s="6"/>
      <c r="D26" s="6"/>
      <c r="E26" s="6"/>
      <c r="F26" s="7">
        <f t="shared" si="3"/>
        <v>3</v>
      </c>
      <c r="G26" s="7">
        <f t="shared" si="4"/>
        <v>23</v>
      </c>
      <c r="H26" s="7">
        <f t="shared" si="5"/>
        <v>23</v>
      </c>
      <c r="I26" s="7">
        <f t="shared" si="0"/>
        <v>452</v>
      </c>
      <c r="J26" s="7">
        <f t="shared" si="1"/>
        <v>1.4734513274336283</v>
      </c>
      <c r="K26" s="8">
        <f t="shared" si="2"/>
        <v>5.0884955752212392E-2</v>
      </c>
    </row>
    <row r="27" spans="1:11" x14ac:dyDescent="0.25">
      <c r="A27" s="5">
        <f t="shared" si="6"/>
        <v>43137</v>
      </c>
      <c r="B27" s="6">
        <v>30</v>
      </c>
      <c r="C27" s="6"/>
      <c r="D27" s="6"/>
      <c r="E27" s="6"/>
      <c r="F27" s="7">
        <f t="shared" si="3"/>
        <v>1.4734513274336283</v>
      </c>
      <c r="G27" s="7">
        <f t="shared" si="4"/>
        <v>23</v>
      </c>
      <c r="H27" s="7">
        <f t="shared" si="5"/>
        <v>23</v>
      </c>
      <c r="I27" s="7">
        <f t="shared" si="0"/>
        <v>452</v>
      </c>
      <c r="J27" s="7">
        <f t="shared" si="1"/>
        <v>0</v>
      </c>
      <c r="K27" s="8">
        <f t="shared" si="2"/>
        <v>5.0884955752212392E-2</v>
      </c>
    </row>
    <row r="28" spans="1:11" x14ac:dyDescent="0.25">
      <c r="A28" s="5">
        <f t="shared" si="6"/>
        <v>43151</v>
      </c>
      <c r="B28" s="6">
        <v>30</v>
      </c>
      <c r="C28" s="6"/>
      <c r="D28" s="6"/>
      <c r="E28" s="6"/>
      <c r="F28" s="7">
        <f t="shared" si="3"/>
        <v>0</v>
      </c>
      <c r="G28" s="7">
        <f t="shared" si="4"/>
        <v>23</v>
      </c>
      <c r="H28" s="7">
        <f t="shared" si="5"/>
        <v>23</v>
      </c>
      <c r="I28" s="7">
        <f t="shared" si="0"/>
        <v>452</v>
      </c>
      <c r="J28" s="7">
        <f t="shared" si="1"/>
        <v>0</v>
      </c>
      <c r="K28" s="8">
        <f t="shared" si="2"/>
        <v>5.0884955752212392E-2</v>
      </c>
    </row>
    <row r="29" spans="1:11" x14ac:dyDescent="0.25">
      <c r="A29" s="5">
        <f t="shared" si="6"/>
        <v>43165</v>
      </c>
      <c r="B29" s="6">
        <v>30</v>
      </c>
      <c r="C29" s="6"/>
      <c r="D29" s="6"/>
      <c r="E29" s="6"/>
      <c r="F29" s="7">
        <f t="shared" si="3"/>
        <v>0</v>
      </c>
      <c r="G29" s="7">
        <f t="shared" si="4"/>
        <v>23</v>
      </c>
      <c r="H29" s="7">
        <f t="shared" si="5"/>
        <v>23</v>
      </c>
      <c r="I29" s="7">
        <f t="shared" si="0"/>
        <v>452</v>
      </c>
      <c r="J29" s="7">
        <f t="shared" si="1"/>
        <v>0</v>
      </c>
      <c r="K29" s="8">
        <f t="shared" si="2"/>
        <v>5.0884955752212392E-2</v>
      </c>
    </row>
    <row r="30" spans="1:11" x14ac:dyDescent="0.25">
      <c r="A30" s="5">
        <f t="shared" si="6"/>
        <v>43179</v>
      </c>
      <c r="B30" s="6">
        <v>30</v>
      </c>
      <c r="C30" s="6"/>
      <c r="D30" s="6"/>
      <c r="E30" s="6"/>
      <c r="F30" s="7">
        <f t="shared" si="3"/>
        <v>0</v>
      </c>
      <c r="G30" s="7">
        <f t="shared" si="4"/>
        <v>23</v>
      </c>
      <c r="H30" s="7">
        <f t="shared" si="5"/>
        <v>23</v>
      </c>
      <c r="I30" s="7">
        <f t="shared" si="0"/>
        <v>452</v>
      </c>
      <c r="J30" s="7">
        <f t="shared" si="1"/>
        <v>0</v>
      </c>
      <c r="K30" s="8">
        <f t="shared" si="2"/>
        <v>5.0884955752212392E-2</v>
      </c>
    </row>
    <row r="31" spans="1:11" x14ac:dyDescent="0.25">
      <c r="A31" s="9"/>
      <c r="B31" s="10">
        <f>SUM(B7:B30)</f>
        <v>720</v>
      </c>
      <c r="C31" s="10"/>
      <c r="D31" s="10">
        <f>AVERAGE(D7:D30)</f>
        <v>1.2307692307692308</v>
      </c>
      <c r="E31" s="10">
        <f>AVERAGE(E7:E30)</f>
        <v>19.384615384615383</v>
      </c>
      <c r="F31" s="10"/>
      <c r="G31" s="10"/>
      <c r="H31" s="10"/>
      <c r="I31" s="10"/>
      <c r="J31" s="10"/>
      <c r="K31" s="11"/>
    </row>
  </sheetData>
  <mergeCells count="2">
    <mergeCell ref="A1:D1"/>
    <mergeCell ref="A5:K5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Martin</cp:lastModifiedBy>
  <dcterms:created xsi:type="dcterms:W3CDTF">2017-04-28T06:59:40Z</dcterms:created>
  <dcterms:modified xsi:type="dcterms:W3CDTF">2018-01-23T10:36:51Z</dcterms:modified>
</cp:coreProperties>
</file>