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cc/Insync/geiser@alumni.usp.br/Google Drive/Workspace/log-regression-example/data/"/>
    </mc:Choice>
  </mc:AlternateContent>
  <xr:revisionPtr revIDLastSave="0" documentId="8_{E7D9F5F2-7B9B-1540-BA6B-CDF447F05136}" xr6:coauthVersionLast="47" xr6:coauthVersionMax="47" xr10:uidLastSave="{00000000-0000-0000-0000-000000000000}"/>
  <bookViews>
    <workbookView xWindow="0" yWindow="460" windowWidth="25600" windowHeight="13940" xr2:uid="{00000000-000D-0000-FFFF-FFFF00000000}"/>
  </bookViews>
  <sheets>
    <sheet name="Digital Skill value" sheetId="2" r:id="rId1"/>
    <sheet name="DSGI-2021" sheetId="4" r:id="rId2"/>
    <sheet name="ICILS (CIL)" sheetId="5" r:id="rId3"/>
    <sheet name="Countries" sheetId="6" r:id="rId4"/>
    <sheet name="metadata" sheetId="3" r:id="rId5"/>
  </sheets>
  <externalReferences>
    <externalReference r:id="rId6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" i="5" l="1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D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295" i="6"/>
  <c r="I294" i="6"/>
  <c r="I293" i="6"/>
  <c r="I292" i="6"/>
  <c r="I290" i="6"/>
  <c r="I289" i="6"/>
  <c r="I288" i="6"/>
  <c r="I287" i="6"/>
  <c r="I286" i="6"/>
  <c r="I285" i="6"/>
  <c r="I284" i="6"/>
  <c r="I283" i="6"/>
  <c r="I282" i="6"/>
  <c r="I280" i="6"/>
  <c r="I279" i="6"/>
  <c r="I278" i="6"/>
  <c r="I277" i="6"/>
  <c r="I276" i="6"/>
  <c r="I275" i="6"/>
  <c r="I274" i="6"/>
  <c r="I273" i="6"/>
  <c r="I272" i="6"/>
  <c r="I271" i="6"/>
  <c r="I270" i="6"/>
  <c r="I269" i="6"/>
  <c r="I268" i="6"/>
  <c r="I267" i="6"/>
  <c r="I266" i="6"/>
  <c r="I265" i="6"/>
  <c r="I264" i="6"/>
  <c r="I263" i="6"/>
  <c r="I262" i="6"/>
  <c r="I261" i="6"/>
  <c r="I260" i="6"/>
  <c r="I259" i="6"/>
  <c r="I258" i="6"/>
  <c r="I257" i="6"/>
  <c r="I256" i="6"/>
  <c r="I253" i="6"/>
  <c r="I252" i="6"/>
  <c r="I251" i="6"/>
  <c r="I250" i="6"/>
  <c r="I249" i="6"/>
  <c r="I248" i="6"/>
  <c r="I247" i="6"/>
  <c r="I246" i="6"/>
  <c r="I245" i="6"/>
  <c r="I244" i="6"/>
  <c r="I243" i="6"/>
  <c r="I242" i="6"/>
  <c r="I240" i="6"/>
  <c r="I239" i="6"/>
  <c r="I238" i="6"/>
  <c r="I237" i="6"/>
  <c r="I236" i="6"/>
  <c r="I235" i="6"/>
  <c r="I234" i="6"/>
  <c r="I233" i="6"/>
  <c r="I232" i="6"/>
  <c r="I231" i="6"/>
  <c r="I230" i="6"/>
  <c r="I229" i="6"/>
  <c r="I228" i="6"/>
  <c r="I227" i="6"/>
  <c r="I226" i="6"/>
  <c r="I225" i="6"/>
  <c r="I224" i="6"/>
  <c r="I223" i="6"/>
  <c r="I222" i="6"/>
  <c r="I221" i="6"/>
  <c r="I220" i="6"/>
  <c r="I219" i="6"/>
  <c r="I218" i="6"/>
  <c r="I217" i="6"/>
  <c r="I216" i="6"/>
  <c r="I215" i="6"/>
  <c r="I214" i="6"/>
  <c r="I213" i="6"/>
  <c r="I212" i="6"/>
  <c r="I211" i="6"/>
  <c r="I210" i="6"/>
  <c r="I209" i="6"/>
  <c r="I208" i="6"/>
  <c r="I207" i="6"/>
  <c r="I206" i="6"/>
  <c r="I205" i="6"/>
  <c r="I204" i="6"/>
  <c r="I203" i="6"/>
  <c r="I202" i="6"/>
  <c r="I201" i="6"/>
  <c r="I200" i="6"/>
  <c r="I199" i="6"/>
  <c r="I198" i="6"/>
  <c r="I197" i="6"/>
  <c r="I195" i="6"/>
  <c r="I194" i="6"/>
  <c r="I193" i="6"/>
  <c r="I191" i="6"/>
  <c r="I190" i="6"/>
  <c r="I189" i="6"/>
  <c r="I188" i="6"/>
  <c r="I187" i="6"/>
  <c r="I186" i="6"/>
  <c r="I185" i="6"/>
  <c r="I184" i="6"/>
  <c r="I182" i="6"/>
  <c r="I181" i="6"/>
  <c r="I180" i="6"/>
  <c r="I179" i="6"/>
  <c r="I178" i="6"/>
  <c r="I177" i="6"/>
  <c r="I176" i="6"/>
  <c r="I175" i="6"/>
  <c r="I174" i="6"/>
  <c r="I173" i="6"/>
  <c r="I172" i="6"/>
  <c r="I171" i="6"/>
  <c r="I170" i="6"/>
  <c r="I169" i="6"/>
  <c r="I168" i="6"/>
  <c r="I167" i="6"/>
  <c r="I166" i="6"/>
  <c r="I165" i="6"/>
  <c r="I163" i="6"/>
  <c r="I160" i="6"/>
  <c r="I158" i="6"/>
  <c r="I157" i="6"/>
  <c r="I156" i="6"/>
  <c r="I155" i="6"/>
  <c r="I154" i="6"/>
  <c r="I153" i="6"/>
  <c r="I152" i="6"/>
  <c r="I151" i="6"/>
  <c r="I150" i="6"/>
  <c r="I149" i="6"/>
  <c r="I148" i="6"/>
  <c r="I147" i="6"/>
  <c r="I146" i="6"/>
  <c r="I145" i="6"/>
  <c r="I144" i="6"/>
  <c r="I143" i="6"/>
  <c r="I142" i="6"/>
  <c r="I141" i="6"/>
  <c r="I140" i="6"/>
  <c r="I139" i="6"/>
  <c r="I138" i="6"/>
  <c r="I137" i="6"/>
  <c r="I136" i="6"/>
  <c r="I135" i="6"/>
  <c r="I134" i="6"/>
  <c r="I133" i="6"/>
  <c r="I132" i="6"/>
  <c r="I131" i="6"/>
  <c r="I130" i="6"/>
  <c r="I129" i="6"/>
  <c r="I128" i="6"/>
  <c r="I127" i="6"/>
  <c r="I125" i="6"/>
  <c r="I122" i="6"/>
  <c r="I121" i="6"/>
  <c r="I120" i="6"/>
  <c r="I119" i="6"/>
  <c r="I118" i="6"/>
  <c r="I117" i="6"/>
  <c r="I116" i="6"/>
  <c r="I115" i="6"/>
  <c r="I114" i="6"/>
  <c r="I113" i="6"/>
  <c r="I112" i="6"/>
  <c r="I111" i="6"/>
  <c r="I110" i="6"/>
  <c r="I108" i="6"/>
  <c r="I107" i="6"/>
  <c r="I106" i="6"/>
  <c r="I105" i="6"/>
  <c r="I104" i="6"/>
  <c r="I103" i="6"/>
  <c r="I102" i="6"/>
  <c r="I101" i="6"/>
  <c r="I100" i="6"/>
  <c r="I99" i="6"/>
  <c r="I98" i="6"/>
  <c r="I97" i="6"/>
  <c r="I96" i="6"/>
  <c r="I95" i="6"/>
  <c r="I94" i="6"/>
  <c r="I93" i="6"/>
  <c r="I92" i="6"/>
  <c r="I91" i="6"/>
  <c r="I90" i="6"/>
  <c r="I89" i="6"/>
  <c r="I88" i="6"/>
  <c r="I87" i="6"/>
  <c r="I86" i="6"/>
  <c r="I85" i="6"/>
  <c r="I84" i="6"/>
  <c r="I83" i="6"/>
  <c r="I78" i="6"/>
  <c r="I77" i="6"/>
  <c r="I76" i="6"/>
  <c r="I75" i="6"/>
  <c r="I74" i="6"/>
  <c r="I73" i="6"/>
  <c r="I72" i="6"/>
  <c r="I71" i="6"/>
  <c r="I70" i="6"/>
  <c r="I69" i="6"/>
  <c r="I68" i="6"/>
  <c r="I67" i="6"/>
  <c r="I66" i="6"/>
  <c r="I65" i="6"/>
  <c r="I64" i="6"/>
  <c r="I63" i="6"/>
  <c r="I62" i="6"/>
  <c r="I61" i="6"/>
  <c r="I60" i="6"/>
  <c r="I59" i="6"/>
  <c r="I58" i="6"/>
  <c r="I57" i="6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I4" i="6"/>
  <c r="I3" i="6"/>
  <c r="I2" i="6"/>
</calcChain>
</file>

<file path=xl/sharedStrings.xml><?xml version="1.0" encoding="utf-8"?>
<sst xmlns="http://schemas.openxmlformats.org/spreadsheetml/2006/main" count="2524" uniqueCount="426">
  <si>
    <t>Country ISO3</t>
  </si>
  <si>
    <t>Country Name</t>
  </si>
  <si>
    <t>Indicator Id</t>
  </si>
  <si>
    <t>Indicator</t>
  </si>
  <si>
    <t>Subindicator Type</t>
  </si>
  <si>
    <t>AGO</t>
  </si>
  <si>
    <t>Angola</t>
  </si>
  <si>
    <t>Value</t>
  </si>
  <si>
    <t>GCI 4.0: Digital skills among population</t>
  </si>
  <si>
    <t>ALB</t>
  </si>
  <si>
    <t>Albania</t>
  </si>
  <si>
    <t>ARE</t>
  </si>
  <si>
    <t>United Arab Emirates</t>
  </si>
  <si>
    <t>ARG</t>
  </si>
  <si>
    <t>Argentina</t>
  </si>
  <si>
    <t>ARM</t>
  </si>
  <si>
    <t>Armenia</t>
  </si>
  <si>
    <t>AUS</t>
  </si>
  <si>
    <t>Australia</t>
  </si>
  <si>
    <t>AUT</t>
  </si>
  <si>
    <t>Austria</t>
  </si>
  <si>
    <t>AZE</t>
  </si>
  <si>
    <t>Azerbaijan</t>
  </si>
  <si>
    <t>BDI</t>
  </si>
  <si>
    <t>Burundi</t>
  </si>
  <si>
    <t>BEL</t>
  </si>
  <si>
    <t>Belgium</t>
  </si>
  <si>
    <t>BEN</t>
  </si>
  <si>
    <t>Benin</t>
  </si>
  <si>
    <t>BFA</t>
  </si>
  <si>
    <t>Burkina Faso</t>
  </si>
  <si>
    <t>BGD</t>
  </si>
  <si>
    <t>Bangladesh</t>
  </si>
  <si>
    <t>BGR</t>
  </si>
  <si>
    <t>Bulgaria</t>
  </si>
  <si>
    <t>BHR</t>
  </si>
  <si>
    <t>Bahrain</t>
  </si>
  <si>
    <t>BIH</t>
  </si>
  <si>
    <t>Bosnia and Herzegovina</t>
  </si>
  <si>
    <t>BLZ</t>
  </si>
  <si>
    <t>Belize</t>
  </si>
  <si>
    <t>BOL</t>
  </si>
  <si>
    <t>Bolivia</t>
  </si>
  <si>
    <t>BRA</t>
  </si>
  <si>
    <t>Brazil</t>
  </si>
  <si>
    <t>BRB</t>
  </si>
  <si>
    <t>Barbados</t>
  </si>
  <si>
    <t>BRN</t>
  </si>
  <si>
    <t>Brunei Darussalam</t>
  </si>
  <si>
    <t>BWA</t>
  </si>
  <si>
    <t>Botswana</t>
  </si>
  <si>
    <t>CAN</t>
  </si>
  <si>
    <t>Canada</t>
  </si>
  <si>
    <t>CHE</t>
  </si>
  <si>
    <t>Switzerland</t>
  </si>
  <si>
    <t>CHL</t>
  </si>
  <si>
    <t>Chile</t>
  </si>
  <si>
    <t>CHN</t>
  </si>
  <si>
    <t>China</t>
  </si>
  <si>
    <t>CIV</t>
  </si>
  <si>
    <t>Cote d'Ivoire</t>
  </si>
  <si>
    <t>CMR</t>
  </si>
  <si>
    <t>Cameroon</t>
  </si>
  <si>
    <t>COD</t>
  </si>
  <si>
    <t>COL</t>
  </si>
  <si>
    <t>Colombia</t>
  </si>
  <si>
    <t>CPV</t>
  </si>
  <si>
    <t>Cabo Verde</t>
  </si>
  <si>
    <t>CRI</t>
  </si>
  <si>
    <t>Costa Rica</t>
  </si>
  <si>
    <t>CYP</t>
  </si>
  <si>
    <t>Cyprus</t>
  </si>
  <si>
    <t>CZE</t>
  </si>
  <si>
    <t>Czech Republic</t>
  </si>
  <si>
    <t>DEU</t>
  </si>
  <si>
    <t>Germany</t>
  </si>
  <si>
    <t>DNK</t>
  </si>
  <si>
    <t>Denmark</t>
  </si>
  <si>
    <t>DOM</t>
  </si>
  <si>
    <t>Dominican Republic</t>
  </si>
  <si>
    <t>DZA</t>
  </si>
  <si>
    <t>Algeria</t>
  </si>
  <si>
    <t>ECU</t>
  </si>
  <si>
    <t>Ecuador</t>
  </si>
  <si>
    <t>EGY</t>
  </si>
  <si>
    <t>Egypt, Arab Rep.</t>
  </si>
  <si>
    <t>ESP</t>
  </si>
  <si>
    <t>Spain</t>
  </si>
  <si>
    <t>EST</t>
  </si>
  <si>
    <t>Estonia</t>
  </si>
  <si>
    <t>ETH</t>
  </si>
  <si>
    <t>Ethiopia</t>
  </si>
  <si>
    <t>FIN</t>
  </si>
  <si>
    <t>Finland</t>
  </si>
  <si>
    <t>FRA</t>
  </si>
  <si>
    <t>France</t>
  </si>
  <si>
    <t>GAB</t>
  </si>
  <si>
    <t>Gabon</t>
  </si>
  <si>
    <t>GBR</t>
  </si>
  <si>
    <t>United Kingdom</t>
  </si>
  <si>
    <t>GEO</t>
  </si>
  <si>
    <t>Georgia</t>
  </si>
  <si>
    <t>GHA</t>
  </si>
  <si>
    <t>Ghana</t>
  </si>
  <si>
    <t>GIN</t>
  </si>
  <si>
    <t>Guinea</t>
  </si>
  <si>
    <t>GMB</t>
  </si>
  <si>
    <t>Gambia, The</t>
  </si>
  <si>
    <t>GRC</t>
  </si>
  <si>
    <t>Greece</t>
  </si>
  <si>
    <t>GTM</t>
  </si>
  <si>
    <t>Guatemala</t>
  </si>
  <si>
    <t>Guyana</t>
  </si>
  <si>
    <t>HKG</t>
  </si>
  <si>
    <t>HND</t>
  </si>
  <si>
    <t>Honduras</t>
  </si>
  <si>
    <t>HRV</t>
  </si>
  <si>
    <t>Croatia</t>
  </si>
  <si>
    <t>HTI</t>
  </si>
  <si>
    <t>Haiti</t>
  </si>
  <si>
    <t>HUN</t>
  </si>
  <si>
    <t>Hungary</t>
  </si>
  <si>
    <t>IDN</t>
  </si>
  <si>
    <t>Indonesia</t>
  </si>
  <si>
    <t>IND</t>
  </si>
  <si>
    <t>India</t>
  </si>
  <si>
    <t>IRL</t>
  </si>
  <si>
    <t>Ireland</t>
  </si>
  <si>
    <t>IRN</t>
  </si>
  <si>
    <t>Iran, Islamic Rep.</t>
  </si>
  <si>
    <t>ISL</t>
  </si>
  <si>
    <t>Iceland</t>
  </si>
  <si>
    <t>ISR</t>
  </si>
  <si>
    <t>Israel</t>
  </si>
  <si>
    <t>ITA</t>
  </si>
  <si>
    <t>Italy</t>
  </si>
  <si>
    <t>JAM</t>
  </si>
  <si>
    <t>Jamaica</t>
  </si>
  <si>
    <t>JOR</t>
  </si>
  <si>
    <t>Jordan</t>
  </si>
  <si>
    <t>JPN</t>
  </si>
  <si>
    <t>Japan</t>
  </si>
  <si>
    <t>KAZ</t>
  </si>
  <si>
    <t>Kazakhstan</t>
  </si>
  <si>
    <t>KEN</t>
  </si>
  <si>
    <t>Kenya</t>
  </si>
  <si>
    <t>KGZ</t>
  </si>
  <si>
    <t>Kyrgyz Republic</t>
  </si>
  <si>
    <t>KHM</t>
  </si>
  <si>
    <t>Cambodia</t>
  </si>
  <si>
    <t>KOR</t>
  </si>
  <si>
    <t>Korea, Rep.</t>
  </si>
  <si>
    <t>KWT</t>
  </si>
  <si>
    <t>Kuwait</t>
  </si>
  <si>
    <t>LAO</t>
  </si>
  <si>
    <t>Lao PDR</t>
  </si>
  <si>
    <t>LBN</t>
  </si>
  <si>
    <t>Lebanon</t>
  </si>
  <si>
    <t>LBR</t>
  </si>
  <si>
    <t>Liberia</t>
  </si>
  <si>
    <t>LKA</t>
  </si>
  <si>
    <t>Sri Lanka</t>
  </si>
  <si>
    <t>LSO</t>
  </si>
  <si>
    <t>Lesotho</t>
  </si>
  <si>
    <t>LTU</t>
  </si>
  <si>
    <t>Lithuania</t>
  </si>
  <si>
    <t>LUX</t>
  </si>
  <si>
    <t>Luxembourg</t>
  </si>
  <si>
    <t>LVA</t>
  </si>
  <si>
    <t>Latvia</t>
  </si>
  <si>
    <t>MAR</t>
  </si>
  <si>
    <t>Morocco</t>
  </si>
  <si>
    <t>MDA</t>
  </si>
  <si>
    <t>Moldova</t>
  </si>
  <si>
    <t>MDG</t>
  </si>
  <si>
    <t>Madagascar</t>
  </si>
  <si>
    <t>MEX</t>
  </si>
  <si>
    <t>Mexico</t>
  </si>
  <si>
    <t>MKD</t>
  </si>
  <si>
    <t>Macedonia, FYR</t>
  </si>
  <si>
    <t>MLI</t>
  </si>
  <si>
    <t>Mali</t>
  </si>
  <si>
    <t>MLT</t>
  </si>
  <si>
    <t>Malta</t>
  </si>
  <si>
    <t>MMR</t>
  </si>
  <si>
    <t>Myanmar</t>
  </si>
  <si>
    <t>MNE</t>
  </si>
  <si>
    <t>Montenegro</t>
  </si>
  <si>
    <t>MNG</t>
  </si>
  <si>
    <t>Mongolia</t>
  </si>
  <si>
    <t>MOZ</t>
  </si>
  <si>
    <t>Mozambique</t>
  </si>
  <si>
    <t>MRT</t>
  </si>
  <si>
    <t>Mauritania</t>
  </si>
  <si>
    <t>MUS</t>
  </si>
  <si>
    <t>Mauritius</t>
  </si>
  <si>
    <t>MWI</t>
  </si>
  <si>
    <t>Malawi</t>
  </si>
  <si>
    <t>MYS</t>
  </si>
  <si>
    <t>Malaysia</t>
  </si>
  <si>
    <t>NAM</t>
  </si>
  <si>
    <t>Namibia</t>
  </si>
  <si>
    <t>NGA</t>
  </si>
  <si>
    <t>Nigeria</t>
  </si>
  <si>
    <t>NIC</t>
  </si>
  <si>
    <t>Nicaragua</t>
  </si>
  <si>
    <t>NLD</t>
  </si>
  <si>
    <t>Netherlands</t>
  </si>
  <si>
    <t>NOR</t>
  </si>
  <si>
    <t>Norway</t>
  </si>
  <si>
    <t>NPL</t>
  </si>
  <si>
    <t>Nepal</t>
  </si>
  <si>
    <t>NZL</t>
  </si>
  <si>
    <t>New Zealand</t>
  </si>
  <si>
    <t>OMN</t>
  </si>
  <si>
    <t>Oman</t>
  </si>
  <si>
    <t>PAK</t>
  </si>
  <si>
    <t>Pakistan</t>
  </si>
  <si>
    <t>PAN</t>
  </si>
  <si>
    <t>Panama</t>
  </si>
  <si>
    <t>PER</t>
  </si>
  <si>
    <t>Peru</t>
  </si>
  <si>
    <t>PHL</t>
  </si>
  <si>
    <t>Philippines</t>
  </si>
  <si>
    <t>POL</t>
  </si>
  <si>
    <t>Poland</t>
  </si>
  <si>
    <t>PRT</t>
  </si>
  <si>
    <t>Portugal</t>
  </si>
  <si>
    <t>PRY</t>
  </si>
  <si>
    <t>Paraguay</t>
  </si>
  <si>
    <t>QAT</t>
  </si>
  <si>
    <t>Qatar</t>
  </si>
  <si>
    <t>ROU</t>
  </si>
  <si>
    <t>Romania</t>
  </si>
  <si>
    <t>RUS</t>
  </si>
  <si>
    <t>Russian Federation</t>
  </si>
  <si>
    <t>RWA</t>
  </si>
  <si>
    <t>Rwanda</t>
  </si>
  <si>
    <t>SAU</t>
  </si>
  <si>
    <t>Saudi Arabia</t>
  </si>
  <si>
    <t>SEN</t>
  </si>
  <si>
    <t>Senegal</t>
  </si>
  <si>
    <t>SGP</t>
  </si>
  <si>
    <t>Singapore</t>
  </si>
  <si>
    <t>SLE</t>
  </si>
  <si>
    <t>Sierra Leone</t>
  </si>
  <si>
    <t>SLV</t>
  </si>
  <si>
    <t>El Salvador</t>
  </si>
  <si>
    <t>SRB</t>
  </si>
  <si>
    <t>Serbia</t>
  </si>
  <si>
    <t>SVK</t>
  </si>
  <si>
    <t>Slovak Republic</t>
  </si>
  <si>
    <t>SVN</t>
  </si>
  <si>
    <t>Slovenia</t>
  </si>
  <si>
    <t>SWE</t>
  </si>
  <si>
    <t>Sweden</t>
  </si>
  <si>
    <t>SYC</t>
  </si>
  <si>
    <t>Seychelles</t>
  </si>
  <si>
    <t>TCD</t>
  </si>
  <si>
    <t>Chad</t>
  </si>
  <si>
    <t>THA</t>
  </si>
  <si>
    <t>Thailand</t>
  </si>
  <si>
    <t>TJK</t>
  </si>
  <si>
    <t>Tajikistan</t>
  </si>
  <si>
    <t>TTO</t>
  </si>
  <si>
    <t>Trinidad and Tobago</t>
  </si>
  <si>
    <t>TUN</t>
  </si>
  <si>
    <t>Tunisia</t>
  </si>
  <si>
    <t>TUR</t>
  </si>
  <si>
    <t>Turkey</t>
  </si>
  <si>
    <t>TWN</t>
  </si>
  <si>
    <t>Taiwan, China</t>
  </si>
  <si>
    <t>TZA</t>
  </si>
  <si>
    <t>Tanzania</t>
  </si>
  <si>
    <t>UGA</t>
  </si>
  <si>
    <t>Uganda</t>
  </si>
  <si>
    <t>UKR</t>
  </si>
  <si>
    <t>Ukraine</t>
  </si>
  <si>
    <t>URY</t>
  </si>
  <si>
    <t>Uruguay</t>
  </si>
  <si>
    <t>USA</t>
  </si>
  <si>
    <t>United States</t>
  </si>
  <si>
    <t>VEN</t>
  </si>
  <si>
    <t>Venezuela, RB</t>
  </si>
  <si>
    <t>VNM</t>
  </si>
  <si>
    <t>Vietnam</t>
  </si>
  <si>
    <t>YEM</t>
  </si>
  <si>
    <t>Yemen, Rep.</t>
  </si>
  <si>
    <t>ZAF</t>
  </si>
  <si>
    <t>South Africa</t>
  </si>
  <si>
    <t>ZMB</t>
  </si>
  <si>
    <t>Zambia</t>
  </si>
  <si>
    <t>ZWE</t>
  </si>
  <si>
    <t>Zimbabwe</t>
  </si>
  <si>
    <t>2017</t>
  </si>
  <si>
    <t>2018</t>
  </si>
  <si>
    <t>2019</t>
  </si>
  <si>
    <t>Source</t>
  </si>
  <si>
    <t>https://tcdata360.worldbank.org/indicators/hb0649ed2</t>
  </si>
  <si>
    <t>min</t>
  </si>
  <si>
    <t>max</t>
  </si>
  <si>
    <t>Digital Skills Gap Index</t>
  </si>
  <si>
    <t>DSGI</t>
  </si>
  <si>
    <t>RANK</t>
  </si>
  <si>
    <t>Chinese Taipei</t>
  </si>
  <si>
    <t>Hong Kong, China</t>
  </si>
  <si>
    <t>Slovakia</t>
  </si>
  <si>
    <t>Fiji</t>
  </si>
  <si>
    <t>Belarus</t>
  </si>
  <si>
    <t>Republic of Moldova</t>
  </si>
  <si>
    <t>Uzbekistan</t>
  </si>
  <si>
    <t>Iran</t>
  </si>
  <si>
    <t>Egypt</t>
  </si>
  <si>
    <t>Cuba</t>
  </si>
  <si>
    <t>Venezuela</t>
  </si>
  <si>
    <t>Yemen</t>
  </si>
  <si>
    <t>Country</t>
  </si>
  <si>
    <t>CIL</t>
  </si>
  <si>
    <t>ICILS Computer and Information Literacy</t>
  </si>
  <si>
    <t>https://nces.ed.gov/surveys/icils/ideicils/report.aspx</t>
  </si>
  <si>
    <t>SE</t>
  </si>
  <si>
    <t>year</t>
  </si>
  <si>
    <t>country</t>
  </si>
  <si>
    <t>countrycode</t>
  </si>
  <si>
    <t>cty_or_agg</t>
  </si>
  <si>
    <t>indicator</t>
  </si>
  <si>
    <t>value</t>
  </si>
  <si>
    <t>value_metadata</t>
  </si>
  <si>
    <t>countryname</t>
  </si>
  <si>
    <t>regionname</t>
  </si>
  <si>
    <t>IncomeGroup</t>
  </si>
  <si>
    <t>AFG</t>
  </si>
  <si>
    <t>cty</t>
  </si>
  <si>
    <t>SE.LPV.PRIM</t>
  </si>
  <si>
    <t>SD: National household survey; LD: NLA 2013 for grade 5 using MPL 10 for reading</t>
  </si>
  <si>
    <t>Afghanistan</t>
  </si>
  <si>
    <t>South Asia</t>
  </si>
  <si>
    <t>SD: ANER; LD: TIMSS 2019 for grade 4 using MPL Low (400 points) for science</t>
  </si>
  <si>
    <t>Europe and Central Asia</t>
  </si>
  <si>
    <t>SD: ANER; LD: PIRLS 2011 for grade 4 using MPL Low (400 points) for reading</t>
  </si>
  <si>
    <t>Middle East and North Africa</t>
  </si>
  <si>
    <t>SD: ANER; LD: PIRLS 2016 for grade 4 using MPL Low (400 points) for reading</t>
  </si>
  <si>
    <t>SD: ANER; LD: LLECE 2006 for grade 6 using MPL III (SERCE scale) for reading</t>
  </si>
  <si>
    <t>Latin America and Caribbean</t>
  </si>
  <si>
    <t>SD: ANER; LD: LLECE 2013 for grade 6 using MPL III (SERCE scale) for reading</t>
  </si>
  <si>
    <t>SD: ANER; LD: LLECE 2018 for grade 6 using MPL III (SERCE scale) for reading</t>
  </si>
  <si>
    <t>SD: ANER; LD: TIMSS 2003 for grade 4 using MPL Low (400 points) for science</t>
  </si>
  <si>
    <t>SD: ANER; LD: TIMSS 2007 for grade 4 using MPL Low (400 points) for science</t>
  </si>
  <si>
    <t>SD: ANER; LD: TIMSS 2011 for grade 4 using MPL Low (400 points) for science</t>
  </si>
  <si>
    <t>SD: ANER; LD: TIMSS 2015 for grade 4 using MPL Low (400 points) for science</t>
  </si>
  <si>
    <t>East Asia and Pacific</t>
  </si>
  <si>
    <t>SD: GER (capped at 100%); LD: PIRLS 2006 for grade 4 using MPL Low (400 points) for reading</t>
  </si>
  <si>
    <t>SD: GER; LD: PIRLS 2011 for grade 4 using MPL Low (400 points) for reading</t>
  </si>
  <si>
    <t>SD: GER (capped at 100%); LD: PIRLS 2016 for grade 4 using MPL Low (400 points) for reading</t>
  </si>
  <si>
    <t>SD: ANER; LD: PASEC 2014 for grade 6 using MPL 4 for reading</t>
  </si>
  <si>
    <t>Sub-Saharan Africa</t>
  </si>
  <si>
    <t>SD: ANER; LD: PASEC 2019 for grade 6 using MPL 4 for reading</t>
  </si>
  <si>
    <t>SD: ANER; LD: PIRLS 2006 for grade 4 using MPL Low (400 points) for reading</t>
  </si>
  <si>
    <t>SD: ANER; LD: NLA 2015 for grade 5 using MPL Proficient for reading</t>
  </si>
  <si>
    <t>SD: ANER; LD: NLA 2017 for grade 5 using MPL Proficient for reading</t>
  </si>
  <si>
    <t>SD: ANER; LD: PIRLS 2001 for grade 4 using MPL Low (400 points) for reading</t>
  </si>
  <si>
    <t>SD: ANER; LD: PIRLS 2011 for grade 6 using MPL Low (400 points) for reading</t>
  </si>
  <si>
    <t>North America</t>
  </si>
  <si>
    <t>SD: Country Team Validation; LD: NLA 2016 for grade 4 using MPL Moderate for reading</t>
  </si>
  <si>
    <t>SD: Country Team Validation; LD: PASEC 2014 for grade 6 using MPL 4 for reading</t>
  </si>
  <si>
    <t>SD: Country Team Validation; LD: PASEC 2019 for grade 6 using MPL 4 for reading</t>
  </si>
  <si>
    <t>Congo, Dem Rep</t>
  </si>
  <si>
    <t>COG</t>
  </si>
  <si>
    <t>Congo, Rep</t>
  </si>
  <si>
    <t>SD: Country Team Validation; LD: LLECE 2006 for grade 6 using MPL III (SERCE scale) for reading</t>
  </si>
  <si>
    <t>SD: Country Team Validation; LD: LLECE 2013 for grade 6 using MPL III (SERCE scale) for reading</t>
  </si>
  <si>
    <t>SD: Country Team Validation; LD: LLECE 2018 for grade 6 using MPL III (SERCE scale) for reading</t>
  </si>
  <si>
    <t>SD: GER (capped at 100%); LD: PIRLS 2001 for grade 4 using MPL Low (400 points) for reading</t>
  </si>
  <si>
    <t>SD: GER (capped at 100%); LD: PIRLS 2011 for grade 4 using MPL Low (400 points) for reading</t>
  </si>
  <si>
    <t>EAP</t>
  </si>
  <si>
    <t>agg</t>
  </si>
  <si>
    <t>Aggregated Learning Poverty; reporting window 2011-2019</t>
  </si>
  <si>
    <t/>
  </si>
  <si>
    <t>EAS</t>
  </si>
  <si>
    <t>ECA</t>
  </si>
  <si>
    <t>ECS</t>
  </si>
  <si>
    <t>SD: ANER; LD: NLA 2015 for grade 4 using MPL Proficient for reading</t>
  </si>
  <si>
    <t>HIC</t>
  </si>
  <si>
    <t>IBD</t>
  </si>
  <si>
    <t>IDB</t>
  </si>
  <si>
    <t>IDX</t>
  </si>
  <si>
    <t>SD: TNER; LD: NLA 2017 for grade 5 using MPL Intermediate for reading</t>
  </si>
  <si>
    <t>SD: ANER; LD: TIMSS 2015 for grade 4 using MPL Low (400 points) for math</t>
  </si>
  <si>
    <t>SD: ANER; LD: NLA 2014 for grade 4 using MPL Basic for reading</t>
  </si>
  <si>
    <t>SD: ANER; LD: SEA-PLM 2019 for grade 5 using MPL Level 6 for reading</t>
  </si>
  <si>
    <t>LAC</t>
  </si>
  <si>
    <t>LCN</t>
  </si>
  <si>
    <t>LIC</t>
  </si>
  <si>
    <t>SD: ANER; LD: NLA 2015 for grade 4 using MPL Score above 40 mark for reading</t>
  </si>
  <si>
    <t>LMC</t>
  </si>
  <si>
    <t>LNX</t>
  </si>
  <si>
    <t>SD: ANER; LD: PIRLS 2006 for grade 5 using MPL Low (400 points) for reading</t>
  </si>
  <si>
    <t>MAC</t>
  </si>
  <si>
    <t>Macao SAR, China</t>
  </si>
  <si>
    <t>SD: Country Team Validation; LD: PIRLS 2001 for grade 4 using MPL Low (400 points) for reading</t>
  </si>
  <si>
    <t>SD: Country Team Validation; LD: PIRLS 2006 for grade 4 using MPL Low (400 points) for reading</t>
  </si>
  <si>
    <t>SD: ANER; LD: PASEC 2015 for grade 5 using MPL  for reading</t>
  </si>
  <si>
    <t>SD: ANER; LD: PASEC 2019 for grade 5 using MPL 4 for reading</t>
  </si>
  <si>
    <t>MEA</t>
  </si>
  <si>
    <t>North Macedonia</t>
  </si>
  <si>
    <t>SD: ANER; LD: PASEC 2012 for grade 5 using MPL  for reading</t>
  </si>
  <si>
    <t>SD: ANER; LD: PIRLS 2011 for grade 5 using MPL Low (400 points) for reading</t>
  </si>
  <si>
    <t>SD: ANER; LD: PIRLS 2016 for grade 5 using MPL Low (400 points) for reading</t>
  </si>
  <si>
    <t>MNA</t>
  </si>
  <si>
    <t>NAC</t>
  </si>
  <si>
    <t>NER</t>
  </si>
  <si>
    <t>Niger</t>
  </si>
  <si>
    <t>SD: ANER; LD: NLA 2014 for grade 4 using MPL Proficient for reading</t>
  </si>
  <si>
    <t>SAS</t>
  </si>
  <si>
    <t>SSA</t>
  </si>
  <si>
    <t>SSF</t>
  </si>
  <si>
    <t>SD: GER; LD: PIRLS 2016 for grade 4 using MPL Low (400 points) for reading</t>
  </si>
  <si>
    <t>TGO</t>
  </si>
  <si>
    <t>Togo</t>
  </si>
  <si>
    <t>SD: ANER; LD: TIMSS 2019 for grade 5 using MPL Low (400 points) for science</t>
  </si>
  <si>
    <t>SD: ANER; LD: NLA 2014 for grade 6 using MPL Advanced for reading</t>
  </si>
  <si>
    <t>UMC</t>
  </si>
  <si>
    <t>WBC</t>
  </si>
  <si>
    <t>WLD</t>
  </si>
  <si>
    <t>https://dsgi.wiley.com</t>
  </si>
  <si>
    <t>Korea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</si>
</sst>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rgb="FF000000"/>
      <name val="Verdana"/>
      <family val="2"/>
    </font>
    <font>
      <sz val="11"/>
      <color theme="1"/>
      <name val="Verdana"/>
      <family val="2"/>
    </font>
    <font>
      <u/>
      <sz val="12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0" fillId="0" borderId="0" applyNumberFormat="0" applyFill="0" applyBorder="0" applyAlignment="0" applyProtection="0"/>
  </cellStyleXfs>
  <cellXfs count="4">
    <xf numFmtId="0" fontId="0" fillId="0" borderId="0" xfId="0"/>
    <xf numFmtId="0" fontId="18" fillId="0" borderId="0" xfId="0" applyFont="1"/>
    <xf numFmtId="0" fontId="19" fillId="0" borderId="0" xfId="0" applyFont="1"/>
    <xf numFmtId="0" fontId="20" fillId="0" borderId="0" xfId="42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Verdan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Verdan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Verdan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Verdana"/>
        <family val="2"/>
        <scheme val="none"/>
      </font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lpv_edstats_update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pv_metadata_update2021"/>
      <sheetName val="WDI_indicators_update2021"/>
      <sheetName val="LPV"/>
      <sheetName val="Metadata - Countries"/>
      <sheetName val="lpv_edstats_update2021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le5" displayName="Table5" ref="A1:I140" totalsRowShown="0">
  <autoFilter ref="A1:I140" xr:uid="{00000000-0009-0000-0100-000004000000}"/>
  <tableColumns count="9">
    <tableColumn id="1" xr3:uid="{00000000-0010-0000-0000-000001000000}" name="Country ISO3"/>
    <tableColumn id="2" xr3:uid="{00000000-0010-0000-0000-000002000000}" name="Country Name"/>
    <tableColumn id="3" xr3:uid="{00000000-0010-0000-0000-000003000000}" name="Indicator Id"/>
    <tableColumn id="4" xr3:uid="{00000000-0010-0000-0000-000004000000}" name="Indicator"/>
    <tableColumn id="5" xr3:uid="{00000000-0010-0000-0000-000005000000}" name="Subindicator Type"/>
    <tableColumn id="6" xr3:uid="{00000000-0010-0000-0000-000006000000}" name="2017"/>
    <tableColumn id="7" xr3:uid="{00000000-0010-0000-0000-000007000000}" name="2018"/>
    <tableColumn id="8" xr3:uid="{00000000-0010-0000-0000-000008000000}" name="2019"/>
    <tableColumn id="9" xr3:uid="{00000000-0010-0000-0000-000009000000}" name="IncomeGroup" dataDxfId="7">
      <calculatedColumnFormula>_xlfn.XLOOKUP(Table5[[#This Row],[Country ISO3]],Table3[countrycode],Table3[IncomeGroup],"")</calculatedColumnFormula>
    </tableColumn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1000000}" name="Table6" displayName="Table6" ref="A1:D135" totalsRowShown="0">
  <autoFilter ref="A1:D135" xr:uid="{00000000-0009-0000-0100-000005000000}"/>
  <tableColumns count="4">
    <tableColumn id="1" xr3:uid="{00000000-0010-0000-0100-000001000000}" name="RANK"/>
    <tableColumn id="2" xr3:uid="{00000000-0010-0000-0100-000002000000}" name="Country"/>
    <tableColumn id="3" xr3:uid="{00000000-0010-0000-0100-000003000000}" name="DSGI"/>
    <tableColumn id="4" xr3:uid="{00000000-0010-0000-0100-000004000000}" name="IncomeGroup" dataDxfId="6">
      <calculatedColumnFormula>_xlfn.XLOOKUP(Table6[[#This Row],[Country]],Table3[countryname],Table3[IncomeGroup],"")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2000000}" name="Table7" displayName="Table7" ref="A1:E31" totalsRowShown="0">
  <autoFilter ref="A1:E31" xr:uid="{00000000-0009-0000-0100-000006000000}"/>
  <tableColumns count="5">
    <tableColumn id="1" xr3:uid="{00000000-0010-0000-0200-000001000000}" name="year" dataDxfId="5"/>
    <tableColumn id="2" xr3:uid="{00000000-0010-0000-0200-000002000000}" name="country" dataDxfId="4"/>
    <tableColumn id="3" xr3:uid="{00000000-0010-0000-0200-000003000000}" name="CIL" dataDxfId="3"/>
    <tableColumn id="4" xr3:uid="{00000000-0010-0000-0200-000004000000}" name="SE" dataDxfId="2"/>
    <tableColumn id="5" xr3:uid="{00000000-0010-0000-0200-000005000000}" name="IncomeGroup" dataDxfId="1">
      <calculatedColumnFormula>_xlfn.XLOOKUP(Table7[[#This Row],[country]],Table3[countryname],Table3[IncomeGroup],"")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3000000}" name="Table3" displayName="Table3" ref="A1:I295" totalsRowShown="0">
  <autoFilter ref="A1:I295" xr:uid="{00000000-0009-0000-0100-000002000000}"/>
  <tableColumns count="9">
    <tableColumn id="1" xr3:uid="{00000000-0010-0000-0300-000001000000}" name="countrycode"/>
    <tableColumn id="2" xr3:uid="{00000000-0010-0000-0300-000002000000}" name="cty_or_agg"/>
    <tableColumn id="3" xr3:uid="{00000000-0010-0000-0300-000003000000}" name="year"/>
    <tableColumn id="4" xr3:uid="{00000000-0010-0000-0300-000004000000}" name="indicator"/>
    <tableColumn id="5" xr3:uid="{00000000-0010-0000-0300-000005000000}" name="value"/>
    <tableColumn id="6" xr3:uid="{00000000-0010-0000-0300-000006000000}" name="value_metadata"/>
    <tableColumn id="7" xr3:uid="{00000000-0010-0000-0300-000007000000}" name="countryname"/>
    <tableColumn id="8" xr3:uid="{00000000-0010-0000-0300-000008000000}" name="regionname"/>
    <tableColumn id="9" xr3:uid="{00000000-0010-0000-0300-000009000000}" name="IncomeGroup" dataDxfId="0">
      <calculatedColumnFormula>_xlfn.XLOOKUP(Table3[[#This Row],[countrycode]],[1]!Table4[Country Code],[1]!Table4[IncomeGroup],"")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4000000}" name="Table4" displayName="Table4" ref="A1:E4" totalsRowShown="0">
  <autoFilter ref="A1:E4" xr:uid="{00000000-0009-0000-0100-000003000000}"/>
  <tableColumns count="5">
    <tableColumn id="1" xr3:uid="{00000000-0010-0000-0400-000001000000}" name="Indicator Id"/>
    <tableColumn id="2" xr3:uid="{00000000-0010-0000-0400-000002000000}" name="Indicator"/>
    <tableColumn id="3" xr3:uid="{00000000-0010-0000-0400-000003000000}" name="Source"/>
    <tableColumn id="4" xr3:uid="{00000000-0010-0000-0400-000004000000}" name="min"/>
    <tableColumn id="5" xr3:uid="{00000000-0010-0000-0400-000005000000}" name="max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tcdata360.worldbank.org/indicators/hb0649ed2" TargetMode="External"/><Relationship Id="rId2" Type="http://schemas.openxmlformats.org/officeDocument/2006/relationships/hyperlink" Target="https://dsgi.wiley.com/" TargetMode="External"/><Relationship Id="rId1" Type="http://schemas.openxmlformats.org/officeDocument/2006/relationships/hyperlink" Target="https://nces.ed.gov/surveys/icils/ideicils/report.aspx" TargetMode="External"/><Relationship Id="rId4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40"/>
  <sheetViews>
    <sheetView tabSelected="1" topLeftCell="A46" workbookViewId="0">
      <selection activeCell="G65" sqref="G65"/>
    </sheetView>
  </sheetViews>
  <sheetFormatPr baseColWidth="10" defaultRowHeight="16" x14ac:dyDescent="0.2"/>
  <cols>
    <col min="1" max="1" width="14" customWidth="1"/>
    <col min="2" max="2" width="15.1640625" customWidth="1"/>
    <col min="3" max="3" width="12.6640625" customWidth="1"/>
    <col min="5" max="5" width="18" customWidth="1"/>
    <col min="9" max="9" width="19.33203125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294</v>
      </c>
      <c r="G1" t="s">
        <v>295</v>
      </c>
      <c r="H1" t="s">
        <v>296</v>
      </c>
      <c r="I1" t="s">
        <v>330</v>
      </c>
    </row>
    <row r="2" spans="1:9" x14ac:dyDescent="0.2">
      <c r="A2" t="s">
        <v>5</v>
      </c>
      <c r="B2" t="s">
        <v>6</v>
      </c>
      <c r="C2">
        <v>41400</v>
      </c>
      <c r="D2" t="s">
        <v>8</v>
      </c>
      <c r="E2" t="s">
        <v>7</v>
      </c>
      <c r="G2">
        <v>2.2035398480000001</v>
      </c>
      <c r="H2">
        <v>2.4456098079999999</v>
      </c>
      <c r="I2" t="str">
        <f>_xlfn.XLOOKUP(Table5[[#This Row],[Country ISO3]],Table3[countrycode],Table3[IncomeGroup],"")</f>
        <v/>
      </c>
    </row>
    <row r="3" spans="1:9" x14ac:dyDescent="0.2">
      <c r="A3" t="s">
        <v>9</v>
      </c>
      <c r="B3" t="s">
        <v>10</v>
      </c>
      <c r="C3">
        <v>41400</v>
      </c>
      <c r="D3" t="s">
        <v>8</v>
      </c>
      <c r="E3" t="s">
        <v>7</v>
      </c>
      <c r="F3">
        <v>4.4366197590000001</v>
      </c>
      <c r="G3">
        <v>4.672784805</v>
      </c>
      <c r="H3">
        <v>3.9937827590000001</v>
      </c>
      <c r="I3" t="str">
        <f>_xlfn.XLOOKUP(Table5[[#This Row],[Country ISO3]],Table3[countrycode],Table3[IncomeGroup],"")</f>
        <v>Upper middle income</v>
      </c>
    </row>
    <row r="4" spans="1:9" x14ac:dyDescent="0.2">
      <c r="A4" t="s">
        <v>11</v>
      </c>
      <c r="B4" t="s">
        <v>12</v>
      </c>
      <c r="C4">
        <v>41400</v>
      </c>
      <c r="D4" t="s">
        <v>8</v>
      </c>
      <c r="E4" t="s">
        <v>7</v>
      </c>
      <c r="F4">
        <v>5.1406803129999998</v>
      </c>
      <c r="G4">
        <v>5.2595663070000001</v>
      </c>
      <c r="H4">
        <v>5.3212366099999997</v>
      </c>
      <c r="I4" t="str">
        <f>_xlfn.XLOOKUP(Table5[[#This Row],[Country ISO3]],Table3[countrycode],Table3[IncomeGroup],"")</f>
        <v>High income</v>
      </c>
    </row>
    <row r="5" spans="1:9" x14ac:dyDescent="0.2">
      <c r="A5" t="s">
        <v>13</v>
      </c>
      <c r="B5" t="s">
        <v>14</v>
      </c>
      <c r="C5">
        <v>41400</v>
      </c>
      <c r="D5" t="s">
        <v>8</v>
      </c>
      <c r="E5" t="s">
        <v>7</v>
      </c>
      <c r="F5">
        <v>3.9247312550000002</v>
      </c>
      <c r="G5">
        <v>3.9506521220000002</v>
      </c>
      <c r="H5">
        <v>4.009349823</v>
      </c>
      <c r="I5" t="str">
        <f>_xlfn.XLOOKUP(Table5[[#This Row],[Country ISO3]],Table3[countrycode],Table3[IncomeGroup],"")</f>
        <v>Upper middle income</v>
      </c>
    </row>
    <row r="6" spans="1:9" x14ac:dyDescent="0.2">
      <c r="A6" t="s">
        <v>15</v>
      </c>
      <c r="B6" t="s">
        <v>16</v>
      </c>
      <c r="C6">
        <v>41400</v>
      </c>
      <c r="D6" t="s">
        <v>8</v>
      </c>
      <c r="E6" t="s">
        <v>7</v>
      </c>
      <c r="F6">
        <v>4.3815789220000001</v>
      </c>
      <c r="G6">
        <v>4.4223589900000002</v>
      </c>
      <c r="H6">
        <v>4.5384273530000003</v>
      </c>
      <c r="I6" t="str">
        <f>_xlfn.XLOOKUP(Table5[[#This Row],[Country ISO3]],Table3[countrycode],Table3[IncomeGroup],"")</f>
        <v>Upper middle income</v>
      </c>
    </row>
    <row r="7" spans="1:9" x14ac:dyDescent="0.2">
      <c r="A7" t="s">
        <v>17</v>
      </c>
      <c r="B7" t="s">
        <v>18</v>
      </c>
      <c r="C7">
        <v>41400</v>
      </c>
      <c r="D7" t="s">
        <v>8</v>
      </c>
      <c r="E7" t="s">
        <v>7</v>
      </c>
      <c r="F7">
        <v>5.2266664509999998</v>
      </c>
      <c r="G7">
        <v>5.1472425460000002</v>
      </c>
      <c r="H7">
        <v>5.0195026399999998</v>
      </c>
      <c r="I7" t="str">
        <f>_xlfn.XLOOKUP(Table5[[#This Row],[Country ISO3]],Table3[countrycode],Table3[IncomeGroup],"")</f>
        <v>High income</v>
      </c>
    </row>
    <row r="8" spans="1:9" x14ac:dyDescent="0.2">
      <c r="A8" t="s">
        <v>19</v>
      </c>
      <c r="B8" t="s">
        <v>20</v>
      </c>
      <c r="C8">
        <v>41400</v>
      </c>
      <c r="D8" t="s">
        <v>8</v>
      </c>
      <c r="E8" t="s">
        <v>7</v>
      </c>
      <c r="F8">
        <v>4.65625</v>
      </c>
      <c r="G8">
        <v>4.8262929919999999</v>
      </c>
      <c r="H8">
        <v>4.7802968029999997</v>
      </c>
      <c r="I8" t="str">
        <f>_xlfn.XLOOKUP(Table5[[#This Row],[Country ISO3]],Table3[countrycode],Table3[IncomeGroup],"")</f>
        <v>High income</v>
      </c>
    </row>
    <row r="9" spans="1:9" x14ac:dyDescent="0.2">
      <c r="A9" t="s">
        <v>21</v>
      </c>
      <c r="B9" t="s">
        <v>22</v>
      </c>
      <c r="C9">
        <v>41400</v>
      </c>
      <c r="D9" t="s">
        <v>8</v>
      </c>
      <c r="E9" t="s">
        <v>7</v>
      </c>
      <c r="F9">
        <v>5.2417583470000002</v>
      </c>
      <c r="G9">
        <v>5.2417583470000002</v>
      </c>
      <c r="H9">
        <v>5.0945334430000004</v>
      </c>
      <c r="I9" t="str">
        <f>_xlfn.XLOOKUP(Table5[[#This Row],[Country ISO3]],Table3[countrycode],Table3[IncomeGroup],"")</f>
        <v>Upper middle income</v>
      </c>
    </row>
    <row r="10" spans="1:9" x14ac:dyDescent="0.2">
      <c r="A10" t="s">
        <v>23</v>
      </c>
      <c r="B10" t="s">
        <v>24</v>
      </c>
      <c r="C10">
        <v>41400</v>
      </c>
      <c r="D10" t="s">
        <v>8</v>
      </c>
      <c r="E10" t="s">
        <v>7</v>
      </c>
      <c r="F10">
        <v>2.839506149</v>
      </c>
      <c r="G10">
        <v>2.839506149</v>
      </c>
      <c r="H10">
        <v>3.2234041690000002</v>
      </c>
      <c r="I10" t="str">
        <f>_xlfn.XLOOKUP(Table5[[#This Row],[Country ISO3]],Table3[countrycode],Table3[IncomeGroup],"")</f>
        <v>Low income</v>
      </c>
    </row>
    <row r="11" spans="1:9" x14ac:dyDescent="0.2">
      <c r="A11" t="s">
        <v>25</v>
      </c>
      <c r="B11" t="s">
        <v>26</v>
      </c>
      <c r="C11">
        <v>41400</v>
      </c>
      <c r="D11" t="s">
        <v>8</v>
      </c>
      <c r="E11" t="s">
        <v>7</v>
      </c>
      <c r="F11">
        <v>4.8510637279999997</v>
      </c>
      <c r="G11">
        <v>4.8302173609999999</v>
      </c>
      <c r="H11">
        <v>4.8302173609999999</v>
      </c>
      <c r="I11" t="str">
        <f>_xlfn.XLOOKUP(Table5[[#This Row],[Country ISO3]],Table3[countrycode],Table3[IncomeGroup],"")</f>
        <v>High income</v>
      </c>
    </row>
    <row r="12" spans="1:9" x14ac:dyDescent="0.2">
      <c r="A12" t="s">
        <v>27</v>
      </c>
      <c r="B12" t="s">
        <v>28</v>
      </c>
      <c r="C12">
        <v>41400</v>
      </c>
      <c r="D12" t="s">
        <v>8</v>
      </c>
      <c r="E12" t="s">
        <v>7</v>
      </c>
      <c r="F12">
        <v>2.9078948499999999</v>
      </c>
      <c r="G12">
        <v>3.388680935</v>
      </c>
      <c r="H12">
        <v>3.6825006010000001</v>
      </c>
      <c r="I12" t="str">
        <f>_xlfn.XLOOKUP(Table5[[#This Row],[Country ISO3]],Table3[countrycode],Table3[IncomeGroup],"")</f>
        <v>Lower middle income</v>
      </c>
    </row>
    <row r="13" spans="1:9" x14ac:dyDescent="0.2">
      <c r="A13" t="s">
        <v>29</v>
      </c>
      <c r="B13" t="s">
        <v>30</v>
      </c>
      <c r="C13">
        <v>41400</v>
      </c>
      <c r="D13" t="s">
        <v>8</v>
      </c>
      <c r="E13" t="s">
        <v>7</v>
      </c>
      <c r="G13">
        <v>3.2089552879999999</v>
      </c>
      <c r="H13">
        <v>2.891238451</v>
      </c>
      <c r="I13" t="str">
        <f>_xlfn.XLOOKUP(Table5[[#This Row],[Country ISO3]],Table3[countrycode],Table3[IncomeGroup],"")</f>
        <v>Low income</v>
      </c>
    </row>
    <row r="14" spans="1:9" x14ac:dyDescent="0.2">
      <c r="A14" t="s">
        <v>31</v>
      </c>
      <c r="B14" t="s">
        <v>32</v>
      </c>
      <c r="C14">
        <v>41400</v>
      </c>
      <c r="D14" t="s">
        <v>8</v>
      </c>
      <c r="E14" t="s">
        <v>7</v>
      </c>
      <c r="F14">
        <v>3.1624999049999998</v>
      </c>
      <c r="G14">
        <v>3.334626675</v>
      </c>
      <c r="H14">
        <v>3.549379826</v>
      </c>
      <c r="I14" t="str">
        <f>_xlfn.XLOOKUP(Table5[[#This Row],[Country ISO3]],Table3[countrycode],Table3[IncomeGroup],"")</f>
        <v>Lower middle income</v>
      </c>
    </row>
    <row r="15" spans="1:9" x14ac:dyDescent="0.2">
      <c r="A15" t="s">
        <v>33</v>
      </c>
      <c r="B15" t="s">
        <v>34</v>
      </c>
      <c r="C15">
        <v>41400</v>
      </c>
      <c r="D15" t="s">
        <v>8</v>
      </c>
      <c r="E15" t="s">
        <v>7</v>
      </c>
      <c r="F15">
        <v>3.836538553</v>
      </c>
      <c r="G15">
        <v>4.2397871020000002</v>
      </c>
      <c r="H15">
        <v>4.6545987130000004</v>
      </c>
      <c r="I15" t="str">
        <f>_xlfn.XLOOKUP(Table5[[#This Row],[Country ISO3]],Table3[countrycode],Table3[IncomeGroup],"")</f>
        <v>Upper middle income</v>
      </c>
    </row>
    <row r="16" spans="1:9" x14ac:dyDescent="0.2">
      <c r="A16" t="s">
        <v>35</v>
      </c>
      <c r="B16" t="s">
        <v>36</v>
      </c>
      <c r="C16">
        <v>41400</v>
      </c>
      <c r="D16" t="s">
        <v>8</v>
      </c>
      <c r="E16" t="s">
        <v>7</v>
      </c>
      <c r="H16">
        <v>4.9397878649999996</v>
      </c>
      <c r="I16" t="str">
        <f>_xlfn.XLOOKUP(Table5[[#This Row],[Country ISO3]],Table3[countrycode],Table3[IncomeGroup],"")</f>
        <v>High income</v>
      </c>
    </row>
    <row r="17" spans="1:9" x14ac:dyDescent="0.2">
      <c r="A17" t="s">
        <v>37</v>
      </c>
      <c r="B17" t="s">
        <v>38</v>
      </c>
      <c r="C17">
        <v>41400</v>
      </c>
      <c r="D17" t="s">
        <v>8</v>
      </c>
      <c r="E17" t="s">
        <v>7</v>
      </c>
      <c r="F17">
        <v>3.8142857550000002</v>
      </c>
      <c r="G17">
        <v>3.8239450449999999</v>
      </c>
      <c r="H17">
        <v>3.698420525</v>
      </c>
      <c r="I17" t="str">
        <f>_xlfn.XLOOKUP(Table5[[#This Row],[Country ISO3]],Table3[countrycode],Table3[IncomeGroup],"")</f>
        <v/>
      </c>
    </row>
    <row r="18" spans="1:9" x14ac:dyDescent="0.2">
      <c r="A18" t="s">
        <v>41</v>
      </c>
      <c r="B18" t="s">
        <v>42</v>
      </c>
      <c r="C18">
        <v>41400</v>
      </c>
      <c r="D18" t="s">
        <v>8</v>
      </c>
      <c r="E18" t="s">
        <v>7</v>
      </c>
      <c r="G18">
        <v>3.275922537</v>
      </c>
      <c r="H18">
        <v>3.2211906909999999</v>
      </c>
      <c r="I18" t="str">
        <f>_xlfn.XLOOKUP(Table5[[#This Row],[Country ISO3]],Table3[countrycode],Table3[IncomeGroup],"")</f>
        <v/>
      </c>
    </row>
    <row r="19" spans="1:9" x14ac:dyDescent="0.2">
      <c r="A19" t="s">
        <v>43</v>
      </c>
      <c r="B19" t="s">
        <v>44</v>
      </c>
      <c r="C19">
        <v>41400</v>
      </c>
      <c r="D19" t="s">
        <v>8</v>
      </c>
      <c r="E19" t="s">
        <v>7</v>
      </c>
      <c r="F19">
        <v>3.4787232879999999</v>
      </c>
      <c r="G19">
        <v>3.228108406</v>
      </c>
      <c r="H19">
        <v>3.0871202950000001</v>
      </c>
      <c r="I19" t="str">
        <f>_xlfn.XLOOKUP(Table5[[#This Row],[Country ISO3]],Table3[countrycode],Table3[IncomeGroup],"")</f>
        <v>Upper middle income</v>
      </c>
    </row>
    <row r="20" spans="1:9" x14ac:dyDescent="0.2">
      <c r="A20" t="s">
        <v>45</v>
      </c>
      <c r="B20" t="s">
        <v>46</v>
      </c>
      <c r="C20">
        <v>41400</v>
      </c>
      <c r="D20" t="s">
        <v>8</v>
      </c>
      <c r="E20" t="s">
        <v>7</v>
      </c>
      <c r="H20">
        <v>3.880000114</v>
      </c>
      <c r="I20" t="str">
        <f>_xlfn.XLOOKUP(Table5[[#This Row],[Country ISO3]],Table3[countrycode],Table3[IncomeGroup],"")</f>
        <v/>
      </c>
    </row>
    <row r="21" spans="1:9" x14ac:dyDescent="0.2">
      <c r="A21" t="s">
        <v>47</v>
      </c>
      <c r="B21" t="s">
        <v>48</v>
      </c>
      <c r="C21">
        <v>41400</v>
      </c>
      <c r="D21" t="s">
        <v>8</v>
      </c>
      <c r="E21" t="s">
        <v>7</v>
      </c>
      <c r="F21">
        <v>4.5405406949999998</v>
      </c>
      <c r="G21">
        <v>4.6583557129999997</v>
      </c>
      <c r="H21">
        <v>4.8567361829999998</v>
      </c>
      <c r="I21" t="str">
        <f>_xlfn.XLOOKUP(Table5[[#This Row],[Country ISO3]],Table3[countrycode],Table3[IncomeGroup],"")</f>
        <v/>
      </c>
    </row>
    <row r="22" spans="1:9" x14ac:dyDescent="0.2">
      <c r="A22" t="s">
        <v>49</v>
      </c>
      <c r="B22" t="s">
        <v>50</v>
      </c>
      <c r="C22">
        <v>41400</v>
      </c>
      <c r="D22" t="s">
        <v>8</v>
      </c>
      <c r="E22" t="s">
        <v>7</v>
      </c>
      <c r="F22">
        <v>3.722222328</v>
      </c>
      <c r="G22">
        <v>3.6687786579999999</v>
      </c>
      <c r="H22">
        <v>3.6936075690000001</v>
      </c>
      <c r="I22" t="str">
        <f>_xlfn.XLOOKUP(Table5[[#This Row],[Country ISO3]],Table3[countrycode],Table3[IncomeGroup],"")</f>
        <v>Upper middle income</v>
      </c>
    </row>
    <row r="23" spans="1:9" x14ac:dyDescent="0.2">
      <c r="A23" t="s">
        <v>51</v>
      </c>
      <c r="B23" t="s">
        <v>52</v>
      </c>
      <c r="C23">
        <v>41400</v>
      </c>
      <c r="D23" t="s">
        <v>8</v>
      </c>
      <c r="E23" t="s">
        <v>7</v>
      </c>
      <c r="F23">
        <v>5.3239436150000001</v>
      </c>
      <c r="G23">
        <v>5.2038125989999999</v>
      </c>
      <c r="H23">
        <v>5.0730214120000001</v>
      </c>
      <c r="I23" t="str">
        <f>_xlfn.XLOOKUP(Table5[[#This Row],[Country ISO3]],Table3[countrycode],Table3[IncomeGroup],"")</f>
        <v>High income</v>
      </c>
    </row>
    <row r="24" spans="1:9" x14ac:dyDescent="0.2">
      <c r="A24" t="s">
        <v>53</v>
      </c>
      <c r="B24" t="s">
        <v>54</v>
      </c>
      <c r="C24">
        <v>41400</v>
      </c>
      <c r="D24" t="s">
        <v>8</v>
      </c>
      <c r="E24" t="s">
        <v>7</v>
      </c>
      <c r="F24">
        <v>5.7173914909999999</v>
      </c>
      <c r="G24">
        <v>5.6526880259999999</v>
      </c>
      <c r="H24">
        <v>5.465778351</v>
      </c>
      <c r="I24" t="str">
        <f>_xlfn.XLOOKUP(Table5[[#This Row],[Country ISO3]],Table3[countrycode],Table3[IncomeGroup],"")</f>
        <v/>
      </c>
    </row>
    <row r="25" spans="1:9" x14ac:dyDescent="0.2">
      <c r="A25" t="s">
        <v>55</v>
      </c>
      <c r="B25" t="s">
        <v>56</v>
      </c>
      <c r="C25">
        <v>41400</v>
      </c>
      <c r="D25" t="s">
        <v>8</v>
      </c>
      <c r="E25" t="s">
        <v>7</v>
      </c>
      <c r="F25">
        <v>4.2352943420000004</v>
      </c>
      <c r="G25">
        <v>4.2399835589999997</v>
      </c>
      <c r="H25">
        <v>4.2644934650000001</v>
      </c>
      <c r="I25" t="str">
        <f>_xlfn.XLOOKUP(Table5[[#This Row],[Country ISO3]],Table3[countrycode],Table3[IncomeGroup],"")</f>
        <v>High income</v>
      </c>
    </row>
    <row r="26" spans="1:9" x14ac:dyDescent="0.2">
      <c r="A26" t="s">
        <v>57</v>
      </c>
      <c r="B26" t="s">
        <v>58</v>
      </c>
      <c r="C26">
        <v>41400</v>
      </c>
      <c r="D26" t="s">
        <v>8</v>
      </c>
      <c r="E26" t="s">
        <v>7</v>
      </c>
      <c r="F26">
        <v>4.6590909959999998</v>
      </c>
      <c r="G26">
        <v>4.6590909959999998</v>
      </c>
      <c r="H26">
        <v>4.6590909959999998</v>
      </c>
      <c r="I26" t="str">
        <f>_xlfn.XLOOKUP(Table5[[#This Row],[Country ISO3]],Table3[countrycode],Table3[IncomeGroup],"")</f>
        <v>Upper middle income</v>
      </c>
    </row>
    <row r="27" spans="1:9" x14ac:dyDescent="0.2">
      <c r="A27" t="s">
        <v>61</v>
      </c>
      <c r="B27" t="s">
        <v>62</v>
      </c>
      <c r="C27">
        <v>41400</v>
      </c>
      <c r="D27" t="s">
        <v>8</v>
      </c>
      <c r="E27" t="s">
        <v>7</v>
      </c>
      <c r="F27">
        <v>3.7721519469999998</v>
      </c>
      <c r="G27">
        <v>3.7918450830000001</v>
      </c>
      <c r="H27">
        <v>3.8979485029999998</v>
      </c>
      <c r="I27" t="str">
        <f>_xlfn.XLOOKUP(Table5[[#This Row],[Country ISO3]],Table3[countrycode],Table3[IncomeGroup],"")</f>
        <v>Lower middle income</v>
      </c>
    </row>
    <row r="28" spans="1:9" x14ac:dyDescent="0.2">
      <c r="A28" t="s">
        <v>64</v>
      </c>
      <c r="B28" t="s">
        <v>65</v>
      </c>
      <c r="C28">
        <v>41400</v>
      </c>
      <c r="D28" t="s">
        <v>8</v>
      </c>
      <c r="E28" t="s">
        <v>7</v>
      </c>
      <c r="F28">
        <v>3.954887152</v>
      </c>
      <c r="G28">
        <v>3.856722355</v>
      </c>
      <c r="H28">
        <v>3.7968010900000002</v>
      </c>
      <c r="I28" t="str">
        <f>_xlfn.XLOOKUP(Table5[[#This Row],[Country ISO3]],Table3[countrycode],Table3[IncomeGroup],"")</f>
        <v>Upper middle income</v>
      </c>
    </row>
    <row r="29" spans="1:9" x14ac:dyDescent="0.2">
      <c r="A29" t="s">
        <v>66</v>
      </c>
      <c r="B29" t="s">
        <v>67</v>
      </c>
      <c r="C29">
        <v>41400</v>
      </c>
      <c r="D29" t="s">
        <v>8</v>
      </c>
      <c r="E29" t="s">
        <v>7</v>
      </c>
      <c r="F29">
        <v>4</v>
      </c>
      <c r="G29">
        <v>4.0524344440000002</v>
      </c>
      <c r="H29">
        <v>4.0348691939999997</v>
      </c>
      <c r="I29" t="str">
        <f>_xlfn.XLOOKUP(Table5[[#This Row],[Country ISO3]],Table3[countrycode],Table3[IncomeGroup],"")</f>
        <v/>
      </c>
    </row>
    <row r="30" spans="1:9" x14ac:dyDescent="0.2">
      <c r="A30" t="s">
        <v>68</v>
      </c>
      <c r="B30" t="s">
        <v>69</v>
      </c>
      <c r="C30">
        <v>41400</v>
      </c>
      <c r="D30" t="s">
        <v>8</v>
      </c>
      <c r="E30" t="s">
        <v>7</v>
      </c>
      <c r="F30">
        <v>5.0307693479999998</v>
      </c>
      <c r="G30">
        <v>5.0134248729999999</v>
      </c>
      <c r="H30">
        <v>4.8875622749999996</v>
      </c>
      <c r="I30" t="str">
        <f>_xlfn.XLOOKUP(Table5[[#This Row],[Country ISO3]],Table3[countrycode],Table3[IncomeGroup],"")</f>
        <v>Upper middle income</v>
      </c>
    </row>
    <row r="31" spans="1:9" x14ac:dyDescent="0.2">
      <c r="A31" t="s">
        <v>70</v>
      </c>
      <c r="B31" t="s">
        <v>71</v>
      </c>
      <c r="C31">
        <v>41400</v>
      </c>
      <c r="D31" t="s">
        <v>8</v>
      </c>
      <c r="E31" t="s">
        <v>7</v>
      </c>
      <c r="F31">
        <v>5.0273971560000001</v>
      </c>
      <c r="G31">
        <v>4.9374556539999999</v>
      </c>
      <c r="H31">
        <v>4.8575625420000001</v>
      </c>
      <c r="I31" t="str">
        <f>_xlfn.XLOOKUP(Table5[[#This Row],[Country ISO3]],Table3[countrycode],Table3[IncomeGroup],"")</f>
        <v>High income</v>
      </c>
    </row>
    <row r="32" spans="1:9" x14ac:dyDescent="0.2">
      <c r="A32" t="s">
        <v>72</v>
      </c>
      <c r="B32" t="s">
        <v>73</v>
      </c>
      <c r="C32">
        <v>41400</v>
      </c>
      <c r="D32" t="s">
        <v>8</v>
      </c>
      <c r="E32" t="s">
        <v>7</v>
      </c>
      <c r="F32">
        <v>5.3333334920000004</v>
      </c>
      <c r="G32">
        <v>5.016387463</v>
      </c>
      <c r="H32">
        <v>4.7776403429999998</v>
      </c>
      <c r="I32" t="str">
        <f>_xlfn.XLOOKUP(Table5[[#This Row],[Country ISO3]],Table3[countrycode],Table3[IncomeGroup],"")</f>
        <v>High income</v>
      </c>
    </row>
    <row r="33" spans="1:9" x14ac:dyDescent="0.2">
      <c r="A33" t="s">
        <v>74</v>
      </c>
      <c r="B33" t="s">
        <v>75</v>
      </c>
      <c r="C33">
        <v>41400</v>
      </c>
      <c r="D33" t="s">
        <v>8</v>
      </c>
      <c r="E33" t="s">
        <v>7</v>
      </c>
      <c r="F33">
        <v>5.2727274890000002</v>
      </c>
      <c r="G33">
        <v>5.2243208890000004</v>
      </c>
      <c r="H33">
        <v>5.0658230780000002</v>
      </c>
      <c r="I33" t="str">
        <f>_xlfn.XLOOKUP(Table5[[#This Row],[Country ISO3]],Table3[countrycode],Table3[IncomeGroup],"")</f>
        <v>High income</v>
      </c>
    </row>
    <row r="34" spans="1:9" x14ac:dyDescent="0.2">
      <c r="A34" t="s">
        <v>76</v>
      </c>
      <c r="B34" t="s">
        <v>77</v>
      </c>
      <c r="C34">
        <v>41400</v>
      </c>
      <c r="D34" t="s">
        <v>8</v>
      </c>
      <c r="E34" t="s">
        <v>7</v>
      </c>
      <c r="F34">
        <v>5.2650604249999997</v>
      </c>
      <c r="G34">
        <v>5.3464317320000001</v>
      </c>
      <c r="H34">
        <v>5.4154810910000002</v>
      </c>
      <c r="I34" t="str">
        <f>_xlfn.XLOOKUP(Table5[[#This Row],[Country ISO3]],Table3[countrycode],Table3[IncomeGroup],"")</f>
        <v>High income</v>
      </c>
    </row>
    <row r="35" spans="1:9" x14ac:dyDescent="0.2">
      <c r="A35" t="s">
        <v>78</v>
      </c>
      <c r="B35" t="s">
        <v>79</v>
      </c>
      <c r="C35">
        <v>41400</v>
      </c>
      <c r="D35" t="s">
        <v>8</v>
      </c>
      <c r="E35" t="s">
        <v>7</v>
      </c>
      <c r="F35">
        <v>3.3653845790000001</v>
      </c>
      <c r="G35">
        <v>3.5928661819999999</v>
      </c>
      <c r="H35">
        <v>3.583801985</v>
      </c>
      <c r="I35" t="str">
        <f>_xlfn.XLOOKUP(Table5[[#This Row],[Country ISO3]],Table3[countrycode],Table3[IncomeGroup],"")</f>
        <v>Upper middle income</v>
      </c>
    </row>
    <row r="36" spans="1:9" x14ac:dyDescent="0.2">
      <c r="A36" t="s">
        <v>80</v>
      </c>
      <c r="B36" t="s">
        <v>81</v>
      </c>
      <c r="C36">
        <v>41400</v>
      </c>
      <c r="D36" t="s">
        <v>8</v>
      </c>
      <c r="E36" t="s">
        <v>7</v>
      </c>
      <c r="F36">
        <v>3.7338709830000001</v>
      </c>
      <c r="G36">
        <v>3.8088648319999998</v>
      </c>
      <c r="H36">
        <v>3.972458601</v>
      </c>
      <c r="I36" t="str">
        <f>_xlfn.XLOOKUP(Table5[[#This Row],[Country ISO3]],Table3[countrycode],Table3[IncomeGroup],"")</f>
        <v>Lower middle income</v>
      </c>
    </row>
    <row r="37" spans="1:9" x14ac:dyDescent="0.2">
      <c r="A37" t="s">
        <v>82</v>
      </c>
      <c r="B37" t="s">
        <v>83</v>
      </c>
      <c r="C37">
        <v>41400</v>
      </c>
      <c r="D37" t="s">
        <v>8</v>
      </c>
      <c r="E37" t="s">
        <v>7</v>
      </c>
      <c r="F37">
        <v>3.90625</v>
      </c>
      <c r="G37">
        <v>3.737427711</v>
      </c>
      <c r="H37">
        <v>3.7612960339999999</v>
      </c>
      <c r="I37" t="str">
        <f>_xlfn.XLOOKUP(Table5[[#This Row],[Country ISO3]],Table3[countrycode],Table3[IncomeGroup],"")</f>
        <v>Upper middle income</v>
      </c>
    </row>
    <row r="38" spans="1:9" x14ac:dyDescent="0.2">
      <c r="A38" t="s">
        <v>84</v>
      </c>
      <c r="B38" t="s">
        <v>85</v>
      </c>
      <c r="C38">
        <v>41400</v>
      </c>
      <c r="D38" t="s">
        <v>8</v>
      </c>
      <c r="E38" t="s">
        <v>7</v>
      </c>
      <c r="F38">
        <v>3.979798079</v>
      </c>
      <c r="G38">
        <v>4.2220649720000001</v>
      </c>
      <c r="H38">
        <v>4.6613960270000003</v>
      </c>
      <c r="I38" t="str">
        <f>_xlfn.XLOOKUP(Table5[[#This Row],[Country ISO3]],Table3[countrycode],Table3[IncomeGroup],"")</f>
        <v>Lower middle income</v>
      </c>
    </row>
    <row r="39" spans="1:9" x14ac:dyDescent="0.2">
      <c r="A39" t="s">
        <v>86</v>
      </c>
      <c r="B39" t="s">
        <v>87</v>
      </c>
      <c r="C39">
        <v>41400</v>
      </c>
      <c r="D39" t="s">
        <v>8</v>
      </c>
      <c r="E39" t="s">
        <v>7</v>
      </c>
      <c r="F39">
        <v>4.1285715100000004</v>
      </c>
      <c r="G39">
        <v>4.2209568019999999</v>
      </c>
      <c r="H39">
        <v>4.3416261670000003</v>
      </c>
      <c r="I39" t="str">
        <f>_xlfn.XLOOKUP(Table5[[#This Row],[Country ISO3]],Table3[countrycode],Table3[IncomeGroup],"")</f>
        <v>High income</v>
      </c>
    </row>
    <row r="40" spans="1:9" x14ac:dyDescent="0.2">
      <c r="A40" t="s">
        <v>88</v>
      </c>
      <c r="B40" t="s">
        <v>89</v>
      </c>
      <c r="C40">
        <v>41400</v>
      </c>
      <c r="D40" t="s">
        <v>8</v>
      </c>
      <c r="E40" t="s">
        <v>7</v>
      </c>
      <c r="F40">
        <v>5.3896102910000003</v>
      </c>
      <c r="G40">
        <v>5.4161272050000004</v>
      </c>
      <c r="H40">
        <v>5.4251160619999999</v>
      </c>
      <c r="I40" t="str">
        <f>_xlfn.XLOOKUP(Table5[[#This Row],[Country ISO3]],Table3[countrycode],Table3[IncomeGroup],"")</f>
        <v/>
      </c>
    </row>
    <row r="41" spans="1:9" x14ac:dyDescent="0.2">
      <c r="A41" t="s">
        <v>90</v>
      </c>
      <c r="B41" t="s">
        <v>91</v>
      </c>
      <c r="C41">
        <v>41400</v>
      </c>
      <c r="D41" t="s">
        <v>8</v>
      </c>
      <c r="E41" t="s">
        <v>7</v>
      </c>
      <c r="F41">
        <v>3.525640965</v>
      </c>
      <c r="G41">
        <v>3.525640965</v>
      </c>
      <c r="H41">
        <v>3.75</v>
      </c>
      <c r="I41" t="str">
        <f>_xlfn.XLOOKUP(Table5[[#This Row],[Country ISO3]],Table3[countrycode],Table3[IncomeGroup],"")</f>
        <v>Low income</v>
      </c>
    </row>
    <row r="42" spans="1:9" x14ac:dyDescent="0.2">
      <c r="A42" t="s">
        <v>92</v>
      </c>
      <c r="B42" t="s">
        <v>93</v>
      </c>
      <c r="C42">
        <v>41400</v>
      </c>
      <c r="D42" t="s">
        <v>8</v>
      </c>
      <c r="E42" t="s">
        <v>7</v>
      </c>
      <c r="F42">
        <v>5.8958334920000004</v>
      </c>
      <c r="G42">
        <v>5.8187956810000001</v>
      </c>
      <c r="H42">
        <v>5.8315854070000004</v>
      </c>
      <c r="I42" t="str">
        <f>_xlfn.XLOOKUP(Table5[[#This Row],[Country ISO3]],Table3[countrycode],Table3[IncomeGroup],"")</f>
        <v>High income</v>
      </c>
    </row>
    <row r="43" spans="1:9" x14ac:dyDescent="0.2">
      <c r="A43" t="s">
        <v>94</v>
      </c>
      <c r="B43" t="s">
        <v>95</v>
      </c>
      <c r="C43">
        <v>41400</v>
      </c>
      <c r="D43" t="s">
        <v>8</v>
      </c>
      <c r="E43" t="s">
        <v>7</v>
      </c>
      <c r="F43">
        <v>4.3461537359999998</v>
      </c>
      <c r="G43">
        <v>4.3161711690000004</v>
      </c>
      <c r="H43">
        <v>4.4916729929999999</v>
      </c>
      <c r="I43" t="str">
        <f>_xlfn.XLOOKUP(Table5[[#This Row],[Country ISO3]],Table3[countrycode],Table3[IncomeGroup],"")</f>
        <v>High income</v>
      </c>
    </row>
    <row r="44" spans="1:9" x14ac:dyDescent="0.2">
      <c r="A44" t="s">
        <v>96</v>
      </c>
      <c r="B44" t="s">
        <v>97</v>
      </c>
      <c r="C44">
        <v>41400</v>
      </c>
      <c r="D44" t="s">
        <v>8</v>
      </c>
      <c r="E44" t="s">
        <v>7</v>
      </c>
      <c r="H44">
        <v>3.1935484409999999</v>
      </c>
      <c r="I44" t="str">
        <f>_xlfn.XLOOKUP(Table5[[#This Row],[Country ISO3]],Table3[countrycode],Table3[IncomeGroup],"")</f>
        <v>Upper middle income</v>
      </c>
    </row>
    <row r="45" spans="1:9" x14ac:dyDescent="0.2">
      <c r="A45" t="s">
        <v>98</v>
      </c>
      <c r="B45" t="s">
        <v>99</v>
      </c>
      <c r="C45">
        <v>41400</v>
      </c>
      <c r="D45" t="s">
        <v>8</v>
      </c>
      <c r="E45" t="s">
        <v>7</v>
      </c>
      <c r="F45">
        <v>4.7307691570000001</v>
      </c>
      <c r="G45">
        <v>4.9307732580000003</v>
      </c>
      <c r="H45">
        <v>4.9370384219999996</v>
      </c>
      <c r="I45" t="str">
        <f>_xlfn.XLOOKUP(Table5[[#This Row],[Country ISO3]],Table3[countrycode],Table3[IncomeGroup],"")</f>
        <v>High income</v>
      </c>
    </row>
    <row r="46" spans="1:9" x14ac:dyDescent="0.2">
      <c r="A46" t="s">
        <v>100</v>
      </c>
      <c r="B46" t="s">
        <v>101</v>
      </c>
      <c r="C46">
        <v>41400</v>
      </c>
      <c r="D46" t="s">
        <v>8</v>
      </c>
      <c r="E46" t="s">
        <v>7</v>
      </c>
      <c r="F46">
        <v>3.634146452</v>
      </c>
      <c r="G46">
        <v>3.6564931870000001</v>
      </c>
      <c r="H46">
        <v>3.6564931870000001</v>
      </c>
      <c r="I46" t="str">
        <f>_xlfn.XLOOKUP(Table5[[#This Row],[Country ISO3]],Table3[countrycode],Table3[IncomeGroup],"")</f>
        <v>Upper middle income</v>
      </c>
    </row>
    <row r="47" spans="1:9" x14ac:dyDescent="0.2">
      <c r="A47" t="s">
        <v>102</v>
      </c>
      <c r="B47" t="s">
        <v>103</v>
      </c>
      <c r="C47">
        <v>41400</v>
      </c>
      <c r="D47" t="s">
        <v>8</v>
      </c>
      <c r="E47" t="s">
        <v>7</v>
      </c>
      <c r="F47">
        <v>3.987179518</v>
      </c>
      <c r="G47">
        <v>4.0578694339999997</v>
      </c>
      <c r="H47">
        <v>4.2109684940000003</v>
      </c>
      <c r="I47" t="str">
        <f>_xlfn.XLOOKUP(Table5[[#This Row],[Country ISO3]],Table3[countrycode],Table3[IncomeGroup],"")</f>
        <v/>
      </c>
    </row>
    <row r="48" spans="1:9" x14ac:dyDescent="0.2">
      <c r="A48" t="s">
        <v>104</v>
      </c>
      <c r="B48" t="s">
        <v>105</v>
      </c>
      <c r="C48">
        <v>41400</v>
      </c>
      <c r="D48" t="s">
        <v>8</v>
      </c>
      <c r="E48" t="s">
        <v>7</v>
      </c>
      <c r="F48">
        <v>2.6507935520000001</v>
      </c>
      <c r="G48">
        <v>2.6507935520000001</v>
      </c>
      <c r="H48">
        <v>3.3548386099999998</v>
      </c>
      <c r="I48" t="str">
        <f>_xlfn.XLOOKUP(Table5[[#This Row],[Country ISO3]],Table3[countrycode],Table3[IncomeGroup],"")</f>
        <v>Low income</v>
      </c>
    </row>
    <row r="49" spans="1:9" x14ac:dyDescent="0.2">
      <c r="A49" t="s">
        <v>106</v>
      </c>
      <c r="B49" t="s">
        <v>107</v>
      </c>
      <c r="C49">
        <v>41400</v>
      </c>
      <c r="D49" t="s">
        <v>8</v>
      </c>
      <c r="E49" t="s">
        <v>7</v>
      </c>
      <c r="F49">
        <v>3.603777885</v>
      </c>
      <c r="G49">
        <v>3.805270433</v>
      </c>
      <c r="H49">
        <v>4.0337123869999996</v>
      </c>
      <c r="I49" t="str">
        <f>_xlfn.XLOOKUP(Table5[[#This Row],[Country ISO3]],Table3[countrycode],Table3[IncomeGroup],"")</f>
        <v/>
      </c>
    </row>
    <row r="50" spans="1:9" x14ac:dyDescent="0.2">
      <c r="A50" t="s">
        <v>108</v>
      </c>
      <c r="B50" t="s">
        <v>109</v>
      </c>
      <c r="C50">
        <v>41400</v>
      </c>
      <c r="D50" t="s">
        <v>8</v>
      </c>
      <c r="E50" t="s">
        <v>7</v>
      </c>
      <c r="F50">
        <v>4.2972974779999999</v>
      </c>
      <c r="G50">
        <v>4.1950182910000002</v>
      </c>
      <c r="H50">
        <v>4.1096296309999998</v>
      </c>
      <c r="I50" t="str">
        <f>_xlfn.XLOOKUP(Table5[[#This Row],[Country ISO3]],Table3[countrycode],Table3[IncomeGroup],"")</f>
        <v>High income</v>
      </c>
    </row>
    <row r="51" spans="1:9" x14ac:dyDescent="0.2">
      <c r="A51" t="s">
        <v>110</v>
      </c>
      <c r="B51" t="s">
        <v>111</v>
      </c>
      <c r="C51">
        <v>41400</v>
      </c>
      <c r="D51" t="s">
        <v>8</v>
      </c>
      <c r="E51" t="s">
        <v>7</v>
      </c>
      <c r="F51">
        <v>3.6086957449999999</v>
      </c>
      <c r="G51">
        <v>3.6086957449999999</v>
      </c>
      <c r="H51">
        <v>3.3456790449999998</v>
      </c>
      <c r="I51" t="str">
        <f>_xlfn.XLOOKUP(Table5[[#This Row],[Country ISO3]],Table3[countrycode],Table3[IncomeGroup],"")</f>
        <v>Upper middle income</v>
      </c>
    </row>
    <row r="52" spans="1:9" x14ac:dyDescent="0.2">
      <c r="A52" t="s">
        <v>114</v>
      </c>
      <c r="B52" t="s">
        <v>115</v>
      </c>
      <c r="C52">
        <v>41400</v>
      </c>
      <c r="D52" t="s">
        <v>8</v>
      </c>
      <c r="E52" t="s">
        <v>7</v>
      </c>
      <c r="F52">
        <v>3.63218379</v>
      </c>
      <c r="G52">
        <v>3.63218379</v>
      </c>
      <c r="H52">
        <v>3.63218379</v>
      </c>
      <c r="I52" t="str">
        <f>_xlfn.XLOOKUP(Table5[[#This Row],[Country ISO3]],Table3[countrycode],Table3[IncomeGroup],"")</f>
        <v>Lower middle income</v>
      </c>
    </row>
    <row r="53" spans="1:9" x14ac:dyDescent="0.2">
      <c r="A53" t="s">
        <v>116</v>
      </c>
      <c r="B53" t="s">
        <v>117</v>
      </c>
      <c r="C53">
        <v>41400</v>
      </c>
      <c r="D53" t="s">
        <v>8</v>
      </c>
      <c r="E53" t="s">
        <v>7</v>
      </c>
      <c r="F53">
        <v>3.5316455360000001</v>
      </c>
      <c r="G53">
        <v>3.6107103820000002</v>
      </c>
      <c r="H53">
        <v>3.715781212</v>
      </c>
      <c r="I53" t="str">
        <f>_xlfn.XLOOKUP(Table5[[#This Row],[Country ISO3]],Table3[countrycode],Table3[IncomeGroup],"")</f>
        <v>High income</v>
      </c>
    </row>
    <row r="54" spans="1:9" x14ac:dyDescent="0.2">
      <c r="A54" t="s">
        <v>118</v>
      </c>
      <c r="B54" t="s">
        <v>119</v>
      </c>
      <c r="C54">
        <v>41400</v>
      </c>
      <c r="D54" t="s">
        <v>8</v>
      </c>
      <c r="E54" t="s">
        <v>7</v>
      </c>
      <c r="F54">
        <v>2.9591836929999999</v>
      </c>
      <c r="G54">
        <v>2.8226611610000001</v>
      </c>
      <c r="H54">
        <v>2.7134110929999999</v>
      </c>
      <c r="I54" t="str">
        <f>_xlfn.XLOOKUP(Table5[[#This Row],[Country ISO3]],Table3[countrycode],Table3[IncomeGroup],"")</f>
        <v/>
      </c>
    </row>
    <row r="55" spans="1:9" x14ac:dyDescent="0.2">
      <c r="A55" t="s">
        <v>120</v>
      </c>
      <c r="B55" t="s">
        <v>121</v>
      </c>
      <c r="C55">
        <v>41400</v>
      </c>
      <c r="D55" t="s">
        <v>8</v>
      </c>
      <c r="E55" t="s">
        <v>7</v>
      </c>
      <c r="F55">
        <v>3.341463327</v>
      </c>
      <c r="G55">
        <v>3.4681358339999999</v>
      </c>
      <c r="H55">
        <v>3.971659184</v>
      </c>
      <c r="I55" t="str">
        <f>_xlfn.XLOOKUP(Table5[[#This Row],[Country ISO3]],Table3[countrycode],Table3[IncomeGroup],"")</f>
        <v>High income</v>
      </c>
    </row>
    <row r="56" spans="1:9" x14ac:dyDescent="0.2">
      <c r="A56" t="s">
        <v>122</v>
      </c>
      <c r="B56" t="s">
        <v>123</v>
      </c>
      <c r="C56">
        <v>41400</v>
      </c>
      <c r="D56" t="s">
        <v>8</v>
      </c>
      <c r="E56" t="s">
        <v>7</v>
      </c>
      <c r="F56">
        <v>4.7741937639999996</v>
      </c>
      <c r="G56">
        <v>4.7290792469999996</v>
      </c>
      <c r="H56">
        <v>4.5070490840000001</v>
      </c>
      <c r="I56" t="str">
        <f>_xlfn.XLOOKUP(Table5[[#This Row],[Country ISO3]],Table3[countrycode],Table3[IncomeGroup],"")</f>
        <v>Lower middle income</v>
      </c>
    </row>
    <row r="57" spans="1:9" x14ac:dyDescent="0.2">
      <c r="A57" t="s">
        <v>124</v>
      </c>
      <c r="B57" t="s">
        <v>125</v>
      </c>
      <c r="C57">
        <v>41400</v>
      </c>
      <c r="D57" t="s">
        <v>8</v>
      </c>
      <c r="E57" t="s">
        <v>7</v>
      </c>
      <c r="F57">
        <v>4.3800001139999996</v>
      </c>
      <c r="G57">
        <v>4.6289911269999999</v>
      </c>
      <c r="H57">
        <v>4.4324431420000003</v>
      </c>
      <c r="I57" t="str">
        <f>_xlfn.XLOOKUP(Table5[[#This Row],[Country ISO3]],Table3[countrycode],Table3[IncomeGroup],"")</f>
        <v>Lower middle income</v>
      </c>
    </row>
    <row r="58" spans="1:9" x14ac:dyDescent="0.2">
      <c r="A58" t="s">
        <v>126</v>
      </c>
      <c r="B58" t="s">
        <v>127</v>
      </c>
      <c r="C58">
        <v>41400</v>
      </c>
      <c r="D58" t="s">
        <v>8</v>
      </c>
      <c r="E58" t="s">
        <v>7</v>
      </c>
      <c r="F58">
        <v>5.1300001139999996</v>
      </c>
      <c r="G58">
        <v>5.2016973499999999</v>
      </c>
      <c r="H58">
        <v>4.9891095160000001</v>
      </c>
      <c r="I58" t="str">
        <f>_xlfn.XLOOKUP(Table5[[#This Row],[Country ISO3]],Table3[countrycode],Table3[IncomeGroup],"")</f>
        <v>High income</v>
      </c>
    </row>
    <row r="59" spans="1:9" x14ac:dyDescent="0.2">
      <c r="A59" t="s">
        <v>128</v>
      </c>
      <c r="B59" t="s">
        <v>129</v>
      </c>
      <c r="C59">
        <v>41400</v>
      </c>
      <c r="D59" t="s">
        <v>8</v>
      </c>
      <c r="E59" t="s">
        <v>7</v>
      </c>
      <c r="F59">
        <v>4.2486772540000004</v>
      </c>
      <c r="G59">
        <v>4.2254009249999998</v>
      </c>
      <c r="H59">
        <v>4.108097076</v>
      </c>
      <c r="I59" t="str">
        <f>_xlfn.XLOOKUP(Table5[[#This Row],[Country ISO3]],Table3[countrycode],Table3[IncomeGroup],"")</f>
        <v>Lower middle income</v>
      </c>
    </row>
    <row r="60" spans="1:9" x14ac:dyDescent="0.2">
      <c r="A60" t="s">
        <v>130</v>
      </c>
      <c r="B60" t="s">
        <v>131</v>
      </c>
      <c r="C60">
        <v>41400</v>
      </c>
      <c r="D60" t="s">
        <v>8</v>
      </c>
      <c r="E60" t="s">
        <v>7</v>
      </c>
      <c r="F60">
        <v>5.7761192320000001</v>
      </c>
      <c r="G60">
        <v>5.7334914210000001</v>
      </c>
      <c r="H60">
        <v>5.6728544239999996</v>
      </c>
      <c r="I60" t="str">
        <f>_xlfn.XLOOKUP(Table5[[#This Row],[Country ISO3]],Table3[countrycode],Table3[IncomeGroup],"")</f>
        <v>High income</v>
      </c>
    </row>
    <row r="61" spans="1:9" x14ac:dyDescent="0.2">
      <c r="A61" t="s">
        <v>132</v>
      </c>
      <c r="B61" t="s">
        <v>133</v>
      </c>
      <c r="C61">
        <v>41400</v>
      </c>
      <c r="D61" t="s">
        <v>8</v>
      </c>
      <c r="E61" t="s">
        <v>7</v>
      </c>
      <c r="F61">
        <v>5.7341771130000003</v>
      </c>
      <c r="G61">
        <v>5.5932383540000004</v>
      </c>
      <c r="H61">
        <v>5.4985456470000003</v>
      </c>
      <c r="I61" t="str">
        <f>_xlfn.XLOOKUP(Table5[[#This Row],[Country ISO3]],Table3[countrycode],Table3[IncomeGroup],"")</f>
        <v>High income</v>
      </c>
    </row>
    <row r="62" spans="1:9" x14ac:dyDescent="0.2">
      <c r="A62" t="s">
        <v>134</v>
      </c>
      <c r="B62" t="s">
        <v>135</v>
      </c>
      <c r="C62">
        <v>41400</v>
      </c>
      <c r="D62" t="s">
        <v>8</v>
      </c>
      <c r="E62" t="s">
        <v>7</v>
      </c>
      <c r="F62">
        <v>4.3180818560000001</v>
      </c>
      <c r="G62">
        <v>4.2980785370000003</v>
      </c>
      <c r="H62">
        <v>4.1726455690000002</v>
      </c>
      <c r="I62" t="str">
        <f>_xlfn.XLOOKUP(Table5[[#This Row],[Country ISO3]],Table3[countrycode],Table3[IncomeGroup],"")</f>
        <v>High income</v>
      </c>
    </row>
    <row r="63" spans="1:9" x14ac:dyDescent="0.2">
      <c r="A63" t="s">
        <v>136</v>
      </c>
      <c r="B63" t="s">
        <v>137</v>
      </c>
      <c r="C63">
        <v>41400</v>
      </c>
      <c r="D63" t="s">
        <v>8</v>
      </c>
      <c r="E63" t="s">
        <v>7</v>
      </c>
      <c r="F63">
        <v>3.710144997</v>
      </c>
      <c r="G63">
        <v>3.9307849410000002</v>
      </c>
      <c r="H63">
        <v>3.8378257750000002</v>
      </c>
      <c r="I63" t="str">
        <f>_xlfn.XLOOKUP(Table5[[#This Row],[Country ISO3]],Table3[countrycode],Table3[IncomeGroup],"")</f>
        <v/>
      </c>
    </row>
    <row r="64" spans="1:9" x14ac:dyDescent="0.2">
      <c r="A64" t="s">
        <v>138</v>
      </c>
      <c r="B64" t="s">
        <v>139</v>
      </c>
      <c r="C64">
        <v>41400</v>
      </c>
      <c r="D64" t="s">
        <v>8</v>
      </c>
      <c r="E64" t="s">
        <v>7</v>
      </c>
      <c r="F64">
        <v>4.6688742640000003</v>
      </c>
      <c r="G64">
        <v>4.7278590200000004</v>
      </c>
      <c r="H64">
        <v>4.918921471</v>
      </c>
      <c r="I64" t="str">
        <f>_xlfn.XLOOKUP(Table5[[#This Row],[Country ISO3]],Table3[countrycode],Table3[IncomeGroup],"")</f>
        <v>Upper middle income</v>
      </c>
    </row>
    <row r="65" spans="1:9" x14ac:dyDescent="0.2">
      <c r="A65" t="s">
        <v>140</v>
      </c>
      <c r="B65" t="s">
        <v>141</v>
      </c>
      <c r="C65">
        <v>41400</v>
      </c>
      <c r="D65" t="s">
        <v>8</v>
      </c>
      <c r="E65" t="s">
        <v>7</v>
      </c>
      <c r="F65">
        <v>4.4838709830000001</v>
      </c>
      <c r="G65">
        <v>4.5907220840000003</v>
      </c>
      <c r="H65">
        <v>4.4326558110000001</v>
      </c>
      <c r="I65" t="str">
        <f>_xlfn.XLOOKUP(Table5[[#This Row],[Country ISO3]],Table3[countrycode],Table3[IncomeGroup],"")</f>
        <v>High income</v>
      </c>
    </row>
    <row r="66" spans="1:9" x14ac:dyDescent="0.2">
      <c r="A66" t="s">
        <v>142</v>
      </c>
      <c r="B66" t="s">
        <v>143</v>
      </c>
      <c r="C66">
        <v>41400</v>
      </c>
      <c r="D66" t="s">
        <v>8</v>
      </c>
      <c r="E66" t="s">
        <v>7</v>
      </c>
      <c r="F66">
        <v>4.5952382089999997</v>
      </c>
      <c r="G66">
        <v>4.6498322490000001</v>
      </c>
      <c r="H66">
        <v>4.6901006699999996</v>
      </c>
      <c r="I66" t="str">
        <f>_xlfn.XLOOKUP(Table5[[#This Row],[Country ISO3]],Table3[countrycode],Table3[IncomeGroup],"")</f>
        <v>Upper middle income</v>
      </c>
    </row>
    <row r="67" spans="1:9" x14ac:dyDescent="0.2">
      <c r="A67" t="s">
        <v>144</v>
      </c>
      <c r="B67" t="s">
        <v>145</v>
      </c>
      <c r="C67">
        <v>41400</v>
      </c>
      <c r="D67" t="s">
        <v>8</v>
      </c>
      <c r="E67" t="s">
        <v>7</v>
      </c>
      <c r="F67">
        <v>4.5575222970000002</v>
      </c>
      <c r="G67">
        <v>4.6794471739999999</v>
      </c>
      <c r="H67">
        <v>4.5459098820000001</v>
      </c>
      <c r="I67" t="str">
        <f>_xlfn.XLOOKUP(Table5[[#This Row],[Country ISO3]],Table3[countrycode],Table3[IncomeGroup],"")</f>
        <v/>
      </c>
    </row>
    <row r="68" spans="1:9" x14ac:dyDescent="0.2">
      <c r="A68" t="s">
        <v>146</v>
      </c>
      <c r="B68" t="s">
        <v>147</v>
      </c>
      <c r="C68">
        <v>41400</v>
      </c>
      <c r="D68" t="s">
        <v>8</v>
      </c>
      <c r="E68" t="s">
        <v>7</v>
      </c>
      <c r="F68">
        <v>3.9690721039999999</v>
      </c>
      <c r="G68">
        <v>3.893397808</v>
      </c>
      <c r="H68">
        <v>3.8533644680000001</v>
      </c>
      <c r="I68" t="str">
        <f>_xlfn.XLOOKUP(Table5[[#This Row],[Country ISO3]],Table3[countrycode],Table3[IncomeGroup],"")</f>
        <v>Lower middle income</v>
      </c>
    </row>
    <row r="69" spans="1:9" x14ac:dyDescent="0.2">
      <c r="A69" t="s">
        <v>148</v>
      </c>
      <c r="B69" t="s">
        <v>149</v>
      </c>
      <c r="C69">
        <v>41400</v>
      </c>
      <c r="D69" t="s">
        <v>8</v>
      </c>
      <c r="E69" t="s">
        <v>7</v>
      </c>
      <c r="F69">
        <v>3.4558823109999999</v>
      </c>
      <c r="G69">
        <v>3.6112785340000002</v>
      </c>
      <c r="H69">
        <v>3.5671801570000001</v>
      </c>
      <c r="I69" t="str">
        <f>_xlfn.XLOOKUP(Table5[[#This Row],[Country ISO3]],Table3[countrycode],Table3[IncomeGroup],"")</f>
        <v>Lower middle income</v>
      </c>
    </row>
    <row r="70" spans="1:9" x14ac:dyDescent="0.2">
      <c r="A70" t="s">
        <v>150</v>
      </c>
      <c r="B70" t="s">
        <v>151</v>
      </c>
      <c r="C70">
        <v>41400</v>
      </c>
      <c r="D70" t="s">
        <v>8</v>
      </c>
      <c r="E70" t="s">
        <v>7</v>
      </c>
      <c r="F70">
        <v>5.0399999619999996</v>
      </c>
      <c r="G70">
        <v>4.9794998169999998</v>
      </c>
      <c r="H70">
        <v>4.9904999730000004</v>
      </c>
      <c r="I70" t="str">
        <f>_xlfn.XLOOKUP(Table5[[#This Row],[Country ISO3]],Table3[countrycode],Table3[IncomeGroup],"")</f>
        <v>High income</v>
      </c>
    </row>
    <row r="71" spans="1:9" x14ac:dyDescent="0.2">
      <c r="A71" t="s">
        <v>152</v>
      </c>
      <c r="B71" t="s">
        <v>153</v>
      </c>
      <c r="C71">
        <v>41400</v>
      </c>
      <c r="D71" t="s">
        <v>8</v>
      </c>
      <c r="E71" t="s">
        <v>7</v>
      </c>
      <c r="F71">
        <v>4.1060605050000003</v>
      </c>
      <c r="G71">
        <v>4.2396941180000001</v>
      </c>
      <c r="H71">
        <v>4.2071995739999997</v>
      </c>
      <c r="I71" t="str">
        <f>_xlfn.XLOOKUP(Table5[[#This Row],[Country ISO3]],Table3[countrycode],Table3[IncomeGroup],"")</f>
        <v>High income</v>
      </c>
    </row>
    <row r="72" spans="1:9" x14ac:dyDescent="0.2">
      <c r="A72" t="s">
        <v>154</v>
      </c>
      <c r="B72" t="s">
        <v>155</v>
      </c>
      <c r="C72">
        <v>41400</v>
      </c>
      <c r="D72" t="s">
        <v>8</v>
      </c>
      <c r="E72" t="s">
        <v>7</v>
      </c>
      <c r="F72">
        <v>4.0459771160000004</v>
      </c>
      <c r="G72">
        <v>3.912271976</v>
      </c>
      <c r="H72">
        <v>4.1383042339999996</v>
      </c>
      <c r="I72" t="str">
        <f>_xlfn.XLOOKUP(Table5[[#This Row],[Country ISO3]],Table3[countrycode],Table3[IncomeGroup],"")</f>
        <v>Lower middle income</v>
      </c>
    </row>
    <row r="73" spans="1:9" x14ac:dyDescent="0.2">
      <c r="A73" t="s">
        <v>156</v>
      </c>
      <c r="B73" t="s">
        <v>157</v>
      </c>
      <c r="C73">
        <v>41400</v>
      </c>
      <c r="D73" t="s">
        <v>8</v>
      </c>
      <c r="E73" t="s">
        <v>7</v>
      </c>
      <c r="F73">
        <v>5.1466665269999998</v>
      </c>
      <c r="G73">
        <v>5.1499166489999997</v>
      </c>
      <c r="H73">
        <v>5.0476574899999997</v>
      </c>
      <c r="I73" t="str">
        <f>_xlfn.XLOOKUP(Table5[[#This Row],[Country ISO3]],Table3[countrycode],Table3[IncomeGroup],"")</f>
        <v/>
      </c>
    </row>
    <row r="74" spans="1:9" x14ac:dyDescent="0.2">
      <c r="A74" t="s">
        <v>158</v>
      </c>
      <c r="B74" t="s">
        <v>159</v>
      </c>
      <c r="C74">
        <v>41400</v>
      </c>
      <c r="D74" t="s">
        <v>8</v>
      </c>
      <c r="E74" t="s">
        <v>7</v>
      </c>
      <c r="F74">
        <v>2.85185194</v>
      </c>
      <c r="G74">
        <v>3.2391979690000001</v>
      </c>
      <c r="I74" t="str">
        <f>_xlfn.XLOOKUP(Table5[[#This Row],[Country ISO3]],Table3[countrycode],Table3[IncomeGroup],"")</f>
        <v/>
      </c>
    </row>
    <row r="75" spans="1:9" x14ac:dyDescent="0.2">
      <c r="A75" t="s">
        <v>160</v>
      </c>
      <c r="B75" t="s">
        <v>161</v>
      </c>
      <c r="C75">
        <v>41400</v>
      </c>
      <c r="D75" t="s">
        <v>8</v>
      </c>
      <c r="E75" t="s">
        <v>7</v>
      </c>
      <c r="F75">
        <v>3.888888836</v>
      </c>
      <c r="G75">
        <v>3.8579726220000001</v>
      </c>
      <c r="H75">
        <v>4.226942062</v>
      </c>
      <c r="I75" t="str">
        <f>_xlfn.XLOOKUP(Table5[[#This Row],[Country ISO3]],Table3[countrycode],Table3[IncomeGroup],"")</f>
        <v>Lower middle income</v>
      </c>
    </row>
    <row r="76" spans="1:9" x14ac:dyDescent="0.2">
      <c r="A76" t="s">
        <v>162</v>
      </c>
      <c r="B76" t="s">
        <v>163</v>
      </c>
      <c r="C76">
        <v>41400</v>
      </c>
      <c r="D76" t="s">
        <v>8</v>
      </c>
      <c r="E76" t="s">
        <v>7</v>
      </c>
      <c r="F76">
        <v>3.3296704290000001</v>
      </c>
      <c r="G76">
        <v>3.4739441869999999</v>
      </c>
      <c r="H76">
        <v>3.4892857070000001</v>
      </c>
      <c r="I76" t="str">
        <f>_xlfn.XLOOKUP(Table5[[#This Row],[Country ISO3]],Table3[countrycode],Table3[IncomeGroup],"")</f>
        <v/>
      </c>
    </row>
    <row r="77" spans="1:9" x14ac:dyDescent="0.2">
      <c r="A77" t="s">
        <v>164</v>
      </c>
      <c r="B77" t="s">
        <v>165</v>
      </c>
      <c r="C77">
        <v>41400</v>
      </c>
      <c r="D77" t="s">
        <v>8</v>
      </c>
      <c r="E77" t="s">
        <v>7</v>
      </c>
      <c r="F77">
        <v>4.8938055040000004</v>
      </c>
      <c r="G77">
        <v>4.8371176719999998</v>
      </c>
      <c r="H77">
        <v>4.8507504460000002</v>
      </c>
      <c r="I77" t="str">
        <f>_xlfn.XLOOKUP(Table5[[#This Row],[Country ISO3]],Table3[countrycode],Table3[IncomeGroup],"")</f>
        <v>High income</v>
      </c>
    </row>
    <row r="78" spans="1:9" x14ac:dyDescent="0.2">
      <c r="A78" t="s">
        <v>166</v>
      </c>
      <c r="B78" t="s">
        <v>167</v>
      </c>
      <c r="C78">
        <v>41400</v>
      </c>
      <c r="D78" t="s">
        <v>8</v>
      </c>
      <c r="E78" t="s">
        <v>7</v>
      </c>
      <c r="F78">
        <v>4.975609779</v>
      </c>
      <c r="G78">
        <v>5.17271328</v>
      </c>
      <c r="H78">
        <v>5.1891570089999997</v>
      </c>
      <c r="I78" t="str">
        <f>_xlfn.XLOOKUP(Table5[[#This Row],[Country ISO3]],Table3[countrycode],Table3[IncomeGroup],"")</f>
        <v>High income</v>
      </c>
    </row>
    <row r="79" spans="1:9" x14ac:dyDescent="0.2">
      <c r="A79" t="s">
        <v>168</v>
      </c>
      <c r="B79" t="s">
        <v>169</v>
      </c>
      <c r="C79">
        <v>41400</v>
      </c>
      <c r="D79" t="s">
        <v>8</v>
      </c>
      <c r="E79" t="s">
        <v>7</v>
      </c>
      <c r="F79">
        <v>4.4150943759999999</v>
      </c>
      <c r="G79">
        <v>4.7182044980000004</v>
      </c>
      <c r="H79">
        <v>4.7862348560000001</v>
      </c>
      <c r="I79" t="str">
        <f>_xlfn.XLOOKUP(Table5[[#This Row],[Country ISO3]],Table3[countrycode],Table3[IncomeGroup],"")</f>
        <v>High income</v>
      </c>
    </row>
    <row r="80" spans="1:9" x14ac:dyDescent="0.2">
      <c r="A80" t="s">
        <v>170</v>
      </c>
      <c r="B80" t="s">
        <v>171</v>
      </c>
      <c r="C80">
        <v>41400</v>
      </c>
      <c r="D80" t="s">
        <v>8</v>
      </c>
      <c r="E80" t="s">
        <v>7</v>
      </c>
      <c r="F80">
        <v>3.7857143880000002</v>
      </c>
      <c r="G80">
        <v>3.7354493139999998</v>
      </c>
      <c r="H80">
        <v>3.8814437389999998</v>
      </c>
      <c r="I80" t="str">
        <f>_xlfn.XLOOKUP(Table5[[#This Row],[Country ISO3]],Table3[countrycode],Table3[IncomeGroup],"")</f>
        <v>Lower middle income</v>
      </c>
    </row>
    <row r="81" spans="1:9" x14ac:dyDescent="0.2">
      <c r="A81" t="s">
        <v>172</v>
      </c>
      <c r="B81" t="s">
        <v>173</v>
      </c>
      <c r="C81">
        <v>41400</v>
      </c>
      <c r="D81" t="s">
        <v>8</v>
      </c>
      <c r="E81" t="s">
        <v>7</v>
      </c>
      <c r="F81">
        <v>4.4545454979999999</v>
      </c>
      <c r="G81">
        <v>4.4286355970000004</v>
      </c>
      <c r="H81">
        <v>4.4539046290000002</v>
      </c>
      <c r="I81" t="str">
        <f>_xlfn.XLOOKUP(Table5[[#This Row],[Country ISO3]],Table3[countrycode],Table3[IncomeGroup],"")</f>
        <v>Upper middle income</v>
      </c>
    </row>
    <row r="82" spans="1:9" x14ac:dyDescent="0.2">
      <c r="A82" t="s">
        <v>174</v>
      </c>
      <c r="B82" t="s">
        <v>175</v>
      </c>
      <c r="C82">
        <v>41400</v>
      </c>
      <c r="D82" t="s">
        <v>8</v>
      </c>
      <c r="E82" t="s">
        <v>7</v>
      </c>
      <c r="H82">
        <v>3.127118587</v>
      </c>
      <c r="I82" t="str">
        <f>_xlfn.XLOOKUP(Table5[[#This Row],[Country ISO3]],Table3[countrycode],Table3[IncomeGroup],"")</f>
        <v>Low income</v>
      </c>
    </row>
    <row r="83" spans="1:9" x14ac:dyDescent="0.2">
      <c r="A83" t="s">
        <v>176</v>
      </c>
      <c r="B83" t="s">
        <v>177</v>
      </c>
      <c r="C83">
        <v>41400</v>
      </c>
      <c r="D83" t="s">
        <v>8</v>
      </c>
      <c r="E83" t="s">
        <v>7</v>
      </c>
      <c r="F83">
        <v>3.8256227969999999</v>
      </c>
      <c r="G83">
        <v>3.8251411910000002</v>
      </c>
      <c r="H83">
        <v>3.7604038719999999</v>
      </c>
      <c r="I83" t="str">
        <f>_xlfn.XLOOKUP(Table5[[#This Row],[Country ISO3]],Table3[countrycode],Table3[IncomeGroup],"")</f>
        <v>Upper middle income</v>
      </c>
    </row>
    <row r="84" spans="1:9" x14ac:dyDescent="0.2">
      <c r="A84" t="s">
        <v>178</v>
      </c>
      <c r="B84" t="s">
        <v>179</v>
      </c>
      <c r="C84">
        <v>41400</v>
      </c>
      <c r="D84" t="s">
        <v>8</v>
      </c>
      <c r="E84" t="s">
        <v>7</v>
      </c>
      <c r="G84">
        <v>3.6152744289999998</v>
      </c>
      <c r="H84">
        <v>3.669908285</v>
      </c>
      <c r="I84" t="str">
        <f>_xlfn.XLOOKUP(Table5[[#This Row],[Country ISO3]],Table3[countrycode],Table3[IncomeGroup],"")</f>
        <v>Upper middle income</v>
      </c>
    </row>
    <row r="85" spans="1:9" x14ac:dyDescent="0.2">
      <c r="A85" t="s">
        <v>180</v>
      </c>
      <c r="B85" t="s">
        <v>181</v>
      </c>
      <c r="C85">
        <v>41400</v>
      </c>
      <c r="D85" t="s">
        <v>8</v>
      </c>
      <c r="E85" t="s">
        <v>7</v>
      </c>
      <c r="F85">
        <v>4.076922894</v>
      </c>
      <c r="G85">
        <v>3.8092980380000001</v>
      </c>
      <c r="H85">
        <v>3.59736681</v>
      </c>
      <c r="I85" t="str">
        <f>_xlfn.XLOOKUP(Table5[[#This Row],[Country ISO3]],Table3[countrycode],Table3[IncomeGroup],"")</f>
        <v>Low income</v>
      </c>
    </row>
    <row r="86" spans="1:9" x14ac:dyDescent="0.2">
      <c r="A86" t="s">
        <v>182</v>
      </c>
      <c r="B86" t="s">
        <v>183</v>
      </c>
      <c r="C86">
        <v>41400</v>
      </c>
      <c r="D86" t="s">
        <v>8</v>
      </c>
      <c r="E86" t="s">
        <v>7</v>
      </c>
      <c r="F86">
        <v>5.0599999430000002</v>
      </c>
      <c r="G86">
        <v>4.8067669869999996</v>
      </c>
      <c r="H86">
        <v>4.7203998570000003</v>
      </c>
      <c r="I86" t="str">
        <f>_xlfn.XLOOKUP(Table5[[#This Row],[Country ISO3]],Table3[countrycode],Table3[IncomeGroup],"")</f>
        <v>High income</v>
      </c>
    </row>
    <row r="87" spans="1:9" x14ac:dyDescent="0.2">
      <c r="A87" t="s">
        <v>186</v>
      </c>
      <c r="B87" t="s">
        <v>187</v>
      </c>
      <c r="C87">
        <v>41400</v>
      </c>
      <c r="D87" t="s">
        <v>8</v>
      </c>
      <c r="E87" t="s">
        <v>7</v>
      </c>
      <c r="F87">
        <v>3.9870131020000001</v>
      </c>
      <c r="G87">
        <v>4.1399202349999999</v>
      </c>
      <c r="H87">
        <v>4.3173184390000001</v>
      </c>
      <c r="I87" t="str">
        <f>_xlfn.XLOOKUP(Table5[[#This Row],[Country ISO3]],Table3[countrycode],Table3[IncomeGroup],"")</f>
        <v>Upper middle income</v>
      </c>
    </row>
    <row r="88" spans="1:9" x14ac:dyDescent="0.2">
      <c r="A88" t="s">
        <v>188</v>
      </c>
      <c r="B88" t="s">
        <v>189</v>
      </c>
      <c r="C88">
        <v>41400</v>
      </c>
      <c r="D88" t="s">
        <v>8</v>
      </c>
      <c r="E88" t="s">
        <v>7</v>
      </c>
      <c r="F88">
        <v>3.7317073349999998</v>
      </c>
      <c r="G88">
        <v>3.741711617</v>
      </c>
      <c r="H88">
        <v>3.7768421170000002</v>
      </c>
      <c r="I88" t="str">
        <f>_xlfn.XLOOKUP(Table5[[#This Row],[Country ISO3]],Table3[countrycode],Table3[IncomeGroup],"")</f>
        <v>Lower middle income</v>
      </c>
    </row>
    <row r="89" spans="1:9" x14ac:dyDescent="0.2">
      <c r="A89" t="s">
        <v>190</v>
      </c>
      <c r="B89" t="s">
        <v>191</v>
      </c>
      <c r="C89">
        <v>41400</v>
      </c>
      <c r="D89" t="s">
        <v>8</v>
      </c>
      <c r="E89" t="s">
        <v>7</v>
      </c>
      <c r="F89">
        <v>2.9468085770000001</v>
      </c>
      <c r="G89">
        <v>2.7906694409999999</v>
      </c>
      <c r="H89">
        <v>2.7392873760000001</v>
      </c>
      <c r="I89" t="str">
        <f>_xlfn.XLOOKUP(Table5[[#This Row],[Country ISO3]],Table3[countrycode],Table3[IncomeGroup],"")</f>
        <v/>
      </c>
    </row>
    <row r="90" spans="1:9" x14ac:dyDescent="0.2">
      <c r="A90" t="s">
        <v>192</v>
      </c>
      <c r="B90" t="s">
        <v>193</v>
      </c>
      <c r="C90">
        <v>41400</v>
      </c>
      <c r="D90" t="s">
        <v>8</v>
      </c>
      <c r="E90" t="s">
        <v>7</v>
      </c>
      <c r="F90">
        <v>4.0085468290000001</v>
      </c>
      <c r="G90">
        <v>3.8861453529999999</v>
      </c>
      <c r="H90">
        <v>3.8861453529999999</v>
      </c>
      <c r="I90" t="str">
        <f>_xlfn.XLOOKUP(Table5[[#This Row],[Country ISO3]],Table3[countrycode],Table3[IncomeGroup],"")</f>
        <v/>
      </c>
    </row>
    <row r="91" spans="1:9" x14ac:dyDescent="0.2">
      <c r="A91" t="s">
        <v>194</v>
      </c>
      <c r="B91" t="s">
        <v>195</v>
      </c>
      <c r="C91">
        <v>41400</v>
      </c>
      <c r="D91" t="s">
        <v>8</v>
      </c>
      <c r="E91" t="s">
        <v>7</v>
      </c>
      <c r="F91">
        <v>4.4655170440000003</v>
      </c>
      <c r="G91">
        <v>4.4565892219999999</v>
      </c>
      <c r="H91">
        <v>4.3448224069999997</v>
      </c>
      <c r="I91" t="str">
        <f>_xlfn.XLOOKUP(Table5[[#This Row],[Country ISO3]],Table3[countrycode],Table3[IncomeGroup],"")</f>
        <v/>
      </c>
    </row>
    <row r="92" spans="1:9" x14ac:dyDescent="0.2">
      <c r="A92" t="s">
        <v>196</v>
      </c>
      <c r="B92" t="s">
        <v>197</v>
      </c>
      <c r="C92">
        <v>41400</v>
      </c>
      <c r="D92" t="s">
        <v>8</v>
      </c>
      <c r="E92" t="s">
        <v>7</v>
      </c>
      <c r="F92">
        <v>2.9000000950000002</v>
      </c>
      <c r="G92">
        <v>3.024950504</v>
      </c>
      <c r="H92">
        <v>2.8425118920000001</v>
      </c>
      <c r="I92" t="str">
        <f>_xlfn.XLOOKUP(Table5[[#This Row],[Country ISO3]],Table3[countrycode],Table3[IncomeGroup],"")</f>
        <v/>
      </c>
    </row>
    <row r="93" spans="1:9" x14ac:dyDescent="0.2">
      <c r="A93" t="s">
        <v>198</v>
      </c>
      <c r="B93" t="s">
        <v>199</v>
      </c>
      <c r="C93">
        <v>41400</v>
      </c>
      <c r="D93" t="s">
        <v>8</v>
      </c>
      <c r="E93" t="s">
        <v>7</v>
      </c>
      <c r="F93">
        <v>5.3510637279999997</v>
      </c>
      <c r="G93">
        <v>5.3888087269999998</v>
      </c>
      <c r="H93">
        <v>5.3707542420000003</v>
      </c>
      <c r="I93" t="str">
        <f>_xlfn.XLOOKUP(Table5[[#This Row],[Country ISO3]],Table3[countrycode],Table3[IncomeGroup],"")</f>
        <v>Upper middle income</v>
      </c>
    </row>
    <row r="94" spans="1:9" x14ac:dyDescent="0.2">
      <c r="A94" t="s">
        <v>200</v>
      </c>
      <c r="B94" t="s">
        <v>201</v>
      </c>
      <c r="C94">
        <v>41400</v>
      </c>
      <c r="D94" t="s">
        <v>8</v>
      </c>
      <c r="E94" t="s">
        <v>7</v>
      </c>
      <c r="F94">
        <v>3.4788732530000002</v>
      </c>
      <c r="G94">
        <v>3.3732974530000002</v>
      </c>
      <c r="H94">
        <v>3.634242773</v>
      </c>
      <c r="I94" t="str">
        <f>_xlfn.XLOOKUP(Table5[[#This Row],[Country ISO3]],Table3[countrycode],Table3[IncomeGroup],"")</f>
        <v/>
      </c>
    </row>
    <row r="95" spans="1:9" x14ac:dyDescent="0.2">
      <c r="A95" t="s">
        <v>202</v>
      </c>
      <c r="B95" t="s">
        <v>203</v>
      </c>
      <c r="C95">
        <v>41400</v>
      </c>
      <c r="D95" t="s">
        <v>8</v>
      </c>
      <c r="E95" t="s">
        <v>7</v>
      </c>
      <c r="F95">
        <v>3.375</v>
      </c>
      <c r="G95">
        <v>3.3044157030000001</v>
      </c>
      <c r="H95">
        <v>3.422823191</v>
      </c>
      <c r="I95" t="str">
        <f>_xlfn.XLOOKUP(Table5[[#This Row],[Country ISO3]],Table3[countrycode],Table3[IncomeGroup],"")</f>
        <v/>
      </c>
    </row>
    <row r="96" spans="1:9" x14ac:dyDescent="0.2">
      <c r="A96" t="s">
        <v>204</v>
      </c>
      <c r="B96" t="s">
        <v>205</v>
      </c>
      <c r="C96">
        <v>41400</v>
      </c>
      <c r="D96" t="s">
        <v>8</v>
      </c>
      <c r="E96" t="s">
        <v>7</v>
      </c>
      <c r="F96">
        <v>3.2045454979999999</v>
      </c>
      <c r="G96">
        <v>3.1826403139999999</v>
      </c>
      <c r="H96">
        <v>3.1826403139999999</v>
      </c>
      <c r="I96" t="str">
        <f>_xlfn.XLOOKUP(Table5[[#This Row],[Country ISO3]],Table3[countrycode],Table3[IncomeGroup],"")</f>
        <v>Lower middle income</v>
      </c>
    </row>
    <row r="97" spans="1:9" x14ac:dyDescent="0.2">
      <c r="A97" t="s">
        <v>206</v>
      </c>
      <c r="B97" t="s">
        <v>207</v>
      </c>
      <c r="C97">
        <v>41400</v>
      </c>
      <c r="D97" t="s">
        <v>8</v>
      </c>
      <c r="E97" t="s">
        <v>7</v>
      </c>
      <c r="F97">
        <v>5.9166665079999996</v>
      </c>
      <c r="G97">
        <v>5.7368588450000004</v>
      </c>
      <c r="H97">
        <v>5.6263904570000003</v>
      </c>
      <c r="I97" t="str">
        <f>_xlfn.XLOOKUP(Table5[[#This Row],[Country ISO3]],Table3[countrycode],Table3[IncomeGroup],"")</f>
        <v>High income</v>
      </c>
    </row>
    <row r="98" spans="1:9" x14ac:dyDescent="0.2">
      <c r="A98" t="s">
        <v>208</v>
      </c>
      <c r="B98" t="s">
        <v>209</v>
      </c>
      <c r="C98">
        <v>41400</v>
      </c>
      <c r="D98" t="s">
        <v>8</v>
      </c>
      <c r="E98" t="s">
        <v>7</v>
      </c>
      <c r="F98">
        <v>5.9428572649999998</v>
      </c>
      <c r="G98">
        <v>5.2947959899999999</v>
      </c>
      <c r="H98">
        <v>5.2947959899999999</v>
      </c>
      <c r="I98" t="str">
        <f>_xlfn.XLOOKUP(Table5[[#This Row],[Country ISO3]],Table3[countrycode],Table3[IncomeGroup],"")</f>
        <v>High income</v>
      </c>
    </row>
    <row r="99" spans="1:9" x14ac:dyDescent="0.2">
      <c r="A99" t="s">
        <v>210</v>
      </c>
      <c r="B99" t="s">
        <v>211</v>
      </c>
      <c r="C99">
        <v>41400</v>
      </c>
      <c r="D99" t="s">
        <v>8</v>
      </c>
      <c r="E99" t="s">
        <v>7</v>
      </c>
      <c r="F99">
        <v>3.7415730950000001</v>
      </c>
      <c r="G99">
        <v>3.6502633090000001</v>
      </c>
      <c r="H99">
        <v>3.6702497009999999</v>
      </c>
      <c r="I99" t="str">
        <f>_xlfn.XLOOKUP(Table5[[#This Row],[Country ISO3]],Table3[countrycode],Table3[IncomeGroup],"")</f>
        <v/>
      </c>
    </row>
    <row r="100" spans="1:9" x14ac:dyDescent="0.2">
      <c r="A100" t="s">
        <v>212</v>
      </c>
      <c r="B100" t="s">
        <v>213</v>
      </c>
      <c r="C100">
        <v>41400</v>
      </c>
      <c r="D100" t="s">
        <v>8</v>
      </c>
      <c r="E100" t="s">
        <v>7</v>
      </c>
      <c r="F100">
        <v>5.3870968819999998</v>
      </c>
      <c r="G100">
        <v>5.1993942259999999</v>
      </c>
      <c r="H100">
        <v>4.9312887190000003</v>
      </c>
      <c r="I100" t="str">
        <f>_xlfn.XLOOKUP(Table5[[#This Row],[Country ISO3]],Table3[countrycode],Table3[IncomeGroup],"")</f>
        <v>High income</v>
      </c>
    </row>
    <row r="101" spans="1:9" x14ac:dyDescent="0.2">
      <c r="A101" t="s">
        <v>214</v>
      </c>
      <c r="B101" t="s">
        <v>215</v>
      </c>
      <c r="C101">
        <v>41400</v>
      </c>
      <c r="D101" t="s">
        <v>8</v>
      </c>
      <c r="E101" t="s">
        <v>7</v>
      </c>
      <c r="G101">
        <v>4.9434928889999998</v>
      </c>
      <c r="H101">
        <v>4.8907165529999999</v>
      </c>
      <c r="I101" t="str">
        <f>_xlfn.XLOOKUP(Table5[[#This Row],[Country ISO3]],Table3[countrycode],Table3[IncomeGroup],"")</f>
        <v>High income</v>
      </c>
    </row>
    <row r="102" spans="1:9" x14ac:dyDescent="0.2">
      <c r="A102" t="s">
        <v>216</v>
      </c>
      <c r="B102" t="s">
        <v>217</v>
      </c>
      <c r="C102">
        <v>41400</v>
      </c>
      <c r="D102" t="s">
        <v>8</v>
      </c>
      <c r="E102" t="s">
        <v>7</v>
      </c>
      <c r="F102">
        <v>4.0586204529999996</v>
      </c>
      <c r="G102">
        <v>4.1320142750000004</v>
      </c>
      <c r="H102">
        <v>4.1463961600000001</v>
      </c>
      <c r="I102" t="str">
        <f>_xlfn.XLOOKUP(Table5[[#This Row],[Country ISO3]],Table3[countrycode],Table3[IncomeGroup],"")</f>
        <v>Lower middle income</v>
      </c>
    </row>
    <row r="103" spans="1:9" x14ac:dyDescent="0.2">
      <c r="A103" t="s">
        <v>218</v>
      </c>
      <c r="B103" t="s">
        <v>219</v>
      </c>
      <c r="C103">
        <v>41400</v>
      </c>
      <c r="D103" t="s">
        <v>8</v>
      </c>
      <c r="E103" t="s">
        <v>7</v>
      </c>
      <c r="F103">
        <v>3.965517282</v>
      </c>
      <c r="G103">
        <v>3.6811125279999999</v>
      </c>
      <c r="H103">
        <v>3.5215334889999999</v>
      </c>
      <c r="I103" t="str">
        <f>_xlfn.XLOOKUP(Table5[[#This Row],[Country ISO3]],Table3[countrycode],Table3[IncomeGroup],"")</f>
        <v>High income</v>
      </c>
    </row>
    <row r="104" spans="1:9" x14ac:dyDescent="0.2">
      <c r="A104" t="s">
        <v>220</v>
      </c>
      <c r="B104" t="s">
        <v>221</v>
      </c>
      <c r="C104">
        <v>41400</v>
      </c>
      <c r="D104" t="s">
        <v>8</v>
      </c>
      <c r="E104" t="s">
        <v>7</v>
      </c>
      <c r="F104">
        <v>3.7228915690000002</v>
      </c>
      <c r="G104">
        <v>3.5705819129999998</v>
      </c>
      <c r="H104">
        <v>3.3573641780000001</v>
      </c>
      <c r="I104" t="str">
        <f>_xlfn.XLOOKUP(Table5[[#This Row],[Country ISO3]],Table3[countrycode],Table3[IncomeGroup],"")</f>
        <v>Upper middle income</v>
      </c>
    </row>
    <row r="105" spans="1:9" x14ac:dyDescent="0.2">
      <c r="A105" t="s">
        <v>222</v>
      </c>
      <c r="B105" t="s">
        <v>223</v>
      </c>
      <c r="C105">
        <v>41400</v>
      </c>
      <c r="D105" t="s">
        <v>8</v>
      </c>
      <c r="E105" t="s">
        <v>7</v>
      </c>
      <c r="F105">
        <v>4.5399999619999996</v>
      </c>
      <c r="G105">
        <v>5.1401405330000003</v>
      </c>
      <c r="H105">
        <v>5.0623960490000002</v>
      </c>
      <c r="I105" t="str">
        <f>_xlfn.XLOOKUP(Table5[[#This Row],[Country ISO3]],Table3[countrycode],Table3[IncomeGroup],"")</f>
        <v>Lower middle income</v>
      </c>
    </row>
    <row r="106" spans="1:9" x14ac:dyDescent="0.2">
      <c r="A106" t="s">
        <v>224</v>
      </c>
      <c r="B106" t="s">
        <v>225</v>
      </c>
      <c r="C106">
        <v>41400</v>
      </c>
      <c r="D106" t="s">
        <v>8</v>
      </c>
      <c r="E106" t="s">
        <v>7</v>
      </c>
      <c r="F106">
        <v>4.3382353780000003</v>
      </c>
      <c r="G106">
        <v>4.2275733950000003</v>
      </c>
      <c r="H106">
        <v>4.2711811070000003</v>
      </c>
      <c r="I106" t="str">
        <f>_xlfn.XLOOKUP(Table5[[#This Row],[Country ISO3]],Table3[countrycode],Table3[IncomeGroup],"")</f>
        <v>High income</v>
      </c>
    </row>
    <row r="107" spans="1:9" x14ac:dyDescent="0.2">
      <c r="A107" t="s">
        <v>226</v>
      </c>
      <c r="B107" t="s">
        <v>227</v>
      </c>
      <c r="C107">
        <v>41400</v>
      </c>
      <c r="D107" t="s">
        <v>8</v>
      </c>
      <c r="E107" t="s">
        <v>7</v>
      </c>
      <c r="F107">
        <v>4.5395684239999996</v>
      </c>
      <c r="G107">
        <v>4.5567126269999996</v>
      </c>
      <c r="H107">
        <v>4.5228800769999999</v>
      </c>
      <c r="I107" t="str">
        <f>_xlfn.XLOOKUP(Table5[[#This Row],[Country ISO3]],Table3[countrycode],Table3[IncomeGroup],"")</f>
        <v>High income</v>
      </c>
    </row>
    <row r="108" spans="1:9" x14ac:dyDescent="0.2">
      <c r="A108" t="s">
        <v>228</v>
      </c>
      <c r="B108" t="s">
        <v>229</v>
      </c>
      <c r="C108">
        <v>41400</v>
      </c>
      <c r="D108" t="s">
        <v>8</v>
      </c>
      <c r="E108" t="s">
        <v>7</v>
      </c>
      <c r="F108">
        <v>3.3181817530000002</v>
      </c>
      <c r="G108">
        <v>3.1502006050000002</v>
      </c>
      <c r="H108">
        <v>2.9067974090000002</v>
      </c>
      <c r="I108" t="str">
        <f>_xlfn.XLOOKUP(Table5[[#This Row],[Country ISO3]],Table3[countrycode],Table3[IncomeGroup],"")</f>
        <v>Upper middle income</v>
      </c>
    </row>
    <row r="109" spans="1:9" x14ac:dyDescent="0.2">
      <c r="A109" t="s">
        <v>230</v>
      </c>
      <c r="B109" t="s">
        <v>231</v>
      </c>
      <c r="C109">
        <v>41400</v>
      </c>
      <c r="D109" t="s">
        <v>8</v>
      </c>
      <c r="E109" t="s">
        <v>7</v>
      </c>
      <c r="F109">
        <v>5.1678442960000002</v>
      </c>
      <c r="G109">
        <v>5.2177376750000004</v>
      </c>
      <c r="H109">
        <v>5.3331727979999997</v>
      </c>
      <c r="I109" t="str">
        <f>_xlfn.XLOOKUP(Table5[[#This Row],[Country ISO3]],Table3[countrycode],Table3[IncomeGroup],"")</f>
        <v>High income</v>
      </c>
    </row>
    <row r="110" spans="1:9" x14ac:dyDescent="0.2">
      <c r="A110" t="s">
        <v>232</v>
      </c>
      <c r="B110" t="s">
        <v>233</v>
      </c>
      <c r="C110">
        <v>41400</v>
      </c>
      <c r="D110" t="s">
        <v>8</v>
      </c>
      <c r="E110" t="s">
        <v>7</v>
      </c>
      <c r="F110">
        <v>4.1666665079999996</v>
      </c>
      <c r="G110">
        <v>4.4304327959999998</v>
      </c>
      <c r="H110">
        <v>4.4918661120000003</v>
      </c>
      <c r="I110" t="str">
        <f>_xlfn.XLOOKUP(Table5[[#This Row],[Country ISO3]],Table3[countrycode],Table3[IncomeGroup],"")</f>
        <v>High income</v>
      </c>
    </row>
    <row r="111" spans="1:9" x14ac:dyDescent="0.2">
      <c r="A111" t="s">
        <v>234</v>
      </c>
      <c r="B111" t="s">
        <v>235</v>
      </c>
      <c r="C111">
        <v>41400</v>
      </c>
      <c r="D111" t="s">
        <v>8</v>
      </c>
      <c r="E111" t="s">
        <v>7</v>
      </c>
      <c r="F111">
        <v>4.6217226980000001</v>
      </c>
      <c r="G111">
        <v>4.8229923250000004</v>
      </c>
      <c r="H111">
        <v>4.9495539669999999</v>
      </c>
      <c r="I111" t="str">
        <f>_xlfn.XLOOKUP(Table5[[#This Row],[Country ISO3]],Table3[countrycode],Table3[IncomeGroup],"")</f>
        <v>Upper middle income</v>
      </c>
    </row>
    <row r="112" spans="1:9" x14ac:dyDescent="0.2">
      <c r="A112" t="s">
        <v>236</v>
      </c>
      <c r="B112" t="s">
        <v>237</v>
      </c>
      <c r="C112">
        <v>41400</v>
      </c>
      <c r="D112" t="s">
        <v>8</v>
      </c>
      <c r="E112" t="s">
        <v>7</v>
      </c>
      <c r="F112">
        <v>3.7824344640000001</v>
      </c>
      <c r="G112">
        <v>3.897414446</v>
      </c>
      <c r="H112">
        <v>3.9618637560000001</v>
      </c>
      <c r="I112" t="str">
        <f>_xlfn.XLOOKUP(Table5[[#This Row],[Country ISO3]],Table3[countrycode],Table3[IncomeGroup],"")</f>
        <v/>
      </c>
    </row>
    <row r="113" spans="1:9" x14ac:dyDescent="0.2">
      <c r="A113" t="s">
        <v>238</v>
      </c>
      <c r="B113" t="s">
        <v>239</v>
      </c>
      <c r="C113">
        <v>41400</v>
      </c>
      <c r="D113" t="s">
        <v>8</v>
      </c>
      <c r="E113" t="s">
        <v>7</v>
      </c>
      <c r="F113">
        <v>4.8979592319999998</v>
      </c>
      <c r="G113">
        <v>5.0531382560000004</v>
      </c>
      <c r="H113">
        <v>5.3273849489999998</v>
      </c>
      <c r="I113" t="str">
        <f>_xlfn.XLOOKUP(Table5[[#This Row],[Country ISO3]],Table3[countrycode],Table3[IncomeGroup],"")</f>
        <v>High income</v>
      </c>
    </row>
    <row r="114" spans="1:9" x14ac:dyDescent="0.2">
      <c r="A114" t="s">
        <v>240</v>
      </c>
      <c r="B114" t="s">
        <v>241</v>
      </c>
      <c r="C114">
        <v>41400</v>
      </c>
      <c r="D114" t="s">
        <v>8</v>
      </c>
      <c r="E114" t="s">
        <v>7</v>
      </c>
      <c r="F114">
        <v>4.576922894</v>
      </c>
      <c r="G114">
        <v>4.3839178089999997</v>
      </c>
      <c r="H114">
        <v>4.2065577510000001</v>
      </c>
      <c r="I114" t="str">
        <f>_xlfn.XLOOKUP(Table5[[#This Row],[Country ISO3]],Table3[countrycode],Table3[IncomeGroup],"")</f>
        <v>Lower middle income</v>
      </c>
    </row>
    <row r="115" spans="1:9" x14ac:dyDescent="0.2">
      <c r="A115" t="s">
        <v>242</v>
      </c>
      <c r="B115" t="s">
        <v>243</v>
      </c>
      <c r="C115">
        <v>41400</v>
      </c>
      <c r="D115" t="s">
        <v>8</v>
      </c>
      <c r="E115" t="s">
        <v>7</v>
      </c>
      <c r="F115">
        <v>5.7588653560000003</v>
      </c>
      <c r="G115">
        <v>5.6615943910000004</v>
      </c>
      <c r="H115">
        <v>5.5842266079999998</v>
      </c>
      <c r="I115" t="str">
        <f>_xlfn.XLOOKUP(Table5[[#This Row],[Country ISO3]],Table3[countrycode],Table3[IncomeGroup],"")</f>
        <v>High income</v>
      </c>
    </row>
    <row r="116" spans="1:9" x14ac:dyDescent="0.2">
      <c r="A116" t="s">
        <v>244</v>
      </c>
      <c r="B116" t="s">
        <v>245</v>
      </c>
      <c r="C116">
        <v>41400</v>
      </c>
      <c r="D116" t="s">
        <v>8</v>
      </c>
      <c r="E116" t="s">
        <v>7</v>
      </c>
      <c r="F116">
        <v>2.9487178329999999</v>
      </c>
      <c r="G116">
        <v>3.1518082619999999</v>
      </c>
      <c r="I116" t="str">
        <f>_xlfn.XLOOKUP(Table5[[#This Row],[Country ISO3]],Table3[countrycode],Table3[IncomeGroup],"")</f>
        <v/>
      </c>
    </row>
    <row r="117" spans="1:9" x14ac:dyDescent="0.2">
      <c r="A117" t="s">
        <v>246</v>
      </c>
      <c r="B117" t="s">
        <v>247</v>
      </c>
      <c r="C117">
        <v>41400</v>
      </c>
      <c r="D117" t="s">
        <v>8</v>
      </c>
      <c r="E117" t="s">
        <v>7</v>
      </c>
      <c r="F117">
        <v>3.3250000480000002</v>
      </c>
      <c r="G117">
        <v>3.2519159320000002</v>
      </c>
      <c r="H117">
        <v>3.1572437290000002</v>
      </c>
      <c r="I117" t="str">
        <f>_xlfn.XLOOKUP(Table5[[#This Row],[Country ISO3]],Table3[countrycode],Table3[IncomeGroup],"")</f>
        <v>Lower middle income</v>
      </c>
    </row>
    <row r="118" spans="1:9" x14ac:dyDescent="0.2">
      <c r="A118" t="s">
        <v>248</v>
      </c>
      <c r="B118" t="s">
        <v>249</v>
      </c>
      <c r="C118">
        <v>41400</v>
      </c>
      <c r="D118" t="s">
        <v>8</v>
      </c>
      <c r="E118" t="s">
        <v>7</v>
      </c>
      <c r="F118">
        <v>4.2346940039999996</v>
      </c>
      <c r="G118">
        <v>4.1629467010000001</v>
      </c>
      <c r="H118">
        <v>4.0899243350000001</v>
      </c>
      <c r="I118" t="str">
        <f>_xlfn.XLOOKUP(Table5[[#This Row],[Country ISO3]],Table3[countrycode],Table3[IncomeGroup],"")</f>
        <v>Upper middle income</v>
      </c>
    </row>
    <row r="119" spans="1:9" x14ac:dyDescent="0.2">
      <c r="A119" t="s">
        <v>250</v>
      </c>
      <c r="B119" t="s">
        <v>251</v>
      </c>
      <c r="C119">
        <v>41400</v>
      </c>
      <c r="D119" t="s">
        <v>8</v>
      </c>
      <c r="E119" t="s">
        <v>7</v>
      </c>
      <c r="F119">
        <v>4.6545453070000002</v>
      </c>
      <c r="G119">
        <v>4.7111721040000001</v>
      </c>
      <c r="H119">
        <v>4.586051941</v>
      </c>
      <c r="I119" t="str">
        <f>_xlfn.XLOOKUP(Table5[[#This Row],[Country ISO3]],Table3[countrycode],Table3[IncomeGroup],"")</f>
        <v>High income</v>
      </c>
    </row>
    <row r="120" spans="1:9" x14ac:dyDescent="0.2">
      <c r="A120" t="s">
        <v>252</v>
      </c>
      <c r="B120" t="s">
        <v>253</v>
      </c>
      <c r="C120">
        <v>41400</v>
      </c>
      <c r="D120" t="s">
        <v>8</v>
      </c>
      <c r="E120" t="s">
        <v>7</v>
      </c>
      <c r="F120">
        <v>4.8390803340000001</v>
      </c>
      <c r="G120">
        <v>4.8336420059999998</v>
      </c>
      <c r="H120">
        <v>4.8301725390000003</v>
      </c>
      <c r="I120" t="str">
        <f>_xlfn.XLOOKUP(Table5[[#This Row],[Country ISO3]],Table3[countrycode],Table3[IncomeGroup],"")</f>
        <v>High income</v>
      </c>
    </row>
    <row r="121" spans="1:9" x14ac:dyDescent="0.2">
      <c r="A121" t="s">
        <v>254</v>
      </c>
      <c r="B121" t="s">
        <v>255</v>
      </c>
      <c r="C121">
        <v>41400</v>
      </c>
      <c r="D121" t="s">
        <v>8</v>
      </c>
      <c r="E121" t="s">
        <v>7</v>
      </c>
      <c r="F121">
        <v>5.8550724980000002</v>
      </c>
      <c r="G121">
        <v>5.8362011909999998</v>
      </c>
      <c r="H121">
        <v>5.6670279499999996</v>
      </c>
      <c r="I121" t="str">
        <f>_xlfn.XLOOKUP(Table5[[#This Row],[Country ISO3]],Table3[countrycode],Table3[IncomeGroup],"")</f>
        <v>High income</v>
      </c>
    </row>
    <row r="122" spans="1:9" x14ac:dyDescent="0.2">
      <c r="A122" t="s">
        <v>256</v>
      </c>
      <c r="B122" t="s">
        <v>257</v>
      </c>
      <c r="C122">
        <v>41400</v>
      </c>
      <c r="D122" t="s">
        <v>8</v>
      </c>
      <c r="E122" t="s">
        <v>7</v>
      </c>
      <c r="F122">
        <v>4.1063828469999999</v>
      </c>
      <c r="G122">
        <v>4.3782577509999996</v>
      </c>
      <c r="H122">
        <v>4.5929465289999998</v>
      </c>
      <c r="I122" t="str">
        <f>_xlfn.XLOOKUP(Table5[[#This Row],[Country ISO3]],Table3[countrycode],Table3[IncomeGroup],"")</f>
        <v/>
      </c>
    </row>
    <row r="123" spans="1:9" x14ac:dyDescent="0.2">
      <c r="A123" t="s">
        <v>258</v>
      </c>
      <c r="B123" t="s">
        <v>259</v>
      </c>
      <c r="C123">
        <v>41400</v>
      </c>
      <c r="D123" t="s">
        <v>8</v>
      </c>
      <c r="E123" t="s">
        <v>7</v>
      </c>
      <c r="F123">
        <v>3.1805555820000002</v>
      </c>
      <c r="G123">
        <v>3.0207300190000002</v>
      </c>
      <c r="H123">
        <v>2.8885245319999999</v>
      </c>
      <c r="I123" t="str">
        <f>_xlfn.XLOOKUP(Table5[[#This Row],[Country ISO3]],Table3[countrycode],Table3[IncomeGroup],"")</f>
        <v>Low income</v>
      </c>
    </row>
    <row r="124" spans="1:9" x14ac:dyDescent="0.2">
      <c r="A124" t="s">
        <v>260</v>
      </c>
      <c r="B124" t="s">
        <v>261</v>
      </c>
      <c r="C124">
        <v>41400</v>
      </c>
      <c r="D124" t="s">
        <v>8</v>
      </c>
      <c r="E124" t="s">
        <v>7</v>
      </c>
      <c r="F124">
        <v>4.375</v>
      </c>
      <c r="G124">
        <v>4.3715381620000002</v>
      </c>
      <c r="H124">
        <v>4.2575268749999999</v>
      </c>
      <c r="I124" t="str">
        <f>_xlfn.XLOOKUP(Table5[[#This Row],[Country ISO3]],Table3[countrycode],Table3[IncomeGroup],"")</f>
        <v>Upper middle income</v>
      </c>
    </row>
    <row r="125" spans="1:9" x14ac:dyDescent="0.2">
      <c r="A125" t="s">
        <v>262</v>
      </c>
      <c r="B125" t="s">
        <v>263</v>
      </c>
      <c r="C125">
        <v>41400</v>
      </c>
      <c r="D125" t="s">
        <v>8</v>
      </c>
      <c r="E125" t="s">
        <v>7</v>
      </c>
      <c r="G125">
        <v>4.4583334920000004</v>
      </c>
      <c r="H125">
        <v>4.442883492</v>
      </c>
      <c r="I125" t="str">
        <f>_xlfn.XLOOKUP(Table5[[#This Row],[Country ISO3]],Table3[countrycode],Table3[IncomeGroup],"")</f>
        <v/>
      </c>
    </row>
    <row r="126" spans="1:9" x14ac:dyDescent="0.2">
      <c r="A126" t="s">
        <v>264</v>
      </c>
      <c r="B126" t="s">
        <v>265</v>
      </c>
      <c r="C126">
        <v>41400</v>
      </c>
      <c r="D126" t="s">
        <v>8</v>
      </c>
      <c r="E126" t="s">
        <v>7</v>
      </c>
      <c r="F126">
        <v>4.6716418270000002</v>
      </c>
      <c r="G126">
        <v>4.4483938219999999</v>
      </c>
      <c r="H126">
        <v>3.842127085</v>
      </c>
      <c r="I126" t="str">
        <f>_xlfn.XLOOKUP(Table5[[#This Row],[Country ISO3]],Table3[countrycode],Table3[IncomeGroup],"")</f>
        <v>High income</v>
      </c>
    </row>
    <row r="127" spans="1:9" x14ac:dyDescent="0.2">
      <c r="A127" t="s">
        <v>266</v>
      </c>
      <c r="B127" t="s">
        <v>267</v>
      </c>
      <c r="C127">
        <v>41400</v>
      </c>
      <c r="D127" t="s">
        <v>8</v>
      </c>
      <c r="E127" t="s">
        <v>7</v>
      </c>
      <c r="F127">
        <v>4.3414635659999998</v>
      </c>
      <c r="G127">
        <v>4.363721848</v>
      </c>
      <c r="H127">
        <v>4.2325463289999998</v>
      </c>
      <c r="I127" t="str">
        <f>_xlfn.XLOOKUP(Table5[[#This Row],[Country ISO3]],Table3[countrycode],Table3[IncomeGroup],"")</f>
        <v>Lower middle income</v>
      </c>
    </row>
    <row r="128" spans="1:9" x14ac:dyDescent="0.2">
      <c r="A128" t="s">
        <v>268</v>
      </c>
      <c r="B128" t="s">
        <v>269</v>
      </c>
      <c r="C128">
        <v>41400</v>
      </c>
      <c r="D128" t="s">
        <v>8</v>
      </c>
      <c r="E128" t="s">
        <v>7</v>
      </c>
      <c r="G128">
        <v>3.3815789220000001</v>
      </c>
      <c r="H128">
        <v>3.524743795</v>
      </c>
      <c r="I128" t="str">
        <f>_xlfn.XLOOKUP(Table5[[#This Row],[Country ISO3]],Table3[countrycode],Table3[IncomeGroup],"")</f>
        <v>Upper middle income</v>
      </c>
    </row>
    <row r="129" spans="1:9" x14ac:dyDescent="0.2">
      <c r="A129" t="s">
        <v>270</v>
      </c>
      <c r="B129" t="s">
        <v>271</v>
      </c>
      <c r="C129">
        <v>41400</v>
      </c>
      <c r="D129" t="s">
        <v>8</v>
      </c>
      <c r="E129" t="s">
        <v>7</v>
      </c>
      <c r="F129">
        <v>5.1465516090000003</v>
      </c>
      <c r="G129">
        <v>5.111030102</v>
      </c>
      <c r="H129">
        <v>5.1872158050000001</v>
      </c>
      <c r="I129" t="str">
        <f>_xlfn.XLOOKUP(Table5[[#This Row],[Country ISO3]],Table3[countrycode],Table3[IncomeGroup],"")</f>
        <v/>
      </c>
    </row>
    <row r="130" spans="1:9" x14ac:dyDescent="0.2">
      <c r="A130" t="s">
        <v>272</v>
      </c>
      <c r="B130" t="s">
        <v>273</v>
      </c>
      <c r="C130">
        <v>41400</v>
      </c>
      <c r="D130" t="s">
        <v>8</v>
      </c>
      <c r="E130" t="s">
        <v>7</v>
      </c>
      <c r="F130">
        <v>3.4124999049999998</v>
      </c>
      <c r="G130">
        <v>3.6237096790000001</v>
      </c>
      <c r="H130">
        <v>3.866158247</v>
      </c>
      <c r="I130" t="str">
        <f>_xlfn.XLOOKUP(Table5[[#This Row],[Country ISO3]],Table3[countrycode],Table3[IncomeGroup],"")</f>
        <v/>
      </c>
    </row>
    <row r="131" spans="1:9" x14ac:dyDescent="0.2">
      <c r="A131" t="s">
        <v>274</v>
      </c>
      <c r="B131" t="s">
        <v>275</v>
      </c>
      <c r="C131">
        <v>41400</v>
      </c>
      <c r="D131" t="s">
        <v>8</v>
      </c>
      <c r="E131" t="s">
        <v>7</v>
      </c>
      <c r="F131">
        <v>3.5581395630000001</v>
      </c>
      <c r="G131">
        <v>3.4749245640000002</v>
      </c>
      <c r="H131">
        <v>3.423010111</v>
      </c>
      <c r="I131" t="str">
        <f>_xlfn.XLOOKUP(Table5[[#This Row],[Country ISO3]],Table3[countrycode],Table3[IncomeGroup],"")</f>
        <v>Low income</v>
      </c>
    </row>
    <row r="132" spans="1:9" x14ac:dyDescent="0.2">
      <c r="A132" t="s">
        <v>276</v>
      </c>
      <c r="B132" t="s">
        <v>277</v>
      </c>
      <c r="C132">
        <v>41400</v>
      </c>
      <c r="D132" t="s">
        <v>8</v>
      </c>
      <c r="E132" t="s">
        <v>7</v>
      </c>
      <c r="F132">
        <v>4.7291665079999996</v>
      </c>
      <c r="G132">
        <v>4.4336805339999996</v>
      </c>
      <c r="H132">
        <v>4.4518828389999996</v>
      </c>
      <c r="I132" t="str">
        <f>_xlfn.XLOOKUP(Table5[[#This Row],[Country ISO3]],Table3[countrycode],Table3[IncomeGroup],"")</f>
        <v>Lower middle income</v>
      </c>
    </row>
    <row r="133" spans="1:9" x14ac:dyDescent="0.2">
      <c r="A133" t="s">
        <v>278</v>
      </c>
      <c r="B133" t="s">
        <v>279</v>
      </c>
      <c r="C133">
        <v>41400</v>
      </c>
      <c r="D133" t="s">
        <v>8</v>
      </c>
      <c r="E133" t="s">
        <v>7</v>
      </c>
      <c r="F133">
        <v>4.5909090040000002</v>
      </c>
      <c r="G133">
        <v>4.4563388819999998</v>
      </c>
      <c r="H133">
        <v>4.2620272640000003</v>
      </c>
      <c r="I133" t="str">
        <f>_xlfn.XLOOKUP(Table5[[#This Row],[Country ISO3]],Table3[countrycode],Table3[IncomeGroup],"")</f>
        <v>High income</v>
      </c>
    </row>
    <row r="134" spans="1:9" x14ac:dyDescent="0.2">
      <c r="A134" t="s">
        <v>280</v>
      </c>
      <c r="B134" t="s">
        <v>281</v>
      </c>
      <c r="C134">
        <v>41400</v>
      </c>
      <c r="D134" t="s">
        <v>8</v>
      </c>
      <c r="E134" t="s">
        <v>7</v>
      </c>
      <c r="F134">
        <v>5.9707112310000001</v>
      </c>
      <c r="G134">
        <v>5.8344645499999999</v>
      </c>
      <c r="H134">
        <v>5.3302135469999996</v>
      </c>
      <c r="I134" t="str">
        <f>_xlfn.XLOOKUP(Table5[[#This Row],[Country ISO3]],Table3[countrycode],Table3[IncomeGroup],"")</f>
        <v>High income</v>
      </c>
    </row>
    <row r="135" spans="1:9" x14ac:dyDescent="0.2">
      <c r="A135" t="s">
        <v>282</v>
      </c>
      <c r="B135" t="s">
        <v>283</v>
      </c>
      <c r="C135">
        <v>41400</v>
      </c>
      <c r="D135" t="s">
        <v>8</v>
      </c>
      <c r="E135" t="s">
        <v>7</v>
      </c>
      <c r="F135">
        <v>3.833679676</v>
      </c>
      <c r="G135">
        <v>3.6390600200000001</v>
      </c>
      <c r="H135">
        <v>3.5664386750000001</v>
      </c>
      <c r="I135" t="str">
        <f>_xlfn.XLOOKUP(Table5[[#This Row],[Country ISO3]],Table3[countrycode],Table3[IncomeGroup],"")</f>
        <v/>
      </c>
    </row>
    <row r="136" spans="1:9" x14ac:dyDescent="0.2">
      <c r="A136" t="s">
        <v>284</v>
      </c>
      <c r="B136" t="s">
        <v>285</v>
      </c>
      <c r="C136">
        <v>41400</v>
      </c>
      <c r="D136" t="s">
        <v>8</v>
      </c>
      <c r="E136" t="s">
        <v>7</v>
      </c>
      <c r="F136">
        <v>3.9659090039999998</v>
      </c>
      <c r="G136">
        <v>3.6730577950000001</v>
      </c>
      <c r="H136">
        <v>3.7655844690000002</v>
      </c>
      <c r="I136" t="str">
        <f>_xlfn.XLOOKUP(Table5[[#This Row],[Country ISO3]],Table3[countrycode],Table3[IncomeGroup],"")</f>
        <v>Lower middle income</v>
      </c>
    </row>
    <row r="137" spans="1:9" x14ac:dyDescent="0.2">
      <c r="A137" t="s">
        <v>286</v>
      </c>
      <c r="B137" t="s">
        <v>287</v>
      </c>
      <c r="C137">
        <v>41400</v>
      </c>
      <c r="D137" t="s">
        <v>8</v>
      </c>
      <c r="E137" t="s">
        <v>7</v>
      </c>
      <c r="F137">
        <v>2.301587343</v>
      </c>
      <c r="G137">
        <v>2.9340965749999999</v>
      </c>
      <c r="H137">
        <v>3.5285382269999999</v>
      </c>
      <c r="I137" t="str">
        <f>_xlfn.XLOOKUP(Table5[[#This Row],[Country ISO3]],Table3[countrycode],Table3[IncomeGroup],"")</f>
        <v>Low income</v>
      </c>
    </row>
    <row r="138" spans="1:9" x14ac:dyDescent="0.2">
      <c r="A138" t="s">
        <v>288</v>
      </c>
      <c r="B138" t="s">
        <v>289</v>
      </c>
      <c r="C138">
        <v>41400</v>
      </c>
      <c r="D138" t="s">
        <v>8</v>
      </c>
      <c r="E138" t="s">
        <v>7</v>
      </c>
      <c r="F138">
        <v>3.3272726540000002</v>
      </c>
      <c r="G138">
        <v>3.4627077580000001</v>
      </c>
      <c r="H138">
        <v>3.272907257</v>
      </c>
      <c r="I138" t="str">
        <f>_xlfn.XLOOKUP(Table5[[#This Row],[Country ISO3]],Table3[countrycode],Table3[IncomeGroup],"")</f>
        <v>Upper middle income</v>
      </c>
    </row>
    <row r="139" spans="1:9" x14ac:dyDescent="0.2">
      <c r="A139" t="s">
        <v>290</v>
      </c>
      <c r="B139" t="s">
        <v>291</v>
      </c>
      <c r="C139">
        <v>41400</v>
      </c>
      <c r="D139" t="s">
        <v>8</v>
      </c>
      <c r="E139" t="s">
        <v>7</v>
      </c>
      <c r="F139">
        <v>3.6206896309999999</v>
      </c>
      <c r="G139">
        <v>3.672703743</v>
      </c>
      <c r="H139">
        <v>3.501058102</v>
      </c>
      <c r="I139" t="str">
        <f>_xlfn.XLOOKUP(Table5[[#This Row],[Country ISO3]],Table3[countrycode],Table3[IncomeGroup],"")</f>
        <v/>
      </c>
    </row>
    <row r="140" spans="1:9" x14ac:dyDescent="0.2">
      <c r="A140" t="s">
        <v>292</v>
      </c>
      <c r="B140" t="s">
        <v>293</v>
      </c>
      <c r="C140">
        <v>41400</v>
      </c>
      <c r="D140" t="s">
        <v>8</v>
      </c>
      <c r="E140" t="s">
        <v>7</v>
      </c>
      <c r="F140">
        <v>3.9534883500000002</v>
      </c>
      <c r="G140">
        <v>3.7683467859999999</v>
      </c>
      <c r="H140">
        <v>3.8957650660000001</v>
      </c>
      <c r="I140" t="str">
        <f>_xlfn.XLOOKUP(Table5[[#This Row],[Country ISO3]],Table3[countrycode],Table3[IncomeGroup],"")</f>
        <v/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35"/>
  <sheetViews>
    <sheetView topLeftCell="A110" workbookViewId="0">
      <selection activeCell="B135" sqref="B135"/>
    </sheetView>
  </sheetViews>
  <sheetFormatPr baseColWidth="10" defaultRowHeight="16" x14ac:dyDescent="0.2"/>
  <cols>
    <col min="2" max="2" width="23.83203125" customWidth="1"/>
    <col min="4" max="4" width="20" customWidth="1"/>
  </cols>
  <sheetData>
    <row r="1" spans="1:4" x14ac:dyDescent="0.2">
      <c r="A1" t="s">
        <v>303</v>
      </c>
      <c r="B1" t="s">
        <v>316</v>
      </c>
      <c r="C1" t="s">
        <v>302</v>
      </c>
      <c r="D1" t="s">
        <v>330</v>
      </c>
    </row>
    <row r="2" spans="1:4" x14ac:dyDescent="0.2">
      <c r="A2">
        <v>1</v>
      </c>
      <c r="B2" t="s">
        <v>243</v>
      </c>
      <c r="C2">
        <v>7.8</v>
      </c>
      <c r="D2" t="str">
        <f>_xlfn.XLOOKUP(Table6[[#This Row],[Country]],Table3[countryname],Table3[IncomeGroup],"")</f>
        <v>High income</v>
      </c>
    </row>
    <row r="3" spans="1:4" x14ac:dyDescent="0.2">
      <c r="A3">
        <v>2</v>
      </c>
      <c r="B3" t="s">
        <v>12</v>
      </c>
      <c r="C3">
        <v>7.5</v>
      </c>
      <c r="D3" t="str">
        <f>_xlfn.XLOOKUP(Table6[[#This Row],[Country]],Table3[countryname],Table3[IncomeGroup],"")</f>
        <v>High income</v>
      </c>
    </row>
    <row r="4" spans="1:4" x14ac:dyDescent="0.2">
      <c r="A4">
        <v>3</v>
      </c>
      <c r="B4" t="s">
        <v>93</v>
      </c>
      <c r="C4">
        <v>7.5</v>
      </c>
      <c r="D4" t="str">
        <f>_xlfn.XLOOKUP(Table6[[#This Row],[Country]],Table3[countryname],Table3[IncomeGroup],"")</f>
        <v>High income</v>
      </c>
    </row>
    <row r="5" spans="1:4" x14ac:dyDescent="0.2">
      <c r="A5">
        <v>4</v>
      </c>
      <c r="B5" t="s">
        <v>231</v>
      </c>
      <c r="C5">
        <v>7.3</v>
      </c>
      <c r="D5" t="str">
        <f>_xlfn.XLOOKUP(Table6[[#This Row],[Country]],Table3[countryname],Table3[IncomeGroup],"")</f>
        <v>High income</v>
      </c>
    </row>
    <row r="6" spans="1:4" x14ac:dyDescent="0.2">
      <c r="A6">
        <v>5</v>
      </c>
      <c r="B6" t="s">
        <v>255</v>
      </c>
      <c r="C6">
        <v>7.3</v>
      </c>
      <c r="D6" t="str">
        <f>_xlfn.XLOOKUP(Table6[[#This Row],[Country]],Table3[countryname],Table3[IncomeGroup],"")</f>
        <v>High income</v>
      </c>
    </row>
    <row r="7" spans="1:4" x14ac:dyDescent="0.2">
      <c r="A7">
        <v>6</v>
      </c>
      <c r="B7" t="s">
        <v>209</v>
      </c>
      <c r="C7">
        <v>7.2</v>
      </c>
      <c r="D7" t="str">
        <f>_xlfn.XLOOKUP(Table6[[#This Row],[Country]],Table3[countryname],Table3[IncomeGroup],"")</f>
        <v>High income</v>
      </c>
    </row>
    <row r="8" spans="1:4" x14ac:dyDescent="0.2">
      <c r="A8">
        <v>7</v>
      </c>
      <c r="B8" t="s">
        <v>167</v>
      </c>
      <c r="C8">
        <v>7.2</v>
      </c>
      <c r="D8" t="str">
        <f>_xlfn.XLOOKUP(Table6[[#This Row],[Country]],Table3[countryname],Table3[IncomeGroup],"")</f>
        <v>High income</v>
      </c>
    </row>
    <row r="9" spans="1:4" x14ac:dyDescent="0.2">
      <c r="A9">
        <v>8</v>
      </c>
      <c r="B9" t="s">
        <v>207</v>
      </c>
      <c r="C9">
        <v>7.2</v>
      </c>
      <c r="D9" t="str">
        <f>_xlfn.XLOOKUP(Table6[[#This Row],[Country]],Table3[countryname],Table3[IncomeGroup],"")</f>
        <v>High income</v>
      </c>
    </row>
    <row r="10" spans="1:4" x14ac:dyDescent="0.2">
      <c r="A10">
        <v>9</v>
      </c>
      <c r="B10" t="s">
        <v>99</v>
      </c>
      <c r="C10">
        <v>7.2</v>
      </c>
      <c r="D10" t="str">
        <f>_xlfn.XLOOKUP(Table6[[#This Row],[Country]],Table3[countryname],Table3[IncomeGroup],"")</f>
        <v>High income</v>
      </c>
    </row>
    <row r="11" spans="1:4" x14ac:dyDescent="0.2">
      <c r="A11">
        <v>10</v>
      </c>
      <c r="B11" t="s">
        <v>199</v>
      </c>
      <c r="C11">
        <v>7.2</v>
      </c>
      <c r="D11" t="str">
        <f>_xlfn.XLOOKUP(Table6[[#This Row],[Country]],Table3[countryname],Table3[IncomeGroup],"")</f>
        <v>Upper middle income</v>
      </c>
    </row>
    <row r="12" spans="1:4" x14ac:dyDescent="0.2">
      <c r="A12">
        <v>11</v>
      </c>
      <c r="B12" t="s">
        <v>54</v>
      </c>
      <c r="C12">
        <v>7.2</v>
      </c>
      <c r="D12" t="str">
        <f>_xlfn.XLOOKUP(Table6[[#This Row],[Country]],Table3[countryname],Table3[IncomeGroup],"")</f>
        <v/>
      </c>
    </row>
    <row r="13" spans="1:4" x14ac:dyDescent="0.2">
      <c r="A13">
        <v>12</v>
      </c>
      <c r="B13" t="s">
        <v>133</v>
      </c>
      <c r="C13">
        <v>7.1</v>
      </c>
      <c r="D13" t="str">
        <f>_xlfn.XLOOKUP(Table6[[#This Row],[Country]],Table3[countryname],Table3[IncomeGroup],"")</f>
        <v>High income</v>
      </c>
    </row>
    <row r="14" spans="1:4" x14ac:dyDescent="0.2">
      <c r="A14">
        <v>13</v>
      </c>
      <c r="B14" t="s">
        <v>304</v>
      </c>
      <c r="C14">
        <v>7.1</v>
      </c>
      <c r="D14" t="str">
        <f>_xlfn.XLOOKUP(Table6[[#This Row],[Country]],Table3[countryname],Table3[IncomeGroup],"")</f>
        <v/>
      </c>
    </row>
    <row r="15" spans="1:4" x14ac:dyDescent="0.2">
      <c r="A15">
        <v>14</v>
      </c>
      <c r="B15" t="s">
        <v>75</v>
      </c>
      <c r="C15">
        <v>7.1</v>
      </c>
      <c r="D15" t="str">
        <f>_xlfn.XLOOKUP(Table6[[#This Row],[Country]],Table3[countryname],Table3[IncomeGroup],"")</f>
        <v>High income</v>
      </c>
    </row>
    <row r="16" spans="1:4" x14ac:dyDescent="0.2">
      <c r="A16">
        <v>15</v>
      </c>
      <c r="B16" t="s">
        <v>425</v>
      </c>
      <c r="C16">
        <v>7</v>
      </c>
      <c r="D16" t="str">
        <f>_xlfn.XLOOKUP(Table6[[#This Row],[Country]],Table3[countryname],Table3[IncomeGroup],"")</f>
        <v>High income</v>
      </c>
    </row>
    <row r="17" spans="1:4" x14ac:dyDescent="0.2">
      <c r="A17">
        <v>16</v>
      </c>
      <c r="B17" t="s">
        <v>89</v>
      </c>
      <c r="C17">
        <v>7</v>
      </c>
      <c r="D17" t="str">
        <f>_xlfn.XLOOKUP(Table6[[#This Row],[Country]],Table3[countryname],Table3[IncomeGroup],"")</f>
        <v/>
      </c>
    </row>
    <row r="18" spans="1:4" x14ac:dyDescent="0.2">
      <c r="A18">
        <v>17</v>
      </c>
      <c r="B18" t="s">
        <v>77</v>
      </c>
      <c r="C18">
        <v>6.8</v>
      </c>
      <c r="D18" t="str">
        <f>_xlfn.XLOOKUP(Table6[[#This Row],[Country]],Table3[countryname],Table3[IncomeGroup],"")</f>
        <v>High income</v>
      </c>
    </row>
    <row r="19" spans="1:4" x14ac:dyDescent="0.2">
      <c r="A19">
        <v>18</v>
      </c>
      <c r="B19" t="s">
        <v>58</v>
      </c>
      <c r="C19">
        <v>6.7</v>
      </c>
      <c r="D19" t="str">
        <f>_xlfn.XLOOKUP(Table6[[#This Row],[Country]],Table3[countryname],Table3[IncomeGroup],"")</f>
        <v>Upper middle income</v>
      </c>
    </row>
    <row r="20" spans="1:4" x14ac:dyDescent="0.2">
      <c r="A20">
        <v>19</v>
      </c>
      <c r="B20" t="s">
        <v>305</v>
      </c>
      <c r="C20">
        <v>6.6</v>
      </c>
      <c r="D20" t="str">
        <f>_xlfn.XLOOKUP(Table6[[#This Row],[Country]],Table3[countryname],Table3[IncomeGroup],"")</f>
        <v>High income</v>
      </c>
    </row>
    <row r="21" spans="1:4" x14ac:dyDescent="0.2">
      <c r="A21">
        <v>20</v>
      </c>
      <c r="B21" t="s">
        <v>127</v>
      </c>
      <c r="C21">
        <v>6.5</v>
      </c>
      <c r="D21" t="str">
        <f>_xlfn.XLOOKUP(Table6[[#This Row],[Country]],Table3[countryname],Table3[IncomeGroup],"")</f>
        <v>High income</v>
      </c>
    </row>
    <row r="22" spans="1:4" x14ac:dyDescent="0.2">
      <c r="A22">
        <v>21</v>
      </c>
      <c r="B22" t="s">
        <v>20</v>
      </c>
      <c r="C22">
        <v>6.5</v>
      </c>
      <c r="D22" t="str">
        <f>_xlfn.XLOOKUP(Table6[[#This Row],[Country]],Table3[countryname],Table3[IncomeGroup],"")</f>
        <v>High income</v>
      </c>
    </row>
    <row r="23" spans="1:4" x14ac:dyDescent="0.2">
      <c r="A23">
        <v>22</v>
      </c>
      <c r="B23" t="s">
        <v>26</v>
      </c>
      <c r="C23">
        <v>6.5</v>
      </c>
      <c r="D23" t="str">
        <f>_xlfn.XLOOKUP(Table6[[#This Row],[Country]],Table3[countryname],Table3[IncomeGroup],"")</f>
        <v>High income</v>
      </c>
    </row>
    <row r="24" spans="1:4" x14ac:dyDescent="0.2">
      <c r="A24">
        <v>23</v>
      </c>
      <c r="B24" t="s">
        <v>52</v>
      </c>
      <c r="C24">
        <v>6.5</v>
      </c>
      <c r="D24" t="str">
        <f>_xlfn.XLOOKUP(Table6[[#This Row],[Country]],Table3[countryname],Table3[IncomeGroup],"")</f>
        <v>High income</v>
      </c>
    </row>
    <row r="25" spans="1:4" x14ac:dyDescent="0.2">
      <c r="A25">
        <v>24</v>
      </c>
      <c r="B25" t="s">
        <v>95</v>
      </c>
      <c r="C25">
        <v>6.4</v>
      </c>
      <c r="D25" t="str">
        <f>_xlfn.XLOOKUP(Table6[[#This Row],[Country]],Table3[countryname],Table3[IncomeGroup],"")</f>
        <v>High income</v>
      </c>
    </row>
    <row r="26" spans="1:4" x14ac:dyDescent="0.2">
      <c r="A26">
        <v>25</v>
      </c>
      <c r="B26" t="s">
        <v>215</v>
      </c>
      <c r="C26">
        <v>6.4</v>
      </c>
      <c r="D26" t="str">
        <f>_xlfn.XLOOKUP(Table6[[#This Row],[Country]],Table3[countryname],Table3[IncomeGroup],"")</f>
        <v>High income</v>
      </c>
    </row>
    <row r="27" spans="1:4" x14ac:dyDescent="0.2">
      <c r="A27">
        <v>26</v>
      </c>
      <c r="B27" t="s">
        <v>281</v>
      </c>
      <c r="C27">
        <v>6.3</v>
      </c>
      <c r="D27" t="str">
        <f>_xlfn.XLOOKUP(Table6[[#This Row],[Country]],Table3[countryname],Table3[IncomeGroup],"")</f>
        <v>High income</v>
      </c>
    </row>
    <row r="28" spans="1:4" x14ac:dyDescent="0.2">
      <c r="A28">
        <v>27</v>
      </c>
      <c r="B28" t="s">
        <v>131</v>
      </c>
      <c r="C28">
        <v>6.3</v>
      </c>
      <c r="D28" t="str">
        <f>_xlfn.XLOOKUP(Table6[[#This Row],[Country]],Table3[countryname],Table3[IncomeGroup],"")</f>
        <v>High income</v>
      </c>
    </row>
    <row r="29" spans="1:4" x14ac:dyDescent="0.2">
      <c r="A29">
        <v>28</v>
      </c>
      <c r="B29" t="s">
        <v>239</v>
      </c>
      <c r="C29">
        <v>6.3</v>
      </c>
      <c r="D29" t="str">
        <f>_xlfn.XLOOKUP(Table6[[#This Row],[Country]],Table3[countryname],Table3[IncomeGroup],"")</f>
        <v>High income</v>
      </c>
    </row>
    <row r="30" spans="1:4" x14ac:dyDescent="0.2">
      <c r="A30">
        <v>29</v>
      </c>
      <c r="B30" t="s">
        <v>227</v>
      </c>
      <c r="C30">
        <v>6.3</v>
      </c>
      <c r="D30" t="str">
        <f>_xlfn.XLOOKUP(Table6[[#This Row],[Country]],Table3[countryname],Table3[IncomeGroup],"")</f>
        <v>High income</v>
      </c>
    </row>
    <row r="31" spans="1:4" x14ac:dyDescent="0.2">
      <c r="A31">
        <v>30</v>
      </c>
      <c r="B31" t="s">
        <v>213</v>
      </c>
      <c r="C31">
        <v>6.2</v>
      </c>
      <c r="D31" t="str">
        <f>_xlfn.XLOOKUP(Table6[[#This Row],[Country]],Table3[countryname],Table3[IncomeGroup],"")</f>
        <v>High income</v>
      </c>
    </row>
    <row r="32" spans="1:4" x14ac:dyDescent="0.2">
      <c r="A32">
        <v>31</v>
      </c>
      <c r="B32" t="s">
        <v>22</v>
      </c>
      <c r="C32">
        <v>6.2</v>
      </c>
      <c r="D32" t="str">
        <f>_xlfn.XLOOKUP(Table6[[#This Row],[Country]],Table3[countryname],Table3[IncomeGroup],"")</f>
        <v>Upper middle income</v>
      </c>
    </row>
    <row r="33" spans="1:4" x14ac:dyDescent="0.2">
      <c r="A33">
        <v>32</v>
      </c>
      <c r="B33" t="s">
        <v>48</v>
      </c>
      <c r="C33">
        <v>6.1</v>
      </c>
      <c r="D33" t="str">
        <f>_xlfn.XLOOKUP(Table6[[#This Row],[Country]],Table3[countryname],Table3[IncomeGroup],"")</f>
        <v/>
      </c>
    </row>
    <row r="34" spans="1:4" x14ac:dyDescent="0.2">
      <c r="A34">
        <v>33</v>
      </c>
      <c r="B34" t="s">
        <v>18</v>
      </c>
      <c r="C34">
        <v>6.1</v>
      </c>
      <c r="D34" t="str">
        <f>_xlfn.XLOOKUP(Table6[[#This Row],[Country]],Table3[countryname],Table3[IncomeGroup],"")</f>
        <v>High income</v>
      </c>
    </row>
    <row r="35" spans="1:4" x14ac:dyDescent="0.2">
      <c r="A35">
        <v>34</v>
      </c>
      <c r="B35" t="s">
        <v>36</v>
      </c>
      <c r="C35">
        <v>6.1</v>
      </c>
      <c r="D35" t="str">
        <f>_xlfn.XLOOKUP(Table6[[#This Row],[Country]],Table3[countryname],Table3[IncomeGroup],"")</f>
        <v>High income</v>
      </c>
    </row>
    <row r="36" spans="1:4" x14ac:dyDescent="0.2">
      <c r="A36">
        <v>35</v>
      </c>
      <c r="B36" t="s">
        <v>235</v>
      </c>
      <c r="C36">
        <v>6</v>
      </c>
      <c r="D36" t="str">
        <f>_xlfn.XLOOKUP(Table6[[#This Row],[Country]],Table3[countryname],Table3[IncomeGroup],"")</f>
        <v>Upper middle income</v>
      </c>
    </row>
    <row r="37" spans="1:4" x14ac:dyDescent="0.2">
      <c r="A37">
        <v>36</v>
      </c>
      <c r="B37" t="s">
        <v>141</v>
      </c>
      <c r="C37">
        <v>5.9</v>
      </c>
      <c r="D37" t="str">
        <f>_xlfn.XLOOKUP(Table6[[#This Row],[Country]],Table3[countryname],Table3[IncomeGroup],"")</f>
        <v>High income</v>
      </c>
    </row>
    <row r="38" spans="1:4" x14ac:dyDescent="0.2">
      <c r="A38">
        <v>37</v>
      </c>
      <c r="B38" t="s">
        <v>87</v>
      </c>
      <c r="C38">
        <v>5.9</v>
      </c>
      <c r="D38" t="str">
        <f>_xlfn.XLOOKUP(Table6[[#This Row],[Country]],Table3[countryname],Table3[IncomeGroup],"")</f>
        <v>High income</v>
      </c>
    </row>
    <row r="39" spans="1:4" x14ac:dyDescent="0.2">
      <c r="A39">
        <v>38</v>
      </c>
      <c r="B39" t="s">
        <v>165</v>
      </c>
      <c r="C39">
        <v>5.8</v>
      </c>
      <c r="D39" t="str">
        <f>_xlfn.XLOOKUP(Table6[[#This Row],[Country]],Table3[countryname],Table3[IncomeGroup],"")</f>
        <v>High income</v>
      </c>
    </row>
    <row r="40" spans="1:4" x14ac:dyDescent="0.2">
      <c r="A40">
        <v>39</v>
      </c>
      <c r="B40" t="s">
        <v>71</v>
      </c>
      <c r="C40">
        <v>5.7</v>
      </c>
      <c r="D40" t="str">
        <f>_xlfn.XLOOKUP(Table6[[#This Row],[Country]],Table3[countryname],Table3[IncomeGroup],"")</f>
        <v>High income</v>
      </c>
    </row>
    <row r="41" spans="1:4" x14ac:dyDescent="0.2">
      <c r="A41">
        <v>40</v>
      </c>
      <c r="B41" t="s">
        <v>253</v>
      </c>
      <c r="C41">
        <v>5.7</v>
      </c>
      <c r="D41" t="str">
        <f>_xlfn.XLOOKUP(Table6[[#This Row],[Country]],Table3[countryname],Table3[IncomeGroup],"")</f>
        <v>High income</v>
      </c>
    </row>
    <row r="42" spans="1:4" x14ac:dyDescent="0.2">
      <c r="A42">
        <v>41</v>
      </c>
      <c r="B42" t="s">
        <v>139</v>
      </c>
      <c r="C42">
        <v>5.7</v>
      </c>
      <c r="D42" t="str">
        <f>_xlfn.XLOOKUP(Table6[[#This Row],[Country]],Table3[countryname],Table3[IncomeGroup],"")</f>
        <v>Upper middle income</v>
      </c>
    </row>
    <row r="43" spans="1:4" x14ac:dyDescent="0.2">
      <c r="A43">
        <v>42</v>
      </c>
      <c r="B43" t="s">
        <v>225</v>
      </c>
      <c r="C43">
        <v>5.6</v>
      </c>
      <c r="D43" t="str">
        <f>_xlfn.XLOOKUP(Table6[[#This Row],[Country]],Table3[countryname],Table3[IncomeGroup],"")</f>
        <v>High income</v>
      </c>
    </row>
    <row r="44" spans="1:4" x14ac:dyDescent="0.2">
      <c r="A44">
        <v>43</v>
      </c>
      <c r="B44" t="s">
        <v>143</v>
      </c>
      <c r="C44">
        <v>5.6</v>
      </c>
      <c r="D44" t="str">
        <f>_xlfn.XLOOKUP(Table6[[#This Row],[Country]],Table3[countryname],Table3[IncomeGroup],"")</f>
        <v>Upper middle income</v>
      </c>
    </row>
    <row r="45" spans="1:4" x14ac:dyDescent="0.2">
      <c r="A45">
        <v>44</v>
      </c>
      <c r="B45" t="s">
        <v>73</v>
      </c>
      <c r="C45">
        <v>5.5</v>
      </c>
      <c r="D45" t="str">
        <f>_xlfn.XLOOKUP(Table6[[#This Row],[Country]],Table3[countryname],Table3[IncomeGroup],"")</f>
        <v>High income</v>
      </c>
    </row>
    <row r="46" spans="1:4" x14ac:dyDescent="0.2">
      <c r="A46">
        <v>45</v>
      </c>
      <c r="B46" t="s">
        <v>169</v>
      </c>
      <c r="C46">
        <v>5.4</v>
      </c>
      <c r="D46" t="str">
        <f>_xlfn.XLOOKUP(Table6[[#This Row],[Country]],Table3[countryname],Table3[IncomeGroup],"")</f>
        <v>High income</v>
      </c>
    </row>
    <row r="47" spans="1:4" x14ac:dyDescent="0.2">
      <c r="A47">
        <v>46</v>
      </c>
      <c r="B47" t="s">
        <v>135</v>
      </c>
      <c r="C47">
        <v>5.3</v>
      </c>
      <c r="D47" t="str">
        <f>_xlfn.XLOOKUP(Table6[[#This Row],[Country]],Table3[countryname],Table3[IncomeGroup],"")</f>
        <v>High income</v>
      </c>
    </row>
    <row r="48" spans="1:4" x14ac:dyDescent="0.2">
      <c r="A48">
        <v>47</v>
      </c>
      <c r="B48" t="s">
        <v>123</v>
      </c>
      <c r="C48">
        <v>5.2</v>
      </c>
      <c r="D48" t="str">
        <f>_xlfn.XLOOKUP(Table6[[#This Row],[Country]],Table3[countryname],Table3[IncomeGroup],"")</f>
        <v>Lower middle income</v>
      </c>
    </row>
    <row r="49" spans="1:4" x14ac:dyDescent="0.2">
      <c r="A49">
        <v>48</v>
      </c>
      <c r="B49" t="s">
        <v>10</v>
      </c>
      <c r="C49">
        <v>5.2</v>
      </c>
      <c r="D49" t="str">
        <f>_xlfn.XLOOKUP(Table6[[#This Row],[Country]],Table3[countryname],Table3[IncomeGroup],"")</f>
        <v>Upper middle income</v>
      </c>
    </row>
    <row r="50" spans="1:4" x14ac:dyDescent="0.2">
      <c r="A50">
        <v>49</v>
      </c>
      <c r="B50" t="s">
        <v>183</v>
      </c>
      <c r="C50">
        <v>5.2</v>
      </c>
      <c r="D50" t="str">
        <f>_xlfn.XLOOKUP(Table6[[#This Row],[Country]],Table3[countryname],Table3[IncomeGroup],"")</f>
        <v>High income</v>
      </c>
    </row>
    <row r="51" spans="1:4" x14ac:dyDescent="0.2">
      <c r="A51">
        <v>50</v>
      </c>
      <c r="B51" t="s">
        <v>121</v>
      </c>
      <c r="C51">
        <v>5.2</v>
      </c>
      <c r="D51" t="str">
        <f>_xlfn.XLOOKUP(Table6[[#This Row],[Country]],Table3[countryname],Table3[IncomeGroup],"")</f>
        <v>High income</v>
      </c>
    </row>
    <row r="52" spans="1:4" x14ac:dyDescent="0.2">
      <c r="A52">
        <v>51</v>
      </c>
      <c r="B52" t="s">
        <v>223</v>
      </c>
      <c r="C52">
        <v>5.0999999999999996</v>
      </c>
      <c r="D52" t="str">
        <f>_xlfn.XLOOKUP(Table6[[#This Row],[Country]],Table3[countryname],Table3[IncomeGroup],"")</f>
        <v>Lower middle income</v>
      </c>
    </row>
    <row r="53" spans="1:4" x14ac:dyDescent="0.2">
      <c r="A53">
        <v>52</v>
      </c>
      <c r="B53" t="s">
        <v>306</v>
      </c>
      <c r="C53">
        <v>5.0999999999999996</v>
      </c>
      <c r="D53" t="str">
        <f>_xlfn.XLOOKUP(Table6[[#This Row],[Country]],Table3[countryname],Table3[IncomeGroup],"")</f>
        <v/>
      </c>
    </row>
    <row r="54" spans="1:4" x14ac:dyDescent="0.2">
      <c r="A54">
        <v>53</v>
      </c>
      <c r="B54" t="s">
        <v>285</v>
      </c>
      <c r="C54">
        <v>5</v>
      </c>
      <c r="D54" t="str">
        <f>_xlfn.XLOOKUP(Table6[[#This Row],[Country]],Table3[countryname],Table3[IncomeGroup],"")</f>
        <v>Lower middle income</v>
      </c>
    </row>
    <row r="55" spans="1:4" x14ac:dyDescent="0.2">
      <c r="A55">
        <v>54</v>
      </c>
      <c r="B55" t="s">
        <v>279</v>
      </c>
      <c r="C55">
        <v>5</v>
      </c>
      <c r="D55" t="str">
        <f>_xlfn.XLOOKUP(Table6[[#This Row],[Country]],Table3[countryname],Table3[IncomeGroup],"")</f>
        <v>High income</v>
      </c>
    </row>
    <row r="56" spans="1:4" x14ac:dyDescent="0.2">
      <c r="A56">
        <v>55</v>
      </c>
      <c r="B56" t="s">
        <v>195</v>
      </c>
      <c r="C56">
        <v>5</v>
      </c>
      <c r="D56" t="str">
        <f>_xlfn.XLOOKUP(Table6[[#This Row],[Country]],Table3[countryname],Table3[IncomeGroup],"")</f>
        <v/>
      </c>
    </row>
    <row r="57" spans="1:4" x14ac:dyDescent="0.2">
      <c r="A57">
        <v>56</v>
      </c>
      <c r="B57" t="s">
        <v>125</v>
      </c>
      <c r="C57">
        <v>5</v>
      </c>
      <c r="D57" t="str">
        <f>_xlfn.XLOOKUP(Table6[[#This Row],[Country]],Table3[countryname],Table3[IncomeGroup],"")</f>
        <v>Lower middle income</v>
      </c>
    </row>
    <row r="58" spans="1:4" x14ac:dyDescent="0.2">
      <c r="A58">
        <v>57</v>
      </c>
      <c r="B58" t="s">
        <v>187</v>
      </c>
      <c r="C58">
        <v>5</v>
      </c>
      <c r="D58" t="str">
        <f>_xlfn.XLOOKUP(Table6[[#This Row],[Country]],Table3[countryname],Table3[IncomeGroup],"")</f>
        <v>Upper middle income</v>
      </c>
    </row>
    <row r="59" spans="1:4" x14ac:dyDescent="0.2">
      <c r="A59">
        <v>58</v>
      </c>
      <c r="B59" t="s">
        <v>307</v>
      </c>
      <c r="C59">
        <v>5</v>
      </c>
      <c r="D59" t="str">
        <f>_xlfn.XLOOKUP(Table6[[#This Row],[Country]],Table3[countryname],Table3[IncomeGroup],"")</f>
        <v/>
      </c>
    </row>
    <row r="60" spans="1:4" x14ac:dyDescent="0.2">
      <c r="A60">
        <v>59</v>
      </c>
      <c r="B60" t="s">
        <v>16</v>
      </c>
      <c r="C60">
        <v>5</v>
      </c>
      <c r="D60" t="str">
        <f>_xlfn.XLOOKUP(Table6[[#This Row],[Country]],Table3[countryname],Table3[IncomeGroup],"")</f>
        <v>Upper middle income</v>
      </c>
    </row>
    <row r="61" spans="1:4" x14ac:dyDescent="0.2">
      <c r="A61">
        <v>60</v>
      </c>
      <c r="B61" t="s">
        <v>34</v>
      </c>
      <c r="C61">
        <v>5</v>
      </c>
      <c r="D61" t="str">
        <f>_xlfn.XLOOKUP(Table6[[#This Row],[Country]],Table3[countryname],Table3[IncomeGroup],"")</f>
        <v>Upper middle income</v>
      </c>
    </row>
    <row r="62" spans="1:4" x14ac:dyDescent="0.2">
      <c r="A62">
        <v>61</v>
      </c>
      <c r="B62" t="s">
        <v>221</v>
      </c>
      <c r="C62">
        <v>4.9000000000000004</v>
      </c>
      <c r="D62" t="str">
        <f>_xlfn.XLOOKUP(Table6[[#This Row],[Country]],Table3[countryname],Table3[IncomeGroup],"")</f>
        <v>Upper middle income</v>
      </c>
    </row>
    <row r="63" spans="1:4" x14ac:dyDescent="0.2">
      <c r="A63">
        <v>62</v>
      </c>
      <c r="B63" t="s">
        <v>161</v>
      </c>
      <c r="C63">
        <v>4.9000000000000004</v>
      </c>
      <c r="D63" t="str">
        <f>_xlfn.XLOOKUP(Table6[[#This Row],[Country]],Table3[countryname],Table3[IncomeGroup],"")</f>
        <v>Lower middle income</v>
      </c>
    </row>
    <row r="64" spans="1:4" x14ac:dyDescent="0.2">
      <c r="A64">
        <v>63</v>
      </c>
      <c r="B64" t="s">
        <v>404</v>
      </c>
      <c r="C64">
        <v>4.9000000000000004</v>
      </c>
      <c r="D64" t="str">
        <f>_xlfn.XLOOKUP(Table6[[#This Row],[Country]],Table3[countryname],Table3[IncomeGroup],"")</f>
        <v>Upper middle income</v>
      </c>
    </row>
    <row r="65" spans="1:4" x14ac:dyDescent="0.2">
      <c r="A65">
        <v>64</v>
      </c>
      <c r="B65" t="s">
        <v>249</v>
      </c>
      <c r="C65">
        <v>4.8</v>
      </c>
      <c r="D65" t="str">
        <f>_xlfn.XLOOKUP(Table6[[#This Row],[Country]],Table3[countryname],Table3[IncomeGroup],"")</f>
        <v>Upper middle income</v>
      </c>
    </row>
    <row r="66" spans="1:4" x14ac:dyDescent="0.2">
      <c r="A66">
        <v>65</v>
      </c>
      <c r="B66" t="s">
        <v>308</v>
      </c>
      <c r="C66">
        <v>4.8</v>
      </c>
      <c r="D66" t="str">
        <f>_xlfn.XLOOKUP(Table6[[#This Row],[Country]],Table3[countryname],Table3[IncomeGroup],"")</f>
        <v/>
      </c>
    </row>
    <row r="67" spans="1:4" x14ac:dyDescent="0.2">
      <c r="A67">
        <v>66</v>
      </c>
      <c r="B67" t="s">
        <v>117</v>
      </c>
      <c r="C67">
        <v>4.8</v>
      </c>
      <c r="D67" t="str">
        <f>_xlfn.XLOOKUP(Table6[[#This Row],[Country]],Table3[countryname],Table3[IncomeGroup],"")</f>
        <v>High income</v>
      </c>
    </row>
    <row r="68" spans="1:4" x14ac:dyDescent="0.2">
      <c r="A68">
        <v>67</v>
      </c>
      <c r="B68" t="s">
        <v>153</v>
      </c>
      <c r="C68">
        <v>4.8</v>
      </c>
      <c r="D68" t="str">
        <f>_xlfn.XLOOKUP(Table6[[#This Row],[Country]],Table3[countryname],Table3[IncomeGroup],"")</f>
        <v>High income</v>
      </c>
    </row>
    <row r="69" spans="1:4" x14ac:dyDescent="0.2">
      <c r="A69">
        <v>68</v>
      </c>
      <c r="B69" t="s">
        <v>109</v>
      </c>
      <c r="C69">
        <v>4.8</v>
      </c>
      <c r="D69" t="str">
        <f>_xlfn.XLOOKUP(Table6[[#This Row],[Country]],Table3[countryname],Table3[IncomeGroup],"")</f>
        <v>High income</v>
      </c>
    </row>
    <row r="70" spans="1:4" x14ac:dyDescent="0.2">
      <c r="A70">
        <v>69</v>
      </c>
      <c r="B70" t="s">
        <v>277</v>
      </c>
      <c r="C70">
        <v>4.8</v>
      </c>
      <c r="D70" t="str">
        <f>_xlfn.XLOOKUP(Table6[[#This Row],[Country]],Table3[countryname],Table3[IncomeGroup],"")</f>
        <v>Lower middle income</v>
      </c>
    </row>
    <row r="71" spans="1:4" x14ac:dyDescent="0.2">
      <c r="A71">
        <v>70</v>
      </c>
      <c r="B71" t="s">
        <v>145</v>
      </c>
      <c r="C71">
        <v>4.8</v>
      </c>
      <c r="D71" t="str">
        <f>_xlfn.XLOOKUP(Table6[[#This Row],[Country]],Table3[countryname],Table3[IncomeGroup],"")</f>
        <v/>
      </c>
    </row>
    <row r="72" spans="1:4" x14ac:dyDescent="0.2">
      <c r="A72">
        <v>71</v>
      </c>
      <c r="B72" t="s">
        <v>69</v>
      </c>
      <c r="C72">
        <v>4.7</v>
      </c>
      <c r="D72" t="str">
        <f>_xlfn.XLOOKUP(Table6[[#This Row],[Country]],Table3[countryname],Table3[IncomeGroup],"")</f>
        <v>Upper middle income</v>
      </c>
    </row>
    <row r="73" spans="1:4" x14ac:dyDescent="0.2">
      <c r="A73">
        <v>72</v>
      </c>
      <c r="B73" t="s">
        <v>101</v>
      </c>
      <c r="C73">
        <v>4.7</v>
      </c>
      <c r="D73" t="str">
        <f>_xlfn.XLOOKUP(Table6[[#This Row],[Country]],Table3[countryname],Table3[IncomeGroup],"")</f>
        <v>Upper middle income</v>
      </c>
    </row>
    <row r="74" spans="1:4" x14ac:dyDescent="0.2">
      <c r="A74">
        <v>73</v>
      </c>
      <c r="B74" t="s">
        <v>309</v>
      </c>
      <c r="C74">
        <v>4.7</v>
      </c>
      <c r="D74" t="str">
        <f>_xlfn.XLOOKUP(Table6[[#This Row],[Country]],Table3[countryname],Table3[IncomeGroup],"")</f>
        <v/>
      </c>
    </row>
    <row r="75" spans="1:4" x14ac:dyDescent="0.2">
      <c r="A75">
        <v>74</v>
      </c>
      <c r="B75" t="s">
        <v>233</v>
      </c>
      <c r="C75">
        <v>4.7</v>
      </c>
      <c r="D75" t="str">
        <f>_xlfn.XLOOKUP(Table6[[#This Row],[Country]],Table3[countryname],Table3[IncomeGroup],"")</f>
        <v>High income</v>
      </c>
    </row>
    <row r="76" spans="1:4" x14ac:dyDescent="0.2">
      <c r="A76">
        <v>75</v>
      </c>
      <c r="B76" t="s">
        <v>14</v>
      </c>
      <c r="C76">
        <v>4.7</v>
      </c>
      <c r="D76" t="str">
        <f>_xlfn.XLOOKUP(Table6[[#This Row],[Country]],Table3[countryname],Table3[IncomeGroup],"")</f>
        <v>Upper middle income</v>
      </c>
    </row>
    <row r="77" spans="1:4" x14ac:dyDescent="0.2">
      <c r="A77">
        <v>76</v>
      </c>
      <c r="B77" t="s">
        <v>310</v>
      </c>
      <c r="C77">
        <v>4.5999999999999996</v>
      </c>
      <c r="D77" t="str">
        <f>_xlfn.XLOOKUP(Table6[[#This Row],[Country]],Table3[countryname],Table3[IncomeGroup],"")</f>
        <v/>
      </c>
    </row>
    <row r="78" spans="1:4" x14ac:dyDescent="0.2">
      <c r="A78">
        <v>77</v>
      </c>
      <c r="B78" t="s">
        <v>157</v>
      </c>
      <c r="C78">
        <v>4.5</v>
      </c>
      <c r="D78" t="str">
        <f>_xlfn.XLOOKUP(Table6[[#This Row],[Country]],Table3[countryname],Table3[IncomeGroup],"")</f>
        <v/>
      </c>
    </row>
    <row r="79" spans="1:4" x14ac:dyDescent="0.2">
      <c r="A79">
        <v>78</v>
      </c>
      <c r="B79" t="s">
        <v>261</v>
      </c>
      <c r="C79">
        <v>4.5</v>
      </c>
      <c r="D79" t="str">
        <f>_xlfn.XLOOKUP(Table6[[#This Row],[Country]],Table3[countryname],Table3[IncomeGroup],"")</f>
        <v>Upper middle income</v>
      </c>
    </row>
    <row r="80" spans="1:4" x14ac:dyDescent="0.2">
      <c r="A80">
        <v>79</v>
      </c>
      <c r="B80" t="s">
        <v>269</v>
      </c>
      <c r="C80">
        <v>4.5</v>
      </c>
      <c r="D80" t="str">
        <f>_xlfn.XLOOKUP(Table6[[#This Row],[Country]],Table3[countryname],Table3[IncomeGroup],"")</f>
        <v>Upper middle income</v>
      </c>
    </row>
    <row r="81" spans="1:4" x14ac:dyDescent="0.2">
      <c r="A81">
        <v>80</v>
      </c>
      <c r="B81" t="s">
        <v>237</v>
      </c>
      <c r="C81">
        <v>4.5</v>
      </c>
      <c r="D81" t="str">
        <f>_xlfn.XLOOKUP(Table6[[#This Row],[Country]],Table3[countryname],Table3[IncomeGroup],"")</f>
        <v/>
      </c>
    </row>
    <row r="82" spans="1:4" x14ac:dyDescent="0.2">
      <c r="A82">
        <v>81</v>
      </c>
      <c r="B82" t="s">
        <v>311</v>
      </c>
      <c r="C82">
        <v>4.4000000000000004</v>
      </c>
      <c r="D82" t="str">
        <f>_xlfn.XLOOKUP(Table6[[#This Row],[Country]],Table3[countryname],Table3[IncomeGroup],"")</f>
        <v>Lower middle income</v>
      </c>
    </row>
    <row r="83" spans="1:4" x14ac:dyDescent="0.2">
      <c r="A83">
        <v>82</v>
      </c>
      <c r="B83" t="s">
        <v>312</v>
      </c>
      <c r="C83">
        <v>4.4000000000000004</v>
      </c>
      <c r="D83" t="str">
        <f>_xlfn.XLOOKUP(Table6[[#This Row],[Country]],Table3[countryname],Table3[IncomeGroup],"")</f>
        <v>Lower middle income</v>
      </c>
    </row>
    <row r="84" spans="1:4" x14ac:dyDescent="0.2">
      <c r="A84">
        <v>83</v>
      </c>
      <c r="B84" t="s">
        <v>267</v>
      </c>
      <c r="C84">
        <v>4.4000000000000004</v>
      </c>
      <c r="D84" t="str">
        <f>_xlfn.XLOOKUP(Table6[[#This Row],[Country]],Table3[countryname],Table3[IncomeGroup],"")</f>
        <v>Lower middle income</v>
      </c>
    </row>
    <row r="85" spans="1:4" x14ac:dyDescent="0.2">
      <c r="A85">
        <v>84</v>
      </c>
      <c r="B85" t="s">
        <v>289</v>
      </c>
      <c r="C85">
        <v>4.4000000000000004</v>
      </c>
      <c r="D85" t="str">
        <f>_xlfn.XLOOKUP(Table6[[#This Row],[Country]],Table3[countryname],Table3[IncomeGroup],"")</f>
        <v>Upper middle income</v>
      </c>
    </row>
    <row r="86" spans="1:4" x14ac:dyDescent="0.2">
      <c r="A86">
        <v>85</v>
      </c>
      <c r="B86" t="s">
        <v>65</v>
      </c>
      <c r="C86">
        <v>4.3</v>
      </c>
      <c r="D86" t="str">
        <f>_xlfn.XLOOKUP(Table6[[#This Row],[Country]],Table3[countryname],Table3[IncomeGroup],"")</f>
        <v>Upper middle income</v>
      </c>
    </row>
    <row r="87" spans="1:4" x14ac:dyDescent="0.2">
      <c r="A87">
        <v>86</v>
      </c>
      <c r="B87" t="s">
        <v>50</v>
      </c>
      <c r="C87">
        <v>4.2</v>
      </c>
      <c r="D87" t="str">
        <f>_xlfn.XLOOKUP(Table6[[#This Row],[Country]],Table3[countryname],Table3[IncomeGroup],"")</f>
        <v>Upper middle income</v>
      </c>
    </row>
    <row r="88" spans="1:4" x14ac:dyDescent="0.2">
      <c r="A88">
        <v>87</v>
      </c>
      <c r="B88" t="s">
        <v>219</v>
      </c>
      <c r="C88">
        <v>4.2</v>
      </c>
      <c r="D88" t="str">
        <f>_xlfn.XLOOKUP(Table6[[#This Row],[Country]],Table3[countryname],Table3[IncomeGroup],"")</f>
        <v>High income</v>
      </c>
    </row>
    <row r="89" spans="1:4" x14ac:dyDescent="0.2">
      <c r="A89">
        <v>88</v>
      </c>
      <c r="B89" t="s">
        <v>137</v>
      </c>
      <c r="C89">
        <v>4.0999999999999996</v>
      </c>
      <c r="D89" t="str">
        <f>_xlfn.XLOOKUP(Table6[[#This Row],[Country]],Table3[countryname],Table3[IncomeGroup],"")</f>
        <v/>
      </c>
    </row>
    <row r="90" spans="1:4" x14ac:dyDescent="0.2">
      <c r="A90">
        <v>89</v>
      </c>
      <c r="B90" t="s">
        <v>171</v>
      </c>
      <c r="C90">
        <v>4.0999999999999996</v>
      </c>
      <c r="D90" t="str">
        <f>_xlfn.XLOOKUP(Table6[[#This Row],[Country]],Table3[countryname],Table3[IncomeGroup],"")</f>
        <v>Lower middle income</v>
      </c>
    </row>
    <row r="91" spans="1:4" x14ac:dyDescent="0.2">
      <c r="A91">
        <v>90</v>
      </c>
      <c r="B91" t="s">
        <v>313</v>
      </c>
      <c r="C91">
        <v>4</v>
      </c>
      <c r="D91" t="str">
        <f>_xlfn.XLOOKUP(Table6[[#This Row],[Country]],Table3[countryname],Table3[IncomeGroup],"")</f>
        <v/>
      </c>
    </row>
    <row r="92" spans="1:4" x14ac:dyDescent="0.2">
      <c r="A92">
        <v>91</v>
      </c>
      <c r="B92" t="s">
        <v>265</v>
      </c>
      <c r="C92">
        <v>4</v>
      </c>
      <c r="D92" t="str">
        <f>_xlfn.XLOOKUP(Table6[[#This Row],[Country]],Table3[countryname],Table3[IncomeGroup],"")</f>
        <v>High income</v>
      </c>
    </row>
    <row r="93" spans="1:4" x14ac:dyDescent="0.2">
      <c r="A93">
        <v>92</v>
      </c>
      <c r="B93" t="s">
        <v>177</v>
      </c>
      <c r="C93">
        <v>4</v>
      </c>
      <c r="D93" t="str">
        <f>_xlfn.XLOOKUP(Table6[[#This Row],[Country]],Table3[countryname],Table3[IncomeGroup],"")</f>
        <v>Upper middle income</v>
      </c>
    </row>
    <row r="94" spans="1:4" x14ac:dyDescent="0.2">
      <c r="A94">
        <v>93</v>
      </c>
      <c r="B94" t="s">
        <v>83</v>
      </c>
      <c r="C94">
        <v>3.9</v>
      </c>
      <c r="D94" t="str">
        <f>_xlfn.XLOOKUP(Table6[[#This Row],[Country]],Table3[countryname],Table3[IncomeGroup],"")</f>
        <v>Upper middle income</v>
      </c>
    </row>
    <row r="95" spans="1:4" x14ac:dyDescent="0.2">
      <c r="A95">
        <v>94</v>
      </c>
      <c r="B95" t="s">
        <v>217</v>
      </c>
      <c r="C95">
        <v>3.9</v>
      </c>
      <c r="D95" t="str">
        <f>_xlfn.XLOOKUP(Table6[[#This Row],[Country]],Table3[countryname],Table3[IncomeGroup],"")</f>
        <v>Lower middle income</v>
      </c>
    </row>
    <row r="96" spans="1:4" x14ac:dyDescent="0.2">
      <c r="A96">
        <v>95</v>
      </c>
      <c r="B96" t="s">
        <v>103</v>
      </c>
      <c r="C96">
        <v>3.9</v>
      </c>
      <c r="D96" t="str">
        <f>_xlfn.XLOOKUP(Table6[[#This Row],[Country]],Table3[countryname],Table3[IncomeGroup],"")</f>
        <v/>
      </c>
    </row>
    <row r="97" spans="1:4" x14ac:dyDescent="0.2">
      <c r="A97">
        <v>96</v>
      </c>
      <c r="B97" t="s">
        <v>44</v>
      </c>
      <c r="C97">
        <v>3.9</v>
      </c>
      <c r="D97" t="str">
        <f>_xlfn.XLOOKUP(Table6[[#This Row],[Country]],Table3[countryname],Table3[IncomeGroup],"")</f>
        <v>Upper middle income</v>
      </c>
    </row>
    <row r="98" spans="1:4" x14ac:dyDescent="0.2">
      <c r="A98">
        <v>97</v>
      </c>
      <c r="B98" t="s">
        <v>201</v>
      </c>
      <c r="C98">
        <v>3.8</v>
      </c>
      <c r="D98" t="str">
        <f>_xlfn.XLOOKUP(Table6[[#This Row],[Country]],Table3[countryname],Table3[IncomeGroup],"")</f>
        <v/>
      </c>
    </row>
    <row r="99" spans="1:4" x14ac:dyDescent="0.2">
      <c r="A99">
        <v>98</v>
      </c>
      <c r="B99" t="s">
        <v>56</v>
      </c>
      <c r="C99">
        <v>3.8</v>
      </c>
      <c r="D99" t="str">
        <f>_xlfn.XLOOKUP(Table6[[#This Row],[Country]],Table3[countryname],Table3[IncomeGroup],"")</f>
        <v>High income</v>
      </c>
    </row>
    <row r="100" spans="1:4" x14ac:dyDescent="0.2">
      <c r="A100">
        <v>99</v>
      </c>
      <c r="B100" t="s">
        <v>81</v>
      </c>
      <c r="C100">
        <v>3.8</v>
      </c>
      <c r="D100" t="str">
        <f>_xlfn.XLOOKUP(Table6[[#This Row],[Country]],Table3[countryname],Table3[IncomeGroup],"")</f>
        <v>Lower middle income</v>
      </c>
    </row>
    <row r="101" spans="1:4" x14ac:dyDescent="0.2">
      <c r="A101">
        <v>100</v>
      </c>
      <c r="B101" t="s">
        <v>275</v>
      </c>
      <c r="C101">
        <v>3.7</v>
      </c>
      <c r="D101" t="str">
        <f>_xlfn.XLOOKUP(Table6[[#This Row],[Country]],Table3[countryname],Table3[IncomeGroup],"")</f>
        <v>Low income</v>
      </c>
    </row>
    <row r="102" spans="1:4" x14ac:dyDescent="0.2">
      <c r="A102">
        <v>101</v>
      </c>
      <c r="B102" t="s">
        <v>291</v>
      </c>
      <c r="C102">
        <v>3.6</v>
      </c>
      <c r="D102" t="str">
        <f>_xlfn.XLOOKUP(Table6[[#This Row],[Country]],Table3[countryname],Table3[IncomeGroup],"")</f>
        <v/>
      </c>
    </row>
    <row r="103" spans="1:4" x14ac:dyDescent="0.2">
      <c r="A103">
        <v>102</v>
      </c>
      <c r="B103" t="s">
        <v>241</v>
      </c>
      <c r="C103">
        <v>3.6</v>
      </c>
      <c r="D103" t="str">
        <f>_xlfn.XLOOKUP(Table6[[#This Row],[Country]],Table3[countryname],Table3[IncomeGroup],"")</f>
        <v>Lower middle income</v>
      </c>
    </row>
    <row r="104" spans="1:4" x14ac:dyDescent="0.2">
      <c r="A104">
        <v>103</v>
      </c>
      <c r="B104" t="s">
        <v>203</v>
      </c>
      <c r="C104">
        <v>3.6</v>
      </c>
      <c r="D104" t="str">
        <f>_xlfn.XLOOKUP(Table6[[#This Row],[Country]],Table3[countryname],Table3[IncomeGroup],"")</f>
        <v/>
      </c>
    </row>
    <row r="105" spans="1:4" x14ac:dyDescent="0.2">
      <c r="A105">
        <v>104</v>
      </c>
      <c r="B105" t="s">
        <v>112</v>
      </c>
      <c r="C105">
        <v>3.5</v>
      </c>
      <c r="D105" t="str">
        <f>_xlfn.XLOOKUP(Table6[[#This Row],[Country]],Table3[countryname],Table3[IncomeGroup],"")</f>
        <v/>
      </c>
    </row>
    <row r="106" spans="1:4" x14ac:dyDescent="0.2">
      <c r="A106">
        <v>105</v>
      </c>
      <c r="B106" t="s">
        <v>62</v>
      </c>
      <c r="C106">
        <v>3.4</v>
      </c>
      <c r="D106" t="str">
        <f>_xlfn.XLOOKUP(Table6[[#This Row],[Country]],Table3[countryname],Table3[IncomeGroup],"")</f>
        <v>Lower middle income</v>
      </c>
    </row>
    <row r="107" spans="1:4" x14ac:dyDescent="0.2">
      <c r="A107">
        <v>106</v>
      </c>
      <c r="B107" t="s">
        <v>32</v>
      </c>
      <c r="C107">
        <v>3.4</v>
      </c>
      <c r="D107" t="str">
        <f>_xlfn.XLOOKUP(Table6[[#This Row],[Country]],Table3[countryname],Table3[IncomeGroup],"")</f>
        <v>Lower middle income</v>
      </c>
    </row>
    <row r="108" spans="1:4" x14ac:dyDescent="0.2">
      <c r="A108">
        <v>107</v>
      </c>
      <c r="B108" t="s">
        <v>229</v>
      </c>
      <c r="C108">
        <v>3.4</v>
      </c>
      <c r="D108" t="str">
        <f>_xlfn.XLOOKUP(Table6[[#This Row],[Country]],Table3[countryname],Table3[IncomeGroup],"")</f>
        <v>Upper middle income</v>
      </c>
    </row>
    <row r="109" spans="1:4" x14ac:dyDescent="0.2">
      <c r="A109">
        <v>108</v>
      </c>
      <c r="B109" t="s">
        <v>189</v>
      </c>
      <c r="C109">
        <v>3.3</v>
      </c>
      <c r="D109" t="str">
        <f>_xlfn.XLOOKUP(Table6[[#This Row],[Country]],Table3[countryname],Table3[IncomeGroup],"")</f>
        <v>Lower middle income</v>
      </c>
    </row>
    <row r="110" spans="1:4" x14ac:dyDescent="0.2">
      <c r="A110">
        <v>109</v>
      </c>
      <c r="B110" t="s">
        <v>105</v>
      </c>
      <c r="C110">
        <v>3.3</v>
      </c>
      <c r="D110" t="str">
        <f>_xlfn.XLOOKUP(Table6[[#This Row],[Country]],Table3[countryname],Table3[IncomeGroup],"")</f>
        <v>Low income</v>
      </c>
    </row>
    <row r="111" spans="1:4" x14ac:dyDescent="0.2">
      <c r="A111">
        <v>110</v>
      </c>
      <c r="B111" t="s">
        <v>79</v>
      </c>
      <c r="C111">
        <v>3.3</v>
      </c>
      <c r="D111" t="str">
        <f>_xlfn.XLOOKUP(Table6[[#This Row],[Country]],Table3[countryname],Table3[IncomeGroup],"")</f>
        <v>Upper middle income</v>
      </c>
    </row>
    <row r="112" spans="1:4" x14ac:dyDescent="0.2">
      <c r="A112">
        <v>111</v>
      </c>
      <c r="B112" t="s">
        <v>273</v>
      </c>
      <c r="C112">
        <v>3.3</v>
      </c>
      <c r="D112" t="str">
        <f>_xlfn.XLOOKUP(Table6[[#This Row],[Country]],Table3[countryname],Table3[IncomeGroup],"")</f>
        <v/>
      </c>
    </row>
    <row r="113" spans="1:4" x14ac:dyDescent="0.2">
      <c r="A113">
        <v>112</v>
      </c>
      <c r="B113" t="s">
        <v>115</v>
      </c>
      <c r="C113">
        <v>3.2</v>
      </c>
      <c r="D113" t="str">
        <f>_xlfn.XLOOKUP(Table6[[#This Row],[Country]],Table3[countryname],Table3[IncomeGroup],"")</f>
        <v>Lower middle income</v>
      </c>
    </row>
    <row r="114" spans="1:4" x14ac:dyDescent="0.2">
      <c r="A114">
        <v>113</v>
      </c>
      <c r="B114" t="s">
        <v>28</v>
      </c>
      <c r="C114">
        <v>3.2</v>
      </c>
      <c r="D114" t="str">
        <f>_xlfn.XLOOKUP(Table6[[#This Row],[Country]],Table3[countryname],Table3[IncomeGroup],"")</f>
        <v>Lower middle income</v>
      </c>
    </row>
    <row r="115" spans="1:4" x14ac:dyDescent="0.2">
      <c r="A115">
        <v>114</v>
      </c>
      <c r="B115" t="s">
        <v>38</v>
      </c>
      <c r="C115">
        <v>3.1</v>
      </c>
      <c r="D115" t="str">
        <f>_xlfn.XLOOKUP(Table6[[#This Row],[Country]],Table3[countryname],Table3[IncomeGroup],"")</f>
        <v/>
      </c>
    </row>
    <row r="116" spans="1:4" x14ac:dyDescent="0.2">
      <c r="A116">
        <v>115</v>
      </c>
      <c r="B116" t="s">
        <v>185</v>
      </c>
      <c r="C116">
        <v>3</v>
      </c>
      <c r="D116" t="str">
        <f>_xlfn.XLOOKUP(Table6[[#This Row],[Country]],Table3[countryname],Table3[IncomeGroup],"")</f>
        <v>Lower middle income</v>
      </c>
    </row>
    <row r="117" spans="1:4" x14ac:dyDescent="0.2">
      <c r="A117">
        <v>116</v>
      </c>
      <c r="B117" t="s">
        <v>314</v>
      </c>
      <c r="C117">
        <v>2.9</v>
      </c>
      <c r="D117" t="str">
        <f>_xlfn.XLOOKUP(Table6[[#This Row],[Country]],Table3[countryname],Table3[IncomeGroup],"")</f>
        <v/>
      </c>
    </row>
    <row r="118" spans="1:4" x14ac:dyDescent="0.2">
      <c r="A118">
        <v>117</v>
      </c>
      <c r="B118" t="s">
        <v>149</v>
      </c>
      <c r="C118">
        <v>2.8</v>
      </c>
      <c r="D118" t="str">
        <f>_xlfn.XLOOKUP(Table6[[#This Row],[Country]],Table3[countryname],Table3[IncomeGroup],"")</f>
        <v>Lower middle income</v>
      </c>
    </row>
    <row r="119" spans="1:4" x14ac:dyDescent="0.2">
      <c r="A119">
        <v>118</v>
      </c>
      <c r="B119" t="s">
        <v>293</v>
      </c>
      <c r="C119">
        <v>2.8</v>
      </c>
      <c r="D119" t="str">
        <f>_xlfn.XLOOKUP(Table6[[#This Row],[Country]],Table3[countryname],Table3[IncomeGroup],"")</f>
        <v/>
      </c>
    </row>
    <row r="120" spans="1:4" x14ac:dyDescent="0.2">
      <c r="A120">
        <v>119</v>
      </c>
      <c r="B120" t="s">
        <v>91</v>
      </c>
      <c r="C120">
        <v>2.8</v>
      </c>
      <c r="D120" t="str">
        <f>_xlfn.XLOOKUP(Table6[[#This Row],[Country]],Table3[countryname],Table3[IncomeGroup],"")</f>
        <v>Low income</v>
      </c>
    </row>
    <row r="121" spans="1:4" x14ac:dyDescent="0.2">
      <c r="A121">
        <v>120</v>
      </c>
      <c r="B121" t="s">
        <v>247</v>
      </c>
      <c r="C121">
        <v>2.6</v>
      </c>
      <c r="D121" t="str">
        <f>_xlfn.XLOOKUP(Table6[[#This Row],[Country]],Table3[countryname],Table3[IncomeGroup],"")</f>
        <v>Lower middle income</v>
      </c>
    </row>
    <row r="122" spans="1:4" x14ac:dyDescent="0.2">
      <c r="A122">
        <v>121</v>
      </c>
      <c r="B122" t="s">
        <v>105</v>
      </c>
      <c r="C122">
        <v>2.4</v>
      </c>
      <c r="D122" t="str">
        <f>_xlfn.XLOOKUP(Table6[[#This Row],[Country]],Table3[countryname],Table3[IncomeGroup],"")</f>
        <v>Low income</v>
      </c>
    </row>
    <row r="123" spans="1:4" x14ac:dyDescent="0.2">
      <c r="A123">
        <v>122</v>
      </c>
      <c r="B123" t="s">
        <v>181</v>
      </c>
      <c r="C123">
        <v>2.4</v>
      </c>
      <c r="D123" t="str">
        <f>_xlfn.XLOOKUP(Table6[[#This Row],[Country]],Table3[countryname],Table3[IncomeGroup],"")</f>
        <v>Low income</v>
      </c>
    </row>
    <row r="124" spans="1:4" x14ac:dyDescent="0.2">
      <c r="A124">
        <v>123</v>
      </c>
      <c r="B124" t="s">
        <v>175</v>
      </c>
      <c r="C124">
        <v>2.4</v>
      </c>
      <c r="D124" t="str">
        <f>_xlfn.XLOOKUP(Table6[[#This Row],[Country]],Table3[countryname],Table3[IncomeGroup],"")</f>
        <v>Low income</v>
      </c>
    </row>
    <row r="125" spans="1:4" x14ac:dyDescent="0.2">
      <c r="A125">
        <v>124</v>
      </c>
      <c r="B125" t="s">
        <v>211</v>
      </c>
      <c r="C125">
        <v>2.4</v>
      </c>
      <c r="D125" t="str">
        <f>_xlfn.XLOOKUP(Table6[[#This Row],[Country]],Table3[countryname],Table3[IncomeGroup],"")</f>
        <v/>
      </c>
    </row>
    <row r="126" spans="1:4" x14ac:dyDescent="0.2">
      <c r="A126">
        <v>125</v>
      </c>
      <c r="B126" t="s">
        <v>205</v>
      </c>
      <c r="C126">
        <v>2.4</v>
      </c>
      <c r="D126" t="str">
        <f>_xlfn.XLOOKUP(Table6[[#This Row],[Country]],Table3[countryname],Table3[IncomeGroup],"")</f>
        <v>Lower middle income</v>
      </c>
    </row>
    <row r="127" spans="1:4" x14ac:dyDescent="0.2">
      <c r="A127">
        <v>126</v>
      </c>
      <c r="B127" t="s">
        <v>193</v>
      </c>
      <c r="C127">
        <v>2.2999999999999998</v>
      </c>
      <c r="D127" t="str">
        <f>_xlfn.XLOOKUP(Table6[[#This Row],[Country]],Table3[countryname],Table3[IncomeGroup],"")</f>
        <v/>
      </c>
    </row>
    <row r="128" spans="1:4" x14ac:dyDescent="0.2">
      <c r="A128">
        <v>127</v>
      </c>
      <c r="B128" t="s">
        <v>197</v>
      </c>
      <c r="C128">
        <v>2.2000000000000002</v>
      </c>
      <c r="D128" t="str">
        <f>_xlfn.XLOOKUP(Table6[[#This Row],[Country]],Table3[countryname],Table3[IncomeGroup],"")</f>
        <v/>
      </c>
    </row>
    <row r="129" spans="1:4" x14ac:dyDescent="0.2">
      <c r="A129">
        <v>128</v>
      </c>
      <c r="B129" t="s">
        <v>30</v>
      </c>
      <c r="C129">
        <v>2.2000000000000002</v>
      </c>
      <c r="D129" t="str">
        <f>_xlfn.XLOOKUP(Table6[[#This Row],[Country]],Table3[countryname],Table3[IncomeGroup],"")</f>
        <v>Low income</v>
      </c>
    </row>
    <row r="130" spans="1:4" x14ac:dyDescent="0.2">
      <c r="A130">
        <v>129</v>
      </c>
      <c r="B130" t="s">
        <v>6</v>
      </c>
      <c r="C130">
        <v>2.2000000000000002</v>
      </c>
      <c r="D130" t="str">
        <f>_xlfn.XLOOKUP(Table6[[#This Row],[Country]],Table3[countryname],Table3[IncomeGroup],"")</f>
        <v/>
      </c>
    </row>
    <row r="131" spans="1:4" x14ac:dyDescent="0.2">
      <c r="A131">
        <v>130</v>
      </c>
      <c r="B131" t="s">
        <v>24</v>
      </c>
      <c r="C131">
        <v>2.1</v>
      </c>
      <c r="D131" t="str">
        <f>_xlfn.XLOOKUP(Table6[[#This Row],[Country]],Table3[countryname],Table3[IncomeGroup],"")</f>
        <v>Low income</v>
      </c>
    </row>
    <row r="132" spans="1:4" x14ac:dyDescent="0.2">
      <c r="A132">
        <v>131</v>
      </c>
      <c r="B132" t="s">
        <v>315</v>
      </c>
      <c r="C132">
        <v>2.1</v>
      </c>
      <c r="D132" t="str">
        <f>_xlfn.XLOOKUP(Table6[[#This Row],[Country]],Table3[countryname],Table3[IncomeGroup],"")</f>
        <v>Low income</v>
      </c>
    </row>
    <row r="133" spans="1:4" x14ac:dyDescent="0.2">
      <c r="A133">
        <v>132</v>
      </c>
      <c r="B133" t="s">
        <v>259</v>
      </c>
      <c r="C133">
        <v>1.9</v>
      </c>
      <c r="D133" t="str">
        <f>_xlfn.XLOOKUP(Table6[[#This Row],[Country]],Table3[countryname],Table3[IncomeGroup],"")</f>
        <v>Low income</v>
      </c>
    </row>
    <row r="134" spans="1:4" x14ac:dyDescent="0.2">
      <c r="A134">
        <v>133</v>
      </c>
      <c r="B134" t="s">
        <v>191</v>
      </c>
      <c r="C134">
        <v>1.8</v>
      </c>
      <c r="D134" t="str">
        <f>_xlfn.XLOOKUP(Table6[[#This Row],[Country]],Table3[countryname],Table3[IncomeGroup],"")</f>
        <v/>
      </c>
    </row>
    <row r="135" spans="1:4" x14ac:dyDescent="0.2">
      <c r="A135">
        <v>134</v>
      </c>
      <c r="B135" t="s">
        <v>119</v>
      </c>
      <c r="C135">
        <v>1.2</v>
      </c>
      <c r="D135" t="str">
        <f>_xlfn.XLOOKUP(Table6[[#This Row],[Country]],Table3[countryname],Table3[IncomeGroup],"")</f>
        <v/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1"/>
  <sheetViews>
    <sheetView topLeftCell="A14" workbookViewId="0">
      <selection activeCell="B29" sqref="B29"/>
    </sheetView>
  </sheetViews>
  <sheetFormatPr baseColWidth="10" defaultRowHeight="16" x14ac:dyDescent="0.2"/>
  <cols>
    <col min="5" max="5" width="19.5" customWidth="1"/>
  </cols>
  <sheetData>
    <row r="1" spans="1:5" x14ac:dyDescent="0.2">
      <c r="A1" t="s">
        <v>321</v>
      </c>
      <c r="B1" t="s">
        <v>322</v>
      </c>
      <c r="C1" t="s">
        <v>317</v>
      </c>
      <c r="D1" t="s">
        <v>320</v>
      </c>
      <c r="E1" t="s">
        <v>330</v>
      </c>
    </row>
    <row r="2" spans="1:5" x14ac:dyDescent="0.2">
      <c r="A2" s="1">
        <v>2018</v>
      </c>
      <c r="B2" s="1" t="s">
        <v>56</v>
      </c>
      <c r="C2" s="2">
        <v>476</v>
      </c>
      <c r="D2" s="2">
        <v>-3.7</v>
      </c>
      <c r="E2" t="str">
        <f>_xlfn.XLOOKUP(Table7[[#This Row],[country]],Table3[countryname],Table3[IncomeGroup],"")</f>
        <v>High income</v>
      </c>
    </row>
    <row r="3" spans="1:5" x14ac:dyDescent="0.2">
      <c r="A3" s="1">
        <v>2018</v>
      </c>
      <c r="B3" s="1" t="s">
        <v>77</v>
      </c>
      <c r="C3" s="2">
        <v>553</v>
      </c>
      <c r="D3" s="2">
        <v>-2</v>
      </c>
      <c r="E3" t="str">
        <f>_xlfn.XLOOKUP(Table7[[#This Row],[country]],Table3[countryname],Table3[IncomeGroup],"")</f>
        <v>High income</v>
      </c>
    </row>
    <row r="4" spans="1:5" x14ac:dyDescent="0.2">
      <c r="A4" s="1">
        <v>2018</v>
      </c>
      <c r="B4" s="1" t="s">
        <v>93</v>
      </c>
      <c r="C4" s="2">
        <v>531</v>
      </c>
      <c r="D4" s="2">
        <v>-3</v>
      </c>
      <c r="E4" t="str">
        <f>_xlfn.XLOOKUP(Table7[[#This Row],[country]],Table3[countryname],Table3[IncomeGroup],"")</f>
        <v>High income</v>
      </c>
    </row>
    <row r="5" spans="1:5" x14ac:dyDescent="0.2">
      <c r="A5" s="1">
        <v>2018</v>
      </c>
      <c r="B5" s="1" t="s">
        <v>95</v>
      </c>
      <c r="C5" s="2">
        <v>499</v>
      </c>
      <c r="D5" s="2">
        <v>-2.2999999999999998</v>
      </c>
      <c r="E5" t="str">
        <f>_xlfn.XLOOKUP(Table7[[#This Row],[country]],Table3[countryname],Table3[IncomeGroup],"")</f>
        <v>High income</v>
      </c>
    </row>
    <row r="6" spans="1:5" x14ac:dyDescent="0.2">
      <c r="A6" s="1">
        <v>2018</v>
      </c>
      <c r="B6" s="1" t="s">
        <v>75</v>
      </c>
      <c r="C6" s="2">
        <v>518</v>
      </c>
      <c r="D6" s="2">
        <v>-2.9</v>
      </c>
      <c r="E6" t="str">
        <f>_xlfn.XLOOKUP(Table7[[#This Row],[country]],Table3[countryname],Table3[IncomeGroup],"")</f>
        <v>High income</v>
      </c>
    </row>
    <row r="7" spans="1:5" x14ac:dyDescent="0.2">
      <c r="A7" s="1">
        <v>2018</v>
      </c>
      <c r="B7" s="1" t="s">
        <v>135</v>
      </c>
      <c r="C7" s="2">
        <v>461</v>
      </c>
      <c r="D7" s="2">
        <v>-2.8</v>
      </c>
      <c r="E7" t="str">
        <f>_xlfn.XLOOKUP(Table7[[#This Row],[country]],Table3[countryname],Table3[IncomeGroup],"")</f>
        <v>High income</v>
      </c>
    </row>
    <row r="8" spans="1:5" x14ac:dyDescent="0.2">
      <c r="A8" s="1">
        <v>2018</v>
      </c>
      <c r="B8" s="1" t="s">
        <v>143</v>
      </c>
      <c r="C8" s="2">
        <v>395</v>
      </c>
      <c r="D8" s="2">
        <v>-5.4</v>
      </c>
      <c r="E8" t="str">
        <f>_xlfn.XLOOKUP(Table7[[#This Row],[country]],Table3[countryname],Table3[IncomeGroup],"")</f>
        <v>Upper middle income</v>
      </c>
    </row>
    <row r="9" spans="1:5" x14ac:dyDescent="0.2">
      <c r="A9" s="1">
        <v>2018</v>
      </c>
      <c r="B9" s="1" t="s">
        <v>425</v>
      </c>
      <c r="C9" s="2">
        <v>542</v>
      </c>
      <c r="D9" s="2">
        <v>-3.1</v>
      </c>
      <c r="E9" t="str">
        <f>_xlfn.XLOOKUP(Table7[[#This Row],[country]],Table3[countryname],Table3[IncomeGroup],"")</f>
        <v>High income</v>
      </c>
    </row>
    <row r="10" spans="1:5" x14ac:dyDescent="0.2">
      <c r="A10" s="1">
        <v>2018</v>
      </c>
      <c r="B10" s="1" t="s">
        <v>167</v>
      </c>
      <c r="C10" s="2">
        <v>482</v>
      </c>
      <c r="D10" s="2">
        <v>-0.8</v>
      </c>
      <c r="E10" t="str">
        <f>_xlfn.XLOOKUP(Table7[[#This Row],[country]],Table3[countryname],Table3[IncomeGroup],"")</f>
        <v>High income</v>
      </c>
    </row>
    <row r="11" spans="1:5" x14ac:dyDescent="0.2">
      <c r="A11" s="1">
        <v>2018</v>
      </c>
      <c r="B11" s="1" t="s">
        <v>227</v>
      </c>
      <c r="C11" s="2">
        <v>516</v>
      </c>
      <c r="D11" s="2">
        <v>-2.6</v>
      </c>
      <c r="E11" t="str">
        <f>_xlfn.XLOOKUP(Table7[[#This Row],[country]],Table3[countryname],Table3[IncomeGroup],"")</f>
        <v>High income</v>
      </c>
    </row>
    <row r="12" spans="1:5" x14ac:dyDescent="0.2">
      <c r="A12" s="1">
        <v>2018</v>
      </c>
      <c r="B12" s="1" t="s">
        <v>281</v>
      </c>
      <c r="C12" s="2">
        <v>519</v>
      </c>
      <c r="D12" s="2">
        <v>-1.9</v>
      </c>
      <c r="E12" t="str">
        <f>_xlfn.XLOOKUP(Table7[[#This Row],[country]],Table3[countryname],Table3[IncomeGroup],"")</f>
        <v>High income</v>
      </c>
    </row>
    <row r="13" spans="1:5" x14ac:dyDescent="0.2">
      <c r="A13" s="1">
        <v>2018</v>
      </c>
      <c r="B13" s="1" t="s">
        <v>279</v>
      </c>
      <c r="C13" s="2">
        <v>450</v>
      </c>
      <c r="D13" s="2">
        <v>-4.3</v>
      </c>
      <c r="E13" t="str">
        <f>_xlfn.XLOOKUP(Table7[[#This Row],[country]],Table3[countryname],Table3[IncomeGroup],"")</f>
        <v>High income</v>
      </c>
    </row>
    <row r="14" spans="1:5" x14ac:dyDescent="0.2">
      <c r="A14" s="1">
        <v>2013</v>
      </c>
      <c r="B14" s="1" t="s">
        <v>18</v>
      </c>
      <c r="C14" s="2">
        <v>542</v>
      </c>
      <c r="D14" s="2">
        <v>-2.2999999999999998</v>
      </c>
      <c r="E14" t="str">
        <f>_xlfn.XLOOKUP(Table7[[#This Row],[country]],Table3[countryname],Table3[IncomeGroup],"")</f>
        <v>High income</v>
      </c>
    </row>
    <row r="15" spans="1:5" x14ac:dyDescent="0.2">
      <c r="A15" s="1">
        <v>2013</v>
      </c>
      <c r="B15" s="1" t="s">
        <v>56</v>
      </c>
      <c r="C15" s="2">
        <v>487</v>
      </c>
      <c r="D15" s="2">
        <v>-3.1</v>
      </c>
      <c r="E15" t="str">
        <f>_xlfn.XLOOKUP(Table7[[#This Row],[country]],Table3[countryname],Table3[IncomeGroup],"")</f>
        <v>High income</v>
      </c>
    </row>
    <row r="16" spans="1:5" x14ac:dyDescent="0.2">
      <c r="A16" s="1">
        <v>2013</v>
      </c>
      <c r="B16" s="1" t="s">
        <v>117</v>
      </c>
      <c r="C16" s="2">
        <v>512</v>
      </c>
      <c r="D16" s="2">
        <v>-2.9</v>
      </c>
      <c r="E16" t="str">
        <f>_xlfn.XLOOKUP(Table7[[#This Row],[country]],Table3[countryname],Table3[IncomeGroup],"")</f>
        <v>High income</v>
      </c>
    </row>
    <row r="17" spans="1:5" x14ac:dyDescent="0.2">
      <c r="A17" s="1">
        <v>2013</v>
      </c>
      <c r="B17" s="1" t="s">
        <v>73</v>
      </c>
      <c r="C17" s="2">
        <v>553</v>
      </c>
      <c r="D17" s="2">
        <v>-2.1</v>
      </c>
      <c r="E17" t="str">
        <f>_xlfn.XLOOKUP(Table7[[#This Row],[country]],Table3[countryname],Table3[IncomeGroup],"")</f>
        <v>High income</v>
      </c>
    </row>
    <row r="18" spans="1:5" x14ac:dyDescent="0.2">
      <c r="A18" s="1">
        <v>2013</v>
      </c>
      <c r="B18" s="1" t="s">
        <v>77</v>
      </c>
      <c r="C18" s="2">
        <v>542</v>
      </c>
      <c r="D18" s="2">
        <v>-3.5</v>
      </c>
      <c r="E18" t="str">
        <f>_xlfn.XLOOKUP(Table7[[#This Row],[country]],Table3[countryname],Table3[IncomeGroup],"")</f>
        <v>High income</v>
      </c>
    </row>
    <row r="19" spans="1:5" x14ac:dyDescent="0.2">
      <c r="A19" s="1">
        <v>2013</v>
      </c>
      <c r="B19" s="1" t="s">
        <v>75</v>
      </c>
      <c r="C19" s="2">
        <v>523</v>
      </c>
      <c r="D19" s="2">
        <v>-2.4</v>
      </c>
      <c r="E19" t="str">
        <f>_xlfn.XLOOKUP(Table7[[#This Row],[country]],Table3[countryname],Table3[IncomeGroup],"")</f>
        <v>High income</v>
      </c>
    </row>
    <row r="20" spans="1:5" x14ac:dyDescent="0.2">
      <c r="A20" s="1">
        <v>2013</v>
      </c>
      <c r="B20" s="1" t="s">
        <v>305</v>
      </c>
      <c r="C20" s="2">
        <v>509</v>
      </c>
      <c r="D20" s="2">
        <v>-7.4</v>
      </c>
      <c r="E20" t="str">
        <f>_xlfn.XLOOKUP(Table7[[#This Row],[country]],Table3[countryname],Table3[IncomeGroup],"")</f>
        <v>High income</v>
      </c>
    </row>
    <row r="21" spans="1:5" x14ac:dyDescent="0.2">
      <c r="A21" s="1">
        <v>2013</v>
      </c>
      <c r="B21" s="1" t="s">
        <v>425</v>
      </c>
      <c r="C21" s="2">
        <v>536</v>
      </c>
      <c r="D21" s="2">
        <v>-2.7</v>
      </c>
      <c r="E21" t="str">
        <f>_xlfn.XLOOKUP(Table7[[#This Row],[country]],Table3[countryname],Table3[IncomeGroup],"")</f>
        <v>High income</v>
      </c>
    </row>
    <row r="22" spans="1:5" x14ac:dyDescent="0.2">
      <c r="A22" s="1">
        <v>2013</v>
      </c>
      <c r="B22" s="1" t="s">
        <v>165</v>
      </c>
      <c r="C22" s="2">
        <v>494</v>
      </c>
      <c r="D22" s="2">
        <v>-3.6</v>
      </c>
      <c r="E22" t="str">
        <f>_xlfn.XLOOKUP(Table7[[#This Row],[country]],Table3[countryname],Table3[IncomeGroup],"")</f>
        <v>High income</v>
      </c>
    </row>
    <row r="23" spans="1:5" x14ac:dyDescent="0.2">
      <c r="A23" s="1">
        <v>2013</v>
      </c>
      <c r="B23" s="1" t="s">
        <v>207</v>
      </c>
      <c r="C23" s="2">
        <v>535</v>
      </c>
      <c r="D23" s="2">
        <v>-4.7</v>
      </c>
      <c r="E23" t="str">
        <f>_xlfn.XLOOKUP(Table7[[#This Row],[country]],Table3[countryname],Table3[IncomeGroup],"")</f>
        <v>High income</v>
      </c>
    </row>
    <row r="24" spans="1:5" x14ac:dyDescent="0.2">
      <c r="A24" s="1">
        <v>2013</v>
      </c>
      <c r="B24" t="s">
        <v>209</v>
      </c>
      <c r="C24" s="2">
        <v>537</v>
      </c>
      <c r="D24" s="2">
        <v>-2.4</v>
      </c>
      <c r="E24" t="str">
        <f>_xlfn.XLOOKUP(Table7[[#This Row],[country]],Table3[countryname],Table3[IncomeGroup],"")</f>
        <v>High income</v>
      </c>
    </row>
    <row r="25" spans="1:5" x14ac:dyDescent="0.2">
      <c r="A25" s="1">
        <v>2013</v>
      </c>
      <c r="B25" s="1" t="s">
        <v>225</v>
      </c>
      <c r="C25" s="2">
        <v>537</v>
      </c>
      <c r="D25" s="2">
        <v>-2.4</v>
      </c>
      <c r="E25" t="str">
        <f>_xlfn.XLOOKUP(Table7[[#This Row],[country]],Table3[countryname],Table3[IncomeGroup],"")</f>
        <v>High income</v>
      </c>
    </row>
    <row r="26" spans="1:5" x14ac:dyDescent="0.2">
      <c r="A26" s="1">
        <v>2013</v>
      </c>
      <c r="B26" s="1" t="s">
        <v>235</v>
      </c>
      <c r="C26" s="2">
        <v>516</v>
      </c>
      <c r="D26" s="2">
        <v>-2.8</v>
      </c>
      <c r="E26" t="str">
        <f>_xlfn.XLOOKUP(Table7[[#This Row],[country]],Table3[countryname],Table3[IncomeGroup],"")</f>
        <v>Upper middle income</v>
      </c>
    </row>
    <row r="27" spans="1:5" x14ac:dyDescent="0.2">
      <c r="A27" s="1">
        <v>2013</v>
      </c>
      <c r="B27" s="1" t="s">
        <v>251</v>
      </c>
      <c r="C27" s="2">
        <v>517</v>
      </c>
      <c r="D27" s="2">
        <v>-4.5999999999999996</v>
      </c>
      <c r="E27" t="str">
        <f>_xlfn.XLOOKUP(Table7[[#This Row],[country]],Table3[countryname],Table3[IncomeGroup],"")</f>
        <v>High income</v>
      </c>
    </row>
    <row r="28" spans="1:5" x14ac:dyDescent="0.2">
      <c r="A28" s="1">
        <v>2013</v>
      </c>
      <c r="B28" s="1" t="s">
        <v>253</v>
      </c>
      <c r="C28" s="2">
        <v>511</v>
      </c>
      <c r="D28" s="2">
        <v>-2.2000000000000002</v>
      </c>
      <c r="E28" t="str">
        <f>_xlfn.XLOOKUP(Table7[[#This Row],[country]],Table3[countryname],Table3[IncomeGroup],"")</f>
        <v>High income</v>
      </c>
    </row>
    <row r="29" spans="1:5" x14ac:dyDescent="0.2">
      <c r="A29" s="1">
        <v>2013</v>
      </c>
      <c r="B29" s="1" t="s">
        <v>54</v>
      </c>
      <c r="C29" s="2">
        <v>526</v>
      </c>
      <c r="D29" s="2">
        <v>-4.5999999999999996</v>
      </c>
      <c r="E29" t="str">
        <f>_xlfn.XLOOKUP(Table7[[#This Row],[country]],Table3[countryname],Table3[IncomeGroup],"")</f>
        <v/>
      </c>
    </row>
    <row r="30" spans="1:5" x14ac:dyDescent="0.2">
      <c r="A30" s="1">
        <v>2013</v>
      </c>
      <c r="B30" s="1" t="s">
        <v>261</v>
      </c>
      <c r="C30" s="2">
        <v>373</v>
      </c>
      <c r="D30" s="2">
        <v>-4.7</v>
      </c>
      <c r="E30" t="str">
        <f>_xlfn.XLOOKUP(Table7[[#This Row],[country]],Table3[countryname],Table3[IncomeGroup],"")</f>
        <v>Upper middle income</v>
      </c>
    </row>
    <row r="31" spans="1:5" x14ac:dyDescent="0.2">
      <c r="A31" s="1">
        <v>2013</v>
      </c>
      <c r="B31" s="1" t="s">
        <v>269</v>
      </c>
      <c r="C31" s="2">
        <v>361</v>
      </c>
      <c r="D31" s="2">
        <v>-5</v>
      </c>
      <c r="E31" t="str">
        <f>_xlfn.XLOOKUP(Table7[[#This Row],[country]],Table3[countryname],Table3[IncomeGroup],"")</f>
        <v>Upper middle income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95"/>
  <sheetViews>
    <sheetView topLeftCell="A33" workbookViewId="0">
      <selection activeCell="G104" sqref="G104"/>
    </sheetView>
  </sheetViews>
  <sheetFormatPr baseColWidth="10" defaultRowHeight="16" x14ac:dyDescent="0.2"/>
  <cols>
    <col min="7" max="7" width="58.1640625" customWidth="1"/>
    <col min="9" max="9" width="21" customWidth="1"/>
  </cols>
  <sheetData>
    <row r="1" spans="1:9" x14ac:dyDescent="0.2">
      <c r="A1" t="s">
        <v>323</v>
      </c>
      <c r="B1" t="s">
        <v>324</v>
      </c>
      <c r="C1" t="s">
        <v>321</v>
      </c>
      <c r="D1" t="s">
        <v>325</v>
      </c>
      <c r="E1" t="s">
        <v>326</v>
      </c>
      <c r="F1" t="s">
        <v>327</v>
      </c>
      <c r="G1" t="s">
        <v>328</v>
      </c>
      <c r="H1" t="s">
        <v>329</v>
      </c>
      <c r="I1" t="s">
        <v>330</v>
      </c>
    </row>
    <row r="2" spans="1:9" x14ac:dyDescent="0.2">
      <c r="A2" t="s">
        <v>331</v>
      </c>
      <c r="B2" t="s">
        <v>332</v>
      </c>
      <c r="C2">
        <v>2013</v>
      </c>
      <c r="D2" t="s">
        <v>333</v>
      </c>
      <c r="E2">
        <v>93.447998046875</v>
      </c>
      <c r="F2" t="s">
        <v>334</v>
      </c>
      <c r="G2" t="s">
        <v>335</v>
      </c>
      <c r="H2" t="s">
        <v>336</v>
      </c>
      <c r="I2" t="str">
        <f>_xlfn.XLOOKUP(Table3[[#This Row],[countrycode]],[1]!Table4[Country Code],[1]!Table4[IncomeGroup],"")</f>
        <v>Low income</v>
      </c>
    </row>
    <row r="3" spans="1:9" x14ac:dyDescent="0.2">
      <c r="A3" t="s">
        <v>9</v>
      </c>
      <c r="B3" t="s">
        <v>332</v>
      </c>
      <c r="C3">
        <v>2019</v>
      </c>
      <c r="D3" t="s">
        <v>333</v>
      </c>
      <c r="E3">
        <v>16.526893615722656</v>
      </c>
      <c r="F3" t="s">
        <v>337</v>
      </c>
      <c r="G3" t="s">
        <v>10</v>
      </c>
      <c r="H3" t="s">
        <v>338</v>
      </c>
      <c r="I3" t="str">
        <f>_xlfn.XLOOKUP(Table3[[#This Row],[countrycode]],[1]!Table4[Country Code],[1]!Table4[IncomeGroup],"")</f>
        <v>Upper middle income</v>
      </c>
    </row>
    <row r="4" spans="1:9" x14ac:dyDescent="0.2">
      <c r="A4" t="s">
        <v>11</v>
      </c>
      <c r="B4" t="s">
        <v>332</v>
      </c>
      <c r="C4">
        <v>2011</v>
      </c>
      <c r="D4" t="s">
        <v>333</v>
      </c>
      <c r="E4">
        <v>39.443260192871094</v>
      </c>
      <c r="F4" t="s">
        <v>339</v>
      </c>
      <c r="G4" t="s">
        <v>12</v>
      </c>
      <c r="H4" t="s">
        <v>340</v>
      </c>
      <c r="I4" t="str">
        <f>_xlfn.XLOOKUP(Table3[[#This Row],[countrycode]],[1]!Table4[Country Code],[1]!Table4[IncomeGroup],"")</f>
        <v>High income</v>
      </c>
    </row>
    <row r="5" spans="1:9" x14ac:dyDescent="0.2">
      <c r="A5" t="s">
        <v>11</v>
      </c>
      <c r="B5" t="s">
        <v>332</v>
      </c>
      <c r="C5">
        <v>2016</v>
      </c>
      <c r="D5" t="s">
        <v>333</v>
      </c>
      <c r="E5">
        <v>34.335193634033203</v>
      </c>
      <c r="F5" t="s">
        <v>341</v>
      </c>
      <c r="G5" t="s">
        <v>12</v>
      </c>
      <c r="H5" t="s">
        <v>340</v>
      </c>
      <c r="I5" t="str">
        <f>_xlfn.XLOOKUP(Table3[[#This Row],[countrycode]],[1]!Table4[Country Code],[1]!Table4[IncomeGroup],"")</f>
        <v>High income</v>
      </c>
    </row>
    <row r="6" spans="1:9" x14ac:dyDescent="0.2">
      <c r="A6" t="s">
        <v>13</v>
      </c>
      <c r="B6" t="s">
        <v>332</v>
      </c>
      <c r="C6">
        <v>2006</v>
      </c>
      <c r="D6" t="s">
        <v>333</v>
      </c>
      <c r="E6">
        <v>55.533351898193359</v>
      </c>
      <c r="F6" t="s">
        <v>342</v>
      </c>
      <c r="G6" t="s">
        <v>14</v>
      </c>
      <c r="H6" t="s">
        <v>343</v>
      </c>
      <c r="I6" t="str">
        <f>_xlfn.XLOOKUP(Table3[[#This Row],[countrycode]],[1]!Table4[Country Code],[1]!Table4[IncomeGroup],"")</f>
        <v>Upper middle income</v>
      </c>
    </row>
    <row r="7" spans="1:9" x14ac:dyDescent="0.2">
      <c r="A7" t="s">
        <v>13</v>
      </c>
      <c r="B7" t="s">
        <v>332</v>
      </c>
      <c r="C7">
        <v>2013</v>
      </c>
      <c r="D7" t="s">
        <v>333</v>
      </c>
      <c r="E7">
        <v>53.878196716308594</v>
      </c>
      <c r="F7" t="s">
        <v>344</v>
      </c>
      <c r="G7" t="s">
        <v>14</v>
      </c>
      <c r="H7" t="s">
        <v>343</v>
      </c>
      <c r="I7" t="str">
        <f>_xlfn.XLOOKUP(Table3[[#This Row],[countrycode]],[1]!Table4[Country Code],[1]!Table4[IncomeGroup],"")</f>
        <v>Upper middle income</v>
      </c>
    </row>
    <row r="8" spans="1:9" x14ac:dyDescent="0.2">
      <c r="A8" t="s">
        <v>13</v>
      </c>
      <c r="B8" t="s">
        <v>332</v>
      </c>
      <c r="C8">
        <v>2018</v>
      </c>
      <c r="D8" t="s">
        <v>333</v>
      </c>
      <c r="E8">
        <v>60.263389587402344</v>
      </c>
      <c r="F8" t="s">
        <v>345</v>
      </c>
      <c r="G8" t="s">
        <v>14</v>
      </c>
      <c r="H8" t="s">
        <v>343</v>
      </c>
      <c r="I8" t="str">
        <f>_xlfn.XLOOKUP(Table3[[#This Row],[countrycode]],[1]!Table4[Country Code],[1]!Table4[IncomeGroup],"")</f>
        <v>Upper middle income</v>
      </c>
    </row>
    <row r="9" spans="1:9" x14ac:dyDescent="0.2">
      <c r="A9" t="s">
        <v>15</v>
      </c>
      <c r="B9" t="s">
        <v>332</v>
      </c>
      <c r="C9">
        <v>2003</v>
      </c>
      <c r="D9" t="s">
        <v>333</v>
      </c>
      <c r="E9">
        <v>43.940872192382812</v>
      </c>
      <c r="F9" t="s">
        <v>346</v>
      </c>
      <c r="G9" t="s">
        <v>16</v>
      </c>
      <c r="H9" t="s">
        <v>338</v>
      </c>
      <c r="I9" t="str">
        <f>_xlfn.XLOOKUP(Table3[[#This Row],[countrycode]],[1]!Table4[Country Code],[1]!Table4[IncomeGroup],"")</f>
        <v>Upper middle income</v>
      </c>
    </row>
    <row r="10" spans="1:9" x14ac:dyDescent="0.2">
      <c r="A10" t="s">
        <v>15</v>
      </c>
      <c r="B10" t="s">
        <v>332</v>
      </c>
      <c r="C10">
        <v>2007</v>
      </c>
      <c r="D10" t="s">
        <v>333</v>
      </c>
      <c r="E10">
        <v>25.660381317138672</v>
      </c>
      <c r="F10" t="s">
        <v>347</v>
      </c>
      <c r="G10" t="s">
        <v>16</v>
      </c>
      <c r="H10" t="s">
        <v>338</v>
      </c>
      <c r="I10" t="str">
        <f>_xlfn.XLOOKUP(Table3[[#This Row],[countrycode]],[1]!Table4[Country Code],[1]!Table4[IncomeGroup],"")</f>
        <v>Upper middle income</v>
      </c>
    </row>
    <row r="11" spans="1:9" x14ac:dyDescent="0.2">
      <c r="A11" t="s">
        <v>15</v>
      </c>
      <c r="B11" t="s">
        <v>332</v>
      </c>
      <c r="C11">
        <v>2011</v>
      </c>
      <c r="D11" t="s">
        <v>333</v>
      </c>
      <c r="E11">
        <v>45.096553802490234</v>
      </c>
      <c r="F11" t="s">
        <v>348</v>
      </c>
      <c r="G11" t="s">
        <v>16</v>
      </c>
      <c r="H11" t="s">
        <v>338</v>
      </c>
      <c r="I11" t="str">
        <f>_xlfn.XLOOKUP(Table3[[#This Row],[countrycode]],[1]!Table4[Country Code],[1]!Table4[IncomeGroup],"")</f>
        <v>Upper middle income</v>
      </c>
    </row>
    <row r="12" spans="1:9" x14ac:dyDescent="0.2">
      <c r="A12" t="s">
        <v>15</v>
      </c>
      <c r="B12" t="s">
        <v>332</v>
      </c>
      <c r="C12">
        <v>2015</v>
      </c>
      <c r="D12" t="s">
        <v>333</v>
      </c>
      <c r="E12">
        <v>35.029502868652344</v>
      </c>
      <c r="F12" t="s">
        <v>349</v>
      </c>
      <c r="G12" t="s">
        <v>16</v>
      </c>
      <c r="H12" t="s">
        <v>338</v>
      </c>
      <c r="I12" t="str">
        <f>_xlfn.XLOOKUP(Table3[[#This Row],[countrycode]],[1]!Table4[Country Code],[1]!Table4[IncomeGroup],"")</f>
        <v>Upper middle income</v>
      </c>
    </row>
    <row r="13" spans="1:9" x14ac:dyDescent="0.2">
      <c r="A13" t="s">
        <v>15</v>
      </c>
      <c r="B13" t="s">
        <v>332</v>
      </c>
      <c r="C13">
        <v>2019</v>
      </c>
      <c r="D13" t="s">
        <v>333</v>
      </c>
      <c r="E13">
        <v>26.081890106201172</v>
      </c>
      <c r="F13" t="s">
        <v>337</v>
      </c>
      <c r="G13" t="s">
        <v>16</v>
      </c>
      <c r="H13" t="s">
        <v>338</v>
      </c>
      <c r="I13" t="str">
        <f>_xlfn.XLOOKUP(Table3[[#This Row],[countrycode]],[1]!Table4[Country Code],[1]!Table4[IncomeGroup],"")</f>
        <v>Upper middle income</v>
      </c>
    </row>
    <row r="14" spans="1:9" x14ac:dyDescent="0.2">
      <c r="A14" t="s">
        <v>17</v>
      </c>
      <c r="B14" t="s">
        <v>332</v>
      </c>
      <c r="C14">
        <v>2011</v>
      </c>
      <c r="D14" t="s">
        <v>333</v>
      </c>
      <c r="E14">
        <v>9.1435375213623047</v>
      </c>
      <c r="F14" t="s">
        <v>339</v>
      </c>
      <c r="G14" t="s">
        <v>18</v>
      </c>
      <c r="H14" t="s">
        <v>350</v>
      </c>
      <c r="I14" t="str">
        <f>_xlfn.XLOOKUP(Table3[[#This Row],[countrycode]],[1]!Table4[Country Code],[1]!Table4[IncomeGroup],"")</f>
        <v>High income</v>
      </c>
    </row>
    <row r="15" spans="1:9" x14ac:dyDescent="0.2">
      <c r="A15" t="s">
        <v>17</v>
      </c>
      <c r="B15" t="s">
        <v>332</v>
      </c>
      <c r="C15">
        <v>2016</v>
      </c>
      <c r="D15" t="s">
        <v>333</v>
      </c>
      <c r="E15">
        <v>8.5534172058105469</v>
      </c>
      <c r="F15" t="s">
        <v>341</v>
      </c>
      <c r="G15" t="s">
        <v>18</v>
      </c>
      <c r="H15" t="s">
        <v>350</v>
      </c>
      <c r="I15" t="str">
        <f>_xlfn.XLOOKUP(Table3[[#This Row],[countrycode]],[1]!Table4[Country Code],[1]!Table4[IncomeGroup],"")</f>
        <v>High income</v>
      </c>
    </row>
    <row r="16" spans="1:9" x14ac:dyDescent="0.2">
      <c r="A16" t="s">
        <v>19</v>
      </c>
      <c r="B16" t="s">
        <v>332</v>
      </c>
      <c r="C16">
        <v>2006</v>
      </c>
      <c r="D16" t="s">
        <v>333</v>
      </c>
      <c r="E16">
        <v>2.3767411708831787</v>
      </c>
      <c r="F16" t="s">
        <v>351</v>
      </c>
      <c r="G16" t="s">
        <v>20</v>
      </c>
      <c r="H16" t="s">
        <v>338</v>
      </c>
      <c r="I16" t="str">
        <f>_xlfn.XLOOKUP(Table3[[#This Row],[countrycode]],[1]!Table4[Country Code],[1]!Table4[IncomeGroup],"")</f>
        <v>High income</v>
      </c>
    </row>
    <row r="17" spans="1:9" x14ac:dyDescent="0.2">
      <c r="A17" t="s">
        <v>19</v>
      </c>
      <c r="B17" t="s">
        <v>332</v>
      </c>
      <c r="C17">
        <v>2011</v>
      </c>
      <c r="D17" t="s">
        <v>333</v>
      </c>
      <c r="E17">
        <v>3.1496238708496094</v>
      </c>
      <c r="F17" t="s">
        <v>352</v>
      </c>
      <c r="G17" t="s">
        <v>20</v>
      </c>
      <c r="H17" t="s">
        <v>338</v>
      </c>
      <c r="I17" t="str">
        <f>_xlfn.XLOOKUP(Table3[[#This Row],[countrycode]],[1]!Table4[Country Code],[1]!Table4[IncomeGroup],"")</f>
        <v>High income</v>
      </c>
    </row>
    <row r="18" spans="1:9" x14ac:dyDescent="0.2">
      <c r="A18" t="s">
        <v>19</v>
      </c>
      <c r="B18" t="s">
        <v>332</v>
      </c>
      <c r="C18">
        <v>2016</v>
      </c>
      <c r="D18" t="s">
        <v>333</v>
      </c>
      <c r="E18">
        <v>2.4142622947692871</v>
      </c>
      <c r="F18" t="s">
        <v>353</v>
      </c>
      <c r="G18" t="s">
        <v>20</v>
      </c>
      <c r="H18" t="s">
        <v>338</v>
      </c>
      <c r="I18" t="str">
        <f>_xlfn.XLOOKUP(Table3[[#This Row],[countrycode]],[1]!Table4[Country Code],[1]!Table4[IncomeGroup],"")</f>
        <v>High income</v>
      </c>
    </row>
    <row r="19" spans="1:9" x14ac:dyDescent="0.2">
      <c r="A19" t="s">
        <v>21</v>
      </c>
      <c r="B19" t="s">
        <v>332</v>
      </c>
      <c r="C19">
        <v>2011</v>
      </c>
      <c r="D19" t="s">
        <v>333</v>
      </c>
      <c r="E19">
        <v>28.562723159790039</v>
      </c>
      <c r="F19" t="s">
        <v>339</v>
      </c>
      <c r="G19" t="s">
        <v>22</v>
      </c>
      <c r="H19" t="s">
        <v>338</v>
      </c>
      <c r="I19" t="str">
        <f>_xlfn.XLOOKUP(Table3[[#This Row],[countrycode]],[1]!Table4[Country Code],[1]!Table4[IncomeGroup],"")</f>
        <v>Upper middle income</v>
      </c>
    </row>
    <row r="20" spans="1:9" x14ac:dyDescent="0.2">
      <c r="A20" t="s">
        <v>21</v>
      </c>
      <c r="B20" t="s">
        <v>332</v>
      </c>
      <c r="C20">
        <v>2016</v>
      </c>
      <c r="D20" t="s">
        <v>333</v>
      </c>
      <c r="E20">
        <v>23.281030654907227</v>
      </c>
      <c r="F20" t="s">
        <v>341</v>
      </c>
      <c r="G20" t="s">
        <v>22</v>
      </c>
      <c r="H20" t="s">
        <v>338</v>
      </c>
      <c r="I20" t="str">
        <f>_xlfn.XLOOKUP(Table3[[#This Row],[countrycode]],[1]!Table4[Country Code],[1]!Table4[IncomeGroup],"")</f>
        <v>Upper middle income</v>
      </c>
    </row>
    <row r="21" spans="1:9" x14ac:dyDescent="0.2">
      <c r="A21" t="s">
        <v>23</v>
      </c>
      <c r="B21" t="s">
        <v>332</v>
      </c>
      <c r="C21">
        <v>2014</v>
      </c>
      <c r="D21" t="s">
        <v>333</v>
      </c>
      <c r="E21">
        <v>92.869941711425781</v>
      </c>
      <c r="F21" t="s">
        <v>354</v>
      </c>
      <c r="G21" t="s">
        <v>24</v>
      </c>
      <c r="H21" t="s">
        <v>355</v>
      </c>
      <c r="I21" t="str">
        <f>_xlfn.XLOOKUP(Table3[[#This Row],[countrycode]],[1]!Table4[Country Code],[1]!Table4[IncomeGroup],"")</f>
        <v>Low income</v>
      </c>
    </row>
    <row r="22" spans="1:9" x14ac:dyDescent="0.2">
      <c r="A22" t="s">
        <v>23</v>
      </c>
      <c r="B22" t="s">
        <v>332</v>
      </c>
      <c r="C22">
        <v>2019</v>
      </c>
      <c r="D22" t="s">
        <v>333</v>
      </c>
      <c r="E22">
        <v>95.620704650878906</v>
      </c>
      <c r="F22" t="s">
        <v>356</v>
      </c>
      <c r="G22" t="s">
        <v>24</v>
      </c>
      <c r="H22" t="s">
        <v>355</v>
      </c>
      <c r="I22" t="str">
        <f>_xlfn.XLOOKUP(Table3[[#This Row],[countrycode]],[1]!Table4[Country Code],[1]!Table4[IncomeGroup],"")</f>
        <v>Low income</v>
      </c>
    </row>
    <row r="23" spans="1:9" x14ac:dyDescent="0.2">
      <c r="A23" t="s">
        <v>25</v>
      </c>
      <c r="B23" t="s">
        <v>332</v>
      </c>
      <c r="C23">
        <v>2006</v>
      </c>
      <c r="D23" t="s">
        <v>333</v>
      </c>
      <c r="E23">
        <v>7.3167018890380859</v>
      </c>
      <c r="F23" t="s">
        <v>357</v>
      </c>
      <c r="G23" t="s">
        <v>26</v>
      </c>
      <c r="H23" t="s">
        <v>338</v>
      </c>
      <c r="I23" t="str">
        <f>_xlfn.XLOOKUP(Table3[[#This Row],[countrycode]],[1]!Table4[Country Code],[1]!Table4[IncomeGroup],"")</f>
        <v>High income</v>
      </c>
    </row>
    <row r="24" spans="1:9" x14ac:dyDescent="0.2">
      <c r="A24" t="s">
        <v>25</v>
      </c>
      <c r="B24" t="s">
        <v>332</v>
      </c>
      <c r="C24">
        <v>2011</v>
      </c>
      <c r="D24" t="s">
        <v>333</v>
      </c>
      <c r="E24">
        <v>8.4090919494628906</v>
      </c>
      <c r="F24" t="s">
        <v>339</v>
      </c>
      <c r="G24" t="s">
        <v>26</v>
      </c>
      <c r="H24" t="s">
        <v>338</v>
      </c>
      <c r="I24" t="str">
        <f>_xlfn.XLOOKUP(Table3[[#This Row],[countrycode]],[1]!Table4[Country Code],[1]!Table4[IncomeGroup],"")</f>
        <v>High income</v>
      </c>
    </row>
    <row r="25" spans="1:9" x14ac:dyDescent="0.2">
      <c r="A25" t="s">
        <v>25</v>
      </c>
      <c r="B25" t="s">
        <v>332</v>
      </c>
      <c r="C25">
        <v>2016</v>
      </c>
      <c r="D25" t="s">
        <v>333</v>
      </c>
      <c r="E25">
        <v>6.3683080673217773</v>
      </c>
      <c r="F25" t="s">
        <v>341</v>
      </c>
      <c r="G25" t="s">
        <v>26</v>
      </c>
      <c r="H25" t="s">
        <v>338</v>
      </c>
      <c r="I25" t="str">
        <f>_xlfn.XLOOKUP(Table3[[#This Row],[countrycode]],[1]!Table4[Country Code],[1]!Table4[IncomeGroup],"")</f>
        <v>High income</v>
      </c>
    </row>
    <row r="26" spans="1:9" x14ac:dyDescent="0.2">
      <c r="A26" t="s">
        <v>27</v>
      </c>
      <c r="B26" t="s">
        <v>332</v>
      </c>
      <c r="C26">
        <v>2014</v>
      </c>
      <c r="D26" t="s">
        <v>333</v>
      </c>
      <c r="E26">
        <v>78.166427612304688</v>
      </c>
      <c r="F26" t="s">
        <v>354</v>
      </c>
      <c r="G26" t="s">
        <v>28</v>
      </c>
      <c r="H26" t="s">
        <v>355</v>
      </c>
      <c r="I26" t="str">
        <f>_xlfn.XLOOKUP(Table3[[#This Row],[countrycode]],[1]!Table4[Country Code],[1]!Table4[IncomeGroup],"")</f>
        <v>Lower middle income</v>
      </c>
    </row>
    <row r="27" spans="1:9" x14ac:dyDescent="0.2">
      <c r="A27" t="s">
        <v>27</v>
      </c>
      <c r="B27" t="s">
        <v>332</v>
      </c>
      <c r="C27">
        <v>2019</v>
      </c>
      <c r="D27" t="s">
        <v>333</v>
      </c>
      <c r="E27">
        <v>55.849685668945312</v>
      </c>
      <c r="F27" t="s">
        <v>356</v>
      </c>
      <c r="G27" t="s">
        <v>28</v>
      </c>
      <c r="H27" t="s">
        <v>355</v>
      </c>
      <c r="I27" t="str">
        <f>_xlfn.XLOOKUP(Table3[[#This Row],[countrycode]],[1]!Table4[Country Code],[1]!Table4[IncomeGroup],"")</f>
        <v>Lower middle income</v>
      </c>
    </row>
    <row r="28" spans="1:9" x14ac:dyDescent="0.2">
      <c r="A28" t="s">
        <v>29</v>
      </c>
      <c r="B28" t="s">
        <v>332</v>
      </c>
      <c r="C28">
        <v>2014</v>
      </c>
      <c r="D28" t="s">
        <v>333</v>
      </c>
      <c r="E28">
        <v>85.367095947265625</v>
      </c>
      <c r="F28" t="s">
        <v>354</v>
      </c>
      <c r="G28" t="s">
        <v>30</v>
      </c>
      <c r="H28" t="s">
        <v>355</v>
      </c>
      <c r="I28" t="str">
        <f>_xlfn.XLOOKUP(Table3[[#This Row],[countrycode]],[1]!Table4[Country Code],[1]!Table4[IncomeGroup],"")</f>
        <v>Low income</v>
      </c>
    </row>
    <row r="29" spans="1:9" x14ac:dyDescent="0.2">
      <c r="A29" t="s">
        <v>29</v>
      </c>
      <c r="B29" t="s">
        <v>332</v>
      </c>
      <c r="C29">
        <v>2019</v>
      </c>
      <c r="D29" t="s">
        <v>333</v>
      </c>
      <c r="E29">
        <v>74.588371276855469</v>
      </c>
      <c r="F29" t="s">
        <v>356</v>
      </c>
      <c r="G29" t="s">
        <v>30</v>
      </c>
      <c r="H29" t="s">
        <v>355</v>
      </c>
      <c r="I29" t="str">
        <f>_xlfn.XLOOKUP(Table3[[#This Row],[countrycode]],[1]!Table4[Country Code],[1]!Table4[IncomeGroup],"")</f>
        <v>Low income</v>
      </c>
    </row>
    <row r="30" spans="1:9" x14ac:dyDescent="0.2">
      <c r="A30" t="s">
        <v>31</v>
      </c>
      <c r="B30" t="s">
        <v>332</v>
      </c>
      <c r="C30">
        <v>2015</v>
      </c>
      <c r="D30" t="s">
        <v>333</v>
      </c>
      <c r="E30">
        <v>57.182849884033203</v>
      </c>
      <c r="F30" t="s">
        <v>358</v>
      </c>
      <c r="G30" t="s">
        <v>32</v>
      </c>
      <c r="H30" t="s">
        <v>336</v>
      </c>
      <c r="I30" t="str">
        <f>_xlfn.XLOOKUP(Table3[[#This Row],[countrycode]],[1]!Table4[Country Code],[1]!Table4[IncomeGroup],"")</f>
        <v>Lower middle income</v>
      </c>
    </row>
    <row r="31" spans="1:9" x14ac:dyDescent="0.2">
      <c r="A31" t="s">
        <v>31</v>
      </c>
      <c r="B31" t="s">
        <v>332</v>
      </c>
      <c r="C31">
        <v>2017</v>
      </c>
      <c r="D31" t="s">
        <v>333</v>
      </c>
      <c r="E31">
        <v>58.134342193603516</v>
      </c>
      <c r="F31" t="s">
        <v>359</v>
      </c>
      <c r="G31" t="s">
        <v>32</v>
      </c>
      <c r="H31" t="s">
        <v>336</v>
      </c>
      <c r="I31" t="str">
        <f>_xlfn.XLOOKUP(Table3[[#This Row],[countrycode]],[1]!Table4[Country Code],[1]!Table4[IncomeGroup],"")</f>
        <v>Lower middle income</v>
      </c>
    </row>
    <row r="32" spans="1:9" x14ac:dyDescent="0.2">
      <c r="A32" t="s">
        <v>33</v>
      </c>
      <c r="B32" t="s">
        <v>332</v>
      </c>
      <c r="C32">
        <v>2001</v>
      </c>
      <c r="D32" t="s">
        <v>333</v>
      </c>
      <c r="E32">
        <v>7.7008099555969238</v>
      </c>
      <c r="F32" t="s">
        <v>360</v>
      </c>
      <c r="G32" t="s">
        <v>34</v>
      </c>
      <c r="H32" t="s">
        <v>338</v>
      </c>
      <c r="I32" t="str">
        <f>_xlfn.XLOOKUP(Table3[[#This Row],[countrycode]],[1]!Table4[Country Code],[1]!Table4[IncomeGroup],"")</f>
        <v>Upper middle income</v>
      </c>
    </row>
    <row r="33" spans="1:9" x14ac:dyDescent="0.2">
      <c r="A33" t="s">
        <v>33</v>
      </c>
      <c r="B33" t="s">
        <v>332</v>
      </c>
      <c r="C33">
        <v>2006</v>
      </c>
      <c r="D33" t="s">
        <v>333</v>
      </c>
      <c r="E33">
        <v>8.3660383224487305</v>
      </c>
      <c r="F33" t="s">
        <v>357</v>
      </c>
      <c r="G33" t="s">
        <v>34</v>
      </c>
      <c r="H33" t="s">
        <v>338</v>
      </c>
      <c r="I33" t="str">
        <f>_xlfn.XLOOKUP(Table3[[#This Row],[countrycode]],[1]!Table4[Country Code],[1]!Table4[IncomeGroup],"")</f>
        <v>Upper middle income</v>
      </c>
    </row>
    <row r="34" spans="1:9" x14ac:dyDescent="0.2">
      <c r="A34" t="s">
        <v>33</v>
      </c>
      <c r="B34" t="s">
        <v>332</v>
      </c>
      <c r="C34">
        <v>2011</v>
      </c>
      <c r="D34" t="s">
        <v>333</v>
      </c>
      <c r="E34">
        <v>7.4070892333984375</v>
      </c>
      <c r="F34" t="s">
        <v>339</v>
      </c>
      <c r="G34" t="s">
        <v>34</v>
      </c>
      <c r="H34" t="s">
        <v>338</v>
      </c>
      <c r="I34" t="str">
        <f>_xlfn.XLOOKUP(Table3[[#This Row],[countrycode]],[1]!Table4[Country Code],[1]!Table4[IncomeGroup],"")</f>
        <v>Upper middle income</v>
      </c>
    </row>
    <row r="35" spans="1:9" x14ac:dyDescent="0.2">
      <c r="A35" t="s">
        <v>33</v>
      </c>
      <c r="B35" t="s">
        <v>332</v>
      </c>
      <c r="C35">
        <v>2016</v>
      </c>
      <c r="D35" t="s">
        <v>333</v>
      </c>
      <c r="E35">
        <v>11.697719573974609</v>
      </c>
      <c r="F35" t="s">
        <v>341</v>
      </c>
      <c r="G35" t="s">
        <v>34</v>
      </c>
      <c r="H35" t="s">
        <v>338</v>
      </c>
      <c r="I35" t="str">
        <f>_xlfn.XLOOKUP(Table3[[#This Row],[countrycode]],[1]!Table4[Country Code],[1]!Table4[IncomeGroup],"")</f>
        <v>Upper middle income</v>
      </c>
    </row>
    <row r="36" spans="1:9" x14ac:dyDescent="0.2">
      <c r="A36" t="s">
        <v>35</v>
      </c>
      <c r="B36" t="s">
        <v>332</v>
      </c>
      <c r="C36">
        <v>2016</v>
      </c>
      <c r="D36" t="s">
        <v>333</v>
      </c>
      <c r="E36">
        <v>32.088222503662109</v>
      </c>
      <c r="F36" t="s">
        <v>341</v>
      </c>
      <c r="G36" t="s">
        <v>36</v>
      </c>
      <c r="H36" t="s">
        <v>340</v>
      </c>
      <c r="I36" t="str">
        <f>_xlfn.XLOOKUP(Table3[[#This Row],[countrycode]],[1]!Table4[Country Code],[1]!Table4[IncomeGroup],"")</f>
        <v>High income</v>
      </c>
    </row>
    <row r="37" spans="1:9" x14ac:dyDescent="0.2">
      <c r="A37" t="s">
        <v>39</v>
      </c>
      <c r="B37" t="s">
        <v>332</v>
      </c>
      <c r="C37">
        <v>2001</v>
      </c>
      <c r="D37" t="s">
        <v>333</v>
      </c>
      <c r="E37">
        <v>76.414039611816406</v>
      </c>
      <c r="F37" t="s">
        <v>360</v>
      </c>
      <c r="G37" t="s">
        <v>40</v>
      </c>
      <c r="H37" t="s">
        <v>343</v>
      </c>
      <c r="I37" t="str">
        <f>_xlfn.XLOOKUP(Table3[[#This Row],[countrycode]],[1]!Table4[Country Code],[1]!Table4[IncomeGroup],"")</f>
        <v>Upper middle income</v>
      </c>
    </row>
    <row r="38" spans="1:9" x14ac:dyDescent="0.2">
      <c r="A38" t="s">
        <v>43</v>
      </c>
      <c r="B38" t="s">
        <v>332</v>
      </c>
      <c r="C38">
        <v>2006</v>
      </c>
      <c r="D38" t="s">
        <v>333</v>
      </c>
      <c r="E38">
        <v>52.025806427001953</v>
      </c>
      <c r="F38" t="s">
        <v>342</v>
      </c>
      <c r="G38" t="s">
        <v>44</v>
      </c>
      <c r="H38" t="s">
        <v>343</v>
      </c>
      <c r="I38" t="str">
        <f>_xlfn.XLOOKUP(Table3[[#This Row],[countrycode]],[1]!Table4[Country Code],[1]!Table4[IncomeGroup],"")</f>
        <v>Upper middle income</v>
      </c>
    </row>
    <row r="39" spans="1:9" x14ac:dyDescent="0.2">
      <c r="A39" t="s">
        <v>43</v>
      </c>
      <c r="B39" t="s">
        <v>332</v>
      </c>
      <c r="C39">
        <v>2013</v>
      </c>
      <c r="D39" t="s">
        <v>333</v>
      </c>
      <c r="E39">
        <v>48.367210388183594</v>
      </c>
      <c r="F39" t="s">
        <v>344</v>
      </c>
      <c r="G39" t="s">
        <v>44</v>
      </c>
      <c r="H39" t="s">
        <v>343</v>
      </c>
      <c r="I39" t="str">
        <f>_xlfn.XLOOKUP(Table3[[#This Row],[countrycode]],[1]!Table4[Country Code],[1]!Table4[IncomeGroup],"")</f>
        <v>Upper middle income</v>
      </c>
    </row>
    <row r="40" spans="1:9" x14ac:dyDescent="0.2">
      <c r="A40" t="s">
        <v>43</v>
      </c>
      <c r="B40" t="s">
        <v>332</v>
      </c>
      <c r="C40">
        <v>2018</v>
      </c>
      <c r="D40" t="s">
        <v>333</v>
      </c>
      <c r="E40">
        <v>61.119194030761719</v>
      </c>
      <c r="F40" t="s">
        <v>345</v>
      </c>
      <c r="G40" t="s">
        <v>44</v>
      </c>
      <c r="H40" t="s">
        <v>343</v>
      </c>
      <c r="I40" t="str">
        <f>_xlfn.XLOOKUP(Table3[[#This Row],[countrycode]],[1]!Table4[Country Code],[1]!Table4[IncomeGroup],"")</f>
        <v>Upper middle income</v>
      </c>
    </row>
    <row r="41" spans="1:9" x14ac:dyDescent="0.2">
      <c r="A41" t="s">
        <v>49</v>
      </c>
      <c r="B41" t="s">
        <v>332</v>
      </c>
      <c r="C41">
        <v>2011</v>
      </c>
      <c r="D41" t="s">
        <v>333</v>
      </c>
      <c r="E41">
        <v>48.291816711425781</v>
      </c>
      <c r="F41" t="s">
        <v>361</v>
      </c>
      <c r="G41" t="s">
        <v>50</v>
      </c>
      <c r="H41" t="s">
        <v>355</v>
      </c>
      <c r="I41" t="str">
        <f>_xlfn.XLOOKUP(Table3[[#This Row],[countrycode]],[1]!Table4[Country Code],[1]!Table4[IncomeGroup],"")</f>
        <v>Upper middle income</v>
      </c>
    </row>
    <row r="42" spans="1:9" x14ac:dyDescent="0.2">
      <c r="A42" t="s">
        <v>51</v>
      </c>
      <c r="B42" t="s">
        <v>332</v>
      </c>
      <c r="C42">
        <v>2001</v>
      </c>
      <c r="D42" t="s">
        <v>333</v>
      </c>
      <c r="E42">
        <v>3.1706192493438721</v>
      </c>
      <c r="F42" t="s">
        <v>360</v>
      </c>
      <c r="G42" t="s">
        <v>52</v>
      </c>
      <c r="H42" t="s">
        <v>362</v>
      </c>
      <c r="I42" t="str">
        <f>_xlfn.XLOOKUP(Table3[[#This Row],[countrycode]],[1]!Table4[Country Code],[1]!Table4[IncomeGroup],"")</f>
        <v>High income</v>
      </c>
    </row>
    <row r="43" spans="1:9" x14ac:dyDescent="0.2">
      <c r="A43" t="s">
        <v>51</v>
      </c>
      <c r="B43" t="s">
        <v>332</v>
      </c>
      <c r="C43">
        <v>2011</v>
      </c>
      <c r="D43" t="s">
        <v>333</v>
      </c>
      <c r="E43">
        <v>2.7667267322540283</v>
      </c>
      <c r="F43" t="s">
        <v>339</v>
      </c>
      <c r="G43" t="s">
        <v>52</v>
      </c>
      <c r="H43" t="s">
        <v>362</v>
      </c>
      <c r="I43" t="str">
        <f>_xlfn.XLOOKUP(Table3[[#This Row],[countrycode]],[1]!Table4[Country Code],[1]!Table4[IncomeGroup],"")</f>
        <v>High income</v>
      </c>
    </row>
    <row r="44" spans="1:9" x14ac:dyDescent="0.2">
      <c r="A44" t="s">
        <v>51</v>
      </c>
      <c r="B44" t="s">
        <v>332</v>
      </c>
      <c r="C44">
        <v>2016</v>
      </c>
      <c r="D44" t="s">
        <v>333</v>
      </c>
      <c r="E44">
        <v>4.2957596778869629</v>
      </c>
      <c r="F44" t="s">
        <v>341</v>
      </c>
      <c r="G44" t="s">
        <v>52</v>
      </c>
      <c r="H44" t="s">
        <v>362</v>
      </c>
      <c r="I44" t="str">
        <f>_xlfn.XLOOKUP(Table3[[#This Row],[countrycode]],[1]!Table4[Country Code],[1]!Table4[IncomeGroup],"")</f>
        <v>High income</v>
      </c>
    </row>
    <row r="45" spans="1:9" x14ac:dyDescent="0.2">
      <c r="A45" t="s">
        <v>55</v>
      </c>
      <c r="B45" t="s">
        <v>332</v>
      </c>
      <c r="C45">
        <v>2006</v>
      </c>
      <c r="D45" t="s">
        <v>333</v>
      </c>
      <c r="E45">
        <v>41.203212738037109</v>
      </c>
      <c r="F45" t="s">
        <v>342</v>
      </c>
      <c r="G45" t="s">
        <v>56</v>
      </c>
      <c r="H45" t="s">
        <v>343</v>
      </c>
      <c r="I45" t="str">
        <f>_xlfn.XLOOKUP(Table3[[#This Row],[countrycode]],[1]!Table4[Country Code],[1]!Table4[IncomeGroup],"")</f>
        <v>High income</v>
      </c>
    </row>
    <row r="46" spans="1:9" x14ac:dyDescent="0.2">
      <c r="A46" t="s">
        <v>55</v>
      </c>
      <c r="B46" t="s">
        <v>332</v>
      </c>
      <c r="C46">
        <v>2013</v>
      </c>
      <c r="D46" t="s">
        <v>333</v>
      </c>
      <c r="E46">
        <v>36.775608062744141</v>
      </c>
      <c r="F46" t="s">
        <v>344</v>
      </c>
      <c r="G46" t="s">
        <v>56</v>
      </c>
      <c r="H46" t="s">
        <v>343</v>
      </c>
      <c r="I46" t="str">
        <f>_xlfn.XLOOKUP(Table3[[#This Row],[countrycode]],[1]!Table4[Country Code],[1]!Table4[IncomeGroup],"")</f>
        <v>High income</v>
      </c>
    </row>
    <row r="47" spans="1:9" x14ac:dyDescent="0.2">
      <c r="A47" t="s">
        <v>55</v>
      </c>
      <c r="B47" t="s">
        <v>332</v>
      </c>
      <c r="C47">
        <v>2018</v>
      </c>
      <c r="D47" t="s">
        <v>333</v>
      </c>
      <c r="E47">
        <v>62.074302673339844</v>
      </c>
      <c r="F47" t="s">
        <v>345</v>
      </c>
      <c r="G47" t="s">
        <v>56</v>
      </c>
      <c r="H47" t="s">
        <v>343</v>
      </c>
      <c r="I47" t="str">
        <f>_xlfn.XLOOKUP(Table3[[#This Row],[countrycode]],[1]!Table4[Country Code],[1]!Table4[IncomeGroup],"")</f>
        <v>High income</v>
      </c>
    </row>
    <row r="48" spans="1:9" x14ac:dyDescent="0.2">
      <c r="A48" t="s">
        <v>57</v>
      </c>
      <c r="B48" t="s">
        <v>332</v>
      </c>
      <c r="C48">
        <v>2016</v>
      </c>
      <c r="D48" t="s">
        <v>333</v>
      </c>
      <c r="E48">
        <v>18.200000762939453</v>
      </c>
      <c r="F48" t="s">
        <v>363</v>
      </c>
      <c r="G48" t="s">
        <v>58</v>
      </c>
      <c r="H48" t="s">
        <v>350</v>
      </c>
      <c r="I48" t="str">
        <f>_xlfn.XLOOKUP(Table3[[#This Row],[countrycode]],[1]!Table4[Country Code],[1]!Table4[IncomeGroup],"")</f>
        <v>Upper middle income</v>
      </c>
    </row>
    <row r="49" spans="1:9" x14ac:dyDescent="0.2">
      <c r="A49" t="s">
        <v>59</v>
      </c>
      <c r="B49" t="s">
        <v>332</v>
      </c>
      <c r="C49">
        <v>2014</v>
      </c>
      <c r="D49" t="s">
        <v>333</v>
      </c>
      <c r="E49">
        <v>82.3475341796875</v>
      </c>
      <c r="F49" t="s">
        <v>364</v>
      </c>
      <c r="G49" t="s">
        <v>60</v>
      </c>
      <c r="H49" t="s">
        <v>355</v>
      </c>
      <c r="I49" t="str">
        <f>_xlfn.XLOOKUP(Table3[[#This Row],[countrycode]],[1]!Table4[Country Code],[1]!Table4[IncomeGroup],"")</f>
        <v>Lower middle income</v>
      </c>
    </row>
    <row r="50" spans="1:9" x14ac:dyDescent="0.2">
      <c r="A50" t="s">
        <v>59</v>
      </c>
      <c r="B50" t="s">
        <v>332</v>
      </c>
      <c r="C50">
        <v>2019</v>
      </c>
      <c r="D50" t="s">
        <v>333</v>
      </c>
      <c r="E50">
        <v>82.641998291015625</v>
      </c>
      <c r="F50" t="s">
        <v>365</v>
      </c>
      <c r="G50" t="s">
        <v>60</v>
      </c>
      <c r="H50" t="s">
        <v>355</v>
      </c>
      <c r="I50" t="str">
        <f>_xlfn.XLOOKUP(Table3[[#This Row],[countrycode]],[1]!Table4[Country Code],[1]!Table4[IncomeGroup],"")</f>
        <v>Lower middle income</v>
      </c>
    </row>
    <row r="51" spans="1:9" x14ac:dyDescent="0.2">
      <c r="A51" t="s">
        <v>61</v>
      </c>
      <c r="B51" t="s">
        <v>332</v>
      </c>
      <c r="C51">
        <v>2014</v>
      </c>
      <c r="D51" t="s">
        <v>333</v>
      </c>
      <c r="E51">
        <v>77.164466857910156</v>
      </c>
      <c r="F51" t="s">
        <v>354</v>
      </c>
      <c r="G51" t="s">
        <v>62</v>
      </c>
      <c r="H51" t="s">
        <v>355</v>
      </c>
      <c r="I51" t="str">
        <f>_xlfn.XLOOKUP(Table3[[#This Row],[countrycode]],[1]!Table4[Country Code],[1]!Table4[IncomeGroup],"")</f>
        <v>Lower middle income</v>
      </c>
    </row>
    <row r="52" spans="1:9" x14ac:dyDescent="0.2">
      <c r="A52" t="s">
        <v>61</v>
      </c>
      <c r="B52" t="s">
        <v>332</v>
      </c>
      <c r="C52">
        <v>2019</v>
      </c>
      <c r="D52" t="s">
        <v>333</v>
      </c>
      <c r="E52">
        <v>71.24945068359375</v>
      </c>
      <c r="F52" t="s">
        <v>356</v>
      </c>
      <c r="G52" t="s">
        <v>62</v>
      </c>
      <c r="H52" t="s">
        <v>355</v>
      </c>
      <c r="I52" t="str">
        <f>_xlfn.XLOOKUP(Table3[[#This Row],[countrycode]],[1]!Table4[Country Code],[1]!Table4[IncomeGroup],"")</f>
        <v>Lower middle income</v>
      </c>
    </row>
    <row r="53" spans="1:9" x14ac:dyDescent="0.2">
      <c r="A53" t="s">
        <v>63</v>
      </c>
      <c r="B53" t="s">
        <v>332</v>
      </c>
      <c r="C53">
        <v>2019</v>
      </c>
      <c r="D53" t="s">
        <v>333</v>
      </c>
      <c r="E53">
        <v>96.613311767578125</v>
      </c>
      <c r="F53" t="s">
        <v>356</v>
      </c>
      <c r="G53" t="s">
        <v>366</v>
      </c>
      <c r="H53" t="s">
        <v>355</v>
      </c>
      <c r="I53" t="str">
        <f>_xlfn.XLOOKUP(Table3[[#This Row],[countrycode]],[1]!Table4[Country Code],[1]!Table4[IncomeGroup],"")</f>
        <v>Low income</v>
      </c>
    </row>
    <row r="54" spans="1:9" x14ac:dyDescent="0.2">
      <c r="A54" t="s">
        <v>367</v>
      </c>
      <c r="B54" t="s">
        <v>332</v>
      </c>
      <c r="C54">
        <v>2014</v>
      </c>
      <c r="D54" t="s">
        <v>333</v>
      </c>
      <c r="E54">
        <v>85.050758361816406</v>
      </c>
      <c r="F54" t="s">
        <v>354</v>
      </c>
      <c r="G54" t="s">
        <v>368</v>
      </c>
      <c r="H54" t="s">
        <v>355</v>
      </c>
      <c r="I54" t="str">
        <f>_xlfn.XLOOKUP(Table3[[#This Row],[countrycode]],[1]!Table4[Country Code],[1]!Table4[IncomeGroup],"")</f>
        <v>Lower middle income</v>
      </c>
    </row>
    <row r="55" spans="1:9" x14ac:dyDescent="0.2">
      <c r="A55" t="s">
        <v>367</v>
      </c>
      <c r="B55" t="s">
        <v>332</v>
      </c>
      <c r="C55">
        <v>2019</v>
      </c>
      <c r="D55" t="s">
        <v>333</v>
      </c>
      <c r="E55">
        <v>70.693923950195312</v>
      </c>
      <c r="F55" t="s">
        <v>356</v>
      </c>
      <c r="G55" t="s">
        <v>368</v>
      </c>
      <c r="H55" t="s">
        <v>355</v>
      </c>
      <c r="I55" t="str">
        <f>_xlfn.XLOOKUP(Table3[[#This Row],[countrycode]],[1]!Table4[Country Code],[1]!Table4[IncomeGroup],"")</f>
        <v>Lower middle income</v>
      </c>
    </row>
    <row r="56" spans="1:9" x14ac:dyDescent="0.2">
      <c r="A56" t="s">
        <v>64</v>
      </c>
      <c r="B56" t="s">
        <v>332</v>
      </c>
      <c r="C56">
        <v>2006</v>
      </c>
      <c r="D56" t="s">
        <v>333</v>
      </c>
      <c r="E56">
        <v>53.5489501953125</v>
      </c>
      <c r="F56" t="s">
        <v>342</v>
      </c>
      <c r="G56" t="s">
        <v>65</v>
      </c>
      <c r="H56" t="s">
        <v>343</v>
      </c>
      <c r="I56" t="str">
        <f>_xlfn.XLOOKUP(Table3[[#This Row],[countrycode]],[1]!Table4[Country Code],[1]!Table4[IncomeGroup],"")</f>
        <v>Upper middle income</v>
      </c>
    </row>
    <row r="57" spans="1:9" x14ac:dyDescent="0.2">
      <c r="A57" t="s">
        <v>64</v>
      </c>
      <c r="B57" t="s">
        <v>332</v>
      </c>
      <c r="C57">
        <v>2013</v>
      </c>
      <c r="D57" t="s">
        <v>333</v>
      </c>
      <c r="E57">
        <v>48.551834106445312</v>
      </c>
      <c r="F57" t="s">
        <v>344</v>
      </c>
      <c r="G57" t="s">
        <v>65</v>
      </c>
      <c r="H57" t="s">
        <v>343</v>
      </c>
      <c r="I57" t="str">
        <f>_xlfn.XLOOKUP(Table3[[#This Row],[countrycode]],[1]!Table4[Country Code],[1]!Table4[IncomeGroup],"")</f>
        <v>Upper middle income</v>
      </c>
    </row>
    <row r="58" spans="1:9" x14ac:dyDescent="0.2">
      <c r="A58" t="s">
        <v>64</v>
      </c>
      <c r="B58" t="s">
        <v>332</v>
      </c>
      <c r="C58">
        <v>2018</v>
      </c>
      <c r="D58" t="s">
        <v>333</v>
      </c>
      <c r="E58">
        <v>62.525196075439453</v>
      </c>
      <c r="F58" t="s">
        <v>345</v>
      </c>
      <c r="G58" t="s">
        <v>65</v>
      </c>
      <c r="H58" t="s">
        <v>343</v>
      </c>
      <c r="I58" t="str">
        <f>_xlfn.XLOOKUP(Table3[[#This Row],[countrycode]],[1]!Table4[Country Code],[1]!Table4[IncomeGroup],"")</f>
        <v>Upper middle income</v>
      </c>
    </row>
    <row r="59" spans="1:9" x14ac:dyDescent="0.2">
      <c r="A59" t="s">
        <v>68</v>
      </c>
      <c r="B59" t="s">
        <v>332</v>
      </c>
      <c r="C59">
        <v>2006</v>
      </c>
      <c r="D59" t="s">
        <v>333</v>
      </c>
      <c r="E59">
        <v>29.456645965576172</v>
      </c>
      <c r="F59" t="s">
        <v>369</v>
      </c>
      <c r="G59" t="s">
        <v>69</v>
      </c>
      <c r="H59" t="s">
        <v>343</v>
      </c>
      <c r="I59" t="str">
        <f>_xlfn.XLOOKUP(Table3[[#This Row],[countrycode]],[1]!Table4[Country Code],[1]!Table4[IncomeGroup],"")</f>
        <v>Upper middle income</v>
      </c>
    </row>
    <row r="60" spans="1:9" x14ac:dyDescent="0.2">
      <c r="A60" t="s">
        <v>68</v>
      </c>
      <c r="B60" t="s">
        <v>332</v>
      </c>
      <c r="C60">
        <v>2013</v>
      </c>
      <c r="D60" t="s">
        <v>333</v>
      </c>
      <c r="E60">
        <v>32.455535888671875</v>
      </c>
      <c r="F60" t="s">
        <v>370</v>
      </c>
      <c r="G60" t="s">
        <v>69</v>
      </c>
      <c r="H60" t="s">
        <v>343</v>
      </c>
      <c r="I60" t="str">
        <f>_xlfn.XLOOKUP(Table3[[#This Row],[countrycode]],[1]!Table4[Country Code],[1]!Table4[IncomeGroup],"")</f>
        <v>Upper middle income</v>
      </c>
    </row>
    <row r="61" spans="1:9" x14ac:dyDescent="0.2">
      <c r="A61" t="s">
        <v>68</v>
      </c>
      <c r="B61" t="s">
        <v>332</v>
      </c>
      <c r="C61">
        <v>2018</v>
      </c>
      <c r="D61" t="s">
        <v>333</v>
      </c>
      <c r="E61">
        <v>60.439998626708984</v>
      </c>
      <c r="F61" t="s">
        <v>371</v>
      </c>
      <c r="G61" t="s">
        <v>69</v>
      </c>
      <c r="H61" t="s">
        <v>343</v>
      </c>
      <c r="I61" t="str">
        <f>_xlfn.XLOOKUP(Table3[[#This Row],[countrycode]],[1]!Table4[Country Code],[1]!Table4[IncomeGroup],"")</f>
        <v>Upper middle income</v>
      </c>
    </row>
    <row r="62" spans="1:9" x14ac:dyDescent="0.2">
      <c r="A62" t="s">
        <v>70</v>
      </c>
      <c r="B62" t="s">
        <v>332</v>
      </c>
      <c r="C62">
        <v>2003</v>
      </c>
      <c r="D62" t="s">
        <v>333</v>
      </c>
      <c r="E62">
        <v>15.374729156494141</v>
      </c>
      <c r="F62" t="s">
        <v>346</v>
      </c>
      <c r="G62" t="s">
        <v>71</v>
      </c>
      <c r="H62" t="s">
        <v>338</v>
      </c>
      <c r="I62" t="str">
        <f>_xlfn.XLOOKUP(Table3[[#This Row],[countrycode]],[1]!Table4[Country Code],[1]!Table4[IncomeGroup],"")</f>
        <v>High income</v>
      </c>
    </row>
    <row r="63" spans="1:9" x14ac:dyDescent="0.2">
      <c r="A63" t="s">
        <v>70</v>
      </c>
      <c r="B63" t="s">
        <v>332</v>
      </c>
      <c r="C63">
        <v>2015</v>
      </c>
      <c r="D63" t="s">
        <v>333</v>
      </c>
      <c r="E63">
        <v>16.160549163818359</v>
      </c>
      <c r="F63" t="s">
        <v>349</v>
      </c>
      <c r="G63" t="s">
        <v>71</v>
      </c>
      <c r="H63" t="s">
        <v>338</v>
      </c>
      <c r="I63" t="str">
        <f>_xlfn.XLOOKUP(Table3[[#This Row],[countrycode]],[1]!Table4[Country Code],[1]!Table4[IncomeGroup],"")</f>
        <v>High income</v>
      </c>
    </row>
    <row r="64" spans="1:9" x14ac:dyDescent="0.2">
      <c r="A64" t="s">
        <v>70</v>
      </c>
      <c r="B64" t="s">
        <v>332</v>
      </c>
      <c r="C64">
        <v>2019</v>
      </c>
      <c r="D64" t="s">
        <v>333</v>
      </c>
      <c r="E64">
        <v>9.9979286193847656</v>
      </c>
      <c r="F64" t="s">
        <v>337</v>
      </c>
      <c r="G64" t="s">
        <v>71</v>
      </c>
      <c r="H64" t="s">
        <v>338</v>
      </c>
      <c r="I64" t="str">
        <f>_xlfn.XLOOKUP(Table3[[#This Row],[countrycode]],[1]!Table4[Country Code],[1]!Table4[IncomeGroup],"")</f>
        <v>High income</v>
      </c>
    </row>
    <row r="65" spans="1:9" x14ac:dyDescent="0.2">
      <c r="A65" t="s">
        <v>72</v>
      </c>
      <c r="B65" t="s">
        <v>332</v>
      </c>
      <c r="C65">
        <v>2001</v>
      </c>
      <c r="D65" t="s">
        <v>333</v>
      </c>
      <c r="E65">
        <v>2.7299761772155762</v>
      </c>
      <c r="F65" t="s">
        <v>372</v>
      </c>
      <c r="G65" t="s">
        <v>73</v>
      </c>
      <c r="H65" t="s">
        <v>338</v>
      </c>
      <c r="I65" t="str">
        <f>_xlfn.XLOOKUP(Table3[[#This Row],[countrycode]],[1]!Table4[Country Code],[1]!Table4[IncomeGroup],"")</f>
        <v>High income</v>
      </c>
    </row>
    <row r="66" spans="1:9" x14ac:dyDescent="0.2">
      <c r="A66" t="s">
        <v>72</v>
      </c>
      <c r="B66" t="s">
        <v>332</v>
      </c>
      <c r="C66">
        <v>2011</v>
      </c>
      <c r="D66" t="s">
        <v>333</v>
      </c>
      <c r="E66">
        <v>1.7492115497589111</v>
      </c>
      <c r="F66" t="s">
        <v>373</v>
      </c>
      <c r="G66" t="s">
        <v>73</v>
      </c>
      <c r="H66" t="s">
        <v>338</v>
      </c>
      <c r="I66" t="str">
        <f>_xlfn.XLOOKUP(Table3[[#This Row],[countrycode]],[1]!Table4[Country Code],[1]!Table4[IncomeGroup],"")</f>
        <v>High income</v>
      </c>
    </row>
    <row r="67" spans="1:9" x14ac:dyDescent="0.2">
      <c r="A67" t="s">
        <v>72</v>
      </c>
      <c r="B67" t="s">
        <v>332</v>
      </c>
      <c r="C67">
        <v>2016</v>
      </c>
      <c r="D67" t="s">
        <v>333</v>
      </c>
      <c r="E67">
        <v>2.9605269432067871</v>
      </c>
      <c r="F67" t="s">
        <v>353</v>
      </c>
      <c r="G67" t="s">
        <v>73</v>
      </c>
      <c r="H67" t="s">
        <v>338</v>
      </c>
      <c r="I67" t="str">
        <f>_xlfn.XLOOKUP(Table3[[#This Row],[countrycode]],[1]!Table4[Country Code],[1]!Table4[IncomeGroup],"")</f>
        <v>High income</v>
      </c>
    </row>
    <row r="68" spans="1:9" x14ac:dyDescent="0.2">
      <c r="A68" t="s">
        <v>74</v>
      </c>
      <c r="B68" t="s">
        <v>332</v>
      </c>
      <c r="C68">
        <v>2001</v>
      </c>
      <c r="D68" t="s">
        <v>333</v>
      </c>
      <c r="E68">
        <v>3.0234189033508301</v>
      </c>
      <c r="F68" t="s">
        <v>360</v>
      </c>
      <c r="G68" t="s">
        <v>75</v>
      </c>
      <c r="H68" t="s">
        <v>338</v>
      </c>
      <c r="I68" t="str">
        <f>_xlfn.XLOOKUP(Table3[[#This Row],[countrycode]],[1]!Table4[Country Code],[1]!Table4[IncomeGroup],"")</f>
        <v>High income</v>
      </c>
    </row>
    <row r="69" spans="1:9" x14ac:dyDescent="0.2">
      <c r="A69" t="s">
        <v>74</v>
      </c>
      <c r="B69" t="s">
        <v>332</v>
      </c>
      <c r="C69">
        <v>2006</v>
      </c>
      <c r="D69" t="s">
        <v>333</v>
      </c>
      <c r="E69">
        <v>2.813124418258667</v>
      </c>
      <c r="F69" t="s">
        <v>357</v>
      </c>
      <c r="G69" t="s">
        <v>75</v>
      </c>
      <c r="H69" t="s">
        <v>338</v>
      </c>
      <c r="I69" t="str">
        <f>_xlfn.XLOOKUP(Table3[[#This Row],[countrycode]],[1]!Table4[Country Code],[1]!Table4[IncomeGroup],"")</f>
        <v>High income</v>
      </c>
    </row>
    <row r="70" spans="1:9" x14ac:dyDescent="0.2">
      <c r="A70" t="s">
        <v>74</v>
      </c>
      <c r="B70" t="s">
        <v>332</v>
      </c>
      <c r="C70">
        <v>2011</v>
      </c>
      <c r="D70" t="s">
        <v>333</v>
      </c>
      <c r="E70">
        <v>2.7102653980255127</v>
      </c>
      <c r="F70" t="s">
        <v>339</v>
      </c>
      <c r="G70" t="s">
        <v>75</v>
      </c>
      <c r="H70" t="s">
        <v>338</v>
      </c>
      <c r="I70" t="str">
        <f>_xlfn.XLOOKUP(Table3[[#This Row],[countrycode]],[1]!Table4[Country Code],[1]!Table4[IncomeGroup],"")</f>
        <v>High income</v>
      </c>
    </row>
    <row r="71" spans="1:9" x14ac:dyDescent="0.2">
      <c r="A71" t="s">
        <v>74</v>
      </c>
      <c r="B71" t="s">
        <v>332</v>
      </c>
      <c r="C71">
        <v>2016</v>
      </c>
      <c r="D71" t="s">
        <v>333</v>
      </c>
      <c r="E71">
        <v>5.6987142562866211</v>
      </c>
      <c r="F71" t="s">
        <v>341</v>
      </c>
      <c r="G71" t="s">
        <v>75</v>
      </c>
      <c r="H71" t="s">
        <v>338</v>
      </c>
      <c r="I71" t="str">
        <f>_xlfn.XLOOKUP(Table3[[#This Row],[countrycode]],[1]!Table4[Country Code],[1]!Table4[IncomeGroup],"")</f>
        <v>High income</v>
      </c>
    </row>
    <row r="72" spans="1:9" x14ac:dyDescent="0.2">
      <c r="A72" t="s">
        <v>76</v>
      </c>
      <c r="B72" t="s">
        <v>332</v>
      </c>
      <c r="C72">
        <v>2006</v>
      </c>
      <c r="D72" t="s">
        <v>333</v>
      </c>
      <c r="E72">
        <v>6.8625373840332031</v>
      </c>
      <c r="F72" t="s">
        <v>357</v>
      </c>
      <c r="G72" t="s">
        <v>77</v>
      </c>
      <c r="H72" t="s">
        <v>338</v>
      </c>
      <c r="I72" t="str">
        <f>_xlfn.XLOOKUP(Table3[[#This Row],[countrycode]],[1]!Table4[Country Code],[1]!Table4[IncomeGroup],"")</f>
        <v>High income</v>
      </c>
    </row>
    <row r="73" spans="1:9" x14ac:dyDescent="0.2">
      <c r="A73" t="s">
        <v>76</v>
      </c>
      <c r="B73" t="s">
        <v>332</v>
      </c>
      <c r="C73">
        <v>2011</v>
      </c>
      <c r="D73" t="s">
        <v>333</v>
      </c>
      <c r="E73">
        <v>3.6429705619812012</v>
      </c>
      <c r="F73" t="s">
        <v>339</v>
      </c>
      <c r="G73" t="s">
        <v>77</v>
      </c>
      <c r="H73" t="s">
        <v>338</v>
      </c>
      <c r="I73" t="str">
        <f>_xlfn.XLOOKUP(Table3[[#This Row],[countrycode]],[1]!Table4[Country Code],[1]!Table4[IncomeGroup],"")</f>
        <v>High income</v>
      </c>
    </row>
    <row r="74" spans="1:9" x14ac:dyDescent="0.2">
      <c r="A74" t="s">
        <v>76</v>
      </c>
      <c r="B74" t="s">
        <v>332</v>
      </c>
      <c r="C74">
        <v>2016</v>
      </c>
      <c r="D74" t="s">
        <v>333</v>
      </c>
      <c r="E74">
        <v>3.5744948387145996</v>
      </c>
      <c r="F74" t="s">
        <v>341</v>
      </c>
      <c r="G74" t="s">
        <v>77</v>
      </c>
      <c r="H74" t="s">
        <v>338</v>
      </c>
      <c r="I74" t="str">
        <f>_xlfn.XLOOKUP(Table3[[#This Row],[countrycode]],[1]!Table4[Country Code],[1]!Table4[IncomeGroup],"")</f>
        <v>High income</v>
      </c>
    </row>
    <row r="75" spans="1:9" x14ac:dyDescent="0.2">
      <c r="A75" t="s">
        <v>78</v>
      </c>
      <c r="B75" t="s">
        <v>332</v>
      </c>
      <c r="C75">
        <v>2006</v>
      </c>
      <c r="D75" t="s">
        <v>333</v>
      </c>
      <c r="E75">
        <v>91.094657897949219</v>
      </c>
      <c r="F75" t="s">
        <v>342</v>
      </c>
      <c r="G75" t="s">
        <v>79</v>
      </c>
      <c r="H75" t="s">
        <v>343</v>
      </c>
      <c r="I75" t="str">
        <f>_xlfn.XLOOKUP(Table3[[#This Row],[countrycode]],[1]!Table4[Country Code],[1]!Table4[IncomeGroup],"")</f>
        <v>Upper middle income</v>
      </c>
    </row>
    <row r="76" spans="1:9" x14ac:dyDescent="0.2">
      <c r="A76" t="s">
        <v>78</v>
      </c>
      <c r="B76" t="s">
        <v>332</v>
      </c>
      <c r="C76">
        <v>2013</v>
      </c>
      <c r="D76" t="s">
        <v>333</v>
      </c>
      <c r="E76">
        <v>80.742546081542969</v>
      </c>
      <c r="F76" t="s">
        <v>344</v>
      </c>
      <c r="G76" t="s">
        <v>79</v>
      </c>
      <c r="H76" t="s">
        <v>343</v>
      </c>
      <c r="I76" t="str">
        <f>_xlfn.XLOOKUP(Table3[[#This Row],[countrycode]],[1]!Table4[Country Code],[1]!Table4[IncomeGroup],"")</f>
        <v>Upper middle income</v>
      </c>
    </row>
    <row r="77" spans="1:9" x14ac:dyDescent="0.2">
      <c r="A77" t="s">
        <v>78</v>
      </c>
      <c r="B77" t="s">
        <v>332</v>
      </c>
      <c r="C77">
        <v>2018</v>
      </c>
      <c r="D77" t="s">
        <v>333</v>
      </c>
      <c r="E77">
        <v>62.26416015625</v>
      </c>
      <c r="F77" t="s">
        <v>345</v>
      </c>
      <c r="G77" t="s">
        <v>79</v>
      </c>
      <c r="H77" t="s">
        <v>343</v>
      </c>
      <c r="I77" t="str">
        <f>_xlfn.XLOOKUP(Table3[[#This Row],[countrycode]],[1]!Table4[Country Code],[1]!Table4[IncomeGroup],"")</f>
        <v>Upper middle income</v>
      </c>
    </row>
    <row r="78" spans="1:9" x14ac:dyDescent="0.2">
      <c r="A78" t="s">
        <v>80</v>
      </c>
      <c r="B78" t="s">
        <v>332</v>
      </c>
      <c r="C78">
        <v>2007</v>
      </c>
      <c r="D78" t="s">
        <v>333</v>
      </c>
      <c r="E78">
        <v>67.907455444335938</v>
      </c>
      <c r="F78" t="s">
        <v>347</v>
      </c>
      <c r="G78" t="s">
        <v>81</v>
      </c>
      <c r="H78" t="s">
        <v>340</v>
      </c>
      <c r="I78" t="str">
        <f>_xlfn.XLOOKUP(Table3[[#This Row],[countrycode]],[1]!Table4[Country Code],[1]!Table4[IncomeGroup],"")</f>
        <v>Lower middle income</v>
      </c>
    </row>
    <row r="79" spans="1:9" x14ac:dyDescent="0.2">
      <c r="A79" t="s">
        <v>374</v>
      </c>
      <c r="B79" t="s">
        <v>375</v>
      </c>
      <c r="C79">
        <v>2015</v>
      </c>
      <c r="D79" t="s">
        <v>333</v>
      </c>
      <c r="E79">
        <v>21.164701461791992</v>
      </c>
      <c r="F79" t="s">
        <v>376</v>
      </c>
      <c r="G79" t="s">
        <v>377</v>
      </c>
      <c r="H79" t="s">
        <v>377</v>
      </c>
    </row>
    <row r="80" spans="1:9" x14ac:dyDescent="0.2">
      <c r="A80" t="s">
        <v>378</v>
      </c>
      <c r="B80" t="s">
        <v>375</v>
      </c>
      <c r="C80">
        <v>2015</v>
      </c>
      <c r="D80" t="s">
        <v>333</v>
      </c>
      <c r="E80">
        <v>19.755348205566406</v>
      </c>
      <c r="F80" t="s">
        <v>376</v>
      </c>
      <c r="G80" t="s">
        <v>377</v>
      </c>
      <c r="H80" t="s">
        <v>377</v>
      </c>
    </row>
    <row r="81" spans="1:9" x14ac:dyDescent="0.2">
      <c r="A81" t="s">
        <v>379</v>
      </c>
      <c r="B81" t="s">
        <v>375</v>
      </c>
      <c r="C81">
        <v>2015</v>
      </c>
      <c r="D81" t="s">
        <v>333</v>
      </c>
      <c r="E81">
        <v>14.069301605224609</v>
      </c>
      <c r="F81" t="s">
        <v>376</v>
      </c>
      <c r="G81" t="s">
        <v>377</v>
      </c>
      <c r="H81" t="s">
        <v>377</v>
      </c>
    </row>
    <row r="82" spans="1:9" x14ac:dyDescent="0.2">
      <c r="A82" t="s">
        <v>380</v>
      </c>
      <c r="B82" t="s">
        <v>375</v>
      </c>
      <c r="C82">
        <v>2015</v>
      </c>
      <c r="D82" t="s">
        <v>333</v>
      </c>
      <c r="E82">
        <v>8.816436767578125</v>
      </c>
      <c r="F82" t="s">
        <v>376</v>
      </c>
      <c r="G82" t="s">
        <v>377</v>
      </c>
      <c r="H82" t="s">
        <v>377</v>
      </c>
    </row>
    <row r="83" spans="1:9" x14ac:dyDescent="0.2">
      <c r="A83" t="s">
        <v>82</v>
      </c>
      <c r="B83" t="s">
        <v>332</v>
      </c>
      <c r="C83">
        <v>2006</v>
      </c>
      <c r="D83" t="s">
        <v>333</v>
      </c>
      <c r="E83">
        <v>77.761680603027344</v>
      </c>
      <c r="F83" t="s">
        <v>342</v>
      </c>
      <c r="G83" t="s">
        <v>83</v>
      </c>
      <c r="H83" t="s">
        <v>343</v>
      </c>
      <c r="I83" t="str">
        <f>_xlfn.XLOOKUP(Table3[[#This Row],[countrycode]],[1]!Table4[Country Code],[1]!Table4[IncomeGroup],"")</f>
        <v>Upper middle income</v>
      </c>
    </row>
    <row r="84" spans="1:9" x14ac:dyDescent="0.2">
      <c r="A84" t="s">
        <v>82</v>
      </c>
      <c r="B84" t="s">
        <v>332</v>
      </c>
      <c r="C84">
        <v>2013</v>
      </c>
      <c r="D84" t="s">
        <v>333</v>
      </c>
      <c r="E84">
        <v>62.795455932617188</v>
      </c>
      <c r="F84" t="s">
        <v>344</v>
      </c>
      <c r="G84" t="s">
        <v>83</v>
      </c>
      <c r="H84" t="s">
        <v>343</v>
      </c>
      <c r="I84" t="str">
        <f>_xlfn.XLOOKUP(Table3[[#This Row],[countrycode]],[1]!Table4[Country Code],[1]!Table4[IncomeGroup],"")</f>
        <v>Upper middle income</v>
      </c>
    </row>
    <row r="85" spans="1:9" x14ac:dyDescent="0.2">
      <c r="A85" t="s">
        <v>82</v>
      </c>
      <c r="B85" t="s">
        <v>332</v>
      </c>
      <c r="C85">
        <v>2018</v>
      </c>
      <c r="D85" t="s">
        <v>333</v>
      </c>
      <c r="E85">
        <v>60.838836669921875</v>
      </c>
      <c r="F85" t="s">
        <v>345</v>
      </c>
      <c r="G85" t="s">
        <v>83</v>
      </c>
      <c r="H85" t="s">
        <v>343</v>
      </c>
      <c r="I85" t="str">
        <f>_xlfn.XLOOKUP(Table3[[#This Row],[countrycode]],[1]!Table4[Country Code],[1]!Table4[IncomeGroup],"")</f>
        <v>Upper middle income</v>
      </c>
    </row>
    <row r="86" spans="1:9" x14ac:dyDescent="0.2">
      <c r="A86" t="s">
        <v>84</v>
      </c>
      <c r="B86" t="s">
        <v>332</v>
      </c>
      <c r="C86">
        <v>2016</v>
      </c>
      <c r="D86" t="s">
        <v>333</v>
      </c>
      <c r="E86">
        <v>69.574905395507812</v>
      </c>
      <c r="F86" t="s">
        <v>341</v>
      </c>
      <c r="G86" t="s">
        <v>312</v>
      </c>
      <c r="H86" t="s">
        <v>340</v>
      </c>
      <c r="I86" t="str">
        <f>_xlfn.XLOOKUP(Table3[[#This Row],[countrycode]],[1]!Table4[Country Code],[1]!Table4[IncomeGroup],"")</f>
        <v>Lower middle income</v>
      </c>
    </row>
    <row r="87" spans="1:9" x14ac:dyDescent="0.2">
      <c r="A87" t="s">
        <v>86</v>
      </c>
      <c r="B87" t="s">
        <v>332</v>
      </c>
      <c r="C87">
        <v>2006</v>
      </c>
      <c r="D87" t="s">
        <v>333</v>
      </c>
      <c r="E87">
        <v>6.6721253395080566</v>
      </c>
      <c r="F87" t="s">
        <v>357</v>
      </c>
      <c r="G87" t="s">
        <v>87</v>
      </c>
      <c r="H87" t="s">
        <v>338</v>
      </c>
      <c r="I87" t="str">
        <f>_xlfn.XLOOKUP(Table3[[#This Row],[countrycode]],[1]!Table4[Country Code],[1]!Table4[IncomeGroup],"")</f>
        <v>High income</v>
      </c>
    </row>
    <row r="88" spans="1:9" x14ac:dyDescent="0.2">
      <c r="A88" t="s">
        <v>86</v>
      </c>
      <c r="B88" t="s">
        <v>332</v>
      </c>
      <c r="C88">
        <v>2011</v>
      </c>
      <c r="D88" t="s">
        <v>333</v>
      </c>
      <c r="E88">
        <v>6.4338817596435547</v>
      </c>
      <c r="F88" t="s">
        <v>339</v>
      </c>
      <c r="G88" t="s">
        <v>87</v>
      </c>
      <c r="H88" t="s">
        <v>338</v>
      </c>
      <c r="I88" t="str">
        <f>_xlfn.XLOOKUP(Table3[[#This Row],[countrycode]],[1]!Table4[Country Code],[1]!Table4[IncomeGroup],"")</f>
        <v>High income</v>
      </c>
    </row>
    <row r="89" spans="1:9" x14ac:dyDescent="0.2">
      <c r="A89" t="s">
        <v>86</v>
      </c>
      <c r="B89" t="s">
        <v>332</v>
      </c>
      <c r="C89">
        <v>2016</v>
      </c>
      <c r="D89" t="s">
        <v>333</v>
      </c>
      <c r="E89">
        <v>4.8508973121643066</v>
      </c>
      <c r="F89" t="s">
        <v>341</v>
      </c>
      <c r="G89" t="s">
        <v>87</v>
      </c>
      <c r="H89" t="s">
        <v>338</v>
      </c>
      <c r="I89" t="str">
        <f>_xlfn.XLOOKUP(Table3[[#This Row],[countrycode]],[1]!Table4[Country Code],[1]!Table4[IncomeGroup],"")</f>
        <v>High income</v>
      </c>
    </row>
    <row r="90" spans="1:9" x14ac:dyDescent="0.2">
      <c r="A90" t="s">
        <v>90</v>
      </c>
      <c r="B90" t="s">
        <v>332</v>
      </c>
      <c r="C90">
        <v>2015</v>
      </c>
      <c r="D90" t="s">
        <v>333</v>
      </c>
      <c r="E90">
        <v>90.29705810546875</v>
      </c>
      <c r="F90" t="s">
        <v>381</v>
      </c>
      <c r="G90" t="s">
        <v>91</v>
      </c>
      <c r="H90" t="s">
        <v>355</v>
      </c>
      <c r="I90" t="str">
        <f>_xlfn.XLOOKUP(Table3[[#This Row],[countrycode]],[1]!Table4[Country Code],[1]!Table4[IncomeGroup],"")</f>
        <v>Low income</v>
      </c>
    </row>
    <row r="91" spans="1:9" x14ac:dyDescent="0.2">
      <c r="A91" t="s">
        <v>92</v>
      </c>
      <c r="B91" t="s">
        <v>332</v>
      </c>
      <c r="C91">
        <v>2011</v>
      </c>
      <c r="D91" t="s">
        <v>333</v>
      </c>
      <c r="E91">
        <v>2.2129509449005127</v>
      </c>
      <c r="F91" t="s">
        <v>339</v>
      </c>
      <c r="G91" t="s">
        <v>93</v>
      </c>
      <c r="H91" t="s">
        <v>338</v>
      </c>
      <c r="I91" t="str">
        <f>_xlfn.XLOOKUP(Table3[[#This Row],[countrycode]],[1]!Table4[Country Code],[1]!Table4[IncomeGroup],"")</f>
        <v>High income</v>
      </c>
    </row>
    <row r="92" spans="1:9" x14ac:dyDescent="0.2">
      <c r="A92" t="s">
        <v>92</v>
      </c>
      <c r="B92" t="s">
        <v>332</v>
      </c>
      <c r="C92">
        <v>2016</v>
      </c>
      <c r="D92" t="s">
        <v>333</v>
      </c>
      <c r="E92">
        <v>2.5715909004211426</v>
      </c>
      <c r="F92" t="s">
        <v>341</v>
      </c>
      <c r="G92" t="s">
        <v>93</v>
      </c>
      <c r="H92" t="s">
        <v>338</v>
      </c>
      <c r="I92" t="str">
        <f>_xlfn.XLOOKUP(Table3[[#This Row],[countrycode]],[1]!Table4[Country Code],[1]!Table4[IncomeGroup],"")</f>
        <v>High income</v>
      </c>
    </row>
    <row r="93" spans="1:9" x14ac:dyDescent="0.2">
      <c r="A93" t="s">
        <v>94</v>
      </c>
      <c r="B93" t="s">
        <v>332</v>
      </c>
      <c r="C93">
        <v>2001</v>
      </c>
      <c r="D93" t="s">
        <v>333</v>
      </c>
      <c r="E93">
        <v>8.3613862991333008</v>
      </c>
      <c r="F93" t="s">
        <v>360</v>
      </c>
      <c r="G93" t="s">
        <v>95</v>
      </c>
      <c r="H93" t="s">
        <v>338</v>
      </c>
      <c r="I93" t="str">
        <f>_xlfn.XLOOKUP(Table3[[#This Row],[countrycode]],[1]!Table4[Country Code],[1]!Table4[IncomeGroup],"")</f>
        <v>High income</v>
      </c>
    </row>
    <row r="94" spans="1:9" x14ac:dyDescent="0.2">
      <c r="A94" t="s">
        <v>94</v>
      </c>
      <c r="B94" t="s">
        <v>332</v>
      </c>
      <c r="C94">
        <v>2006</v>
      </c>
      <c r="D94" t="s">
        <v>333</v>
      </c>
      <c r="E94">
        <v>4.8000388145446777</v>
      </c>
      <c r="F94" t="s">
        <v>357</v>
      </c>
      <c r="G94" t="s">
        <v>95</v>
      </c>
      <c r="H94" t="s">
        <v>338</v>
      </c>
      <c r="I94" t="str">
        <f>_xlfn.XLOOKUP(Table3[[#This Row],[countrycode]],[1]!Table4[Country Code],[1]!Table4[IncomeGroup],"")</f>
        <v>High income</v>
      </c>
    </row>
    <row r="95" spans="1:9" x14ac:dyDescent="0.2">
      <c r="A95" t="s">
        <v>94</v>
      </c>
      <c r="B95" t="s">
        <v>332</v>
      </c>
      <c r="C95">
        <v>2011</v>
      </c>
      <c r="D95" t="s">
        <v>333</v>
      </c>
      <c r="E95">
        <v>5.6480712890625</v>
      </c>
      <c r="F95" t="s">
        <v>339</v>
      </c>
      <c r="G95" t="s">
        <v>95</v>
      </c>
      <c r="H95" t="s">
        <v>338</v>
      </c>
      <c r="I95" t="str">
        <f>_xlfn.XLOOKUP(Table3[[#This Row],[countrycode]],[1]!Table4[Country Code],[1]!Table4[IncomeGroup],"")</f>
        <v>High income</v>
      </c>
    </row>
    <row r="96" spans="1:9" x14ac:dyDescent="0.2">
      <c r="A96" t="s">
        <v>94</v>
      </c>
      <c r="B96" t="s">
        <v>332</v>
      </c>
      <c r="C96">
        <v>2016</v>
      </c>
      <c r="D96" t="s">
        <v>333</v>
      </c>
      <c r="E96">
        <v>7.1194367408752441</v>
      </c>
      <c r="F96" t="s">
        <v>341</v>
      </c>
      <c r="G96" t="s">
        <v>95</v>
      </c>
      <c r="H96" t="s">
        <v>338</v>
      </c>
      <c r="I96" t="str">
        <f>_xlfn.XLOOKUP(Table3[[#This Row],[countrycode]],[1]!Table4[Country Code],[1]!Table4[IncomeGroup],"")</f>
        <v>High income</v>
      </c>
    </row>
    <row r="97" spans="1:9" x14ac:dyDescent="0.2">
      <c r="A97" t="s">
        <v>96</v>
      </c>
      <c r="B97" t="s">
        <v>332</v>
      </c>
      <c r="C97">
        <v>2019</v>
      </c>
      <c r="D97" t="s">
        <v>333</v>
      </c>
      <c r="E97">
        <v>30.363903045654297</v>
      </c>
      <c r="F97" t="s">
        <v>356</v>
      </c>
      <c r="G97" t="s">
        <v>97</v>
      </c>
      <c r="H97" t="s">
        <v>355</v>
      </c>
      <c r="I97" t="str">
        <f>_xlfn.XLOOKUP(Table3[[#This Row],[countrycode]],[1]!Table4[Country Code],[1]!Table4[IncomeGroup],"")</f>
        <v>Upper middle income</v>
      </c>
    </row>
    <row r="98" spans="1:9" x14ac:dyDescent="0.2">
      <c r="A98" t="s">
        <v>98</v>
      </c>
      <c r="B98" t="s">
        <v>332</v>
      </c>
      <c r="C98">
        <v>2006</v>
      </c>
      <c r="D98" t="s">
        <v>333</v>
      </c>
      <c r="E98">
        <v>7.1748676300048828</v>
      </c>
      <c r="F98" t="s">
        <v>357</v>
      </c>
      <c r="G98" t="s">
        <v>99</v>
      </c>
      <c r="H98" t="s">
        <v>338</v>
      </c>
      <c r="I98" t="str">
        <f>_xlfn.XLOOKUP(Table3[[#This Row],[countrycode]],[1]!Table4[Country Code],[1]!Table4[IncomeGroup],"")</f>
        <v>High income</v>
      </c>
    </row>
    <row r="99" spans="1:9" x14ac:dyDescent="0.2">
      <c r="A99" t="s">
        <v>98</v>
      </c>
      <c r="B99" t="s">
        <v>332</v>
      </c>
      <c r="C99">
        <v>2011</v>
      </c>
      <c r="D99" t="s">
        <v>333</v>
      </c>
      <c r="E99">
        <v>4.8144125938415527</v>
      </c>
      <c r="F99" t="s">
        <v>339</v>
      </c>
      <c r="G99" t="s">
        <v>99</v>
      </c>
      <c r="H99" t="s">
        <v>338</v>
      </c>
      <c r="I99" t="str">
        <f>_xlfn.XLOOKUP(Table3[[#This Row],[countrycode]],[1]!Table4[Country Code],[1]!Table4[IncomeGroup],"")</f>
        <v>High income</v>
      </c>
    </row>
    <row r="100" spans="1:9" x14ac:dyDescent="0.2">
      <c r="A100" t="s">
        <v>98</v>
      </c>
      <c r="B100" t="s">
        <v>332</v>
      </c>
      <c r="C100">
        <v>2016</v>
      </c>
      <c r="D100" t="s">
        <v>333</v>
      </c>
      <c r="E100">
        <v>3.4046790599822998</v>
      </c>
      <c r="F100" t="s">
        <v>341</v>
      </c>
      <c r="G100" t="s">
        <v>99</v>
      </c>
      <c r="H100" t="s">
        <v>338</v>
      </c>
      <c r="I100" t="str">
        <f>_xlfn.XLOOKUP(Table3[[#This Row],[countrycode]],[1]!Table4[Country Code],[1]!Table4[IncomeGroup],"")</f>
        <v>High income</v>
      </c>
    </row>
    <row r="101" spans="1:9" x14ac:dyDescent="0.2">
      <c r="A101" t="s">
        <v>100</v>
      </c>
      <c r="B101" t="s">
        <v>332</v>
      </c>
      <c r="C101">
        <v>2006</v>
      </c>
      <c r="D101" t="s">
        <v>333</v>
      </c>
      <c r="E101">
        <v>27.971611022949219</v>
      </c>
      <c r="F101" t="s">
        <v>357</v>
      </c>
      <c r="G101" t="s">
        <v>101</v>
      </c>
      <c r="H101" t="s">
        <v>338</v>
      </c>
      <c r="I101" t="str">
        <f>_xlfn.XLOOKUP(Table3[[#This Row],[countrycode]],[1]!Table4[Country Code],[1]!Table4[IncomeGroup],"")</f>
        <v>Upper middle income</v>
      </c>
    </row>
    <row r="102" spans="1:9" x14ac:dyDescent="0.2">
      <c r="A102" t="s">
        <v>100</v>
      </c>
      <c r="B102" t="s">
        <v>332</v>
      </c>
      <c r="C102">
        <v>2011</v>
      </c>
      <c r="D102" t="s">
        <v>333</v>
      </c>
      <c r="E102">
        <v>16.749149322509766</v>
      </c>
      <c r="F102" t="s">
        <v>339</v>
      </c>
      <c r="G102" t="s">
        <v>101</v>
      </c>
      <c r="H102" t="s">
        <v>338</v>
      </c>
      <c r="I102" t="str">
        <f>_xlfn.XLOOKUP(Table3[[#This Row],[countrycode]],[1]!Table4[Country Code],[1]!Table4[IncomeGroup],"")</f>
        <v>Upper middle income</v>
      </c>
    </row>
    <row r="103" spans="1:9" x14ac:dyDescent="0.2">
      <c r="A103" t="s">
        <v>100</v>
      </c>
      <c r="B103" t="s">
        <v>332</v>
      </c>
      <c r="C103">
        <v>2016</v>
      </c>
      <c r="D103" t="s">
        <v>333</v>
      </c>
      <c r="E103">
        <v>13.847114562988281</v>
      </c>
      <c r="F103" t="s">
        <v>341</v>
      </c>
      <c r="G103" t="s">
        <v>101</v>
      </c>
      <c r="H103" t="s">
        <v>338</v>
      </c>
      <c r="I103" t="str">
        <f>_xlfn.XLOOKUP(Table3[[#This Row],[countrycode]],[1]!Table4[Country Code],[1]!Table4[IncomeGroup],"")</f>
        <v>Upper middle income</v>
      </c>
    </row>
    <row r="104" spans="1:9" x14ac:dyDescent="0.2">
      <c r="A104" t="s">
        <v>104</v>
      </c>
      <c r="B104" t="s">
        <v>332</v>
      </c>
      <c r="C104">
        <v>2019</v>
      </c>
      <c r="D104" t="s">
        <v>333</v>
      </c>
      <c r="E104">
        <v>82.493873596191406</v>
      </c>
      <c r="F104" t="s">
        <v>356</v>
      </c>
      <c r="G104" t="s">
        <v>105</v>
      </c>
      <c r="H104" t="s">
        <v>355</v>
      </c>
      <c r="I104" t="str">
        <f>_xlfn.XLOOKUP(Table3[[#This Row],[countrycode]],[1]!Table4[Country Code],[1]!Table4[IncomeGroup],"")</f>
        <v>Low income</v>
      </c>
    </row>
    <row r="105" spans="1:9" x14ac:dyDescent="0.2">
      <c r="A105" t="s">
        <v>108</v>
      </c>
      <c r="B105" t="s">
        <v>332</v>
      </c>
      <c r="C105">
        <v>2001</v>
      </c>
      <c r="D105" t="s">
        <v>333</v>
      </c>
      <c r="E105">
        <v>10.551337242126465</v>
      </c>
      <c r="F105" t="s">
        <v>360</v>
      </c>
      <c r="G105" t="s">
        <v>109</v>
      </c>
      <c r="H105" t="s">
        <v>338</v>
      </c>
      <c r="I105" t="str">
        <f>_xlfn.XLOOKUP(Table3[[#This Row],[countrycode]],[1]!Table4[Country Code],[1]!Table4[IncomeGroup],"")</f>
        <v>High income</v>
      </c>
    </row>
    <row r="106" spans="1:9" x14ac:dyDescent="0.2">
      <c r="A106" t="s">
        <v>110</v>
      </c>
      <c r="B106" t="s">
        <v>332</v>
      </c>
      <c r="C106">
        <v>2006</v>
      </c>
      <c r="D106" t="s">
        <v>333</v>
      </c>
      <c r="E106">
        <v>80.539604187011719</v>
      </c>
      <c r="F106" t="s">
        <v>342</v>
      </c>
      <c r="G106" t="s">
        <v>111</v>
      </c>
      <c r="H106" t="s">
        <v>343</v>
      </c>
      <c r="I106" t="str">
        <f>_xlfn.XLOOKUP(Table3[[#This Row],[countrycode]],[1]!Table4[Country Code],[1]!Table4[IncomeGroup],"")</f>
        <v>Upper middle income</v>
      </c>
    </row>
    <row r="107" spans="1:9" x14ac:dyDescent="0.2">
      <c r="A107" t="s">
        <v>110</v>
      </c>
      <c r="B107" t="s">
        <v>332</v>
      </c>
      <c r="C107">
        <v>2013</v>
      </c>
      <c r="D107" t="s">
        <v>333</v>
      </c>
      <c r="E107">
        <v>67.283302307128906</v>
      </c>
      <c r="F107" t="s">
        <v>344</v>
      </c>
      <c r="G107" t="s">
        <v>111</v>
      </c>
      <c r="H107" t="s">
        <v>343</v>
      </c>
      <c r="I107" t="str">
        <f>_xlfn.XLOOKUP(Table3[[#This Row],[countrycode]],[1]!Table4[Country Code],[1]!Table4[IncomeGroup],"")</f>
        <v>Upper middle income</v>
      </c>
    </row>
    <row r="108" spans="1:9" x14ac:dyDescent="0.2">
      <c r="A108" t="s">
        <v>110</v>
      </c>
      <c r="B108" t="s">
        <v>332</v>
      </c>
      <c r="C108">
        <v>2018</v>
      </c>
      <c r="D108" t="s">
        <v>333</v>
      </c>
      <c r="E108">
        <v>64.717185974121094</v>
      </c>
      <c r="F108" t="s">
        <v>345</v>
      </c>
      <c r="G108" t="s">
        <v>111</v>
      </c>
      <c r="H108" t="s">
        <v>343</v>
      </c>
      <c r="I108" t="str">
        <f>_xlfn.XLOOKUP(Table3[[#This Row],[countrycode]],[1]!Table4[Country Code],[1]!Table4[IncomeGroup],"")</f>
        <v>Upper middle income</v>
      </c>
    </row>
    <row r="109" spans="1:9" x14ac:dyDescent="0.2">
      <c r="A109" t="s">
        <v>382</v>
      </c>
      <c r="B109" t="s">
        <v>375</v>
      </c>
      <c r="C109">
        <v>2015</v>
      </c>
      <c r="D109" t="s">
        <v>333</v>
      </c>
      <c r="E109">
        <v>8.6930141448974609</v>
      </c>
      <c r="F109" t="s">
        <v>376</v>
      </c>
      <c r="G109" t="s">
        <v>377</v>
      </c>
      <c r="H109" t="s">
        <v>377</v>
      </c>
    </row>
    <row r="110" spans="1:9" x14ac:dyDescent="0.2">
      <c r="A110" t="s">
        <v>113</v>
      </c>
      <c r="B110" t="s">
        <v>332</v>
      </c>
      <c r="C110">
        <v>2001</v>
      </c>
      <c r="D110" t="s">
        <v>333</v>
      </c>
      <c r="E110">
        <v>10.332393646240234</v>
      </c>
      <c r="F110" t="s">
        <v>360</v>
      </c>
      <c r="G110" t="s">
        <v>305</v>
      </c>
      <c r="H110" t="s">
        <v>350</v>
      </c>
      <c r="I110" t="str">
        <f>_xlfn.XLOOKUP(Table3[[#This Row],[countrycode]],[1]!Table4[Country Code],[1]!Table4[IncomeGroup],"")</f>
        <v>High income</v>
      </c>
    </row>
    <row r="111" spans="1:9" x14ac:dyDescent="0.2">
      <c r="A111" t="s">
        <v>113</v>
      </c>
      <c r="B111" t="s">
        <v>332</v>
      </c>
      <c r="C111">
        <v>2006</v>
      </c>
      <c r="D111" t="s">
        <v>333</v>
      </c>
      <c r="E111">
        <v>1.5332165956497192</v>
      </c>
      <c r="F111" t="s">
        <v>357</v>
      </c>
      <c r="G111" t="s">
        <v>305</v>
      </c>
      <c r="H111" t="s">
        <v>350</v>
      </c>
      <c r="I111" t="str">
        <f>_xlfn.XLOOKUP(Table3[[#This Row],[countrycode]],[1]!Table4[Country Code],[1]!Table4[IncomeGroup],"")</f>
        <v>High income</v>
      </c>
    </row>
    <row r="112" spans="1:9" x14ac:dyDescent="0.2">
      <c r="A112" t="s">
        <v>113</v>
      </c>
      <c r="B112" t="s">
        <v>332</v>
      </c>
      <c r="C112">
        <v>2011</v>
      </c>
      <c r="D112" t="s">
        <v>333</v>
      </c>
      <c r="E112">
        <v>1.4945554733276367</v>
      </c>
      <c r="F112" t="s">
        <v>339</v>
      </c>
      <c r="G112" t="s">
        <v>305</v>
      </c>
      <c r="H112" t="s">
        <v>350</v>
      </c>
      <c r="I112" t="str">
        <f>_xlfn.XLOOKUP(Table3[[#This Row],[countrycode]],[1]!Table4[Country Code],[1]!Table4[IncomeGroup],"")</f>
        <v>High income</v>
      </c>
    </row>
    <row r="113" spans="1:9" x14ac:dyDescent="0.2">
      <c r="A113" t="s">
        <v>113</v>
      </c>
      <c r="B113" t="s">
        <v>332</v>
      </c>
      <c r="C113">
        <v>2016</v>
      </c>
      <c r="D113" t="s">
        <v>333</v>
      </c>
      <c r="E113">
        <v>3.2314355373382568</v>
      </c>
      <c r="F113" t="s">
        <v>341</v>
      </c>
      <c r="G113" t="s">
        <v>305</v>
      </c>
      <c r="H113" t="s">
        <v>350</v>
      </c>
      <c r="I113" t="str">
        <f>_xlfn.XLOOKUP(Table3[[#This Row],[countrycode]],[1]!Table4[Country Code],[1]!Table4[IncomeGroup],"")</f>
        <v>High income</v>
      </c>
    </row>
    <row r="114" spans="1:9" x14ac:dyDescent="0.2">
      <c r="A114" t="s">
        <v>114</v>
      </c>
      <c r="B114" t="s">
        <v>332</v>
      </c>
      <c r="C114">
        <v>2013</v>
      </c>
      <c r="D114" t="s">
        <v>333</v>
      </c>
      <c r="E114">
        <v>74.681350708007812</v>
      </c>
      <c r="F114" t="s">
        <v>344</v>
      </c>
      <c r="G114" t="s">
        <v>115</v>
      </c>
      <c r="H114" t="s">
        <v>343</v>
      </c>
      <c r="I114" t="str">
        <f>_xlfn.XLOOKUP(Table3[[#This Row],[countrycode]],[1]!Table4[Country Code],[1]!Table4[IncomeGroup],"")</f>
        <v>Lower middle income</v>
      </c>
    </row>
    <row r="115" spans="1:9" x14ac:dyDescent="0.2">
      <c r="A115" t="s">
        <v>114</v>
      </c>
      <c r="B115" t="s">
        <v>332</v>
      </c>
      <c r="C115">
        <v>2018</v>
      </c>
      <c r="D115" t="s">
        <v>333</v>
      </c>
      <c r="E115">
        <v>66.515426635742188</v>
      </c>
      <c r="F115" t="s">
        <v>345</v>
      </c>
      <c r="G115" t="s">
        <v>115</v>
      </c>
      <c r="H115" t="s">
        <v>343</v>
      </c>
      <c r="I115" t="str">
        <f>_xlfn.XLOOKUP(Table3[[#This Row],[countrycode]],[1]!Table4[Country Code],[1]!Table4[IncomeGroup],"")</f>
        <v>Lower middle income</v>
      </c>
    </row>
    <row r="116" spans="1:9" x14ac:dyDescent="0.2">
      <c r="A116" t="s">
        <v>116</v>
      </c>
      <c r="B116" t="s">
        <v>332</v>
      </c>
      <c r="C116">
        <v>2011</v>
      </c>
      <c r="D116" t="s">
        <v>333</v>
      </c>
      <c r="E116">
        <v>6.5595531463623047</v>
      </c>
      <c r="F116" t="s">
        <v>348</v>
      </c>
      <c r="G116" t="s">
        <v>117</v>
      </c>
      <c r="H116" t="s">
        <v>338</v>
      </c>
      <c r="I116" t="str">
        <f>_xlfn.XLOOKUP(Table3[[#This Row],[countrycode]],[1]!Table4[Country Code],[1]!Table4[IncomeGroup],"")</f>
        <v>High income</v>
      </c>
    </row>
    <row r="117" spans="1:9" x14ac:dyDescent="0.2">
      <c r="A117" t="s">
        <v>116</v>
      </c>
      <c r="B117" t="s">
        <v>332</v>
      </c>
      <c r="C117">
        <v>2015</v>
      </c>
      <c r="D117" t="s">
        <v>333</v>
      </c>
      <c r="E117">
        <v>3.8439960479736328</v>
      </c>
      <c r="F117" t="s">
        <v>349</v>
      </c>
      <c r="G117" t="s">
        <v>117</v>
      </c>
      <c r="H117" t="s">
        <v>338</v>
      </c>
      <c r="I117" t="str">
        <f>_xlfn.XLOOKUP(Table3[[#This Row],[countrycode]],[1]!Table4[Country Code],[1]!Table4[IncomeGroup],"")</f>
        <v>High income</v>
      </c>
    </row>
    <row r="118" spans="1:9" x14ac:dyDescent="0.2">
      <c r="A118" t="s">
        <v>116</v>
      </c>
      <c r="B118" t="s">
        <v>332</v>
      </c>
      <c r="C118">
        <v>2019</v>
      </c>
      <c r="D118" t="s">
        <v>333</v>
      </c>
      <c r="E118">
        <v>4.304718017578125</v>
      </c>
      <c r="F118" t="s">
        <v>337</v>
      </c>
      <c r="G118" t="s">
        <v>117</v>
      </c>
      <c r="H118" t="s">
        <v>338</v>
      </c>
      <c r="I118" t="str">
        <f>_xlfn.XLOOKUP(Table3[[#This Row],[countrycode]],[1]!Table4[Country Code],[1]!Table4[IncomeGroup],"")</f>
        <v>High income</v>
      </c>
    </row>
    <row r="119" spans="1:9" x14ac:dyDescent="0.2">
      <c r="A119" t="s">
        <v>120</v>
      </c>
      <c r="B119" t="s">
        <v>332</v>
      </c>
      <c r="C119">
        <v>2001</v>
      </c>
      <c r="D119" t="s">
        <v>333</v>
      </c>
      <c r="E119">
        <v>5.4413762092590332</v>
      </c>
      <c r="F119" t="s">
        <v>360</v>
      </c>
      <c r="G119" t="s">
        <v>121</v>
      </c>
      <c r="H119" t="s">
        <v>338</v>
      </c>
      <c r="I119" t="str">
        <f>_xlfn.XLOOKUP(Table3[[#This Row],[countrycode]],[1]!Table4[Country Code],[1]!Table4[IncomeGroup],"")</f>
        <v>High income</v>
      </c>
    </row>
    <row r="120" spans="1:9" x14ac:dyDescent="0.2">
      <c r="A120" t="s">
        <v>120</v>
      </c>
      <c r="B120" t="s">
        <v>332</v>
      </c>
      <c r="C120">
        <v>2006</v>
      </c>
      <c r="D120" t="s">
        <v>333</v>
      </c>
      <c r="E120">
        <v>5.5302238464355469</v>
      </c>
      <c r="F120" t="s">
        <v>357</v>
      </c>
      <c r="G120" t="s">
        <v>121</v>
      </c>
      <c r="H120" t="s">
        <v>338</v>
      </c>
      <c r="I120" t="str">
        <f>_xlfn.XLOOKUP(Table3[[#This Row],[countrycode]],[1]!Table4[Country Code],[1]!Table4[IncomeGroup],"")</f>
        <v>High income</v>
      </c>
    </row>
    <row r="121" spans="1:9" x14ac:dyDescent="0.2">
      <c r="A121" t="s">
        <v>120</v>
      </c>
      <c r="B121" t="s">
        <v>332</v>
      </c>
      <c r="C121">
        <v>2011</v>
      </c>
      <c r="D121" t="s">
        <v>333</v>
      </c>
      <c r="E121">
        <v>8.5559282302856445</v>
      </c>
      <c r="F121" t="s">
        <v>339</v>
      </c>
      <c r="G121" t="s">
        <v>121</v>
      </c>
      <c r="H121" t="s">
        <v>338</v>
      </c>
      <c r="I121" t="str">
        <f>_xlfn.XLOOKUP(Table3[[#This Row],[countrycode]],[1]!Table4[Country Code],[1]!Table4[IncomeGroup],"")</f>
        <v>High income</v>
      </c>
    </row>
    <row r="122" spans="1:9" x14ac:dyDescent="0.2">
      <c r="A122" t="s">
        <v>120</v>
      </c>
      <c r="B122" t="s">
        <v>332</v>
      </c>
      <c r="C122">
        <v>2016</v>
      </c>
      <c r="D122" t="s">
        <v>333</v>
      </c>
      <c r="E122">
        <v>5.9105916023254395</v>
      </c>
      <c r="F122" t="s">
        <v>341</v>
      </c>
      <c r="G122" t="s">
        <v>121</v>
      </c>
      <c r="H122" t="s">
        <v>338</v>
      </c>
      <c r="I122" t="str">
        <f>_xlfn.XLOOKUP(Table3[[#This Row],[countrycode]],[1]!Table4[Country Code],[1]!Table4[IncomeGroup],"")</f>
        <v>High income</v>
      </c>
    </row>
    <row r="123" spans="1:9" x14ac:dyDescent="0.2">
      <c r="A123" t="s">
        <v>383</v>
      </c>
      <c r="B123" t="s">
        <v>375</v>
      </c>
      <c r="C123">
        <v>2015</v>
      </c>
      <c r="D123" t="s">
        <v>333</v>
      </c>
      <c r="E123">
        <v>40.044410705566406</v>
      </c>
      <c r="F123" t="s">
        <v>376</v>
      </c>
      <c r="G123" t="s">
        <v>377</v>
      </c>
      <c r="H123" t="s">
        <v>377</v>
      </c>
    </row>
    <row r="124" spans="1:9" x14ac:dyDescent="0.2">
      <c r="A124" t="s">
        <v>384</v>
      </c>
      <c r="B124" t="s">
        <v>375</v>
      </c>
      <c r="C124">
        <v>2015</v>
      </c>
      <c r="D124" t="s">
        <v>333</v>
      </c>
      <c r="E124">
        <v>75.075813293457031</v>
      </c>
      <c r="F124" t="s">
        <v>376</v>
      </c>
      <c r="G124" t="s">
        <v>377</v>
      </c>
      <c r="H124" t="s">
        <v>377</v>
      </c>
    </row>
    <row r="125" spans="1:9" x14ac:dyDescent="0.2">
      <c r="A125" t="s">
        <v>122</v>
      </c>
      <c r="B125" t="s">
        <v>332</v>
      </c>
      <c r="C125">
        <v>2015</v>
      </c>
      <c r="D125" t="s">
        <v>333</v>
      </c>
      <c r="E125">
        <v>53.416740417480469</v>
      </c>
      <c r="F125" t="s">
        <v>349</v>
      </c>
      <c r="G125" t="s">
        <v>123</v>
      </c>
      <c r="H125" t="s">
        <v>350</v>
      </c>
      <c r="I125" t="str">
        <f>_xlfn.XLOOKUP(Table3[[#This Row],[countrycode]],[1]!Table4[Country Code],[1]!Table4[IncomeGroup],"")</f>
        <v>Lower middle income</v>
      </c>
    </row>
    <row r="126" spans="1:9" x14ac:dyDescent="0.2">
      <c r="A126" t="s">
        <v>385</v>
      </c>
      <c r="B126" t="s">
        <v>375</v>
      </c>
      <c r="C126">
        <v>2015</v>
      </c>
      <c r="D126" t="s">
        <v>333</v>
      </c>
      <c r="E126">
        <v>81.032005310058594</v>
      </c>
      <c r="F126" t="s">
        <v>376</v>
      </c>
      <c r="G126" t="s">
        <v>377</v>
      </c>
      <c r="H126" t="s">
        <v>377</v>
      </c>
    </row>
    <row r="127" spans="1:9" x14ac:dyDescent="0.2">
      <c r="A127" t="s">
        <v>124</v>
      </c>
      <c r="B127" t="s">
        <v>332</v>
      </c>
      <c r="C127">
        <v>2017</v>
      </c>
      <c r="D127" t="s">
        <v>333</v>
      </c>
      <c r="E127">
        <v>56.070560455322266</v>
      </c>
      <c r="F127" t="s">
        <v>386</v>
      </c>
      <c r="G127" t="s">
        <v>125</v>
      </c>
      <c r="H127" t="s">
        <v>336</v>
      </c>
      <c r="I127" t="str">
        <f>_xlfn.XLOOKUP(Table3[[#This Row],[countrycode]],[1]!Table4[Country Code],[1]!Table4[IncomeGroup],"")</f>
        <v>Lower middle income</v>
      </c>
    </row>
    <row r="128" spans="1:9" x14ac:dyDescent="0.2">
      <c r="A128" t="s">
        <v>126</v>
      </c>
      <c r="B128" t="s">
        <v>332</v>
      </c>
      <c r="C128">
        <v>2011</v>
      </c>
      <c r="D128" t="s">
        <v>333</v>
      </c>
      <c r="E128">
        <v>5.703577995300293</v>
      </c>
      <c r="F128" t="s">
        <v>339</v>
      </c>
      <c r="G128" t="s">
        <v>127</v>
      </c>
      <c r="H128" t="s">
        <v>338</v>
      </c>
      <c r="I128" t="str">
        <f>_xlfn.XLOOKUP(Table3[[#This Row],[countrycode]],[1]!Table4[Country Code],[1]!Table4[IncomeGroup],"")</f>
        <v>High income</v>
      </c>
    </row>
    <row r="129" spans="1:9" x14ac:dyDescent="0.2">
      <c r="A129" t="s">
        <v>126</v>
      </c>
      <c r="B129" t="s">
        <v>332</v>
      </c>
      <c r="C129">
        <v>2016</v>
      </c>
      <c r="D129" t="s">
        <v>333</v>
      </c>
      <c r="E129">
        <v>2.3441445827484131</v>
      </c>
      <c r="F129" t="s">
        <v>341</v>
      </c>
      <c r="G129" t="s">
        <v>127</v>
      </c>
      <c r="H129" t="s">
        <v>338</v>
      </c>
      <c r="I129" t="str">
        <f>_xlfn.XLOOKUP(Table3[[#This Row],[countrycode]],[1]!Table4[Country Code],[1]!Table4[IncomeGroup],"")</f>
        <v>High income</v>
      </c>
    </row>
    <row r="130" spans="1:9" x14ac:dyDescent="0.2">
      <c r="A130" t="s">
        <v>128</v>
      </c>
      <c r="B130" t="s">
        <v>332</v>
      </c>
      <c r="C130">
        <v>2001</v>
      </c>
      <c r="D130" t="s">
        <v>333</v>
      </c>
      <c r="E130">
        <v>52.303314208984375</v>
      </c>
      <c r="F130" t="s">
        <v>360</v>
      </c>
      <c r="G130" t="s">
        <v>311</v>
      </c>
      <c r="H130" t="s">
        <v>340</v>
      </c>
      <c r="I130" t="str">
        <f>_xlfn.XLOOKUP(Table3[[#This Row],[countrycode]],[1]!Table4[Country Code],[1]!Table4[IncomeGroup],"")</f>
        <v>Lower middle income</v>
      </c>
    </row>
    <row r="131" spans="1:9" x14ac:dyDescent="0.2">
      <c r="A131" t="s">
        <v>128</v>
      </c>
      <c r="B131" t="s">
        <v>332</v>
      </c>
      <c r="C131">
        <v>2006</v>
      </c>
      <c r="D131" t="s">
        <v>333</v>
      </c>
      <c r="E131">
        <v>40.887969970703125</v>
      </c>
      <c r="F131" t="s">
        <v>357</v>
      </c>
      <c r="G131" t="s">
        <v>311</v>
      </c>
      <c r="H131" t="s">
        <v>340</v>
      </c>
      <c r="I131" t="str">
        <f>_xlfn.XLOOKUP(Table3[[#This Row],[countrycode]],[1]!Table4[Country Code],[1]!Table4[IncomeGroup],"")</f>
        <v>Lower middle income</v>
      </c>
    </row>
    <row r="132" spans="1:9" x14ac:dyDescent="0.2">
      <c r="A132" t="s">
        <v>128</v>
      </c>
      <c r="B132" t="s">
        <v>332</v>
      </c>
      <c r="C132">
        <v>2011</v>
      </c>
      <c r="D132" t="s">
        <v>333</v>
      </c>
      <c r="E132">
        <v>24.384828567504883</v>
      </c>
      <c r="F132" t="s">
        <v>339</v>
      </c>
      <c r="G132" t="s">
        <v>311</v>
      </c>
      <c r="H132" t="s">
        <v>340</v>
      </c>
      <c r="I132" t="str">
        <f>_xlfn.XLOOKUP(Table3[[#This Row],[countrycode]],[1]!Table4[Country Code],[1]!Table4[IncomeGroup],"")</f>
        <v>Lower middle income</v>
      </c>
    </row>
    <row r="133" spans="1:9" x14ac:dyDescent="0.2">
      <c r="A133" t="s">
        <v>128</v>
      </c>
      <c r="B133" t="s">
        <v>332</v>
      </c>
      <c r="C133">
        <v>2016</v>
      </c>
      <c r="D133" t="s">
        <v>333</v>
      </c>
      <c r="E133">
        <v>35.656215667724609</v>
      </c>
      <c r="F133" t="s">
        <v>341</v>
      </c>
      <c r="G133" t="s">
        <v>311</v>
      </c>
      <c r="H133" t="s">
        <v>340</v>
      </c>
      <c r="I133" t="str">
        <f>_xlfn.XLOOKUP(Table3[[#This Row],[countrycode]],[1]!Table4[Country Code],[1]!Table4[IncomeGroup],"")</f>
        <v>Lower middle income</v>
      </c>
    </row>
    <row r="134" spans="1:9" x14ac:dyDescent="0.2">
      <c r="A134" t="s">
        <v>130</v>
      </c>
      <c r="B134" t="s">
        <v>332</v>
      </c>
      <c r="C134">
        <v>2001</v>
      </c>
      <c r="D134" t="s">
        <v>333</v>
      </c>
      <c r="E134">
        <v>8.5501136779785156</v>
      </c>
      <c r="F134" t="s">
        <v>360</v>
      </c>
      <c r="G134" t="s">
        <v>131</v>
      </c>
      <c r="H134" t="s">
        <v>338</v>
      </c>
      <c r="I134" t="str">
        <f>_xlfn.XLOOKUP(Table3[[#This Row],[countrycode]],[1]!Table4[Country Code],[1]!Table4[IncomeGroup],"")</f>
        <v>High income</v>
      </c>
    </row>
    <row r="135" spans="1:9" x14ac:dyDescent="0.2">
      <c r="A135" t="s">
        <v>130</v>
      </c>
      <c r="B135" t="s">
        <v>332</v>
      </c>
      <c r="C135">
        <v>2006</v>
      </c>
      <c r="D135" t="s">
        <v>333</v>
      </c>
      <c r="E135">
        <v>9.3233909606933594</v>
      </c>
      <c r="F135" t="s">
        <v>357</v>
      </c>
      <c r="G135" t="s">
        <v>131</v>
      </c>
      <c r="H135" t="s">
        <v>338</v>
      </c>
      <c r="I135" t="str">
        <f>_xlfn.XLOOKUP(Table3[[#This Row],[countrycode]],[1]!Table4[Country Code],[1]!Table4[IncomeGroup],"")</f>
        <v>High income</v>
      </c>
    </row>
    <row r="136" spans="1:9" x14ac:dyDescent="0.2">
      <c r="A136" t="s">
        <v>132</v>
      </c>
      <c r="B136" t="s">
        <v>332</v>
      </c>
      <c r="C136">
        <v>2001</v>
      </c>
      <c r="D136" t="s">
        <v>333</v>
      </c>
      <c r="E136">
        <v>14.84813117980957</v>
      </c>
      <c r="F136" t="s">
        <v>360</v>
      </c>
      <c r="G136" t="s">
        <v>133</v>
      </c>
      <c r="H136" t="s">
        <v>340</v>
      </c>
      <c r="I136" t="str">
        <f>_xlfn.XLOOKUP(Table3[[#This Row],[countrycode]],[1]!Table4[Country Code],[1]!Table4[IncomeGroup],"")</f>
        <v>High income</v>
      </c>
    </row>
    <row r="137" spans="1:9" x14ac:dyDescent="0.2">
      <c r="A137" t="s">
        <v>132</v>
      </c>
      <c r="B137" t="s">
        <v>332</v>
      </c>
      <c r="C137">
        <v>2006</v>
      </c>
      <c r="D137" t="s">
        <v>333</v>
      </c>
      <c r="E137">
        <v>17.019432067871094</v>
      </c>
      <c r="F137" t="s">
        <v>357</v>
      </c>
      <c r="G137" t="s">
        <v>133</v>
      </c>
      <c r="H137" t="s">
        <v>340</v>
      </c>
      <c r="I137" t="str">
        <f>_xlfn.XLOOKUP(Table3[[#This Row],[countrycode]],[1]!Table4[Country Code],[1]!Table4[IncomeGroup],"")</f>
        <v>High income</v>
      </c>
    </row>
    <row r="138" spans="1:9" x14ac:dyDescent="0.2">
      <c r="A138" t="s">
        <v>132</v>
      </c>
      <c r="B138" t="s">
        <v>332</v>
      </c>
      <c r="C138">
        <v>2011</v>
      </c>
      <c r="D138" t="s">
        <v>333</v>
      </c>
      <c r="E138">
        <v>9.6159172058105469</v>
      </c>
      <c r="F138" t="s">
        <v>339</v>
      </c>
      <c r="G138" t="s">
        <v>133</v>
      </c>
      <c r="H138" t="s">
        <v>340</v>
      </c>
      <c r="I138" t="str">
        <f>_xlfn.XLOOKUP(Table3[[#This Row],[countrycode]],[1]!Table4[Country Code],[1]!Table4[IncomeGroup],"")</f>
        <v>High income</v>
      </c>
    </row>
    <row r="139" spans="1:9" x14ac:dyDescent="0.2">
      <c r="A139" t="s">
        <v>132</v>
      </c>
      <c r="B139" t="s">
        <v>332</v>
      </c>
      <c r="C139">
        <v>2016</v>
      </c>
      <c r="D139" t="s">
        <v>333</v>
      </c>
      <c r="E139">
        <v>11.660113334655762</v>
      </c>
      <c r="F139" t="s">
        <v>341</v>
      </c>
      <c r="G139" t="s">
        <v>133</v>
      </c>
      <c r="H139" t="s">
        <v>340</v>
      </c>
      <c r="I139" t="str">
        <f>_xlfn.XLOOKUP(Table3[[#This Row],[countrycode]],[1]!Table4[Country Code],[1]!Table4[IncomeGroup],"")</f>
        <v>High income</v>
      </c>
    </row>
    <row r="140" spans="1:9" x14ac:dyDescent="0.2">
      <c r="A140" t="s">
        <v>134</v>
      </c>
      <c r="B140" t="s">
        <v>332</v>
      </c>
      <c r="C140">
        <v>2001</v>
      </c>
      <c r="D140" t="s">
        <v>333</v>
      </c>
      <c r="E140">
        <v>3.7650084495544434</v>
      </c>
      <c r="F140" t="s">
        <v>360</v>
      </c>
      <c r="G140" t="s">
        <v>135</v>
      </c>
      <c r="H140" t="s">
        <v>338</v>
      </c>
      <c r="I140" t="str">
        <f>_xlfn.XLOOKUP(Table3[[#This Row],[countrycode]],[1]!Table4[Country Code],[1]!Table4[IncomeGroup],"")</f>
        <v>High income</v>
      </c>
    </row>
    <row r="141" spans="1:9" x14ac:dyDescent="0.2">
      <c r="A141" t="s">
        <v>134</v>
      </c>
      <c r="B141" t="s">
        <v>332</v>
      </c>
      <c r="C141">
        <v>2006</v>
      </c>
      <c r="D141" t="s">
        <v>333</v>
      </c>
      <c r="E141">
        <v>2.5774624347686768</v>
      </c>
      <c r="F141" t="s">
        <v>357</v>
      </c>
      <c r="G141" t="s">
        <v>135</v>
      </c>
      <c r="H141" t="s">
        <v>338</v>
      </c>
      <c r="I141" t="str">
        <f>_xlfn.XLOOKUP(Table3[[#This Row],[countrycode]],[1]!Table4[Country Code],[1]!Table4[IncomeGroup],"")</f>
        <v>High income</v>
      </c>
    </row>
    <row r="142" spans="1:9" x14ac:dyDescent="0.2">
      <c r="A142" t="s">
        <v>134</v>
      </c>
      <c r="B142" t="s">
        <v>332</v>
      </c>
      <c r="C142">
        <v>2011</v>
      </c>
      <c r="D142" t="s">
        <v>333</v>
      </c>
      <c r="E142">
        <v>3.3216278553009033</v>
      </c>
      <c r="F142" t="s">
        <v>339</v>
      </c>
      <c r="G142" t="s">
        <v>135</v>
      </c>
      <c r="H142" t="s">
        <v>338</v>
      </c>
      <c r="I142" t="str">
        <f>_xlfn.XLOOKUP(Table3[[#This Row],[countrycode]],[1]!Table4[Country Code],[1]!Table4[IncomeGroup],"")</f>
        <v>High income</v>
      </c>
    </row>
    <row r="143" spans="1:9" x14ac:dyDescent="0.2">
      <c r="A143" t="s">
        <v>134</v>
      </c>
      <c r="B143" t="s">
        <v>332</v>
      </c>
      <c r="C143">
        <v>2016</v>
      </c>
      <c r="D143" t="s">
        <v>333</v>
      </c>
      <c r="E143">
        <v>3.4973263740539551</v>
      </c>
      <c r="F143" t="s">
        <v>341</v>
      </c>
      <c r="G143" t="s">
        <v>135</v>
      </c>
      <c r="H143" t="s">
        <v>338</v>
      </c>
      <c r="I143" t="str">
        <f>_xlfn.XLOOKUP(Table3[[#This Row],[countrycode]],[1]!Table4[Country Code],[1]!Table4[IncomeGroup],"")</f>
        <v>High income</v>
      </c>
    </row>
    <row r="144" spans="1:9" x14ac:dyDescent="0.2">
      <c r="A144" t="s">
        <v>138</v>
      </c>
      <c r="B144" t="s">
        <v>332</v>
      </c>
      <c r="C144">
        <v>2015</v>
      </c>
      <c r="D144" t="s">
        <v>333</v>
      </c>
      <c r="E144">
        <v>52.023338317871094</v>
      </c>
      <c r="F144" t="s">
        <v>387</v>
      </c>
      <c r="G144" t="s">
        <v>139</v>
      </c>
      <c r="H144" t="s">
        <v>340</v>
      </c>
      <c r="I144" t="str">
        <f>_xlfn.XLOOKUP(Table3[[#This Row],[countrycode]],[1]!Table4[Country Code],[1]!Table4[IncomeGroup],"")</f>
        <v>Upper middle income</v>
      </c>
    </row>
    <row r="145" spans="1:9" x14ac:dyDescent="0.2">
      <c r="A145" t="s">
        <v>140</v>
      </c>
      <c r="B145" t="s">
        <v>332</v>
      </c>
      <c r="C145">
        <v>2003</v>
      </c>
      <c r="D145" t="s">
        <v>333</v>
      </c>
      <c r="E145">
        <v>3.8840277194976807</v>
      </c>
      <c r="F145" t="s">
        <v>346</v>
      </c>
      <c r="G145" t="s">
        <v>141</v>
      </c>
      <c r="H145" t="s">
        <v>350</v>
      </c>
      <c r="I145" t="str">
        <f>_xlfn.XLOOKUP(Table3[[#This Row],[countrycode]],[1]!Table4[Country Code],[1]!Table4[IncomeGroup],"")</f>
        <v>High income</v>
      </c>
    </row>
    <row r="146" spans="1:9" x14ac:dyDescent="0.2">
      <c r="A146" t="s">
        <v>140</v>
      </c>
      <c r="B146" t="s">
        <v>332</v>
      </c>
      <c r="C146">
        <v>2007</v>
      </c>
      <c r="D146" t="s">
        <v>333</v>
      </c>
      <c r="E146">
        <v>4.0340080261230469</v>
      </c>
      <c r="F146" t="s">
        <v>347</v>
      </c>
      <c r="G146" t="s">
        <v>141</v>
      </c>
      <c r="H146" t="s">
        <v>350</v>
      </c>
      <c r="I146" t="str">
        <f>_xlfn.XLOOKUP(Table3[[#This Row],[countrycode]],[1]!Table4[Country Code],[1]!Table4[IncomeGroup],"")</f>
        <v>High income</v>
      </c>
    </row>
    <row r="147" spans="1:9" x14ac:dyDescent="0.2">
      <c r="A147" t="s">
        <v>140</v>
      </c>
      <c r="B147" t="s">
        <v>332</v>
      </c>
      <c r="C147">
        <v>2011</v>
      </c>
      <c r="D147" t="s">
        <v>333</v>
      </c>
      <c r="E147">
        <v>2.6263811588287354</v>
      </c>
      <c r="F147" t="s">
        <v>348</v>
      </c>
      <c r="G147" t="s">
        <v>141</v>
      </c>
      <c r="H147" t="s">
        <v>350</v>
      </c>
      <c r="I147" t="str">
        <f>_xlfn.XLOOKUP(Table3[[#This Row],[countrycode]],[1]!Table4[Country Code],[1]!Table4[IncomeGroup],"")</f>
        <v>High income</v>
      </c>
    </row>
    <row r="148" spans="1:9" x14ac:dyDescent="0.2">
      <c r="A148" t="s">
        <v>140</v>
      </c>
      <c r="B148" t="s">
        <v>332</v>
      </c>
      <c r="C148">
        <v>2015</v>
      </c>
      <c r="D148" t="s">
        <v>333</v>
      </c>
      <c r="E148">
        <v>2.1971194744110107</v>
      </c>
      <c r="F148" t="s">
        <v>349</v>
      </c>
      <c r="G148" t="s">
        <v>141</v>
      </c>
      <c r="H148" t="s">
        <v>350</v>
      </c>
      <c r="I148" t="str">
        <f>_xlfn.XLOOKUP(Table3[[#This Row],[countrycode]],[1]!Table4[Country Code],[1]!Table4[IncomeGroup],"")</f>
        <v>High income</v>
      </c>
    </row>
    <row r="149" spans="1:9" x14ac:dyDescent="0.2">
      <c r="A149" t="s">
        <v>140</v>
      </c>
      <c r="B149" t="s">
        <v>332</v>
      </c>
      <c r="C149">
        <v>2019</v>
      </c>
      <c r="D149" t="s">
        <v>333</v>
      </c>
      <c r="E149">
        <v>3.7295424938201904</v>
      </c>
      <c r="F149" t="s">
        <v>337</v>
      </c>
      <c r="G149" t="s">
        <v>141</v>
      </c>
      <c r="H149" t="s">
        <v>350</v>
      </c>
      <c r="I149" t="str">
        <f>_xlfn.XLOOKUP(Table3[[#This Row],[countrycode]],[1]!Table4[Country Code],[1]!Table4[IncomeGroup],"")</f>
        <v>High income</v>
      </c>
    </row>
    <row r="150" spans="1:9" x14ac:dyDescent="0.2">
      <c r="A150" t="s">
        <v>142</v>
      </c>
      <c r="B150" t="s">
        <v>332</v>
      </c>
      <c r="C150">
        <v>2016</v>
      </c>
      <c r="D150" t="s">
        <v>333</v>
      </c>
      <c r="E150">
        <v>2.1816284656524658</v>
      </c>
      <c r="F150" t="s">
        <v>341</v>
      </c>
      <c r="G150" t="s">
        <v>143</v>
      </c>
      <c r="H150" t="s">
        <v>338</v>
      </c>
      <c r="I150" t="str">
        <f>_xlfn.XLOOKUP(Table3[[#This Row],[countrycode]],[1]!Table4[Country Code],[1]!Table4[IncomeGroup],"")</f>
        <v>Upper middle income</v>
      </c>
    </row>
    <row r="151" spans="1:9" x14ac:dyDescent="0.2">
      <c r="A151" t="s">
        <v>146</v>
      </c>
      <c r="B151" t="s">
        <v>332</v>
      </c>
      <c r="C151">
        <v>2014</v>
      </c>
      <c r="D151" t="s">
        <v>333</v>
      </c>
      <c r="E151">
        <v>64.489814758300781</v>
      </c>
      <c r="F151" t="s">
        <v>388</v>
      </c>
      <c r="G151" t="s">
        <v>147</v>
      </c>
      <c r="H151" t="s">
        <v>338</v>
      </c>
      <c r="I151" t="str">
        <f>_xlfn.XLOOKUP(Table3[[#This Row],[countrycode]],[1]!Table4[Country Code],[1]!Table4[IncomeGroup],"")</f>
        <v>Lower middle income</v>
      </c>
    </row>
    <row r="152" spans="1:9" x14ac:dyDescent="0.2">
      <c r="A152" t="s">
        <v>148</v>
      </c>
      <c r="B152" t="s">
        <v>332</v>
      </c>
      <c r="C152">
        <v>2019</v>
      </c>
      <c r="D152" t="s">
        <v>333</v>
      </c>
      <c r="E152">
        <v>90.038230895996094</v>
      </c>
      <c r="F152" t="s">
        <v>389</v>
      </c>
      <c r="G152" t="s">
        <v>149</v>
      </c>
      <c r="H152" t="s">
        <v>350</v>
      </c>
      <c r="I152" t="str">
        <f>_xlfn.XLOOKUP(Table3[[#This Row],[countrycode]],[1]!Table4[Country Code],[1]!Table4[IncomeGroup],"")</f>
        <v>Lower middle income</v>
      </c>
    </row>
    <row r="153" spans="1:9" x14ac:dyDescent="0.2">
      <c r="A153" t="s">
        <v>150</v>
      </c>
      <c r="B153" t="s">
        <v>332</v>
      </c>
      <c r="C153">
        <v>2011</v>
      </c>
      <c r="D153" t="s">
        <v>333</v>
      </c>
      <c r="E153">
        <v>1.6913809776306152</v>
      </c>
      <c r="F153" t="s">
        <v>348</v>
      </c>
      <c r="G153" t="s">
        <v>425</v>
      </c>
      <c r="H153" t="s">
        <v>350</v>
      </c>
      <c r="I153" t="str">
        <f>_xlfn.XLOOKUP(Table3[[#This Row],[countrycode]],[1]!Table4[Country Code],[1]!Table4[IncomeGroup],"")</f>
        <v>High income</v>
      </c>
    </row>
    <row r="154" spans="1:9" x14ac:dyDescent="0.2">
      <c r="A154" t="s">
        <v>150</v>
      </c>
      <c r="B154" t="s">
        <v>332</v>
      </c>
      <c r="C154">
        <v>2015</v>
      </c>
      <c r="D154" t="s">
        <v>333</v>
      </c>
      <c r="E154">
        <v>2.9515306949615479</v>
      </c>
      <c r="F154" t="s">
        <v>349</v>
      </c>
      <c r="G154" t="s">
        <v>425</v>
      </c>
      <c r="H154" t="s">
        <v>350</v>
      </c>
      <c r="I154" t="str">
        <f>_xlfn.XLOOKUP(Table3[[#This Row],[countrycode]],[1]!Table4[Country Code],[1]!Table4[IncomeGroup],"")</f>
        <v>High income</v>
      </c>
    </row>
    <row r="155" spans="1:9" x14ac:dyDescent="0.2">
      <c r="A155" t="s">
        <v>150</v>
      </c>
      <c r="B155" t="s">
        <v>332</v>
      </c>
      <c r="C155">
        <v>2019</v>
      </c>
      <c r="D155" t="s">
        <v>333</v>
      </c>
      <c r="E155">
        <v>4.4226045608520508</v>
      </c>
      <c r="F155" t="s">
        <v>337</v>
      </c>
      <c r="G155" t="s">
        <v>425</v>
      </c>
      <c r="H155" t="s">
        <v>350</v>
      </c>
      <c r="I155" t="str">
        <f>_xlfn.XLOOKUP(Table3[[#This Row],[countrycode]],[1]!Table4[Country Code],[1]!Table4[IncomeGroup],"")</f>
        <v>High income</v>
      </c>
    </row>
    <row r="156" spans="1:9" x14ac:dyDescent="0.2">
      <c r="A156" t="s">
        <v>152</v>
      </c>
      <c r="B156" t="s">
        <v>332</v>
      </c>
      <c r="C156">
        <v>2001</v>
      </c>
      <c r="D156" t="s">
        <v>333</v>
      </c>
      <c r="E156">
        <v>54.172355651855469</v>
      </c>
      <c r="F156" t="s">
        <v>360</v>
      </c>
      <c r="G156" t="s">
        <v>153</v>
      </c>
      <c r="H156" t="s">
        <v>340</v>
      </c>
      <c r="I156" t="str">
        <f>_xlfn.XLOOKUP(Table3[[#This Row],[countrycode]],[1]!Table4[Country Code],[1]!Table4[IncomeGroup],"")</f>
        <v>High income</v>
      </c>
    </row>
    <row r="157" spans="1:9" x14ac:dyDescent="0.2">
      <c r="A157" t="s">
        <v>152</v>
      </c>
      <c r="B157" t="s">
        <v>332</v>
      </c>
      <c r="C157">
        <v>2006</v>
      </c>
      <c r="D157" t="s">
        <v>333</v>
      </c>
      <c r="E157">
        <v>73.988540649414062</v>
      </c>
      <c r="F157" t="s">
        <v>357</v>
      </c>
      <c r="G157" t="s">
        <v>153</v>
      </c>
      <c r="H157" t="s">
        <v>340</v>
      </c>
      <c r="I157" t="str">
        <f>_xlfn.XLOOKUP(Table3[[#This Row],[countrycode]],[1]!Table4[Country Code],[1]!Table4[IncomeGroup],"")</f>
        <v>High income</v>
      </c>
    </row>
    <row r="158" spans="1:9" x14ac:dyDescent="0.2">
      <c r="A158" t="s">
        <v>152</v>
      </c>
      <c r="B158" t="s">
        <v>332</v>
      </c>
      <c r="C158">
        <v>2016</v>
      </c>
      <c r="D158" t="s">
        <v>333</v>
      </c>
      <c r="E158">
        <v>51.035900115966797</v>
      </c>
      <c r="F158" t="s">
        <v>341</v>
      </c>
      <c r="G158" t="s">
        <v>153</v>
      </c>
      <c r="H158" t="s">
        <v>340</v>
      </c>
      <c r="I158" t="str">
        <f>_xlfn.XLOOKUP(Table3[[#This Row],[countrycode]],[1]!Table4[Country Code],[1]!Table4[IncomeGroup],"")</f>
        <v>High income</v>
      </c>
    </row>
    <row r="159" spans="1:9" x14ac:dyDescent="0.2">
      <c r="A159" t="s">
        <v>390</v>
      </c>
      <c r="B159" t="s">
        <v>375</v>
      </c>
      <c r="C159">
        <v>2015</v>
      </c>
      <c r="D159" t="s">
        <v>333</v>
      </c>
      <c r="E159">
        <v>51.143688201904297</v>
      </c>
      <c r="F159" t="s">
        <v>376</v>
      </c>
      <c r="G159" t="s">
        <v>377</v>
      </c>
      <c r="H159" t="s">
        <v>377</v>
      </c>
    </row>
    <row r="160" spans="1:9" x14ac:dyDescent="0.2">
      <c r="A160" t="s">
        <v>154</v>
      </c>
      <c r="B160" t="s">
        <v>332</v>
      </c>
      <c r="C160">
        <v>2019</v>
      </c>
      <c r="D160" t="s">
        <v>333</v>
      </c>
      <c r="E160">
        <v>98.133186340332031</v>
      </c>
      <c r="F160" t="s">
        <v>389</v>
      </c>
      <c r="G160" t="s">
        <v>155</v>
      </c>
      <c r="H160" t="s">
        <v>350</v>
      </c>
      <c r="I160" t="str">
        <f>_xlfn.XLOOKUP(Table3[[#This Row],[countrycode]],[1]!Table4[Country Code],[1]!Table4[IncomeGroup],"")</f>
        <v>Lower middle income</v>
      </c>
    </row>
    <row r="161" spans="1:9" x14ac:dyDescent="0.2">
      <c r="A161" t="s">
        <v>391</v>
      </c>
      <c r="B161" t="s">
        <v>375</v>
      </c>
      <c r="C161">
        <v>2015</v>
      </c>
      <c r="D161" t="s">
        <v>333</v>
      </c>
      <c r="E161">
        <v>50.779083251953125</v>
      </c>
      <c r="F161" t="s">
        <v>376</v>
      </c>
      <c r="G161" t="s">
        <v>377</v>
      </c>
      <c r="H161" t="s">
        <v>377</v>
      </c>
    </row>
    <row r="162" spans="1:9" x14ac:dyDescent="0.2">
      <c r="A162" t="s">
        <v>392</v>
      </c>
      <c r="B162" t="s">
        <v>375</v>
      </c>
      <c r="C162">
        <v>2015</v>
      </c>
      <c r="D162" t="s">
        <v>333</v>
      </c>
      <c r="E162">
        <v>89.849555969238281</v>
      </c>
      <c r="F162" t="s">
        <v>376</v>
      </c>
      <c r="G162" t="s">
        <v>377</v>
      </c>
      <c r="H162" t="s">
        <v>377</v>
      </c>
    </row>
    <row r="163" spans="1:9" x14ac:dyDescent="0.2">
      <c r="A163" t="s">
        <v>160</v>
      </c>
      <c r="B163" t="s">
        <v>332</v>
      </c>
      <c r="C163">
        <v>2015</v>
      </c>
      <c r="D163" t="s">
        <v>333</v>
      </c>
      <c r="E163">
        <v>14.790162086486816</v>
      </c>
      <c r="F163" t="s">
        <v>393</v>
      </c>
      <c r="G163" t="s">
        <v>161</v>
      </c>
      <c r="H163" t="s">
        <v>336</v>
      </c>
      <c r="I163" t="str">
        <f>_xlfn.XLOOKUP(Table3[[#This Row],[countrycode]],[1]!Table4[Country Code],[1]!Table4[IncomeGroup],"")</f>
        <v>Lower middle income</v>
      </c>
    </row>
    <row r="164" spans="1:9" x14ac:dyDescent="0.2">
      <c r="A164" t="s">
        <v>394</v>
      </c>
      <c r="B164" t="s">
        <v>375</v>
      </c>
      <c r="C164">
        <v>2015</v>
      </c>
      <c r="D164" t="s">
        <v>333</v>
      </c>
      <c r="E164">
        <v>55.090740203857422</v>
      </c>
      <c r="F164" t="s">
        <v>376</v>
      </c>
      <c r="G164" t="s">
        <v>377</v>
      </c>
      <c r="H164" t="s">
        <v>377</v>
      </c>
    </row>
    <row r="165" spans="1:9" x14ac:dyDescent="0.2">
      <c r="A165" t="s">
        <v>395</v>
      </c>
      <c r="B165" t="s">
        <v>375</v>
      </c>
      <c r="C165">
        <v>2015</v>
      </c>
      <c r="D165" t="s">
        <v>333</v>
      </c>
      <c r="E165">
        <v>7.7044329643249512</v>
      </c>
      <c r="F165" t="s">
        <v>376</v>
      </c>
      <c r="G165" t="s">
        <v>377</v>
      </c>
      <c r="H165" t="s">
        <v>377</v>
      </c>
      <c r="I165" t="str">
        <f>_xlfn.XLOOKUP(Table3[[#This Row],[countrycode]],[1]!Table4[Country Code],[1]!Table4[IncomeGroup],"")</f>
        <v/>
      </c>
    </row>
    <row r="166" spans="1:9" x14ac:dyDescent="0.2">
      <c r="A166" t="s">
        <v>164</v>
      </c>
      <c r="B166" t="s">
        <v>332</v>
      </c>
      <c r="C166">
        <v>2001</v>
      </c>
      <c r="D166" t="s">
        <v>333</v>
      </c>
      <c r="E166">
        <v>3.7897136211395264</v>
      </c>
      <c r="F166" t="s">
        <v>360</v>
      </c>
      <c r="G166" t="s">
        <v>165</v>
      </c>
      <c r="H166" t="s">
        <v>338</v>
      </c>
      <c r="I166" t="str">
        <f>_xlfn.XLOOKUP(Table3[[#This Row],[countrycode]],[1]!Table4[Country Code],[1]!Table4[IncomeGroup],"")</f>
        <v>High income</v>
      </c>
    </row>
    <row r="167" spans="1:9" x14ac:dyDescent="0.2">
      <c r="A167" t="s">
        <v>164</v>
      </c>
      <c r="B167" t="s">
        <v>332</v>
      </c>
      <c r="C167">
        <v>2006</v>
      </c>
      <c r="D167" t="s">
        <v>333</v>
      </c>
      <c r="E167">
        <v>2.3801915645599365</v>
      </c>
      <c r="F167" t="s">
        <v>357</v>
      </c>
      <c r="G167" t="s">
        <v>165</v>
      </c>
      <c r="H167" t="s">
        <v>338</v>
      </c>
      <c r="I167" t="str">
        <f>_xlfn.XLOOKUP(Table3[[#This Row],[countrycode]],[1]!Table4[Country Code],[1]!Table4[IncomeGroup],"")</f>
        <v>High income</v>
      </c>
    </row>
    <row r="168" spans="1:9" x14ac:dyDescent="0.2">
      <c r="A168" t="s">
        <v>164</v>
      </c>
      <c r="B168" t="s">
        <v>332</v>
      </c>
      <c r="C168">
        <v>2011</v>
      </c>
      <c r="D168" t="s">
        <v>333</v>
      </c>
      <c r="E168">
        <v>4.0566439628601074</v>
      </c>
      <c r="F168" t="s">
        <v>339</v>
      </c>
      <c r="G168" t="s">
        <v>165</v>
      </c>
      <c r="H168" t="s">
        <v>338</v>
      </c>
      <c r="I168" t="str">
        <f>_xlfn.XLOOKUP(Table3[[#This Row],[countrycode]],[1]!Table4[Country Code],[1]!Table4[IncomeGroup],"")</f>
        <v>High income</v>
      </c>
    </row>
    <row r="169" spans="1:9" x14ac:dyDescent="0.2">
      <c r="A169" t="s">
        <v>164</v>
      </c>
      <c r="B169" t="s">
        <v>332</v>
      </c>
      <c r="C169">
        <v>2016</v>
      </c>
      <c r="D169" t="s">
        <v>333</v>
      </c>
      <c r="E169">
        <v>2.9832139015197754</v>
      </c>
      <c r="F169" t="s">
        <v>341</v>
      </c>
      <c r="G169" t="s">
        <v>165</v>
      </c>
      <c r="H169" t="s">
        <v>338</v>
      </c>
      <c r="I169" t="str">
        <f>_xlfn.XLOOKUP(Table3[[#This Row],[countrycode]],[1]!Table4[Country Code],[1]!Table4[IncomeGroup],"")</f>
        <v>High income</v>
      </c>
    </row>
    <row r="170" spans="1:9" x14ac:dyDescent="0.2">
      <c r="A170" t="s">
        <v>166</v>
      </c>
      <c r="B170" t="s">
        <v>332</v>
      </c>
      <c r="C170">
        <v>2006</v>
      </c>
      <c r="D170" t="s">
        <v>333</v>
      </c>
      <c r="E170">
        <v>2.9504768848419189</v>
      </c>
      <c r="F170" t="s">
        <v>396</v>
      </c>
      <c r="G170" t="s">
        <v>167</v>
      </c>
      <c r="H170" t="s">
        <v>338</v>
      </c>
      <c r="I170" t="str">
        <f>_xlfn.XLOOKUP(Table3[[#This Row],[countrycode]],[1]!Table4[Country Code],[1]!Table4[IncomeGroup],"")</f>
        <v>High income</v>
      </c>
    </row>
    <row r="171" spans="1:9" x14ac:dyDescent="0.2">
      <c r="A171" t="s">
        <v>168</v>
      </c>
      <c r="B171" t="s">
        <v>332</v>
      </c>
      <c r="C171">
        <v>2001</v>
      </c>
      <c r="D171" t="s">
        <v>333</v>
      </c>
      <c r="E171">
        <v>5.7965836524963379</v>
      </c>
      <c r="F171" t="s">
        <v>360</v>
      </c>
      <c r="G171" t="s">
        <v>169</v>
      </c>
      <c r="H171" t="s">
        <v>338</v>
      </c>
      <c r="I171" t="str">
        <f>_xlfn.XLOOKUP(Table3[[#This Row],[countrycode]],[1]!Table4[Country Code],[1]!Table4[IncomeGroup],"")</f>
        <v>High income</v>
      </c>
    </row>
    <row r="172" spans="1:9" x14ac:dyDescent="0.2">
      <c r="A172" t="s">
        <v>168</v>
      </c>
      <c r="B172" t="s">
        <v>332</v>
      </c>
      <c r="C172">
        <v>2006</v>
      </c>
      <c r="D172" t="s">
        <v>333</v>
      </c>
      <c r="E172">
        <v>3.156928539276123</v>
      </c>
      <c r="F172" t="s">
        <v>357</v>
      </c>
      <c r="G172" t="s">
        <v>169</v>
      </c>
      <c r="H172" t="s">
        <v>338</v>
      </c>
      <c r="I172" t="str">
        <f>_xlfn.XLOOKUP(Table3[[#This Row],[countrycode]],[1]!Table4[Country Code],[1]!Table4[IncomeGroup],"")</f>
        <v>High income</v>
      </c>
    </row>
    <row r="173" spans="1:9" x14ac:dyDescent="0.2">
      <c r="A173" t="s">
        <v>168</v>
      </c>
      <c r="B173" t="s">
        <v>332</v>
      </c>
      <c r="C173">
        <v>2016</v>
      </c>
      <c r="D173" t="s">
        <v>333</v>
      </c>
      <c r="E173">
        <v>3.9849717617034912</v>
      </c>
      <c r="F173" t="s">
        <v>341</v>
      </c>
      <c r="G173" t="s">
        <v>169</v>
      </c>
      <c r="H173" t="s">
        <v>338</v>
      </c>
      <c r="I173" t="str">
        <f>_xlfn.XLOOKUP(Table3[[#This Row],[countrycode]],[1]!Table4[Country Code],[1]!Table4[IncomeGroup],"")</f>
        <v>High income</v>
      </c>
    </row>
    <row r="174" spans="1:9" x14ac:dyDescent="0.2">
      <c r="A174" t="s">
        <v>397</v>
      </c>
      <c r="B174" t="s">
        <v>332</v>
      </c>
      <c r="C174">
        <v>2016</v>
      </c>
      <c r="D174" t="s">
        <v>333</v>
      </c>
      <c r="E174">
        <v>3.6541030406951904</v>
      </c>
      <c r="F174" t="s">
        <v>341</v>
      </c>
      <c r="G174" t="s">
        <v>398</v>
      </c>
      <c r="H174" t="s">
        <v>350</v>
      </c>
      <c r="I174" t="str">
        <f>_xlfn.XLOOKUP(Table3[[#This Row],[countrycode]],[1]!Table4[Country Code],[1]!Table4[IncomeGroup],"")</f>
        <v>High income</v>
      </c>
    </row>
    <row r="175" spans="1:9" x14ac:dyDescent="0.2">
      <c r="A175" t="s">
        <v>170</v>
      </c>
      <c r="B175" t="s">
        <v>332</v>
      </c>
      <c r="C175">
        <v>2001</v>
      </c>
      <c r="D175" t="s">
        <v>333</v>
      </c>
      <c r="E175">
        <v>73.230354309082031</v>
      </c>
      <c r="F175" t="s">
        <v>360</v>
      </c>
      <c r="G175" t="s">
        <v>171</v>
      </c>
      <c r="H175" t="s">
        <v>340</v>
      </c>
      <c r="I175" t="str">
        <f>_xlfn.XLOOKUP(Table3[[#This Row],[countrycode]],[1]!Table4[Country Code],[1]!Table4[IncomeGroup],"")</f>
        <v>Lower middle income</v>
      </c>
    </row>
    <row r="176" spans="1:9" x14ac:dyDescent="0.2">
      <c r="A176" t="s">
        <v>170</v>
      </c>
      <c r="B176" t="s">
        <v>332</v>
      </c>
      <c r="C176">
        <v>2006</v>
      </c>
      <c r="D176" t="s">
        <v>333</v>
      </c>
      <c r="E176">
        <v>77.277938842773438</v>
      </c>
      <c r="F176" t="s">
        <v>357</v>
      </c>
      <c r="G176" t="s">
        <v>171</v>
      </c>
      <c r="H176" t="s">
        <v>340</v>
      </c>
      <c r="I176" t="str">
        <f>_xlfn.XLOOKUP(Table3[[#This Row],[countrycode]],[1]!Table4[Country Code],[1]!Table4[IncomeGroup],"")</f>
        <v>Lower middle income</v>
      </c>
    </row>
    <row r="177" spans="1:9" x14ac:dyDescent="0.2">
      <c r="A177" t="s">
        <v>170</v>
      </c>
      <c r="B177" t="s">
        <v>332</v>
      </c>
      <c r="C177">
        <v>2011</v>
      </c>
      <c r="D177" t="s">
        <v>333</v>
      </c>
      <c r="E177">
        <v>80.354965209960938</v>
      </c>
      <c r="F177" t="s">
        <v>339</v>
      </c>
      <c r="G177" t="s">
        <v>171</v>
      </c>
      <c r="H177" t="s">
        <v>340</v>
      </c>
      <c r="I177" t="str">
        <f>_xlfn.XLOOKUP(Table3[[#This Row],[countrycode]],[1]!Table4[Country Code],[1]!Table4[IncomeGroup],"")</f>
        <v>Lower middle income</v>
      </c>
    </row>
    <row r="178" spans="1:9" x14ac:dyDescent="0.2">
      <c r="A178" t="s">
        <v>170</v>
      </c>
      <c r="B178" t="s">
        <v>332</v>
      </c>
      <c r="C178">
        <v>2016</v>
      </c>
      <c r="D178" t="s">
        <v>333</v>
      </c>
      <c r="E178">
        <v>65.759376525878906</v>
      </c>
      <c r="F178" t="s">
        <v>341</v>
      </c>
      <c r="G178" t="s">
        <v>171</v>
      </c>
      <c r="H178" t="s">
        <v>340</v>
      </c>
      <c r="I178" t="str">
        <f>_xlfn.XLOOKUP(Table3[[#This Row],[countrycode]],[1]!Table4[Country Code],[1]!Table4[IncomeGroup],"")</f>
        <v>Lower middle income</v>
      </c>
    </row>
    <row r="179" spans="1:9" x14ac:dyDescent="0.2">
      <c r="A179" t="s">
        <v>172</v>
      </c>
      <c r="B179" t="s">
        <v>332</v>
      </c>
      <c r="C179">
        <v>2001</v>
      </c>
      <c r="D179" t="s">
        <v>333</v>
      </c>
      <c r="E179">
        <v>17.264545440673828</v>
      </c>
      <c r="F179" t="s">
        <v>399</v>
      </c>
      <c r="G179" t="s">
        <v>173</v>
      </c>
      <c r="H179" t="s">
        <v>338</v>
      </c>
      <c r="I179" t="str">
        <f>_xlfn.XLOOKUP(Table3[[#This Row],[countrycode]],[1]!Table4[Country Code],[1]!Table4[IncomeGroup],"")</f>
        <v>Upper middle income</v>
      </c>
    </row>
    <row r="180" spans="1:9" x14ac:dyDescent="0.2">
      <c r="A180" t="s">
        <v>172</v>
      </c>
      <c r="B180" t="s">
        <v>332</v>
      </c>
      <c r="C180">
        <v>2006</v>
      </c>
      <c r="D180" t="s">
        <v>333</v>
      </c>
      <c r="E180">
        <v>11.010089874267578</v>
      </c>
      <c r="F180" t="s">
        <v>400</v>
      </c>
      <c r="G180" t="s">
        <v>173</v>
      </c>
      <c r="H180" t="s">
        <v>338</v>
      </c>
      <c r="I180" t="str">
        <f>_xlfn.XLOOKUP(Table3[[#This Row],[countrycode]],[1]!Table4[Country Code],[1]!Table4[IncomeGroup],"")</f>
        <v>Upper middle income</v>
      </c>
    </row>
    <row r="181" spans="1:9" x14ac:dyDescent="0.2">
      <c r="A181" t="s">
        <v>174</v>
      </c>
      <c r="B181" t="s">
        <v>332</v>
      </c>
      <c r="C181">
        <v>2015</v>
      </c>
      <c r="D181" t="s">
        <v>333</v>
      </c>
      <c r="E181">
        <v>96.720298767089844</v>
      </c>
      <c r="F181" t="s">
        <v>401</v>
      </c>
      <c r="G181" t="s">
        <v>175</v>
      </c>
      <c r="H181" t="s">
        <v>355</v>
      </c>
      <c r="I181" t="str">
        <f>_xlfn.XLOOKUP(Table3[[#This Row],[countrycode]],[1]!Table4[Country Code],[1]!Table4[IncomeGroup],"")</f>
        <v>Low income</v>
      </c>
    </row>
    <row r="182" spans="1:9" x14ac:dyDescent="0.2">
      <c r="A182" t="s">
        <v>174</v>
      </c>
      <c r="B182" t="s">
        <v>332</v>
      </c>
      <c r="C182">
        <v>2019</v>
      </c>
      <c r="D182" t="s">
        <v>333</v>
      </c>
      <c r="E182">
        <v>95.0804443359375</v>
      </c>
      <c r="F182" t="s">
        <v>402</v>
      </c>
      <c r="G182" t="s">
        <v>175</v>
      </c>
      <c r="H182" t="s">
        <v>355</v>
      </c>
      <c r="I182" t="str">
        <f>_xlfn.XLOOKUP(Table3[[#This Row],[countrycode]],[1]!Table4[Country Code],[1]!Table4[IncomeGroup],"")</f>
        <v>Low income</v>
      </c>
    </row>
    <row r="183" spans="1:9" x14ac:dyDescent="0.2">
      <c r="A183" t="s">
        <v>403</v>
      </c>
      <c r="B183" t="s">
        <v>375</v>
      </c>
      <c r="C183">
        <v>2015</v>
      </c>
      <c r="D183" t="s">
        <v>333</v>
      </c>
      <c r="E183">
        <v>58.709808349609375</v>
      </c>
      <c r="F183" t="s">
        <v>376</v>
      </c>
      <c r="G183" t="s">
        <v>377</v>
      </c>
      <c r="H183" t="s">
        <v>377</v>
      </c>
    </row>
    <row r="184" spans="1:9" x14ac:dyDescent="0.2">
      <c r="A184" t="s">
        <v>176</v>
      </c>
      <c r="B184" t="s">
        <v>332</v>
      </c>
      <c r="C184">
        <v>2006</v>
      </c>
      <c r="D184" t="s">
        <v>333</v>
      </c>
      <c r="E184">
        <v>47.658157348632812</v>
      </c>
      <c r="F184" t="s">
        <v>342</v>
      </c>
      <c r="G184" t="s">
        <v>177</v>
      </c>
      <c r="H184" t="s">
        <v>343</v>
      </c>
      <c r="I184" t="str">
        <f>_xlfn.XLOOKUP(Table3[[#This Row],[countrycode]],[1]!Table4[Country Code],[1]!Table4[IncomeGroup],"")</f>
        <v>Upper middle income</v>
      </c>
    </row>
    <row r="185" spans="1:9" x14ac:dyDescent="0.2">
      <c r="A185" t="s">
        <v>176</v>
      </c>
      <c r="B185" t="s">
        <v>332</v>
      </c>
      <c r="C185">
        <v>2013</v>
      </c>
      <c r="D185" t="s">
        <v>333</v>
      </c>
      <c r="E185">
        <v>43.162551879882812</v>
      </c>
      <c r="F185" t="s">
        <v>344</v>
      </c>
      <c r="G185" t="s">
        <v>177</v>
      </c>
      <c r="H185" t="s">
        <v>343</v>
      </c>
      <c r="I185" t="str">
        <f>_xlfn.XLOOKUP(Table3[[#This Row],[countrycode]],[1]!Table4[Country Code],[1]!Table4[IncomeGroup],"")</f>
        <v>Upper middle income</v>
      </c>
    </row>
    <row r="186" spans="1:9" x14ac:dyDescent="0.2">
      <c r="A186" t="s">
        <v>176</v>
      </c>
      <c r="B186" t="s">
        <v>332</v>
      </c>
      <c r="C186">
        <v>2018</v>
      </c>
      <c r="D186" t="s">
        <v>333</v>
      </c>
      <c r="E186">
        <v>60.353008270263672</v>
      </c>
      <c r="F186" t="s">
        <v>345</v>
      </c>
      <c r="G186" t="s">
        <v>177</v>
      </c>
      <c r="H186" t="s">
        <v>343</v>
      </c>
      <c r="I186" t="str">
        <f>_xlfn.XLOOKUP(Table3[[#This Row],[countrycode]],[1]!Table4[Country Code],[1]!Table4[IncomeGroup],"")</f>
        <v>Upper middle income</v>
      </c>
    </row>
    <row r="187" spans="1:9" x14ac:dyDescent="0.2">
      <c r="A187" t="s">
        <v>178</v>
      </c>
      <c r="B187" t="s">
        <v>332</v>
      </c>
      <c r="C187">
        <v>2019</v>
      </c>
      <c r="D187" t="s">
        <v>333</v>
      </c>
      <c r="E187">
        <v>43.139209747314453</v>
      </c>
      <c r="F187" t="s">
        <v>337</v>
      </c>
      <c r="G187" t="s">
        <v>404</v>
      </c>
      <c r="H187" t="s">
        <v>338</v>
      </c>
      <c r="I187" t="str">
        <f>_xlfn.XLOOKUP(Table3[[#This Row],[countrycode]],[1]!Table4[Country Code],[1]!Table4[IncomeGroup],"")</f>
        <v>Upper middle income</v>
      </c>
    </row>
    <row r="188" spans="1:9" x14ac:dyDescent="0.2">
      <c r="A188" t="s">
        <v>180</v>
      </c>
      <c r="B188" t="s">
        <v>332</v>
      </c>
      <c r="C188">
        <v>2012</v>
      </c>
      <c r="D188" t="s">
        <v>333</v>
      </c>
      <c r="E188">
        <v>90.450859069824219</v>
      </c>
      <c r="F188" t="s">
        <v>405</v>
      </c>
      <c r="G188" t="s">
        <v>181</v>
      </c>
      <c r="H188" t="s">
        <v>355</v>
      </c>
      <c r="I188" t="str">
        <f>_xlfn.XLOOKUP(Table3[[#This Row],[countrycode]],[1]!Table4[Country Code],[1]!Table4[IncomeGroup],"")</f>
        <v>Low income</v>
      </c>
    </row>
    <row r="189" spans="1:9" x14ac:dyDescent="0.2">
      <c r="A189" t="s">
        <v>182</v>
      </c>
      <c r="B189" t="s">
        <v>332</v>
      </c>
      <c r="C189">
        <v>2011</v>
      </c>
      <c r="D189" t="s">
        <v>333</v>
      </c>
      <c r="E189">
        <v>23.197954177856445</v>
      </c>
      <c r="F189" t="s">
        <v>406</v>
      </c>
      <c r="G189" t="s">
        <v>183</v>
      </c>
      <c r="H189" t="s">
        <v>340</v>
      </c>
      <c r="I189" t="str">
        <f>_xlfn.XLOOKUP(Table3[[#This Row],[countrycode]],[1]!Table4[Country Code],[1]!Table4[IncomeGroup],"")</f>
        <v>High income</v>
      </c>
    </row>
    <row r="190" spans="1:9" x14ac:dyDescent="0.2">
      <c r="A190" t="s">
        <v>182</v>
      </c>
      <c r="B190" t="s">
        <v>332</v>
      </c>
      <c r="C190">
        <v>2016</v>
      </c>
      <c r="D190" t="s">
        <v>333</v>
      </c>
      <c r="E190">
        <v>28.612258911132812</v>
      </c>
      <c r="F190" t="s">
        <v>407</v>
      </c>
      <c r="G190" t="s">
        <v>183</v>
      </c>
      <c r="H190" t="s">
        <v>340</v>
      </c>
      <c r="I190" t="str">
        <f>_xlfn.XLOOKUP(Table3[[#This Row],[countrycode]],[1]!Table4[Country Code],[1]!Table4[IncomeGroup],"")</f>
        <v>High income</v>
      </c>
    </row>
    <row r="191" spans="1:9" x14ac:dyDescent="0.2">
      <c r="A191" t="s">
        <v>184</v>
      </c>
      <c r="B191" t="s">
        <v>332</v>
      </c>
      <c r="C191">
        <v>2019</v>
      </c>
      <c r="D191" t="s">
        <v>333</v>
      </c>
      <c r="E191">
        <v>89.251655578613281</v>
      </c>
      <c r="F191" t="s">
        <v>389</v>
      </c>
      <c r="G191" t="s">
        <v>185</v>
      </c>
      <c r="H191" t="s">
        <v>350</v>
      </c>
      <c r="I191" t="str">
        <f>_xlfn.XLOOKUP(Table3[[#This Row],[countrycode]],[1]!Table4[Country Code],[1]!Table4[IncomeGroup],"")</f>
        <v>Lower middle income</v>
      </c>
    </row>
    <row r="192" spans="1:9" x14ac:dyDescent="0.2">
      <c r="A192" t="s">
        <v>408</v>
      </c>
      <c r="B192" t="s">
        <v>375</v>
      </c>
      <c r="C192">
        <v>2015</v>
      </c>
      <c r="D192" t="s">
        <v>333</v>
      </c>
      <c r="E192">
        <v>63.299293518066406</v>
      </c>
      <c r="F192" t="s">
        <v>376</v>
      </c>
      <c r="G192" t="s">
        <v>377</v>
      </c>
      <c r="H192" t="s">
        <v>377</v>
      </c>
    </row>
    <row r="193" spans="1:9" x14ac:dyDescent="0.2">
      <c r="A193" t="s">
        <v>186</v>
      </c>
      <c r="B193" t="s">
        <v>332</v>
      </c>
      <c r="C193">
        <v>2019</v>
      </c>
      <c r="D193" t="s">
        <v>333</v>
      </c>
      <c r="E193">
        <v>27.801445007324219</v>
      </c>
      <c r="F193" t="s">
        <v>337</v>
      </c>
      <c r="G193" t="s">
        <v>187</v>
      </c>
      <c r="H193" t="s">
        <v>338</v>
      </c>
      <c r="I193" t="str">
        <f>_xlfn.XLOOKUP(Table3[[#This Row],[countrycode]],[1]!Table4[Country Code],[1]!Table4[IncomeGroup],"")</f>
        <v>Upper middle income</v>
      </c>
    </row>
    <row r="194" spans="1:9" x14ac:dyDescent="0.2">
      <c r="A194" t="s">
        <v>188</v>
      </c>
      <c r="B194" t="s">
        <v>332</v>
      </c>
      <c r="C194">
        <v>2007</v>
      </c>
      <c r="D194" t="s">
        <v>333</v>
      </c>
      <c r="E194">
        <v>39.459766387939453</v>
      </c>
      <c r="F194" t="s">
        <v>347</v>
      </c>
      <c r="G194" t="s">
        <v>189</v>
      </c>
      <c r="H194" t="s">
        <v>350</v>
      </c>
      <c r="I194" t="str">
        <f>_xlfn.XLOOKUP(Table3[[#This Row],[countrycode]],[1]!Table4[Country Code],[1]!Table4[IncomeGroup],"")</f>
        <v>Lower middle income</v>
      </c>
    </row>
    <row r="195" spans="1:9" x14ac:dyDescent="0.2">
      <c r="A195" t="s">
        <v>198</v>
      </c>
      <c r="B195" t="s">
        <v>332</v>
      </c>
      <c r="C195">
        <v>2019</v>
      </c>
      <c r="D195" t="s">
        <v>333</v>
      </c>
      <c r="E195">
        <v>42.810176849365234</v>
      </c>
      <c r="F195" t="s">
        <v>389</v>
      </c>
      <c r="G195" t="s">
        <v>199</v>
      </c>
      <c r="H195" t="s">
        <v>350</v>
      </c>
      <c r="I195" t="str">
        <f>_xlfn.XLOOKUP(Table3[[#This Row],[countrycode]],[1]!Table4[Country Code],[1]!Table4[IncomeGroup],"")</f>
        <v>Upper middle income</v>
      </c>
    </row>
    <row r="196" spans="1:9" x14ac:dyDescent="0.2">
      <c r="A196" t="s">
        <v>409</v>
      </c>
      <c r="B196" t="s">
        <v>375</v>
      </c>
      <c r="C196">
        <v>2015</v>
      </c>
      <c r="D196" t="s">
        <v>333</v>
      </c>
      <c r="E196">
        <v>7.5634875297546387</v>
      </c>
      <c r="F196" t="s">
        <v>376</v>
      </c>
      <c r="G196" t="s">
        <v>377</v>
      </c>
      <c r="H196" t="s">
        <v>377</v>
      </c>
    </row>
    <row r="197" spans="1:9" x14ac:dyDescent="0.2">
      <c r="A197" t="s">
        <v>410</v>
      </c>
      <c r="B197" t="s">
        <v>332</v>
      </c>
      <c r="C197">
        <v>2014</v>
      </c>
      <c r="D197" t="s">
        <v>333</v>
      </c>
      <c r="E197">
        <v>98.72119140625</v>
      </c>
      <c r="F197" t="s">
        <v>354</v>
      </c>
      <c r="G197" t="s">
        <v>411</v>
      </c>
      <c r="H197" t="s">
        <v>355</v>
      </c>
      <c r="I197" t="str">
        <f>_xlfn.XLOOKUP(Table3[[#This Row],[countrycode]],[1]!Table4[Country Code],[1]!Table4[IncomeGroup],"")</f>
        <v>Low income</v>
      </c>
    </row>
    <row r="198" spans="1:9" x14ac:dyDescent="0.2">
      <c r="A198" t="s">
        <v>410</v>
      </c>
      <c r="B198" t="s">
        <v>332</v>
      </c>
      <c r="C198">
        <v>2019</v>
      </c>
      <c r="D198" t="s">
        <v>333</v>
      </c>
      <c r="E198">
        <v>90.378509521484375</v>
      </c>
      <c r="F198" t="s">
        <v>356</v>
      </c>
      <c r="G198" t="s">
        <v>411</v>
      </c>
      <c r="H198" t="s">
        <v>355</v>
      </c>
      <c r="I198" t="str">
        <f>_xlfn.XLOOKUP(Table3[[#This Row],[countrycode]],[1]!Table4[Country Code],[1]!Table4[IncomeGroup],"")</f>
        <v>Low income</v>
      </c>
    </row>
    <row r="199" spans="1:9" x14ac:dyDescent="0.2">
      <c r="A199" t="s">
        <v>204</v>
      </c>
      <c r="B199" t="s">
        <v>332</v>
      </c>
      <c r="C199">
        <v>2006</v>
      </c>
      <c r="D199" t="s">
        <v>333</v>
      </c>
      <c r="E199">
        <v>74.110794067382812</v>
      </c>
      <c r="F199" t="s">
        <v>342</v>
      </c>
      <c r="G199" t="s">
        <v>205</v>
      </c>
      <c r="H199" t="s">
        <v>343</v>
      </c>
      <c r="I199" t="str">
        <f>_xlfn.XLOOKUP(Table3[[#This Row],[countrycode]],[1]!Table4[Country Code],[1]!Table4[IncomeGroup],"")</f>
        <v>Lower middle income</v>
      </c>
    </row>
    <row r="200" spans="1:9" x14ac:dyDescent="0.2">
      <c r="A200" t="s">
        <v>204</v>
      </c>
      <c r="B200" t="s">
        <v>332</v>
      </c>
      <c r="C200">
        <v>2013</v>
      </c>
      <c r="D200" t="s">
        <v>333</v>
      </c>
      <c r="E200">
        <v>69.800430297851562</v>
      </c>
      <c r="F200" t="s">
        <v>344</v>
      </c>
      <c r="G200" t="s">
        <v>205</v>
      </c>
      <c r="H200" t="s">
        <v>343</v>
      </c>
      <c r="I200" t="str">
        <f>_xlfn.XLOOKUP(Table3[[#This Row],[countrycode]],[1]!Table4[Country Code],[1]!Table4[IncomeGroup],"")</f>
        <v>Lower middle income</v>
      </c>
    </row>
    <row r="201" spans="1:9" x14ac:dyDescent="0.2">
      <c r="A201" t="s">
        <v>204</v>
      </c>
      <c r="B201" t="s">
        <v>332</v>
      </c>
      <c r="C201">
        <v>2018</v>
      </c>
      <c r="D201" t="s">
        <v>333</v>
      </c>
      <c r="E201">
        <v>60.635890960693359</v>
      </c>
      <c r="F201" t="s">
        <v>345</v>
      </c>
      <c r="G201" t="s">
        <v>205</v>
      </c>
      <c r="H201" t="s">
        <v>343</v>
      </c>
      <c r="I201" t="str">
        <f>_xlfn.XLOOKUP(Table3[[#This Row],[countrycode]],[1]!Table4[Country Code],[1]!Table4[IncomeGroup],"")</f>
        <v>Lower middle income</v>
      </c>
    </row>
    <row r="202" spans="1:9" x14ac:dyDescent="0.2">
      <c r="A202" t="s">
        <v>206</v>
      </c>
      <c r="B202" t="s">
        <v>332</v>
      </c>
      <c r="C202">
        <v>2001</v>
      </c>
      <c r="D202" t="s">
        <v>333</v>
      </c>
      <c r="E202">
        <v>1.1046034097671509</v>
      </c>
      <c r="F202" t="s">
        <v>360</v>
      </c>
      <c r="G202" t="s">
        <v>207</v>
      </c>
      <c r="H202" t="s">
        <v>338</v>
      </c>
      <c r="I202" t="str">
        <f>_xlfn.XLOOKUP(Table3[[#This Row],[countrycode]],[1]!Table4[Country Code],[1]!Table4[IncomeGroup],"")</f>
        <v>High income</v>
      </c>
    </row>
    <row r="203" spans="1:9" x14ac:dyDescent="0.2">
      <c r="A203" t="s">
        <v>206</v>
      </c>
      <c r="B203" t="s">
        <v>332</v>
      </c>
      <c r="C203">
        <v>2006</v>
      </c>
      <c r="D203" t="s">
        <v>333</v>
      </c>
      <c r="E203">
        <v>0.89220601320266724</v>
      </c>
      <c r="F203" t="s">
        <v>357</v>
      </c>
      <c r="G203" t="s">
        <v>207</v>
      </c>
      <c r="H203" t="s">
        <v>338</v>
      </c>
      <c r="I203" t="str">
        <f>_xlfn.XLOOKUP(Table3[[#This Row],[countrycode]],[1]!Table4[Country Code],[1]!Table4[IncomeGroup],"")</f>
        <v>High income</v>
      </c>
    </row>
    <row r="204" spans="1:9" x14ac:dyDescent="0.2">
      <c r="A204" t="s">
        <v>206</v>
      </c>
      <c r="B204" t="s">
        <v>332</v>
      </c>
      <c r="C204">
        <v>2011</v>
      </c>
      <c r="D204" t="s">
        <v>333</v>
      </c>
      <c r="E204">
        <v>0.78291231393814087</v>
      </c>
      <c r="F204" t="s">
        <v>339</v>
      </c>
      <c r="G204" t="s">
        <v>207</v>
      </c>
      <c r="H204" t="s">
        <v>338</v>
      </c>
      <c r="I204" t="str">
        <f>_xlfn.XLOOKUP(Table3[[#This Row],[countrycode]],[1]!Table4[Country Code],[1]!Table4[IncomeGroup],"")</f>
        <v>High income</v>
      </c>
    </row>
    <row r="205" spans="1:9" x14ac:dyDescent="0.2">
      <c r="A205" t="s">
        <v>206</v>
      </c>
      <c r="B205" t="s">
        <v>332</v>
      </c>
      <c r="C205">
        <v>2016</v>
      </c>
      <c r="D205" t="s">
        <v>333</v>
      </c>
      <c r="E205">
        <v>1.6400463581085205</v>
      </c>
      <c r="F205" t="s">
        <v>341</v>
      </c>
      <c r="G205" t="s">
        <v>207</v>
      </c>
      <c r="H205" t="s">
        <v>338</v>
      </c>
      <c r="I205" t="str">
        <f>_xlfn.XLOOKUP(Table3[[#This Row],[countrycode]],[1]!Table4[Country Code],[1]!Table4[IncomeGroup],"")</f>
        <v>High income</v>
      </c>
    </row>
    <row r="206" spans="1:9" x14ac:dyDescent="0.2">
      <c r="A206" t="s">
        <v>208</v>
      </c>
      <c r="B206" t="s">
        <v>332</v>
      </c>
      <c r="C206">
        <v>2001</v>
      </c>
      <c r="D206" t="s">
        <v>333</v>
      </c>
      <c r="E206">
        <v>12.002899169921875</v>
      </c>
      <c r="F206" t="s">
        <v>360</v>
      </c>
      <c r="G206" t="s">
        <v>209</v>
      </c>
      <c r="H206" t="s">
        <v>338</v>
      </c>
      <c r="I206" t="str">
        <f>_xlfn.XLOOKUP(Table3[[#This Row],[countrycode]],[1]!Table4[Country Code],[1]!Table4[IncomeGroup],"")</f>
        <v>High income</v>
      </c>
    </row>
    <row r="207" spans="1:9" x14ac:dyDescent="0.2">
      <c r="A207" t="s">
        <v>208</v>
      </c>
      <c r="B207" t="s">
        <v>332</v>
      </c>
      <c r="C207">
        <v>2006</v>
      </c>
      <c r="D207" t="s">
        <v>333</v>
      </c>
      <c r="E207">
        <v>9.4628324508666992</v>
      </c>
      <c r="F207" t="s">
        <v>357</v>
      </c>
      <c r="G207" t="s">
        <v>209</v>
      </c>
      <c r="H207" t="s">
        <v>338</v>
      </c>
      <c r="I207" t="str">
        <f>_xlfn.XLOOKUP(Table3[[#This Row],[countrycode]],[1]!Table4[Country Code],[1]!Table4[IncomeGroup],"")</f>
        <v>High income</v>
      </c>
    </row>
    <row r="208" spans="1:9" x14ac:dyDescent="0.2">
      <c r="A208" t="s">
        <v>208</v>
      </c>
      <c r="B208" t="s">
        <v>332</v>
      </c>
      <c r="C208">
        <v>2011</v>
      </c>
      <c r="D208" t="s">
        <v>333</v>
      </c>
      <c r="E208">
        <v>5.7439737319946289</v>
      </c>
      <c r="F208" t="s">
        <v>339</v>
      </c>
      <c r="G208" t="s">
        <v>209</v>
      </c>
      <c r="H208" t="s">
        <v>338</v>
      </c>
      <c r="I208" t="str">
        <f>_xlfn.XLOOKUP(Table3[[#This Row],[countrycode]],[1]!Table4[Country Code],[1]!Table4[IncomeGroup],"")</f>
        <v>High income</v>
      </c>
    </row>
    <row r="209" spans="1:9" x14ac:dyDescent="0.2">
      <c r="A209" t="s">
        <v>208</v>
      </c>
      <c r="B209" t="s">
        <v>332</v>
      </c>
      <c r="C209">
        <v>2016</v>
      </c>
      <c r="D209" t="s">
        <v>333</v>
      </c>
      <c r="E209">
        <v>5.970428466796875</v>
      </c>
      <c r="F209" t="s">
        <v>341</v>
      </c>
      <c r="G209" t="s">
        <v>209</v>
      </c>
      <c r="H209" t="s">
        <v>338</v>
      </c>
      <c r="I209" t="str">
        <f>_xlfn.XLOOKUP(Table3[[#This Row],[countrycode]],[1]!Table4[Country Code],[1]!Table4[IncomeGroup],"")</f>
        <v>High income</v>
      </c>
    </row>
    <row r="210" spans="1:9" x14ac:dyDescent="0.2">
      <c r="A210" t="s">
        <v>212</v>
      </c>
      <c r="B210" t="s">
        <v>332</v>
      </c>
      <c r="C210">
        <v>2006</v>
      </c>
      <c r="D210" t="s">
        <v>333</v>
      </c>
      <c r="E210">
        <v>9.9766263961791992</v>
      </c>
      <c r="F210" t="s">
        <v>396</v>
      </c>
      <c r="G210" t="s">
        <v>213</v>
      </c>
      <c r="H210" t="s">
        <v>350</v>
      </c>
      <c r="I210" t="str">
        <f>_xlfn.XLOOKUP(Table3[[#This Row],[countrycode]],[1]!Table4[Country Code],[1]!Table4[IncomeGroup],"")</f>
        <v>High income</v>
      </c>
    </row>
    <row r="211" spans="1:9" x14ac:dyDescent="0.2">
      <c r="A211" t="s">
        <v>212</v>
      </c>
      <c r="B211" t="s">
        <v>332</v>
      </c>
      <c r="C211">
        <v>2011</v>
      </c>
      <c r="D211" t="s">
        <v>333</v>
      </c>
      <c r="E211">
        <v>10.34721565246582</v>
      </c>
      <c r="F211" t="s">
        <v>406</v>
      </c>
      <c r="G211" t="s">
        <v>213</v>
      </c>
      <c r="H211" t="s">
        <v>350</v>
      </c>
      <c r="I211" t="str">
        <f>_xlfn.XLOOKUP(Table3[[#This Row],[countrycode]],[1]!Table4[Country Code],[1]!Table4[IncomeGroup],"")</f>
        <v>High income</v>
      </c>
    </row>
    <row r="212" spans="1:9" x14ac:dyDescent="0.2">
      <c r="A212" t="s">
        <v>212</v>
      </c>
      <c r="B212" t="s">
        <v>332</v>
      </c>
      <c r="C212">
        <v>2016</v>
      </c>
      <c r="D212" t="s">
        <v>333</v>
      </c>
      <c r="E212">
        <v>11.355703353881836</v>
      </c>
      <c r="F212" t="s">
        <v>407</v>
      </c>
      <c r="G212" t="s">
        <v>213</v>
      </c>
      <c r="H212" t="s">
        <v>350</v>
      </c>
      <c r="I212" t="str">
        <f>_xlfn.XLOOKUP(Table3[[#This Row],[countrycode]],[1]!Table4[Country Code],[1]!Table4[IncomeGroup],"")</f>
        <v>High income</v>
      </c>
    </row>
    <row r="213" spans="1:9" x14ac:dyDescent="0.2">
      <c r="A213" t="s">
        <v>214</v>
      </c>
      <c r="B213" t="s">
        <v>332</v>
      </c>
      <c r="C213">
        <v>2011</v>
      </c>
      <c r="D213" t="s">
        <v>333</v>
      </c>
      <c r="E213">
        <v>54.256721496582031</v>
      </c>
      <c r="F213" t="s">
        <v>339</v>
      </c>
      <c r="G213" t="s">
        <v>215</v>
      </c>
      <c r="H213" t="s">
        <v>340</v>
      </c>
      <c r="I213" t="str">
        <f>_xlfn.XLOOKUP(Table3[[#This Row],[countrycode]],[1]!Table4[Country Code],[1]!Table4[IncomeGroup],"")</f>
        <v>High income</v>
      </c>
    </row>
    <row r="214" spans="1:9" x14ac:dyDescent="0.2">
      <c r="A214" t="s">
        <v>214</v>
      </c>
      <c r="B214" t="s">
        <v>332</v>
      </c>
      <c r="C214">
        <v>2016</v>
      </c>
      <c r="D214" t="s">
        <v>333</v>
      </c>
      <c r="E214">
        <v>41.798973083496094</v>
      </c>
      <c r="F214" t="s">
        <v>341</v>
      </c>
      <c r="G214" t="s">
        <v>215</v>
      </c>
      <c r="H214" t="s">
        <v>340</v>
      </c>
      <c r="I214" t="str">
        <f>_xlfn.XLOOKUP(Table3[[#This Row],[countrycode]],[1]!Table4[Country Code],[1]!Table4[IncomeGroup],"")</f>
        <v>High income</v>
      </c>
    </row>
    <row r="215" spans="1:9" x14ac:dyDescent="0.2">
      <c r="A215" t="s">
        <v>216</v>
      </c>
      <c r="B215" t="s">
        <v>332</v>
      </c>
      <c r="C215">
        <v>2014</v>
      </c>
      <c r="D215" t="s">
        <v>333</v>
      </c>
      <c r="E215">
        <v>74.543739318847656</v>
      </c>
      <c r="F215" t="s">
        <v>412</v>
      </c>
      <c r="G215" t="s">
        <v>217</v>
      </c>
      <c r="H215" t="s">
        <v>336</v>
      </c>
      <c r="I215" t="str">
        <f>_xlfn.XLOOKUP(Table3[[#This Row],[countrycode]],[1]!Table4[Country Code],[1]!Table4[IncomeGroup],"")</f>
        <v>Lower middle income</v>
      </c>
    </row>
    <row r="216" spans="1:9" x14ac:dyDescent="0.2">
      <c r="A216" t="s">
        <v>218</v>
      </c>
      <c r="B216" t="s">
        <v>332</v>
      </c>
      <c r="C216">
        <v>2006</v>
      </c>
      <c r="D216" t="s">
        <v>333</v>
      </c>
      <c r="E216">
        <v>70.053138732910156</v>
      </c>
      <c r="F216" t="s">
        <v>342</v>
      </c>
      <c r="G216" t="s">
        <v>219</v>
      </c>
      <c r="H216" t="s">
        <v>343</v>
      </c>
      <c r="I216" t="str">
        <f>_xlfn.XLOOKUP(Table3[[#This Row],[countrycode]],[1]!Table4[Country Code],[1]!Table4[IncomeGroup],"")</f>
        <v>High income</v>
      </c>
    </row>
    <row r="217" spans="1:9" x14ac:dyDescent="0.2">
      <c r="A217" t="s">
        <v>218</v>
      </c>
      <c r="B217" t="s">
        <v>332</v>
      </c>
      <c r="C217">
        <v>2013</v>
      </c>
      <c r="D217" t="s">
        <v>333</v>
      </c>
      <c r="E217">
        <v>66.627220153808594</v>
      </c>
      <c r="F217" t="s">
        <v>344</v>
      </c>
      <c r="G217" t="s">
        <v>219</v>
      </c>
      <c r="H217" t="s">
        <v>343</v>
      </c>
      <c r="I217" t="str">
        <f>_xlfn.XLOOKUP(Table3[[#This Row],[countrycode]],[1]!Table4[Country Code],[1]!Table4[IncomeGroup],"")</f>
        <v>High income</v>
      </c>
    </row>
    <row r="218" spans="1:9" x14ac:dyDescent="0.2">
      <c r="A218" t="s">
        <v>218</v>
      </c>
      <c r="B218" t="s">
        <v>332</v>
      </c>
      <c r="C218">
        <v>2018</v>
      </c>
      <c r="D218" t="s">
        <v>333</v>
      </c>
      <c r="E218">
        <v>64.93487548828125</v>
      </c>
      <c r="F218" t="s">
        <v>345</v>
      </c>
      <c r="G218" t="s">
        <v>219</v>
      </c>
      <c r="H218" t="s">
        <v>343</v>
      </c>
      <c r="I218" t="str">
        <f>_xlfn.XLOOKUP(Table3[[#This Row],[countrycode]],[1]!Table4[Country Code],[1]!Table4[IncomeGroup],"")</f>
        <v>High income</v>
      </c>
    </row>
    <row r="219" spans="1:9" x14ac:dyDescent="0.2">
      <c r="A219" t="s">
        <v>220</v>
      </c>
      <c r="B219" t="s">
        <v>332</v>
      </c>
      <c r="C219">
        <v>2006</v>
      </c>
      <c r="D219" t="s">
        <v>333</v>
      </c>
      <c r="E219">
        <v>68.309913635253906</v>
      </c>
      <c r="F219" t="s">
        <v>342</v>
      </c>
      <c r="G219" t="s">
        <v>221</v>
      </c>
      <c r="H219" t="s">
        <v>343</v>
      </c>
      <c r="I219" t="str">
        <f>_xlfn.XLOOKUP(Table3[[#This Row],[countrycode]],[1]!Table4[Country Code],[1]!Table4[IncomeGroup],"")</f>
        <v>Upper middle income</v>
      </c>
    </row>
    <row r="220" spans="1:9" x14ac:dyDescent="0.2">
      <c r="A220" t="s">
        <v>220</v>
      </c>
      <c r="B220" t="s">
        <v>332</v>
      </c>
      <c r="C220">
        <v>2013</v>
      </c>
      <c r="D220" t="s">
        <v>333</v>
      </c>
      <c r="E220">
        <v>55.650882720947266</v>
      </c>
      <c r="F220" t="s">
        <v>344</v>
      </c>
      <c r="G220" t="s">
        <v>221</v>
      </c>
      <c r="H220" t="s">
        <v>343</v>
      </c>
      <c r="I220" t="str">
        <f>_xlfn.XLOOKUP(Table3[[#This Row],[countrycode]],[1]!Table4[Country Code],[1]!Table4[IncomeGroup],"")</f>
        <v>Upper middle income</v>
      </c>
    </row>
    <row r="221" spans="1:9" x14ac:dyDescent="0.2">
      <c r="A221" t="s">
        <v>220</v>
      </c>
      <c r="B221" t="s">
        <v>332</v>
      </c>
      <c r="C221">
        <v>2018</v>
      </c>
      <c r="D221" t="s">
        <v>333</v>
      </c>
      <c r="E221">
        <v>60.226982116699219</v>
      </c>
      <c r="F221" t="s">
        <v>345</v>
      </c>
      <c r="G221" t="s">
        <v>221</v>
      </c>
      <c r="H221" t="s">
        <v>343</v>
      </c>
      <c r="I221" t="str">
        <f>_xlfn.XLOOKUP(Table3[[#This Row],[countrycode]],[1]!Table4[Country Code],[1]!Table4[IncomeGroup],"")</f>
        <v>Upper middle income</v>
      </c>
    </row>
    <row r="222" spans="1:9" x14ac:dyDescent="0.2">
      <c r="A222" t="s">
        <v>222</v>
      </c>
      <c r="B222" t="s">
        <v>332</v>
      </c>
      <c r="C222">
        <v>2019</v>
      </c>
      <c r="D222" t="s">
        <v>333</v>
      </c>
      <c r="E222">
        <v>90.454757690429688</v>
      </c>
      <c r="F222" t="s">
        <v>389</v>
      </c>
      <c r="G222" t="s">
        <v>223</v>
      </c>
      <c r="H222" t="s">
        <v>350</v>
      </c>
      <c r="I222" t="str">
        <f>_xlfn.XLOOKUP(Table3[[#This Row],[countrycode]],[1]!Table4[Country Code],[1]!Table4[IncomeGroup],"")</f>
        <v>Lower middle income</v>
      </c>
    </row>
    <row r="223" spans="1:9" x14ac:dyDescent="0.2">
      <c r="A223" t="s">
        <v>224</v>
      </c>
      <c r="B223" t="s">
        <v>332</v>
      </c>
      <c r="C223">
        <v>2006</v>
      </c>
      <c r="D223" t="s">
        <v>333</v>
      </c>
      <c r="E223">
        <v>13.200427055358887</v>
      </c>
      <c r="F223" t="s">
        <v>357</v>
      </c>
      <c r="G223" t="s">
        <v>225</v>
      </c>
      <c r="H223" t="s">
        <v>338</v>
      </c>
      <c r="I223" t="str">
        <f>_xlfn.XLOOKUP(Table3[[#This Row],[countrycode]],[1]!Table4[Country Code],[1]!Table4[IncomeGroup],"")</f>
        <v>High income</v>
      </c>
    </row>
    <row r="224" spans="1:9" x14ac:dyDescent="0.2">
      <c r="A224" t="s">
        <v>224</v>
      </c>
      <c r="B224" t="s">
        <v>332</v>
      </c>
      <c r="C224">
        <v>2011</v>
      </c>
      <c r="D224" t="s">
        <v>333</v>
      </c>
      <c r="E224">
        <v>10.329506874084473</v>
      </c>
      <c r="F224" t="s">
        <v>339</v>
      </c>
      <c r="G224" t="s">
        <v>225</v>
      </c>
      <c r="H224" t="s">
        <v>338</v>
      </c>
      <c r="I224" t="str">
        <f>_xlfn.XLOOKUP(Table3[[#This Row],[countrycode]],[1]!Table4[Country Code],[1]!Table4[IncomeGroup],"")</f>
        <v>High income</v>
      </c>
    </row>
    <row r="225" spans="1:9" x14ac:dyDescent="0.2">
      <c r="A225" t="s">
        <v>224</v>
      </c>
      <c r="B225" t="s">
        <v>332</v>
      </c>
      <c r="C225">
        <v>2016</v>
      </c>
      <c r="D225" t="s">
        <v>333</v>
      </c>
      <c r="E225">
        <v>6.3078994750976562</v>
      </c>
      <c r="F225" t="s">
        <v>341</v>
      </c>
      <c r="G225" t="s">
        <v>225</v>
      </c>
      <c r="H225" t="s">
        <v>338</v>
      </c>
      <c r="I225" t="str">
        <f>_xlfn.XLOOKUP(Table3[[#This Row],[countrycode]],[1]!Table4[Country Code],[1]!Table4[IncomeGroup],"")</f>
        <v>High income</v>
      </c>
    </row>
    <row r="226" spans="1:9" x14ac:dyDescent="0.2">
      <c r="A226" t="s">
        <v>226</v>
      </c>
      <c r="B226" t="s">
        <v>332</v>
      </c>
      <c r="C226">
        <v>2011</v>
      </c>
      <c r="D226" t="s">
        <v>333</v>
      </c>
      <c r="E226">
        <v>3.3543143272399902</v>
      </c>
      <c r="F226" t="s">
        <v>339</v>
      </c>
      <c r="G226" t="s">
        <v>227</v>
      </c>
      <c r="H226" t="s">
        <v>338</v>
      </c>
      <c r="I226" t="str">
        <f>_xlfn.XLOOKUP(Table3[[#This Row],[countrycode]],[1]!Table4[Country Code],[1]!Table4[IncomeGroup],"")</f>
        <v>High income</v>
      </c>
    </row>
    <row r="227" spans="1:9" x14ac:dyDescent="0.2">
      <c r="A227" t="s">
        <v>226</v>
      </c>
      <c r="B227" t="s">
        <v>332</v>
      </c>
      <c r="C227">
        <v>2016</v>
      </c>
      <c r="D227" t="s">
        <v>333</v>
      </c>
      <c r="E227">
        <v>6.4545574188232422</v>
      </c>
      <c r="F227" t="s">
        <v>341</v>
      </c>
      <c r="G227" t="s">
        <v>227</v>
      </c>
      <c r="H227" t="s">
        <v>338</v>
      </c>
      <c r="I227" t="str">
        <f>_xlfn.XLOOKUP(Table3[[#This Row],[countrycode]],[1]!Table4[Country Code],[1]!Table4[IncomeGroup],"")</f>
        <v>High income</v>
      </c>
    </row>
    <row r="228" spans="1:9" x14ac:dyDescent="0.2">
      <c r="A228" t="s">
        <v>228</v>
      </c>
      <c r="B228" t="s">
        <v>332</v>
      </c>
      <c r="C228">
        <v>2006</v>
      </c>
      <c r="D228" t="s">
        <v>333</v>
      </c>
      <c r="E228">
        <v>75.776748657226562</v>
      </c>
      <c r="F228" t="s">
        <v>342</v>
      </c>
      <c r="G228" t="s">
        <v>229</v>
      </c>
      <c r="H228" t="s">
        <v>343</v>
      </c>
      <c r="I228" t="str">
        <f>_xlfn.XLOOKUP(Table3[[#This Row],[countrycode]],[1]!Table4[Country Code],[1]!Table4[IncomeGroup],"")</f>
        <v>Upper middle income</v>
      </c>
    </row>
    <row r="229" spans="1:9" x14ac:dyDescent="0.2">
      <c r="A229" t="s">
        <v>228</v>
      </c>
      <c r="B229" t="s">
        <v>332</v>
      </c>
      <c r="C229">
        <v>2013</v>
      </c>
      <c r="D229" t="s">
        <v>333</v>
      </c>
      <c r="E229">
        <v>74.379158020019531</v>
      </c>
      <c r="F229" t="s">
        <v>344</v>
      </c>
      <c r="G229" t="s">
        <v>229</v>
      </c>
      <c r="H229" t="s">
        <v>343</v>
      </c>
      <c r="I229" t="str">
        <f>_xlfn.XLOOKUP(Table3[[#This Row],[countrycode]],[1]!Table4[Country Code],[1]!Table4[IncomeGroup],"")</f>
        <v>Upper middle income</v>
      </c>
    </row>
    <row r="230" spans="1:9" x14ac:dyDescent="0.2">
      <c r="A230" t="s">
        <v>228</v>
      </c>
      <c r="B230" t="s">
        <v>332</v>
      </c>
      <c r="C230">
        <v>2018</v>
      </c>
      <c r="D230" t="s">
        <v>333</v>
      </c>
      <c r="E230">
        <v>64.320892333984375</v>
      </c>
      <c r="F230" t="s">
        <v>345</v>
      </c>
      <c r="G230" t="s">
        <v>229</v>
      </c>
      <c r="H230" t="s">
        <v>343</v>
      </c>
      <c r="I230" t="str">
        <f>_xlfn.XLOOKUP(Table3[[#This Row],[countrycode]],[1]!Table4[Country Code],[1]!Table4[IncomeGroup],"")</f>
        <v>Upper middle income</v>
      </c>
    </row>
    <row r="231" spans="1:9" x14ac:dyDescent="0.2">
      <c r="A231" t="s">
        <v>230</v>
      </c>
      <c r="B231" t="s">
        <v>332</v>
      </c>
      <c r="C231">
        <v>2006</v>
      </c>
      <c r="D231" t="s">
        <v>333</v>
      </c>
      <c r="E231">
        <v>69.385208129882812</v>
      </c>
      <c r="F231" t="s">
        <v>357</v>
      </c>
      <c r="G231" t="s">
        <v>231</v>
      </c>
      <c r="H231" t="s">
        <v>340</v>
      </c>
      <c r="I231" t="str">
        <f>_xlfn.XLOOKUP(Table3[[#This Row],[countrycode]],[1]!Table4[Country Code],[1]!Table4[IncomeGroup],"")</f>
        <v>High income</v>
      </c>
    </row>
    <row r="232" spans="1:9" x14ac:dyDescent="0.2">
      <c r="A232" t="s">
        <v>230</v>
      </c>
      <c r="B232" t="s">
        <v>332</v>
      </c>
      <c r="C232">
        <v>2011</v>
      </c>
      <c r="D232" t="s">
        <v>333</v>
      </c>
      <c r="E232">
        <v>41.039722442626953</v>
      </c>
      <c r="F232" t="s">
        <v>339</v>
      </c>
      <c r="G232" t="s">
        <v>231</v>
      </c>
      <c r="H232" t="s">
        <v>340</v>
      </c>
      <c r="I232" t="str">
        <f>_xlfn.XLOOKUP(Table3[[#This Row],[countrycode]],[1]!Table4[Country Code],[1]!Table4[IncomeGroup],"")</f>
        <v>High income</v>
      </c>
    </row>
    <row r="233" spans="1:9" x14ac:dyDescent="0.2">
      <c r="A233" t="s">
        <v>230</v>
      </c>
      <c r="B233" t="s">
        <v>332</v>
      </c>
      <c r="C233">
        <v>2016</v>
      </c>
      <c r="D233" t="s">
        <v>333</v>
      </c>
      <c r="E233">
        <v>35.254695892333984</v>
      </c>
      <c r="F233" t="s">
        <v>341</v>
      </c>
      <c r="G233" t="s">
        <v>231</v>
      </c>
      <c r="H233" t="s">
        <v>340</v>
      </c>
      <c r="I233" t="str">
        <f>_xlfn.XLOOKUP(Table3[[#This Row],[countrycode]],[1]!Table4[Country Code],[1]!Table4[IncomeGroup],"")</f>
        <v>High income</v>
      </c>
    </row>
    <row r="234" spans="1:9" x14ac:dyDescent="0.2">
      <c r="A234" t="s">
        <v>232</v>
      </c>
      <c r="B234" t="s">
        <v>332</v>
      </c>
      <c r="C234">
        <v>2001</v>
      </c>
      <c r="D234" t="s">
        <v>333</v>
      </c>
      <c r="E234">
        <v>18.80143928527832</v>
      </c>
      <c r="F234" t="s">
        <v>360</v>
      </c>
      <c r="G234" t="s">
        <v>233</v>
      </c>
      <c r="H234" t="s">
        <v>338</v>
      </c>
      <c r="I234" t="str">
        <f>_xlfn.XLOOKUP(Table3[[#This Row],[countrycode]],[1]!Table4[Country Code],[1]!Table4[IncomeGroup],"")</f>
        <v>High income</v>
      </c>
    </row>
    <row r="235" spans="1:9" x14ac:dyDescent="0.2">
      <c r="A235" t="s">
        <v>232</v>
      </c>
      <c r="B235" t="s">
        <v>332</v>
      </c>
      <c r="C235">
        <v>2006</v>
      </c>
      <c r="D235" t="s">
        <v>333</v>
      </c>
      <c r="E235">
        <v>20.108243942260742</v>
      </c>
      <c r="F235" t="s">
        <v>357</v>
      </c>
      <c r="G235" t="s">
        <v>233</v>
      </c>
      <c r="H235" t="s">
        <v>338</v>
      </c>
      <c r="I235" t="str">
        <f>_xlfn.XLOOKUP(Table3[[#This Row],[countrycode]],[1]!Table4[Country Code],[1]!Table4[IncomeGroup],"")</f>
        <v>High income</v>
      </c>
    </row>
    <row r="236" spans="1:9" x14ac:dyDescent="0.2">
      <c r="A236" t="s">
        <v>232</v>
      </c>
      <c r="B236" t="s">
        <v>332</v>
      </c>
      <c r="C236">
        <v>2011</v>
      </c>
      <c r="D236" t="s">
        <v>333</v>
      </c>
      <c r="E236">
        <v>19.956817626953125</v>
      </c>
      <c r="F236" t="s">
        <v>339</v>
      </c>
      <c r="G236" t="s">
        <v>233</v>
      </c>
      <c r="H236" t="s">
        <v>338</v>
      </c>
      <c r="I236" t="str">
        <f>_xlfn.XLOOKUP(Table3[[#This Row],[countrycode]],[1]!Table4[Country Code],[1]!Table4[IncomeGroup],"")</f>
        <v>High income</v>
      </c>
    </row>
    <row r="237" spans="1:9" x14ac:dyDescent="0.2">
      <c r="A237" t="s">
        <v>234</v>
      </c>
      <c r="B237" t="s">
        <v>332</v>
      </c>
      <c r="C237">
        <v>2001</v>
      </c>
      <c r="D237" t="s">
        <v>333</v>
      </c>
      <c r="E237">
        <v>10.704851150512695</v>
      </c>
      <c r="F237" t="s">
        <v>360</v>
      </c>
      <c r="G237" t="s">
        <v>235</v>
      </c>
      <c r="H237" t="s">
        <v>338</v>
      </c>
      <c r="I237" t="str">
        <f>_xlfn.XLOOKUP(Table3[[#This Row],[countrycode]],[1]!Table4[Country Code],[1]!Table4[IncomeGroup],"")</f>
        <v>Upper middle income</v>
      </c>
    </row>
    <row r="238" spans="1:9" x14ac:dyDescent="0.2">
      <c r="A238" t="s">
        <v>234</v>
      </c>
      <c r="B238" t="s">
        <v>332</v>
      </c>
      <c r="C238">
        <v>2006</v>
      </c>
      <c r="D238" t="s">
        <v>333</v>
      </c>
      <c r="E238">
        <v>8.6255779266357422</v>
      </c>
      <c r="F238" t="s">
        <v>357</v>
      </c>
      <c r="G238" t="s">
        <v>235</v>
      </c>
      <c r="H238" t="s">
        <v>338</v>
      </c>
      <c r="I238" t="str">
        <f>_xlfn.XLOOKUP(Table3[[#This Row],[countrycode]],[1]!Table4[Country Code],[1]!Table4[IncomeGroup],"")</f>
        <v>Upper middle income</v>
      </c>
    </row>
    <row r="239" spans="1:9" x14ac:dyDescent="0.2">
      <c r="A239" t="s">
        <v>234</v>
      </c>
      <c r="B239" t="s">
        <v>332</v>
      </c>
      <c r="C239">
        <v>2011</v>
      </c>
      <c r="D239" t="s">
        <v>333</v>
      </c>
      <c r="E239">
        <v>3.6577727794647217</v>
      </c>
      <c r="F239" t="s">
        <v>339</v>
      </c>
      <c r="G239" t="s">
        <v>235</v>
      </c>
      <c r="H239" t="s">
        <v>338</v>
      </c>
      <c r="I239" t="str">
        <f>_xlfn.XLOOKUP(Table3[[#This Row],[countrycode]],[1]!Table4[Country Code],[1]!Table4[IncomeGroup],"")</f>
        <v>Upper middle income</v>
      </c>
    </row>
    <row r="240" spans="1:9" x14ac:dyDescent="0.2">
      <c r="A240" t="s">
        <v>234</v>
      </c>
      <c r="B240" t="s">
        <v>332</v>
      </c>
      <c r="C240">
        <v>2016</v>
      </c>
      <c r="D240" t="s">
        <v>333</v>
      </c>
      <c r="E240">
        <v>3.2871840000152588</v>
      </c>
      <c r="F240" t="s">
        <v>341</v>
      </c>
      <c r="G240" t="s">
        <v>235</v>
      </c>
      <c r="H240" t="s">
        <v>338</v>
      </c>
      <c r="I240" t="str">
        <f>_xlfn.XLOOKUP(Table3[[#This Row],[countrycode]],[1]!Table4[Country Code],[1]!Table4[IncomeGroup],"")</f>
        <v>Upper middle income</v>
      </c>
    </row>
    <row r="241" spans="1:9" x14ac:dyDescent="0.2">
      <c r="A241" t="s">
        <v>413</v>
      </c>
      <c r="B241" t="s">
        <v>375</v>
      </c>
      <c r="C241">
        <v>2015</v>
      </c>
      <c r="D241" t="s">
        <v>333</v>
      </c>
      <c r="E241">
        <v>58.205474853515625</v>
      </c>
      <c r="F241" t="s">
        <v>376</v>
      </c>
      <c r="G241" t="s">
        <v>377</v>
      </c>
      <c r="H241" t="s">
        <v>377</v>
      </c>
    </row>
    <row r="242" spans="1:9" x14ac:dyDescent="0.2">
      <c r="A242" t="s">
        <v>238</v>
      </c>
      <c r="B242" t="s">
        <v>332</v>
      </c>
      <c r="C242">
        <v>2011</v>
      </c>
      <c r="D242" t="s">
        <v>333</v>
      </c>
      <c r="E242">
        <v>37.207168579101562</v>
      </c>
      <c r="F242" t="s">
        <v>339</v>
      </c>
      <c r="G242" t="s">
        <v>239</v>
      </c>
      <c r="H242" t="s">
        <v>340</v>
      </c>
      <c r="I242" t="str">
        <f>_xlfn.XLOOKUP(Table3[[#This Row],[countrycode]],[1]!Table4[Country Code],[1]!Table4[IncomeGroup],"")</f>
        <v>High income</v>
      </c>
    </row>
    <row r="243" spans="1:9" x14ac:dyDescent="0.2">
      <c r="A243" t="s">
        <v>238</v>
      </c>
      <c r="B243" t="s">
        <v>332</v>
      </c>
      <c r="C243">
        <v>2016</v>
      </c>
      <c r="D243" t="s">
        <v>333</v>
      </c>
      <c r="E243">
        <v>38.276844024658203</v>
      </c>
      <c r="F243" t="s">
        <v>341</v>
      </c>
      <c r="G243" t="s">
        <v>239</v>
      </c>
      <c r="H243" t="s">
        <v>340</v>
      </c>
      <c r="I243" t="str">
        <f>_xlfn.XLOOKUP(Table3[[#This Row],[countrycode]],[1]!Table4[Country Code],[1]!Table4[IncomeGroup],"")</f>
        <v>High income</v>
      </c>
    </row>
    <row r="244" spans="1:9" x14ac:dyDescent="0.2">
      <c r="A244" t="s">
        <v>240</v>
      </c>
      <c r="B244" t="s">
        <v>332</v>
      </c>
      <c r="C244">
        <v>2014</v>
      </c>
      <c r="D244" t="s">
        <v>333</v>
      </c>
      <c r="E244">
        <v>74.1361083984375</v>
      </c>
      <c r="F244" t="s">
        <v>354</v>
      </c>
      <c r="G244" t="s">
        <v>241</v>
      </c>
      <c r="H244" t="s">
        <v>355</v>
      </c>
      <c r="I244" t="str">
        <f>_xlfn.XLOOKUP(Table3[[#This Row],[countrycode]],[1]!Table4[Country Code],[1]!Table4[IncomeGroup],"")</f>
        <v>Lower middle income</v>
      </c>
    </row>
    <row r="245" spans="1:9" x14ac:dyDescent="0.2">
      <c r="A245" t="s">
        <v>240</v>
      </c>
      <c r="B245" t="s">
        <v>332</v>
      </c>
      <c r="C245">
        <v>2019</v>
      </c>
      <c r="D245" t="s">
        <v>333</v>
      </c>
      <c r="E245">
        <v>69.103614807128906</v>
      </c>
      <c r="F245" t="s">
        <v>356</v>
      </c>
      <c r="G245" t="s">
        <v>241</v>
      </c>
      <c r="H245" t="s">
        <v>355</v>
      </c>
      <c r="I245" t="str">
        <f>_xlfn.XLOOKUP(Table3[[#This Row],[countrycode]],[1]!Table4[Country Code],[1]!Table4[IncomeGroup],"")</f>
        <v>Lower middle income</v>
      </c>
    </row>
    <row r="246" spans="1:9" x14ac:dyDescent="0.2">
      <c r="A246" t="s">
        <v>242</v>
      </c>
      <c r="B246" t="s">
        <v>332</v>
      </c>
      <c r="C246">
        <v>2001</v>
      </c>
      <c r="D246" t="s">
        <v>333</v>
      </c>
      <c r="E246">
        <v>9.84405517578125</v>
      </c>
      <c r="F246" t="s">
        <v>360</v>
      </c>
      <c r="G246" t="s">
        <v>243</v>
      </c>
      <c r="H246" t="s">
        <v>350</v>
      </c>
      <c r="I246" t="str">
        <f>_xlfn.XLOOKUP(Table3[[#This Row],[countrycode]],[1]!Table4[Country Code],[1]!Table4[IncomeGroup],"")</f>
        <v>High income</v>
      </c>
    </row>
    <row r="247" spans="1:9" x14ac:dyDescent="0.2">
      <c r="A247" t="s">
        <v>242</v>
      </c>
      <c r="B247" t="s">
        <v>332</v>
      </c>
      <c r="C247">
        <v>2006</v>
      </c>
      <c r="D247" t="s">
        <v>333</v>
      </c>
      <c r="E247">
        <v>3.4018993377685547</v>
      </c>
      <c r="F247" t="s">
        <v>357</v>
      </c>
      <c r="G247" t="s">
        <v>243</v>
      </c>
      <c r="H247" t="s">
        <v>350</v>
      </c>
      <c r="I247" t="str">
        <f>_xlfn.XLOOKUP(Table3[[#This Row],[countrycode]],[1]!Table4[Country Code],[1]!Table4[IncomeGroup],"")</f>
        <v>High income</v>
      </c>
    </row>
    <row r="248" spans="1:9" x14ac:dyDescent="0.2">
      <c r="A248" t="s">
        <v>242</v>
      </c>
      <c r="B248" t="s">
        <v>332</v>
      </c>
      <c r="C248">
        <v>2011</v>
      </c>
      <c r="D248" t="s">
        <v>333</v>
      </c>
      <c r="E248">
        <v>3.2657113075256348</v>
      </c>
      <c r="F248" t="s">
        <v>339</v>
      </c>
      <c r="G248" t="s">
        <v>243</v>
      </c>
      <c r="H248" t="s">
        <v>350</v>
      </c>
      <c r="I248" t="str">
        <f>_xlfn.XLOOKUP(Table3[[#This Row],[countrycode]],[1]!Table4[Country Code],[1]!Table4[IncomeGroup],"")</f>
        <v>High income</v>
      </c>
    </row>
    <row r="249" spans="1:9" x14ac:dyDescent="0.2">
      <c r="A249" t="s">
        <v>242</v>
      </c>
      <c r="B249" t="s">
        <v>332</v>
      </c>
      <c r="C249">
        <v>2016</v>
      </c>
      <c r="D249" t="s">
        <v>333</v>
      </c>
      <c r="E249">
        <v>2.80442214012146</v>
      </c>
      <c r="F249" t="s">
        <v>341</v>
      </c>
      <c r="G249" t="s">
        <v>243</v>
      </c>
      <c r="H249" t="s">
        <v>350</v>
      </c>
      <c r="I249" t="str">
        <f>_xlfn.XLOOKUP(Table3[[#This Row],[countrycode]],[1]!Table4[Country Code],[1]!Table4[IncomeGroup],"")</f>
        <v>High income</v>
      </c>
    </row>
    <row r="250" spans="1:9" x14ac:dyDescent="0.2">
      <c r="A250" t="s">
        <v>246</v>
      </c>
      <c r="B250" t="s">
        <v>332</v>
      </c>
      <c r="C250">
        <v>2007</v>
      </c>
      <c r="D250" t="s">
        <v>333</v>
      </c>
      <c r="E250">
        <v>54.962848663330078</v>
      </c>
      <c r="F250" t="s">
        <v>347</v>
      </c>
      <c r="G250" t="s">
        <v>247</v>
      </c>
      <c r="H250" t="s">
        <v>343</v>
      </c>
      <c r="I250" t="str">
        <f>_xlfn.XLOOKUP(Table3[[#This Row],[countrycode]],[1]!Table4[Country Code],[1]!Table4[IncomeGroup],"")</f>
        <v>Lower middle income</v>
      </c>
    </row>
    <row r="251" spans="1:9" x14ac:dyDescent="0.2">
      <c r="A251" t="s">
        <v>248</v>
      </c>
      <c r="B251" t="s">
        <v>332</v>
      </c>
      <c r="C251">
        <v>2011</v>
      </c>
      <c r="D251" t="s">
        <v>333</v>
      </c>
      <c r="E251">
        <v>11.539857864379883</v>
      </c>
      <c r="F251" t="s">
        <v>348</v>
      </c>
      <c r="G251" t="s">
        <v>249</v>
      </c>
      <c r="H251" t="s">
        <v>338</v>
      </c>
      <c r="I251" t="str">
        <f>_xlfn.XLOOKUP(Table3[[#This Row],[countrycode]],[1]!Table4[Country Code],[1]!Table4[IncomeGroup],"")</f>
        <v>Upper middle income</v>
      </c>
    </row>
    <row r="252" spans="1:9" x14ac:dyDescent="0.2">
      <c r="A252" t="s">
        <v>248</v>
      </c>
      <c r="B252" t="s">
        <v>332</v>
      </c>
      <c r="C252">
        <v>2015</v>
      </c>
      <c r="D252" t="s">
        <v>333</v>
      </c>
      <c r="E252">
        <v>8.1053352355957031</v>
      </c>
      <c r="F252" t="s">
        <v>349</v>
      </c>
      <c r="G252" t="s">
        <v>249</v>
      </c>
      <c r="H252" t="s">
        <v>338</v>
      </c>
      <c r="I252" t="str">
        <f>_xlfn.XLOOKUP(Table3[[#This Row],[countrycode]],[1]!Table4[Country Code],[1]!Table4[IncomeGroup],"")</f>
        <v>Upper middle income</v>
      </c>
    </row>
    <row r="253" spans="1:9" x14ac:dyDescent="0.2">
      <c r="A253" t="s">
        <v>248</v>
      </c>
      <c r="B253" t="s">
        <v>332</v>
      </c>
      <c r="C253">
        <v>2019</v>
      </c>
      <c r="D253" t="s">
        <v>333</v>
      </c>
      <c r="E253">
        <v>9.3245143890380859</v>
      </c>
      <c r="F253" t="s">
        <v>337</v>
      </c>
      <c r="G253" t="s">
        <v>249</v>
      </c>
      <c r="H253" t="s">
        <v>338</v>
      </c>
      <c r="I253" t="str">
        <f>_xlfn.XLOOKUP(Table3[[#This Row],[countrycode]],[1]!Table4[Country Code],[1]!Table4[IncomeGroup],"")</f>
        <v>Upper middle income</v>
      </c>
    </row>
    <row r="254" spans="1:9" x14ac:dyDescent="0.2">
      <c r="A254" t="s">
        <v>414</v>
      </c>
      <c r="B254" t="s">
        <v>375</v>
      </c>
      <c r="C254">
        <v>2015</v>
      </c>
      <c r="D254" t="s">
        <v>333</v>
      </c>
      <c r="E254">
        <v>86.667373657226562</v>
      </c>
      <c r="F254" t="s">
        <v>376</v>
      </c>
      <c r="G254" t="s">
        <v>377</v>
      </c>
      <c r="H254" t="s">
        <v>377</v>
      </c>
    </row>
    <row r="255" spans="1:9" x14ac:dyDescent="0.2">
      <c r="A255" t="s">
        <v>415</v>
      </c>
      <c r="B255" t="s">
        <v>375</v>
      </c>
      <c r="C255">
        <v>2015</v>
      </c>
      <c r="D255" t="s">
        <v>333</v>
      </c>
      <c r="E255">
        <v>86.667373657226562</v>
      </c>
      <c r="F255" t="s">
        <v>376</v>
      </c>
      <c r="G255" t="s">
        <v>377</v>
      </c>
      <c r="H255" t="s">
        <v>377</v>
      </c>
    </row>
    <row r="256" spans="1:9" x14ac:dyDescent="0.2">
      <c r="A256" t="s">
        <v>250</v>
      </c>
      <c r="B256" t="s">
        <v>332</v>
      </c>
      <c r="C256">
        <v>2001</v>
      </c>
      <c r="D256" t="s">
        <v>333</v>
      </c>
      <c r="E256">
        <v>6.0690107345581055</v>
      </c>
      <c r="F256" t="s">
        <v>372</v>
      </c>
      <c r="G256" t="s">
        <v>251</v>
      </c>
      <c r="H256" t="s">
        <v>338</v>
      </c>
      <c r="I256" t="str">
        <f>_xlfn.XLOOKUP(Table3[[#This Row],[countrycode]],[1]!Table4[Country Code],[1]!Table4[IncomeGroup],"")</f>
        <v>High income</v>
      </c>
    </row>
    <row r="257" spans="1:9" x14ac:dyDescent="0.2">
      <c r="A257" t="s">
        <v>250</v>
      </c>
      <c r="B257" t="s">
        <v>332</v>
      </c>
      <c r="C257">
        <v>2006</v>
      </c>
      <c r="D257" t="s">
        <v>333</v>
      </c>
      <c r="E257">
        <v>5.6388797760009766</v>
      </c>
      <c r="F257" t="s">
        <v>351</v>
      </c>
      <c r="G257" t="s">
        <v>251</v>
      </c>
      <c r="H257" t="s">
        <v>338</v>
      </c>
      <c r="I257" t="str">
        <f>_xlfn.XLOOKUP(Table3[[#This Row],[countrycode]],[1]!Table4[Country Code],[1]!Table4[IncomeGroup],"")</f>
        <v>High income</v>
      </c>
    </row>
    <row r="258" spans="1:9" x14ac:dyDescent="0.2">
      <c r="A258" t="s">
        <v>250</v>
      </c>
      <c r="B258" t="s">
        <v>332</v>
      </c>
      <c r="C258">
        <v>2011</v>
      </c>
      <c r="D258" t="s">
        <v>333</v>
      </c>
      <c r="E258">
        <v>4.2471885681152344</v>
      </c>
      <c r="F258" t="s">
        <v>373</v>
      </c>
      <c r="G258" t="s">
        <v>251</v>
      </c>
      <c r="H258" t="s">
        <v>338</v>
      </c>
      <c r="I258" t="str">
        <f>_xlfn.XLOOKUP(Table3[[#This Row],[countrycode]],[1]!Table4[Country Code],[1]!Table4[IncomeGroup],"")</f>
        <v>High income</v>
      </c>
    </row>
    <row r="259" spans="1:9" x14ac:dyDescent="0.2">
      <c r="A259" t="s">
        <v>250</v>
      </c>
      <c r="B259" t="s">
        <v>332</v>
      </c>
      <c r="C259">
        <v>2016</v>
      </c>
      <c r="D259" t="s">
        <v>333</v>
      </c>
      <c r="E259">
        <v>8.5311546325683594</v>
      </c>
      <c r="F259" t="s">
        <v>416</v>
      </c>
      <c r="G259" t="s">
        <v>251</v>
      </c>
      <c r="H259" t="s">
        <v>338</v>
      </c>
      <c r="I259" t="str">
        <f>_xlfn.XLOOKUP(Table3[[#This Row],[countrycode]],[1]!Table4[Country Code],[1]!Table4[IncomeGroup],"")</f>
        <v>High income</v>
      </c>
    </row>
    <row r="260" spans="1:9" x14ac:dyDescent="0.2">
      <c r="A260" t="s">
        <v>252</v>
      </c>
      <c r="B260" t="s">
        <v>332</v>
      </c>
      <c r="C260">
        <v>2006</v>
      </c>
      <c r="D260" t="s">
        <v>333</v>
      </c>
      <c r="E260">
        <v>7.3651204109191895</v>
      </c>
      <c r="F260" t="s">
        <v>357</v>
      </c>
      <c r="G260" t="s">
        <v>253</v>
      </c>
      <c r="H260" t="s">
        <v>338</v>
      </c>
      <c r="I260" t="str">
        <f>_xlfn.XLOOKUP(Table3[[#This Row],[countrycode]],[1]!Table4[Country Code],[1]!Table4[IncomeGroup],"")</f>
        <v>High income</v>
      </c>
    </row>
    <row r="261" spans="1:9" x14ac:dyDescent="0.2">
      <c r="A261" t="s">
        <v>252</v>
      </c>
      <c r="B261" t="s">
        <v>332</v>
      </c>
      <c r="C261">
        <v>2011</v>
      </c>
      <c r="D261" t="s">
        <v>333</v>
      </c>
      <c r="E261">
        <v>6.3854484558105469</v>
      </c>
      <c r="F261" t="s">
        <v>339</v>
      </c>
      <c r="G261" t="s">
        <v>253</v>
      </c>
      <c r="H261" t="s">
        <v>338</v>
      </c>
      <c r="I261" t="str">
        <f>_xlfn.XLOOKUP(Table3[[#This Row],[countrycode]],[1]!Table4[Country Code],[1]!Table4[IncomeGroup],"")</f>
        <v>High income</v>
      </c>
    </row>
    <row r="262" spans="1:9" x14ac:dyDescent="0.2">
      <c r="A262" t="s">
        <v>252</v>
      </c>
      <c r="B262" t="s">
        <v>332</v>
      </c>
      <c r="C262">
        <v>2016</v>
      </c>
      <c r="D262" t="s">
        <v>333</v>
      </c>
      <c r="E262">
        <v>5.8336367607116699</v>
      </c>
      <c r="F262" t="s">
        <v>341</v>
      </c>
      <c r="G262" t="s">
        <v>253</v>
      </c>
      <c r="H262" t="s">
        <v>338</v>
      </c>
      <c r="I262" t="str">
        <f>_xlfn.XLOOKUP(Table3[[#This Row],[countrycode]],[1]!Table4[Country Code],[1]!Table4[IncomeGroup],"")</f>
        <v>High income</v>
      </c>
    </row>
    <row r="263" spans="1:9" x14ac:dyDescent="0.2">
      <c r="A263" t="s">
        <v>254</v>
      </c>
      <c r="B263" t="s">
        <v>332</v>
      </c>
      <c r="C263">
        <v>2001</v>
      </c>
      <c r="D263" t="s">
        <v>333</v>
      </c>
      <c r="E263">
        <v>1.8176727294921875</v>
      </c>
      <c r="F263" t="s">
        <v>360</v>
      </c>
      <c r="G263" t="s">
        <v>255</v>
      </c>
      <c r="H263" t="s">
        <v>338</v>
      </c>
      <c r="I263" t="str">
        <f>_xlfn.XLOOKUP(Table3[[#This Row],[countrycode]],[1]!Table4[Country Code],[1]!Table4[IncomeGroup],"")</f>
        <v>High income</v>
      </c>
    </row>
    <row r="264" spans="1:9" x14ac:dyDescent="0.2">
      <c r="A264" t="s">
        <v>254</v>
      </c>
      <c r="B264" t="s">
        <v>332</v>
      </c>
      <c r="C264">
        <v>2006</v>
      </c>
      <c r="D264" t="s">
        <v>333</v>
      </c>
      <c r="E264">
        <v>6.6451468467712402</v>
      </c>
      <c r="F264" t="s">
        <v>357</v>
      </c>
      <c r="G264" t="s">
        <v>255</v>
      </c>
      <c r="H264" t="s">
        <v>338</v>
      </c>
      <c r="I264" t="str">
        <f>_xlfn.XLOOKUP(Table3[[#This Row],[countrycode]],[1]!Table4[Country Code],[1]!Table4[IncomeGroup],"")</f>
        <v>High income</v>
      </c>
    </row>
    <row r="265" spans="1:9" x14ac:dyDescent="0.2">
      <c r="A265" t="s">
        <v>254</v>
      </c>
      <c r="B265" t="s">
        <v>332</v>
      </c>
      <c r="C265">
        <v>2011</v>
      </c>
      <c r="D265" t="s">
        <v>333</v>
      </c>
      <c r="E265">
        <v>2.9166524410247803</v>
      </c>
      <c r="F265" t="s">
        <v>339</v>
      </c>
      <c r="G265" t="s">
        <v>255</v>
      </c>
      <c r="H265" t="s">
        <v>338</v>
      </c>
      <c r="I265" t="str">
        <f>_xlfn.XLOOKUP(Table3[[#This Row],[countrycode]],[1]!Table4[Country Code],[1]!Table4[IncomeGroup],"")</f>
        <v>High income</v>
      </c>
    </row>
    <row r="266" spans="1:9" x14ac:dyDescent="0.2">
      <c r="A266" t="s">
        <v>254</v>
      </c>
      <c r="B266" t="s">
        <v>332</v>
      </c>
      <c r="C266">
        <v>2016</v>
      </c>
      <c r="D266" t="s">
        <v>333</v>
      </c>
      <c r="E266">
        <v>2.3108551502227783</v>
      </c>
      <c r="F266" t="s">
        <v>341</v>
      </c>
      <c r="G266" t="s">
        <v>255</v>
      </c>
      <c r="H266" t="s">
        <v>338</v>
      </c>
      <c r="I266" t="str">
        <f>_xlfn.XLOOKUP(Table3[[#This Row],[countrycode]],[1]!Table4[Country Code],[1]!Table4[IncomeGroup],"")</f>
        <v>High income</v>
      </c>
    </row>
    <row r="267" spans="1:9" x14ac:dyDescent="0.2">
      <c r="A267" t="s">
        <v>258</v>
      </c>
      <c r="B267" t="s">
        <v>332</v>
      </c>
      <c r="C267">
        <v>2014</v>
      </c>
      <c r="D267" t="s">
        <v>333</v>
      </c>
      <c r="E267">
        <v>97.650787353515625</v>
      </c>
      <c r="F267" t="s">
        <v>354</v>
      </c>
      <c r="G267" t="s">
        <v>259</v>
      </c>
      <c r="H267" t="s">
        <v>355</v>
      </c>
      <c r="I267" t="str">
        <f>_xlfn.XLOOKUP(Table3[[#This Row],[countrycode]],[1]!Table4[Country Code],[1]!Table4[IncomeGroup],"")</f>
        <v>Low income</v>
      </c>
    </row>
    <row r="268" spans="1:9" x14ac:dyDescent="0.2">
      <c r="A268" t="s">
        <v>258</v>
      </c>
      <c r="B268" t="s">
        <v>332</v>
      </c>
      <c r="C268">
        <v>2019</v>
      </c>
      <c r="D268" t="s">
        <v>333</v>
      </c>
      <c r="E268">
        <v>94.336189270019531</v>
      </c>
      <c r="F268" t="s">
        <v>356</v>
      </c>
      <c r="G268" t="s">
        <v>259</v>
      </c>
      <c r="H268" t="s">
        <v>355</v>
      </c>
      <c r="I268" t="str">
        <f>_xlfn.XLOOKUP(Table3[[#This Row],[countrycode]],[1]!Table4[Country Code],[1]!Table4[IncomeGroup],"")</f>
        <v>Low income</v>
      </c>
    </row>
    <row r="269" spans="1:9" x14ac:dyDescent="0.2">
      <c r="A269" t="s">
        <v>417</v>
      </c>
      <c r="B269" t="s">
        <v>332</v>
      </c>
      <c r="C269">
        <v>2014</v>
      </c>
      <c r="D269" t="s">
        <v>333</v>
      </c>
      <c r="E269">
        <v>85.553611755371094</v>
      </c>
      <c r="F269" t="s">
        <v>354</v>
      </c>
      <c r="G269" t="s">
        <v>418</v>
      </c>
      <c r="H269" t="s">
        <v>355</v>
      </c>
      <c r="I269" t="str">
        <f>_xlfn.XLOOKUP(Table3[[#This Row],[countrycode]],[1]!Table4[Country Code],[1]!Table4[IncomeGroup],"")</f>
        <v>Low income</v>
      </c>
    </row>
    <row r="270" spans="1:9" x14ac:dyDescent="0.2">
      <c r="A270" t="s">
        <v>417</v>
      </c>
      <c r="B270" t="s">
        <v>332</v>
      </c>
      <c r="C270">
        <v>2019</v>
      </c>
      <c r="D270" t="s">
        <v>333</v>
      </c>
      <c r="E270">
        <v>82.220794677734375</v>
      </c>
      <c r="F270" t="s">
        <v>356</v>
      </c>
      <c r="G270" t="s">
        <v>418</v>
      </c>
      <c r="H270" t="s">
        <v>355</v>
      </c>
      <c r="I270" t="str">
        <f>_xlfn.XLOOKUP(Table3[[#This Row],[countrycode]],[1]!Table4[Country Code],[1]!Table4[IncomeGroup],"")</f>
        <v>Low income</v>
      </c>
    </row>
    <row r="271" spans="1:9" x14ac:dyDescent="0.2">
      <c r="A271" t="s">
        <v>260</v>
      </c>
      <c r="B271" t="s">
        <v>332</v>
      </c>
      <c r="C271">
        <v>2011</v>
      </c>
      <c r="D271" t="s">
        <v>333</v>
      </c>
      <c r="E271">
        <v>23.464946746826172</v>
      </c>
      <c r="F271" t="s">
        <v>348</v>
      </c>
      <c r="G271" t="s">
        <v>261</v>
      </c>
      <c r="H271" t="s">
        <v>350</v>
      </c>
      <c r="I271" t="str">
        <f>_xlfn.XLOOKUP(Table3[[#This Row],[countrycode]],[1]!Table4[Country Code],[1]!Table4[IncomeGroup],"")</f>
        <v>Upper middle income</v>
      </c>
    </row>
    <row r="272" spans="1:9" x14ac:dyDescent="0.2">
      <c r="A272" t="s">
        <v>264</v>
      </c>
      <c r="B272" t="s">
        <v>332</v>
      </c>
      <c r="C272">
        <v>2006</v>
      </c>
      <c r="D272" t="s">
        <v>333</v>
      </c>
      <c r="E272">
        <v>39.688007354736328</v>
      </c>
      <c r="F272" t="s">
        <v>357</v>
      </c>
      <c r="G272" t="s">
        <v>265</v>
      </c>
      <c r="H272" t="s">
        <v>343</v>
      </c>
      <c r="I272" t="str">
        <f>_xlfn.XLOOKUP(Table3[[#This Row],[countrycode]],[1]!Table4[Country Code],[1]!Table4[IncomeGroup],"")</f>
        <v>High income</v>
      </c>
    </row>
    <row r="273" spans="1:9" x14ac:dyDescent="0.2">
      <c r="A273" t="s">
        <v>264</v>
      </c>
      <c r="B273" t="s">
        <v>332</v>
      </c>
      <c r="C273">
        <v>2011</v>
      </c>
      <c r="D273" t="s">
        <v>333</v>
      </c>
      <c r="E273">
        <v>22.989486694335938</v>
      </c>
      <c r="F273" t="s">
        <v>339</v>
      </c>
      <c r="G273" t="s">
        <v>265</v>
      </c>
      <c r="H273" t="s">
        <v>343</v>
      </c>
      <c r="I273" t="str">
        <f>_xlfn.XLOOKUP(Table3[[#This Row],[countrycode]],[1]!Table4[Country Code],[1]!Table4[IncomeGroup],"")</f>
        <v>High income</v>
      </c>
    </row>
    <row r="274" spans="1:9" x14ac:dyDescent="0.2">
      <c r="A274" t="s">
        <v>264</v>
      </c>
      <c r="B274" t="s">
        <v>332</v>
      </c>
      <c r="C274">
        <v>2016</v>
      </c>
      <c r="D274" t="s">
        <v>333</v>
      </c>
      <c r="E274">
        <v>20.681787490844727</v>
      </c>
      <c r="F274" t="s">
        <v>341</v>
      </c>
      <c r="G274" t="s">
        <v>265</v>
      </c>
      <c r="H274" t="s">
        <v>343</v>
      </c>
      <c r="I274" t="str">
        <f>_xlfn.XLOOKUP(Table3[[#This Row],[countrycode]],[1]!Table4[Country Code],[1]!Table4[IncomeGroup],"")</f>
        <v>High income</v>
      </c>
    </row>
    <row r="275" spans="1:9" x14ac:dyDescent="0.2">
      <c r="A275" t="s">
        <v>266</v>
      </c>
      <c r="B275" t="s">
        <v>332</v>
      </c>
      <c r="C275">
        <v>2003</v>
      </c>
      <c r="D275" t="s">
        <v>333</v>
      </c>
      <c r="E275">
        <v>73.456596374511719</v>
      </c>
      <c r="F275" t="s">
        <v>346</v>
      </c>
      <c r="G275" t="s">
        <v>267</v>
      </c>
      <c r="H275" t="s">
        <v>340</v>
      </c>
      <c r="I275" t="str">
        <f>_xlfn.XLOOKUP(Table3[[#This Row],[countrycode]],[1]!Table4[Country Code],[1]!Table4[IncomeGroup],"")</f>
        <v>Lower middle income</v>
      </c>
    </row>
    <row r="276" spans="1:9" x14ac:dyDescent="0.2">
      <c r="A276" t="s">
        <v>266</v>
      </c>
      <c r="B276" t="s">
        <v>332</v>
      </c>
      <c r="C276">
        <v>2007</v>
      </c>
      <c r="D276" t="s">
        <v>333</v>
      </c>
      <c r="E276">
        <v>68.801048278808594</v>
      </c>
      <c r="F276" t="s">
        <v>347</v>
      </c>
      <c r="G276" t="s">
        <v>267</v>
      </c>
      <c r="H276" t="s">
        <v>340</v>
      </c>
      <c r="I276" t="str">
        <f>_xlfn.XLOOKUP(Table3[[#This Row],[countrycode]],[1]!Table4[Country Code],[1]!Table4[IncomeGroup],"")</f>
        <v>Lower middle income</v>
      </c>
    </row>
    <row r="277" spans="1:9" x14ac:dyDescent="0.2">
      <c r="A277" t="s">
        <v>266</v>
      </c>
      <c r="B277" t="s">
        <v>332</v>
      </c>
      <c r="C277">
        <v>2011</v>
      </c>
      <c r="D277" t="s">
        <v>333</v>
      </c>
      <c r="E277">
        <v>65.250564575195312</v>
      </c>
      <c r="F277" t="s">
        <v>348</v>
      </c>
      <c r="G277" t="s">
        <v>267</v>
      </c>
      <c r="H277" t="s">
        <v>340</v>
      </c>
      <c r="I277" t="str">
        <f>_xlfn.XLOOKUP(Table3[[#This Row],[countrycode]],[1]!Table4[Country Code],[1]!Table4[IncomeGroup],"")</f>
        <v>Lower middle income</v>
      </c>
    </row>
    <row r="278" spans="1:9" x14ac:dyDescent="0.2">
      <c r="A278" t="s">
        <v>268</v>
      </c>
      <c r="B278" t="s">
        <v>332</v>
      </c>
      <c r="C278">
        <v>2019</v>
      </c>
      <c r="D278" t="s">
        <v>333</v>
      </c>
      <c r="E278">
        <v>15.003613471984863</v>
      </c>
      <c r="F278" t="s">
        <v>419</v>
      </c>
      <c r="G278" t="s">
        <v>269</v>
      </c>
      <c r="H278" t="s">
        <v>338</v>
      </c>
      <c r="I278" t="str">
        <f>_xlfn.XLOOKUP(Table3[[#This Row],[countrycode]],[1]!Table4[Country Code],[1]!Table4[IncomeGroup],"")</f>
        <v>Upper middle income</v>
      </c>
    </row>
    <row r="279" spans="1:9" x14ac:dyDescent="0.2">
      <c r="A279" t="s">
        <v>274</v>
      </c>
      <c r="B279" t="s">
        <v>332</v>
      </c>
      <c r="C279">
        <v>2014</v>
      </c>
      <c r="D279" t="s">
        <v>333</v>
      </c>
      <c r="E279">
        <v>82.801376342773438</v>
      </c>
      <c r="F279" t="s">
        <v>420</v>
      </c>
      <c r="G279" t="s">
        <v>275</v>
      </c>
      <c r="H279" t="s">
        <v>355</v>
      </c>
      <c r="I279" t="str">
        <f>_xlfn.XLOOKUP(Table3[[#This Row],[countrycode]],[1]!Table4[Country Code],[1]!Table4[IncomeGroup],"")</f>
        <v>Low income</v>
      </c>
    </row>
    <row r="280" spans="1:9" x14ac:dyDescent="0.2">
      <c r="A280" t="s">
        <v>276</v>
      </c>
      <c r="B280" t="s">
        <v>332</v>
      </c>
      <c r="C280">
        <v>2007</v>
      </c>
      <c r="D280" t="s">
        <v>333</v>
      </c>
      <c r="E280">
        <v>27.905351638793945</v>
      </c>
      <c r="F280" t="s">
        <v>347</v>
      </c>
      <c r="G280" t="s">
        <v>277</v>
      </c>
      <c r="H280" t="s">
        <v>338</v>
      </c>
      <c r="I280" t="str">
        <f>_xlfn.XLOOKUP(Table3[[#This Row],[countrycode]],[1]!Table4[Country Code],[1]!Table4[IncomeGroup],"")</f>
        <v>Lower middle income</v>
      </c>
    </row>
    <row r="281" spans="1:9" x14ac:dyDescent="0.2">
      <c r="A281" t="s">
        <v>421</v>
      </c>
      <c r="B281" t="s">
        <v>375</v>
      </c>
      <c r="C281">
        <v>2015</v>
      </c>
      <c r="D281" t="s">
        <v>333</v>
      </c>
      <c r="E281">
        <v>28.959959030151367</v>
      </c>
      <c r="F281" t="s">
        <v>376</v>
      </c>
      <c r="G281" t="s">
        <v>377</v>
      </c>
      <c r="H281" t="s">
        <v>377</v>
      </c>
    </row>
    <row r="282" spans="1:9" x14ac:dyDescent="0.2">
      <c r="A282" t="s">
        <v>278</v>
      </c>
      <c r="B282" t="s">
        <v>332</v>
      </c>
      <c r="C282">
        <v>2006</v>
      </c>
      <c r="D282" t="s">
        <v>333</v>
      </c>
      <c r="E282">
        <v>40.905025482177734</v>
      </c>
      <c r="F282" t="s">
        <v>342</v>
      </c>
      <c r="G282" t="s">
        <v>279</v>
      </c>
      <c r="H282" t="s">
        <v>343</v>
      </c>
      <c r="I282" t="str">
        <f>_xlfn.XLOOKUP(Table3[[#This Row],[countrycode]],[1]!Table4[Country Code],[1]!Table4[IncomeGroup],"")</f>
        <v>High income</v>
      </c>
    </row>
    <row r="283" spans="1:9" x14ac:dyDescent="0.2">
      <c r="A283" t="s">
        <v>278</v>
      </c>
      <c r="B283" t="s">
        <v>332</v>
      </c>
      <c r="C283">
        <v>2013</v>
      </c>
      <c r="D283" t="s">
        <v>333</v>
      </c>
      <c r="E283">
        <v>41.724601745605469</v>
      </c>
      <c r="F283" t="s">
        <v>344</v>
      </c>
      <c r="G283" t="s">
        <v>279</v>
      </c>
      <c r="H283" t="s">
        <v>343</v>
      </c>
      <c r="I283" t="str">
        <f>_xlfn.XLOOKUP(Table3[[#This Row],[countrycode]],[1]!Table4[Country Code],[1]!Table4[IncomeGroup],"")</f>
        <v>High income</v>
      </c>
    </row>
    <row r="284" spans="1:9" x14ac:dyDescent="0.2">
      <c r="A284" t="s">
        <v>278</v>
      </c>
      <c r="B284" t="s">
        <v>332</v>
      </c>
      <c r="C284">
        <v>2018</v>
      </c>
      <c r="D284" t="s">
        <v>333</v>
      </c>
      <c r="E284">
        <v>60.661613464355469</v>
      </c>
      <c r="F284" t="s">
        <v>345</v>
      </c>
      <c r="G284" t="s">
        <v>279</v>
      </c>
      <c r="H284" t="s">
        <v>343</v>
      </c>
      <c r="I284" t="str">
        <f>_xlfn.XLOOKUP(Table3[[#This Row],[countrycode]],[1]!Table4[Country Code],[1]!Table4[IncomeGroup],"")</f>
        <v>High income</v>
      </c>
    </row>
    <row r="285" spans="1:9" x14ac:dyDescent="0.2">
      <c r="A285" t="s">
        <v>280</v>
      </c>
      <c r="B285" t="s">
        <v>332</v>
      </c>
      <c r="C285">
        <v>2001</v>
      </c>
      <c r="D285" t="s">
        <v>333</v>
      </c>
      <c r="E285">
        <v>9.4941692352294922</v>
      </c>
      <c r="F285" t="s">
        <v>360</v>
      </c>
      <c r="G285" t="s">
        <v>281</v>
      </c>
      <c r="H285" t="s">
        <v>362</v>
      </c>
      <c r="I285" t="str">
        <f>_xlfn.XLOOKUP(Table3[[#This Row],[countrycode]],[1]!Table4[Country Code],[1]!Table4[IncomeGroup],"")</f>
        <v>High income</v>
      </c>
    </row>
    <row r="286" spans="1:9" x14ac:dyDescent="0.2">
      <c r="A286" t="s">
        <v>280</v>
      </c>
      <c r="B286" t="s">
        <v>332</v>
      </c>
      <c r="C286">
        <v>2006</v>
      </c>
      <c r="D286" t="s">
        <v>333</v>
      </c>
      <c r="E286">
        <v>7.0859212875366211</v>
      </c>
      <c r="F286" t="s">
        <v>357</v>
      </c>
      <c r="G286" t="s">
        <v>281</v>
      </c>
      <c r="H286" t="s">
        <v>362</v>
      </c>
      <c r="I286" t="str">
        <f>_xlfn.XLOOKUP(Table3[[#This Row],[countrycode]],[1]!Table4[Country Code],[1]!Table4[IncomeGroup],"")</f>
        <v>High income</v>
      </c>
    </row>
    <row r="287" spans="1:9" x14ac:dyDescent="0.2">
      <c r="A287" t="s">
        <v>280</v>
      </c>
      <c r="B287" t="s">
        <v>332</v>
      </c>
      <c r="C287">
        <v>2011</v>
      </c>
      <c r="D287" t="s">
        <v>333</v>
      </c>
      <c r="E287">
        <v>8.8522567749023438</v>
      </c>
      <c r="F287" t="s">
        <v>339</v>
      </c>
      <c r="G287" t="s">
        <v>281</v>
      </c>
      <c r="H287" t="s">
        <v>362</v>
      </c>
      <c r="I287" t="str">
        <f>_xlfn.XLOOKUP(Table3[[#This Row],[countrycode]],[1]!Table4[Country Code],[1]!Table4[IncomeGroup],"")</f>
        <v>High income</v>
      </c>
    </row>
    <row r="288" spans="1:9" x14ac:dyDescent="0.2">
      <c r="A288" t="s">
        <v>280</v>
      </c>
      <c r="B288" t="s">
        <v>332</v>
      </c>
      <c r="C288">
        <v>2016</v>
      </c>
      <c r="D288" t="s">
        <v>333</v>
      </c>
      <c r="E288">
        <v>7.8534097671508789</v>
      </c>
      <c r="F288" t="s">
        <v>341</v>
      </c>
      <c r="G288" t="s">
        <v>281</v>
      </c>
      <c r="H288" t="s">
        <v>362</v>
      </c>
      <c r="I288" t="str">
        <f>_xlfn.XLOOKUP(Table3[[#This Row],[countrycode]],[1]!Table4[Country Code],[1]!Table4[IncomeGroup],"")</f>
        <v>High income</v>
      </c>
    </row>
    <row r="289" spans="1:9" x14ac:dyDescent="0.2">
      <c r="A289" t="s">
        <v>284</v>
      </c>
      <c r="B289" t="s">
        <v>332</v>
      </c>
      <c r="C289">
        <v>2019</v>
      </c>
      <c r="D289" t="s">
        <v>333</v>
      </c>
      <c r="E289">
        <v>19.553464889526367</v>
      </c>
      <c r="F289" t="s">
        <v>389</v>
      </c>
      <c r="G289" t="s">
        <v>285</v>
      </c>
      <c r="H289" t="s">
        <v>350</v>
      </c>
      <c r="I289" t="str">
        <f>_xlfn.XLOOKUP(Table3[[#This Row],[countrycode]],[1]!Table4[Country Code],[1]!Table4[IncomeGroup],"")</f>
        <v>Lower middle income</v>
      </c>
    </row>
    <row r="290" spans="1:9" x14ac:dyDescent="0.2">
      <c r="A290" t="s">
        <v>422</v>
      </c>
      <c r="B290" t="s">
        <v>375</v>
      </c>
      <c r="C290">
        <v>2015</v>
      </c>
      <c r="D290" t="s">
        <v>333</v>
      </c>
      <c r="E290">
        <v>53.317047119140625</v>
      </c>
      <c r="F290" t="s">
        <v>376</v>
      </c>
      <c r="G290" t="s">
        <v>377</v>
      </c>
      <c r="H290" t="s">
        <v>377</v>
      </c>
      <c r="I290" t="str">
        <f>_xlfn.XLOOKUP(Table3[[#This Row],[countrycode]],[1]!Table4[Country Code],[1]!Table4[IncomeGroup],"")</f>
        <v/>
      </c>
    </row>
    <row r="291" spans="1:9" x14ac:dyDescent="0.2">
      <c r="A291" t="s">
        <v>423</v>
      </c>
      <c r="B291" t="s">
        <v>375</v>
      </c>
      <c r="C291">
        <v>2015</v>
      </c>
      <c r="D291" t="s">
        <v>333</v>
      </c>
      <c r="E291">
        <v>48.463691711425781</v>
      </c>
      <c r="F291" t="s">
        <v>376</v>
      </c>
      <c r="G291" t="s">
        <v>377</v>
      </c>
      <c r="H291" t="s">
        <v>377</v>
      </c>
    </row>
    <row r="292" spans="1:9" x14ac:dyDescent="0.2">
      <c r="A292" t="s">
        <v>286</v>
      </c>
      <c r="B292" t="s">
        <v>332</v>
      </c>
      <c r="C292">
        <v>2003</v>
      </c>
      <c r="D292" t="s">
        <v>333</v>
      </c>
      <c r="E292">
        <v>86.109207153320312</v>
      </c>
      <c r="F292" t="s">
        <v>346</v>
      </c>
      <c r="G292" t="s">
        <v>315</v>
      </c>
      <c r="H292" t="s">
        <v>340</v>
      </c>
      <c r="I292" t="str">
        <f>_xlfn.XLOOKUP(Table3[[#This Row],[countrycode]],[1]!Table4[Country Code],[1]!Table4[IncomeGroup],"")</f>
        <v>Low income</v>
      </c>
    </row>
    <row r="293" spans="1:9" x14ac:dyDescent="0.2">
      <c r="A293" t="s">
        <v>286</v>
      </c>
      <c r="B293" t="s">
        <v>332</v>
      </c>
      <c r="C293">
        <v>2007</v>
      </c>
      <c r="D293" t="s">
        <v>333</v>
      </c>
      <c r="E293">
        <v>94.072219848632812</v>
      </c>
      <c r="F293" t="s">
        <v>347</v>
      </c>
      <c r="G293" t="s">
        <v>315</v>
      </c>
      <c r="H293" t="s">
        <v>340</v>
      </c>
      <c r="I293" t="str">
        <f>_xlfn.XLOOKUP(Table3[[#This Row],[countrycode]],[1]!Table4[Country Code],[1]!Table4[IncomeGroup],"")</f>
        <v>Low income</v>
      </c>
    </row>
    <row r="294" spans="1:9" x14ac:dyDescent="0.2">
      <c r="A294" t="s">
        <v>286</v>
      </c>
      <c r="B294" t="s">
        <v>332</v>
      </c>
      <c r="C294">
        <v>2011</v>
      </c>
      <c r="D294" t="s">
        <v>333</v>
      </c>
      <c r="E294">
        <v>94.731529235839844</v>
      </c>
      <c r="F294" t="s">
        <v>348</v>
      </c>
      <c r="G294" t="s">
        <v>315</v>
      </c>
      <c r="H294" t="s">
        <v>340</v>
      </c>
      <c r="I294" t="str">
        <f>_xlfn.XLOOKUP(Table3[[#This Row],[countrycode]],[1]!Table4[Country Code],[1]!Table4[IncomeGroup],"")</f>
        <v>Low income</v>
      </c>
    </row>
    <row r="295" spans="1:9" x14ac:dyDescent="0.2">
      <c r="A295" t="s">
        <v>288</v>
      </c>
      <c r="B295" t="s">
        <v>332</v>
      </c>
      <c r="C295">
        <v>2016</v>
      </c>
      <c r="D295" t="s">
        <v>333</v>
      </c>
      <c r="E295">
        <v>79.811874389648438</v>
      </c>
      <c r="F295" t="s">
        <v>341</v>
      </c>
      <c r="G295" t="s">
        <v>289</v>
      </c>
      <c r="H295" t="s">
        <v>355</v>
      </c>
      <c r="I295" t="str">
        <f>_xlfn.XLOOKUP(Table3[[#This Row],[countrycode]],[1]!Table4[Country Code],[1]!Table4[IncomeGroup],"")</f>
        <v>Upper middle income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4"/>
  <sheetViews>
    <sheetView workbookViewId="0">
      <selection activeCell="C3" sqref="C3"/>
    </sheetView>
  </sheetViews>
  <sheetFormatPr baseColWidth="10" defaultRowHeight="16" x14ac:dyDescent="0.2"/>
  <cols>
    <col min="1" max="1" width="7" customWidth="1"/>
    <col min="2" max="2" width="38.83203125" customWidth="1"/>
    <col min="4" max="5" width="7.83203125" customWidth="1"/>
  </cols>
  <sheetData>
    <row r="1" spans="1:5" x14ac:dyDescent="0.2">
      <c r="A1" t="s">
        <v>2</v>
      </c>
      <c r="B1" t="s">
        <v>3</v>
      </c>
      <c r="C1" t="s">
        <v>297</v>
      </c>
      <c r="D1" t="s">
        <v>299</v>
      </c>
      <c r="E1" t="s">
        <v>300</v>
      </c>
    </row>
    <row r="2" spans="1:5" x14ac:dyDescent="0.2">
      <c r="A2">
        <v>41400</v>
      </c>
      <c r="B2" t="s">
        <v>8</v>
      </c>
      <c r="C2" s="3" t="s">
        <v>298</v>
      </c>
      <c r="D2">
        <v>1</v>
      </c>
      <c r="E2">
        <v>7</v>
      </c>
    </row>
    <row r="3" spans="1:5" x14ac:dyDescent="0.2">
      <c r="A3" t="s">
        <v>302</v>
      </c>
      <c r="B3" t="s">
        <v>301</v>
      </c>
      <c r="C3" s="3" t="s">
        <v>424</v>
      </c>
      <c r="D3">
        <v>0</v>
      </c>
      <c r="E3">
        <v>10</v>
      </c>
    </row>
    <row r="4" spans="1:5" x14ac:dyDescent="0.2">
      <c r="A4" t="s">
        <v>317</v>
      </c>
      <c r="B4" t="s">
        <v>318</v>
      </c>
      <c r="C4" s="3" t="s">
        <v>319</v>
      </c>
      <c r="D4">
        <v>0</v>
      </c>
      <c r="E4">
        <v>1000</v>
      </c>
    </row>
  </sheetData>
  <hyperlinks>
    <hyperlink ref="C4" r:id="rId1" xr:uid="{00000000-0004-0000-0400-000000000000}"/>
    <hyperlink ref="C3" r:id="rId2" xr:uid="{00000000-0004-0000-0400-000001000000}"/>
    <hyperlink ref="C2" r:id="rId3" xr:uid="{00000000-0004-0000-0400-000002000000}"/>
  </hyperlinks>
  <pageMargins left="0.7" right="0.7" top="0.75" bottom="0.75" header="0.3" footer="0.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Digital Skill value</vt:lpstr>
      <vt:lpstr>DSGI-2021</vt:lpstr>
      <vt:lpstr>ICILS (CIL)</vt:lpstr>
      <vt:lpstr>Countries</vt:lpstr>
      <vt:lpstr>metadata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4835</dc:creator>
  <cp:lastModifiedBy>4835</cp:lastModifiedBy>
  <dcterms:created xsi:type="dcterms:W3CDTF">2022-11-18T10:15:12Z</dcterms:created>
  <dcterms:modified xsi:type="dcterms:W3CDTF">2022-11-18T21:14:48Z</dcterms:modified>
</cp:coreProperties>
</file>