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"/>
    </mc:Choice>
  </mc:AlternateContent>
  <xr:revisionPtr revIDLastSave="0" documentId="8_{3C82BB1B-63F8-401E-91F1-A9CEA42B70A3}" xr6:coauthVersionLast="44" xr6:coauthVersionMax="44" xr10:uidLastSave="{00000000-0000-0000-0000-000000000000}"/>
  <bookViews>
    <workbookView xWindow="3140" yWindow="1570" windowWidth="19200" windowHeight="10060" activeTab="1" xr2:uid="{113E05F2-C7F7-4795-831E-C7C8B0DB3EA9}"/>
  </bookViews>
  <sheets>
    <sheet name="User Manual Data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2" l="1"/>
  <c r="R7" i="2"/>
  <c r="F31" i="2"/>
  <c r="F33" i="2"/>
  <c r="F34" i="2"/>
  <c r="B20" i="2"/>
  <c r="F20" i="2" s="1"/>
  <c r="B21" i="2"/>
  <c r="F21" i="2" s="1"/>
  <c r="B22" i="2"/>
  <c r="F22" i="2" s="1"/>
  <c r="B23" i="2"/>
  <c r="E23" i="2" s="1"/>
  <c r="B24" i="2"/>
  <c r="F24" i="2" s="1"/>
  <c r="B25" i="2"/>
  <c r="F25" i="2" s="1"/>
  <c r="B26" i="2"/>
  <c r="F26" i="2" s="1"/>
  <c r="B27" i="2"/>
  <c r="E27" i="2" s="1"/>
  <c r="B28" i="2"/>
  <c r="F28" i="2" s="1"/>
  <c r="B29" i="2"/>
  <c r="F29" i="2" s="1"/>
  <c r="B30" i="2"/>
  <c r="F30" i="2" s="1"/>
  <c r="B31" i="2"/>
  <c r="E31" i="2" s="1"/>
  <c r="B32" i="2"/>
  <c r="F32" i="2" s="1"/>
  <c r="B33" i="2"/>
  <c r="B34" i="2"/>
  <c r="C21" i="2"/>
  <c r="C22" i="2"/>
  <c r="C25" i="2"/>
  <c r="C26" i="2"/>
  <c r="C29" i="2"/>
  <c r="C30" i="2"/>
  <c r="C33" i="2"/>
  <c r="C34" i="2"/>
  <c r="D21" i="2"/>
  <c r="D22" i="2"/>
  <c r="D25" i="2"/>
  <c r="D26" i="2"/>
  <c r="D29" i="2"/>
  <c r="D30" i="2"/>
  <c r="D33" i="2"/>
  <c r="D34" i="2"/>
  <c r="E21" i="2"/>
  <c r="E22" i="2"/>
  <c r="E25" i="2"/>
  <c r="E26" i="2"/>
  <c r="E29" i="2"/>
  <c r="E30" i="2"/>
  <c r="E33" i="2"/>
  <c r="E34" i="2"/>
  <c r="B19" i="2"/>
  <c r="E19" i="2" s="1"/>
  <c r="E32" i="2" l="1"/>
  <c r="F27" i="2"/>
  <c r="D32" i="2"/>
  <c r="F23" i="2"/>
  <c r="C32" i="2"/>
  <c r="E20" i="2"/>
  <c r="D20" i="2"/>
  <c r="C20" i="2"/>
  <c r="E24" i="2"/>
  <c r="D24" i="2"/>
  <c r="C24" i="2"/>
  <c r="E28" i="2"/>
  <c r="D28" i="2"/>
  <c r="C28" i="2"/>
  <c r="C31" i="2"/>
  <c r="C27" i="2"/>
  <c r="C23" i="2"/>
  <c r="D31" i="2"/>
  <c r="D27" i="2"/>
  <c r="D23" i="2"/>
  <c r="D19" i="2"/>
  <c r="C19" i="2"/>
  <c r="F19" i="2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I14" i="1"/>
  <c r="K14" i="1" s="1"/>
  <c r="I15" i="1"/>
  <c r="K15" i="1" s="1"/>
  <c r="I13" i="1"/>
  <c r="K13" i="1" s="1"/>
  <c r="J14" i="1" l="1"/>
</calcChain>
</file>

<file path=xl/sharedStrings.xml><?xml version="1.0" encoding="utf-8"?>
<sst xmlns="http://schemas.openxmlformats.org/spreadsheetml/2006/main" count="18" uniqueCount="15">
  <si>
    <t>Height</t>
  </si>
  <si>
    <t>Distance between two shots</t>
  </si>
  <si>
    <t>5 m/s</t>
  </si>
  <si>
    <t>10 m/s</t>
  </si>
  <si>
    <t>13 m/s</t>
  </si>
  <si>
    <t>20 m/s</t>
  </si>
  <si>
    <t>Metres/shot</t>
  </si>
  <si>
    <t>Extrapolated:</t>
  </si>
  <si>
    <t>Length covered by shot</t>
  </si>
  <si>
    <t>Time interval: (must be &gt;1 for RGB, 0.5 otherwise)</t>
  </si>
  <si>
    <t>Coverage (number between 0 and 1)</t>
  </si>
  <si>
    <t>Height above ground</t>
  </si>
  <si>
    <t>Speed=</t>
  </si>
  <si>
    <t>Time between shots for 80%</t>
  </si>
  <si>
    <t>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</si>
</sst>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Calculation!$G$1</c:f>
              <c:strCache>
                <c:ptCount val="1"/>
                <c:pt idx="0">
                  <c:v>Metres/shot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500000000000003E-2"/>
                  <c:y val="-2.1617089530475358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0.9366x - 0.1941</a:t>
                    </a:r>
                    <a:endParaRPr lang="en-US" sz="11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Calculation!$G$2:$G$14</c:f>
              <c:numCache>
                <c:formatCode>0.0</c:formatCode>
                <c:ptCount val="13"/>
                <c:pt idx="0">
                  <c:v>27.999999999999996</c:v>
                </c:pt>
                <c:pt idx="1">
                  <c:v>37.333333333333329</c:v>
                </c:pt>
                <c:pt idx="2">
                  <c:v>46.666666666666657</c:v>
                </c:pt>
                <c:pt idx="3">
                  <c:v>55.999999999999993</c:v>
                </c:pt>
                <c:pt idx="4">
                  <c:v>65.333333333333329</c:v>
                </c:pt>
                <c:pt idx="5">
                  <c:v>74.666666666666657</c:v>
                </c:pt>
                <c:pt idx="6">
                  <c:v>83.999999999999986</c:v>
                </c:pt>
                <c:pt idx="7">
                  <c:v>93.333333333333314</c:v>
                </c:pt>
                <c:pt idx="8">
                  <c:v>102.66666666666666</c:v>
                </c:pt>
                <c:pt idx="9">
                  <c:v>112.33333333333333</c:v>
                </c:pt>
                <c:pt idx="10">
                  <c:v>121.66666666666664</c:v>
                </c:pt>
                <c:pt idx="11">
                  <c:v>130.99999999999997</c:v>
                </c:pt>
                <c:pt idx="12">
                  <c:v>140.33333333333331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E-42DE-A123-CC4A9333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12112"/>
        <c:axId val="886983984"/>
      </c:scatterChart>
      <c:valAx>
        <c:axId val="8890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83984"/>
        <c:crosses val="autoZero"/>
        <c:crossBetween val="midCat"/>
      </c:valAx>
      <c:valAx>
        <c:axId val="8869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0</xdr:row>
      <xdr:rowOff>0</xdr:rowOff>
    </xdr:from>
    <xdr:to>
      <xdr:col>15</xdr:col>
      <xdr:colOff>288925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8C329-2A9D-4747-9302-68D20BE6D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8174-4563-4D0A-AEC8-0F64D7496F27}">
  <dimension ref="A1:K18"/>
  <sheetViews>
    <sheetView workbookViewId="0">
      <selection activeCell="H3" sqref="H3:H15"/>
    </sheetView>
  </sheetViews>
  <sheetFormatPr defaultRowHeight="14.5" x14ac:dyDescent="0.35"/>
  <sheetData>
    <row r="1" spans="1:11" x14ac:dyDescent="0.35">
      <c r="B1" s="15" t="s">
        <v>1</v>
      </c>
      <c r="C1" s="15"/>
      <c r="D1" s="15"/>
      <c r="E1" s="15"/>
      <c r="H1" s="15" t="s">
        <v>13</v>
      </c>
      <c r="I1" s="15"/>
      <c r="J1" s="15"/>
      <c r="K1" s="15"/>
    </row>
    <row r="2" spans="1:11" x14ac:dyDescent="0.35">
      <c r="A2" s="1" t="s">
        <v>0</v>
      </c>
      <c r="B2" s="1">
        <v>0.7</v>
      </c>
      <c r="C2" s="1">
        <v>0.75</v>
      </c>
      <c r="D2" s="1">
        <v>0.8</v>
      </c>
      <c r="E2" s="1">
        <v>0.85</v>
      </c>
      <c r="G2" s="1" t="s">
        <v>0</v>
      </c>
      <c r="H2" s="1" t="s">
        <v>2</v>
      </c>
      <c r="I2" s="1" t="s">
        <v>3</v>
      </c>
      <c r="J2" s="1" t="s">
        <v>4</v>
      </c>
      <c r="K2" s="1" t="s">
        <v>5</v>
      </c>
    </row>
    <row r="3" spans="1:11" x14ac:dyDescent="0.35">
      <c r="A3" s="1">
        <v>30</v>
      </c>
      <c r="B3">
        <v>8.4</v>
      </c>
      <c r="C3">
        <v>7</v>
      </c>
      <c r="D3">
        <v>5.6</v>
      </c>
      <c r="E3">
        <v>4.2</v>
      </c>
      <c r="G3" s="1">
        <v>30</v>
      </c>
      <c r="H3" s="4">
        <v>1.1000000000000001</v>
      </c>
      <c r="I3" s="3">
        <v>0.5</v>
      </c>
      <c r="J3" s="2">
        <v>0.4</v>
      </c>
      <c r="K3" s="2">
        <v>0.3</v>
      </c>
    </row>
    <row r="4" spans="1:11" x14ac:dyDescent="0.35">
      <c r="A4" s="1">
        <v>40</v>
      </c>
      <c r="B4">
        <v>11.2</v>
      </c>
      <c r="C4">
        <v>9.3000000000000007</v>
      </c>
      <c r="D4">
        <v>7.5</v>
      </c>
      <c r="E4">
        <v>5.6</v>
      </c>
      <c r="G4" s="1">
        <v>40</v>
      </c>
      <c r="H4" s="4">
        <v>1.4</v>
      </c>
      <c r="I4" s="3">
        <v>0.7</v>
      </c>
      <c r="J4" s="3">
        <v>0.5</v>
      </c>
      <c r="K4" s="2">
        <v>0.4</v>
      </c>
    </row>
    <row r="5" spans="1:11" x14ac:dyDescent="0.35">
      <c r="A5" s="1">
        <v>50</v>
      </c>
      <c r="B5">
        <v>14</v>
      </c>
      <c r="C5">
        <v>11.7</v>
      </c>
      <c r="D5">
        <v>9.3000000000000007</v>
      </c>
      <c r="E5">
        <v>7</v>
      </c>
      <c r="G5" s="1">
        <v>50</v>
      </c>
      <c r="H5" s="5">
        <v>1.8</v>
      </c>
      <c r="I5" s="3">
        <v>0.9</v>
      </c>
      <c r="J5" s="3">
        <v>0.7</v>
      </c>
      <c r="K5" s="3">
        <v>0.5</v>
      </c>
    </row>
    <row r="6" spans="1:11" x14ac:dyDescent="0.35">
      <c r="A6" s="1">
        <v>60</v>
      </c>
      <c r="B6">
        <v>16.8</v>
      </c>
      <c r="C6">
        <v>14</v>
      </c>
      <c r="D6">
        <v>11.2</v>
      </c>
      <c r="E6">
        <v>8.4</v>
      </c>
      <c r="G6" s="1">
        <v>60</v>
      </c>
      <c r="H6" s="5">
        <v>2.2000000000000002</v>
      </c>
      <c r="I6" s="4">
        <v>1.1000000000000001</v>
      </c>
      <c r="J6" s="3">
        <v>0.8</v>
      </c>
      <c r="K6" s="3">
        <v>0.6</v>
      </c>
    </row>
    <row r="7" spans="1:11" x14ac:dyDescent="0.35">
      <c r="A7" s="1">
        <v>70</v>
      </c>
      <c r="B7">
        <v>19.600000000000001</v>
      </c>
      <c r="C7">
        <v>16.399999999999999</v>
      </c>
      <c r="D7">
        <v>13.1</v>
      </c>
      <c r="E7">
        <v>9.8000000000000007</v>
      </c>
      <c r="G7" s="1">
        <v>70</v>
      </c>
      <c r="H7" s="5">
        <v>2.6</v>
      </c>
      <c r="I7" s="4">
        <v>1.3</v>
      </c>
      <c r="J7" s="4">
        <v>1</v>
      </c>
      <c r="K7" s="3">
        <v>0.7</v>
      </c>
    </row>
    <row r="8" spans="1:11" x14ac:dyDescent="0.35">
      <c r="A8" s="1">
        <v>80</v>
      </c>
      <c r="B8">
        <v>22.4</v>
      </c>
      <c r="C8">
        <v>18.7</v>
      </c>
      <c r="D8">
        <v>15</v>
      </c>
      <c r="E8">
        <v>11.2</v>
      </c>
      <c r="G8" s="1">
        <v>80</v>
      </c>
      <c r="H8" s="5">
        <v>2.9</v>
      </c>
      <c r="I8" s="4">
        <v>1.4</v>
      </c>
      <c r="J8" s="4">
        <v>1.1000000000000001</v>
      </c>
      <c r="K8" s="3">
        <v>0.74</v>
      </c>
    </row>
    <row r="9" spans="1:11" x14ac:dyDescent="0.35">
      <c r="A9" s="1">
        <v>90</v>
      </c>
      <c r="B9">
        <v>25.2</v>
      </c>
      <c r="C9">
        <v>21</v>
      </c>
      <c r="D9">
        <v>16.8</v>
      </c>
      <c r="E9">
        <v>12.6</v>
      </c>
      <c r="G9" s="1">
        <v>90</v>
      </c>
      <c r="H9" s="5">
        <v>3.3</v>
      </c>
      <c r="I9" s="5">
        <v>1.6</v>
      </c>
      <c r="J9" s="4">
        <v>1.2</v>
      </c>
      <c r="K9" s="3">
        <v>0.8</v>
      </c>
    </row>
    <row r="10" spans="1:11" x14ac:dyDescent="0.35">
      <c r="A10" s="1">
        <v>100</v>
      </c>
      <c r="B10">
        <v>28</v>
      </c>
      <c r="C10">
        <v>23.4</v>
      </c>
      <c r="D10">
        <v>18.7</v>
      </c>
      <c r="E10">
        <v>14</v>
      </c>
      <c r="G10" s="1">
        <v>100</v>
      </c>
      <c r="H10" s="5">
        <v>3.7</v>
      </c>
      <c r="I10" s="5">
        <v>1.8</v>
      </c>
      <c r="J10" s="4">
        <v>1.4</v>
      </c>
      <c r="K10" s="3">
        <v>0.9</v>
      </c>
    </row>
    <row r="11" spans="1:11" x14ac:dyDescent="0.35">
      <c r="A11" s="1">
        <v>110</v>
      </c>
      <c r="B11">
        <v>30.8</v>
      </c>
      <c r="C11">
        <v>25.7</v>
      </c>
      <c r="D11">
        <v>20.6</v>
      </c>
      <c r="E11">
        <v>15.4</v>
      </c>
      <c r="G11" s="1">
        <v>110</v>
      </c>
      <c r="H11" s="5">
        <v>4.0999999999999996</v>
      </c>
      <c r="I11" s="5">
        <v>2.1</v>
      </c>
      <c r="J11" s="5">
        <v>1.6</v>
      </c>
      <c r="K11" s="4">
        <v>1</v>
      </c>
    </row>
    <row r="12" spans="1:11" x14ac:dyDescent="0.35">
      <c r="A12" s="1">
        <v>120</v>
      </c>
      <c r="B12">
        <v>33.700000000000003</v>
      </c>
      <c r="C12">
        <v>28</v>
      </c>
      <c r="D12">
        <v>22.4</v>
      </c>
      <c r="E12">
        <v>16.8</v>
      </c>
      <c r="G12" s="1">
        <v>120</v>
      </c>
      <c r="H12" s="5">
        <v>4.4000000000000004</v>
      </c>
      <c r="I12" s="5">
        <v>2.2000000000000002</v>
      </c>
      <c r="J12" s="5">
        <v>1.7</v>
      </c>
      <c r="K12" s="4">
        <v>1.1000000000000001</v>
      </c>
    </row>
    <row r="13" spans="1:11" x14ac:dyDescent="0.35">
      <c r="A13" s="1">
        <v>130</v>
      </c>
      <c r="B13">
        <v>36.5</v>
      </c>
      <c r="C13">
        <v>30.4</v>
      </c>
      <c r="D13">
        <v>24.3</v>
      </c>
      <c r="E13">
        <v>18.2</v>
      </c>
      <c r="G13" s="1">
        <v>130</v>
      </c>
      <c r="H13" s="5">
        <v>4.8</v>
      </c>
      <c r="I13" s="5">
        <f>H13/2</f>
        <v>2.4</v>
      </c>
      <c r="J13" s="5">
        <v>1.9</v>
      </c>
      <c r="K13" s="4">
        <f>I13/2</f>
        <v>1.2</v>
      </c>
    </row>
    <row r="14" spans="1:11" x14ac:dyDescent="0.35">
      <c r="A14" s="1">
        <v>140</v>
      </c>
      <c r="B14">
        <v>39.299999999999997</v>
      </c>
      <c r="C14">
        <v>32.700000000000003</v>
      </c>
      <c r="D14">
        <v>26.2</v>
      </c>
      <c r="E14">
        <v>19.600000000000001</v>
      </c>
      <c r="G14" s="1">
        <v>140</v>
      </c>
      <c r="H14" s="5">
        <v>5.2</v>
      </c>
      <c r="I14" s="5">
        <f t="shared" ref="I14:I15" si="0">H14/2</f>
        <v>2.6</v>
      </c>
      <c r="J14" s="5">
        <f t="shared" ref="J14" si="1">I14*10/13</f>
        <v>2</v>
      </c>
      <c r="K14" s="4">
        <f t="shared" ref="K14:K15" si="2">I14/2</f>
        <v>1.3</v>
      </c>
    </row>
    <row r="15" spans="1:11" x14ac:dyDescent="0.35">
      <c r="A15" s="1">
        <v>150</v>
      </c>
      <c r="B15">
        <v>42.1</v>
      </c>
      <c r="C15">
        <v>35.1</v>
      </c>
      <c r="D15">
        <v>28</v>
      </c>
      <c r="E15">
        <v>21</v>
      </c>
      <c r="G15" s="1">
        <v>150</v>
      </c>
      <c r="H15" s="5">
        <v>5.6</v>
      </c>
      <c r="I15" s="5">
        <f t="shared" si="0"/>
        <v>2.8</v>
      </c>
      <c r="J15" s="5">
        <v>2.2000000000000002</v>
      </c>
      <c r="K15" s="4">
        <f t="shared" si="2"/>
        <v>1.4</v>
      </c>
    </row>
    <row r="18" spans="9:9" x14ac:dyDescent="0.35">
      <c r="I18" s="4"/>
    </row>
  </sheetData>
  <mergeCells count="2">
    <mergeCell ref="B1:E1"/>
    <mergeCell ref="H1:K1"/>
  </mergeCells>
  <conditionalFormatting sqref="H3:K15">
    <cfRule type="expression" dxfId="3" priority="1">
      <formula>"&lt;1"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B5FF-097E-4B04-AA9A-15D0606A4DD0}">
  <dimension ref="A1:R37"/>
  <sheetViews>
    <sheetView tabSelected="1" workbookViewId="0">
      <selection activeCell="Q6" sqref="Q6"/>
    </sheetView>
  </sheetViews>
  <sheetFormatPr defaultRowHeight="14.5" x14ac:dyDescent="0.35"/>
  <cols>
    <col min="7" max="7" width="14.453125" customWidth="1"/>
  </cols>
  <sheetData>
    <row r="1" spans="1:18" ht="15" thickBot="1" x14ac:dyDescent="0.4">
      <c r="A1" s="1" t="s">
        <v>0</v>
      </c>
      <c r="B1" s="1">
        <v>0.7</v>
      </c>
      <c r="C1" s="1">
        <v>0.75</v>
      </c>
      <c r="D1" s="1">
        <v>0.8</v>
      </c>
      <c r="E1" s="1">
        <v>0.85</v>
      </c>
      <c r="G1" s="1" t="s">
        <v>6</v>
      </c>
      <c r="H1" s="1"/>
      <c r="I1" s="1"/>
      <c r="J1" s="1"/>
      <c r="Q1" t="s">
        <v>9</v>
      </c>
    </row>
    <row r="2" spans="1:18" ht="15" thickBot="1" x14ac:dyDescent="0.4">
      <c r="A2" s="1">
        <v>30</v>
      </c>
      <c r="B2" s="13">
        <v>8.4</v>
      </c>
      <c r="C2" s="13">
        <v>7</v>
      </c>
      <c r="D2" s="13">
        <v>5.6</v>
      </c>
      <c r="E2" s="13">
        <v>4.2</v>
      </c>
      <c r="G2" s="6">
        <f>B2/(1-0.7)</f>
        <v>27.999999999999996</v>
      </c>
      <c r="Q2" s="12">
        <v>1.5</v>
      </c>
    </row>
    <row r="3" spans="1:18" ht="15" thickBot="1" x14ac:dyDescent="0.4">
      <c r="A3" s="1">
        <v>40</v>
      </c>
      <c r="B3" s="13">
        <v>11.2</v>
      </c>
      <c r="C3" s="13">
        <v>9.3000000000000007</v>
      </c>
      <c r="D3" s="13">
        <v>7.5</v>
      </c>
      <c r="E3" s="13">
        <v>5.6</v>
      </c>
      <c r="G3" s="6">
        <f t="shared" ref="G3:G14" si="0">B3/(1-0.7)</f>
        <v>37.333333333333329</v>
      </c>
      <c r="Q3" t="s">
        <v>10</v>
      </c>
    </row>
    <row r="4" spans="1:18" ht="15" thickBot="1" x14ac:dyDescent="0.4">
      <c r="A4" s="1">
        <v>50</v>
      </c>
      <c r="B4" s="13">
        <v>14</v>
      </c>
      <c r="C4" s="13">
        <v>11.7</v>
      </c>
      <c r="D4" s="13">
        <v>9.3000000000000007</v>
      </c>
      <c r="E4" s="13">
        <v>7</v>
      </c>
      <c r="G4" s="6">
        <f t="shared" si="0"/>
        <v>46.666666666666657</v>
      </c>
      <c r="Q4" s="12">
        <v>0.7</v>
      </c>
    </row>
    <row r="5" spans="1:18" ht="15" thickBot="1" x14ac:dyDescent="0.4">
      <c r="A5" s="1">
        <v>60</v>
      </c>
      <c r="B5" s="13">
        <v>16.8</v>
      </c>
      <c r="C5" s="13">
        <v>14</v>
      </c>
      <c r="D5" s="13">
        <v>11.2</v>
      </c>
      <c r="E5" s="13">
        <v>8.4</v>
      </c>
      <c r="G5" s="6">
        <f t="shared" si="0"/>
        <v>55.999999999999993</v>
      </c>
      <c r="Q5" t="s">
        <v>11</v>
      </c>
    </row>
    <row r="6" spans="1:18" ht="15" thickBot="1" x14ac:dyDescent="0.4">
      <c r="A6" s="1">
        <v>70</v>
      </c>
      <c r="B6" s="13">
        <v>19.600000000000001</v>
      </c>
      <c r="C6" s="13">
        <v>16.399999999999999</v>
      </c>
      <c r="D6" s="13">
        <v>13.1</v>
      </c>
      <c r="E6" s="13">
        <v>9.8000000000000007</v>
      </c>
      <c r="G6" s="6">
        <f t="shared" si="0"/>
        <v>65.333333333333329</v>
      </c>
      <c r="Q6" s="12">
        <v>2</v>
      </c>
    </row>
    <row r="7" spans="1:18" ht="15" thickBot="1" x14ac:dyDescent="0.4">
      <c r="A7" s="1">
        <v>80</v>
      </c>
      <c r="B7" s="13">
        <v>22.4</v>
      </c>
      <c r="C7" s="13">
        <v>18.7</v>
      </c>
      <c r="D7" s="13">
        <v>15</v>
      </c>
      <c r="E7" s="13">
        <v>11.2</v>
      </c>
      <c r="G7" s="6">
        <f t="shared" si="0"/>
        <v>74.666666666666657</v>
      </c>
      <c r="Q7" s="12" t="s">
        <v>12</v>
      </c>
      <c r="R7" s="14">
        <f>(Q6*0.9366-0.1941)*(1-Q4)/Q2</f>
        <v>0.33582000000000006</v>
      </c>
    </row>
    <row r="8" spans="1:18" x14ac:dyDescent="0.35">
      <c r="A8" s="1">
        <v>90</v>
      </c>
      <c r="B8" s="13">
        <v>25.2</v>
      </c>
      <c r="C8" s="13">
        <v>21</v>
      </c>
      <c r="D8" s="13">
        <v>16.8</v>
      </c>
      <c r="E8" s="13">
        <v>12.6</v>
      </c>
      <c r="G8" s="6">
        <f t="shared" si="0"/>
        <v>83.999999999999986</v>
      </c>
      <c r="Q8" s="1">
        <f>R7*100</f>
        <v>33.582000000000008</v>
      </c>
      <c r="R8" s="1" t="s">
        <v>14</v>
      </c>
    </row>
    <row r="9" spans="1:18" x14ac:dyDescent="0.35">
      <c r="A9" s="1">
        <v>100</v>
      </c>
      <c r="B9" s="13">
        <v>28</v>
      </c>
      <c r="C9" s="13">
        <v>23.4</v>
      </c>
      <c r="D9" s="13">
        <v>18.7</v>
      </c>
      <c r="E9" s="13">
        <v>14</v>
      </c>
      <c r="G9" s="6">
        <f t="shared" si="0"/>
        <v>93.333333333333314</v>
      </c>
    </row>
    <row r="10" spans="1:18" x14ac:dyDescent="0.35">
      <c r="A10" s="1">
        <v>110</v>
      </c>
      <c r="B10" s="13">
        <v>30.8</v>
      </c>
      <c r="C10" s="13">
        <v>25.7</v>
      </c>
      <c r="D10" s="13">
        <v>20.6</v>
      </c>
      <c r="E10" s="13">
        <v>15.4</v>
      </c>
      <c r="G10" s="6">
        <f t="shared" si="0"/>
        <v>102.66666666666666</v>
      </c>
    </row>
    <row r="11" spans="1:18" x14ac:dyDescent="0.35">
      <c r="A11" s="1">
        <v>120</v>
      </c>
      <c r="B11" s="13">
        <v>33.700000000000003</v>
      </c>
      <c r="C11" s="13">
        <v>28</v>
      </c>
      <c r="D11" s="13">
        <v>22.4</v>
      </c>
      <c r="E11" s="13">
        <v>16.8</v>
      </c>
      <c r="G11" s="6">
        <f t="shared" si="0"/>
        <v>112.33333333333333</v>
      </c>
    </row>
    <row r="12" spans="1:18" x14ac:dyDescent="0.35">
      <c r="A12" s="1">
        <v>130</v>
      </c>
      <c r="B12" s="13">
        <v>36.5</v>
      </c>
      <c r="C12" s="13">
        <v>30.4</v>
      </c>
      <c r="D12" s="13">
        <v>24.3</v>
      </c>
      <c r="E12" s="13">
        <v>18.2</v>
      </c>
      <c r="G12" s="6">
        <f t="shared" si="0"/>
        <v>121.66666666666664</v>
      </c>
    </row>
    <row r="13" spans="1:18" x14ac:dyDescent="0.35">
      <c r="A13" s="1">
        <v>140</v>
      </c>
      <c r="B13" s="13">
        <v>39.299999999999997</v>
      </c>
      <c r="C13" s="13">
        <v>32.700000000000003</v>
      </c>
      <c r="D13" s="13">
        <v>26.2</v>
      </c>
      <c r="E13" s="13">
        <v>19.600000000000001</v>
      </c>
      <c r="G13" s="6">
        <f t="shared" si="0"/>
        <v>130.99999999999997</v>
      </c>
    </row>
    <row r="14" spans="1:18" x14ac:dyDescent="0.35">
      <c r="A14" s="1">
        <v>150</v>
      </c>
      <c r="B14" s="13">
        <v>42.1</v>
      </c>
      <c r="C14" s="13">
        <v>35.1</v>
      </c>
      <c r="D14" s="13">
        <v>28</v>
      </c>
      <c r="E14" s="13">
        <v>21</v>
      </c>
      <c r="G14" s="6">
        <f t="shared" si="0"/>
        <v>140.33333333333331</v>
      </c>
    </row>
    <row r="17" spans="1:16" x14ac:dyDescent="0.35">
      <c r="A17" s="1" t="s">
        <v>7</v>
      </c>
    </row>
    <row r="18" spans="1:16" x14ac:dyDescent="0.35">
      <c r="A18" s="1" t="s">
        <v>0</v>
      </c>
      <c r="B18" s="1" t="s">
        <v>8</v>
      </c>
      <c r="C18" s="1">
        <v>0.7</v>
      </c>
      <c r="D18" s="1">
        <v>0.75</v>
      </c>
      <c r="E18" s="1">
        <v>0.8</v>
      </c>
      <c r="F18" s="1">
        <v>0.85</v>
      </c>
      <c r="H18" s="8"/>
      <c r="I18" s="9"/>
      <c r="J18" s="10"/>
      <c r="K18" s="11"/>
      <c r="L18" s="2"/>
      <c r="M18" s="7"/>
      <c r="N18" s="7"/>
      <c r="O18" s="7"/>
      <c r="P18" s="7"/>
    </row>
    <row r="19" spans="1:16" x14ac:dyDescent="0.35">
      <c r="A19" s="1">
        <v>1</v>
      </c>
      <c r="B19" s="13">
        <f>$A19*0.9366-0.1941</f>
        <v>0.74249999999999994</v>
      </c>
      <c r="C19" s="13">
        <f>(1-C$18)*$B19</f>
        <v>0.22275</v>
      </c>
      <c r="D19" s="13">
        <f t="shared" ref="D19:F34" si="1">(1-D$18)*$B19</f>
        <v>0.18562499999999998</v>
      </c>
      <c r="E19" s="13">
        <f t="shared" si="1"/>
        <v>0.14849999999999997</v>
      </c>
      <c r="F19" s="13">
        <f t="shared" si="1"/>
        <v>0.111375</v>
      </c>
      <c r="G19" s="4"/>
      <c r="H19" s="9"/>
      <c r="I19" s="9"/>
      <c r="J19" s="10"/>
      <c r="K19" s="10"/>
      <c r="L19" s="2"/>
      <c r="M19" s="7"/>
      <c r="N19" s="7"/>
      <c r="O19" s="7"/>
      <c r="P19" s="7"/>
    </row>
    <row r="20" spans="1:16" x14ac:dyDescent="0.35">
      <c r="A20" s="1">
        <v>1.1000000000000001</v>
      </c>
      <c r="B20" s="13">
        <f t="shared" ref="B20:B34" si="2">$A20*0.9366-0.1941</f>
        <v>0.83616000000000024</v>
      </c>
      <c r="C20" s="13">
        <f t="shared" ref="C20:C34" si="3">(1-C$18)*$B20</f>
        <v>0.25084800000000013</v>
      </c>
      <c r="D20" s="13">
        <f t="shared" si="1"/>
        <v>0.20904000000000006</v>
      </c>
      <c r="E20" s="13">
        <f t="shared" si="1"/>
        <v>0.16723200000000002</v>
      </c>
      <c r="F20" s="13">
        <f t="shared" si="1"/>
        <v>0.12542400000000006</v>
      </c>
      <c r="G20" s="4"/>
      <c r="H20" s="9"/>
      <c r="I20" s="9"/>
      <c r="J20" s="10"/>
      <c r="K20" s="10"/>
      <c r="L20" s="3"/>
      <c r="M20" s="7"/>
      <c r="N20" s="7"/>
      <c r="O20" s="7"/>
      <c r="P20" s="7"/>
    </row>
    <row r="21" spans="1:16" x14ac:dyDescent="0.35">
      <c r="A21" s="1">
        <v>1.2</v>
      </c>
      <c r="B21" s="13">
        <f t="shared" si="2"/>
        <v>0.92982000000000009</v>
      </c>
      <c r="C21" s="13">
        <f t="shared" si="3"/>
        <v>0.27894600000000008</v>
      </c>
      <c r="D21" s="13">
        <f t="shared" si="1"/>
        <v>0.23245500000000002</v>
      </c>
      <c r="E21" s="13">
        <f t="shared" si="1"/>
        <v>0.18596399999999999</v>
      </c>
      <c r="F21" s="13">
        <f t="shared" si="1"/>
        <v>0.13947300000000004</v>
      </c>
      <c r="G21" s="4"/>
      <c r="H21" s="9"/>
      <c r="I21" s="9"/>
      <c r="J21" s="9"/>
      <c r="K21" s="10"/>
      <c r="L21" s="3"/>
      <c r="M21" s="7"/>
      <c r="N21" s="7"/>
      <c r="O21" s="7"/>
      <c r="P21" s="7"/>
    </row>
    <row r="22" spans="1:16" x14ac:dyDescent="0.35">
      <c r="A22" s="1">
        <v>1.3</v>
      </c>
      <c r="B22" s="13">
        <f t="shared" si="2"/>
        <v>1.0234800000000002</v>
      </c>
      <c r="C22" s="13">
        <f t="shared" si="3"/>
        <v>0.30704400000000009</v>
      </c>
      <c r="D22" s="13">
        <f t="shared" si="1"/>
        <v>0.25587000000000004</v>
      </c>
      <c r="E22" s="13">
        <f t="shared" si="1"/>
        <v>0.20469599999999999</v>
      </c>
      <c r="F22" s="13">
        <f t="shared" si="1"/>
        <v>0.15352200000000005</v>
      </c>
      <c r="G22" s="4"/>
      <c r="H22" s="9"/>
      <c r="I22" s="9"/>
      <c r="J22" s="9"/>
      <c r="K22" s="9"/>
      <c r="L22" s="3"/>
      <c r="M22" s="7"/>
      <c r="N22" s="7"/>
      <c r="O22" s="7"/>
      <c r="P22" s="7"/>
    </row>
    <row r="23" spans="1:16" x14ac:dyDescent="0.35">
      <c r="A23" s="1">
        <v>1.4</v>
      </c>
      <c r="B23" s="13">
        <f t="shared" si="2"/>
        <v>1.11714</v>
      </c>
      <c r="C23" s="13">
        <f t="shared" si="3"/>
        <v>0.33514200000000005</v>
      </c>
      <c r="D23" s="13">
        <f t="shared" si="1"/>
        <v>0.27928500000000001</v>
      </c>
      <c r="E23" s="13">
        <f t="shared" si="1"/>
        <v>0.22342799999999996</v>
      </c>
      <c r="F23" s="13">
        <f t="shared" si="1"/>
        <v>0.16757100000000003</v>
      </c>
      <c r="G23" s="4"/>
      <c r="H23" s="9"/>
      <c r="I23" s="9"/>
      <c r="J23" s="9"/>
      <c r="K23" s="9"/>
      <c r="L23" s="3"/>
      <c r="M23" s="7"/>
      <c r="N23" s="7"/>
      <c r="O23" s="7"/>
      <c r="P23" s="7"/>
    </row>
    <row r="24" spans="1:16" x14ac:dyDescent="0.35">
      <c r="A24" s="1">
        <v>1.5</v>
      </c>
      <c r="B24" s="13">
        <f t="shared" si="2"/>
        <v>1.2108000000000001</v>
      </c>
      <c r="C24" s="13">
        <f t="shared" si="3"/>
        <v>0.36324000000000006</v>
      </c>
      <c r="D24" s="13">
        <f t="shared" si="1"/>
        <v>0.30270000000000002</v>
      </c>
      <c r="E24" s="13">
        <f t="shared" si="1"/>
        <v>0.24215999999999996</v>
      </c>
      <c r="F24" s="13">
        <f t="shared" si="1"/>
        <v>0.18162000000000003</v>
      </c>
      <c r="G24" s="4"/>
      <c r="H24" s="9"/>
      <c r="I24" s="9"/>
      <c r="J24" s="9"/>
      <c r="K24" s="9"/>
      <c r="L24" s="3"/>
      <c r="M24" s="7"/>
      <c r="N24" s="7"/>
      <c r="O24" s="7"/>
      <c r="P24" s="7"/>
    </row>
    <row r="25" spans="1:16" x14ac:dyDescent="0.35">
      <c r="A25" s="1">
        <v>1.6</v>
      </c>
      <c r="B25" s="13">
        <f t="shared" si="2"/>
        <v>1.3044600000000002</v>
      </c>
      <c r="C25" s="13">
        <f t="shared" si="3"/>
        <v>0.39133800000000013</v>
      </c>
      <c r="D25" s="13">
        <f t="shared" si="1"/>
        <v>0.32611500000000004</v>
      </c>
      <c r="E25" s="13">
        <f t="shared" si="1"/>
        <v>0.26089199999999996</v>
      </c>
      <c r="F25" s="13">
        <f t="shared" si="1"/>
        <v>0.19566900000000007</v>
      </c>
      <c r="G25" s="4"/>
      <c r="H25" s="9"/>
      <c r="I25" s="9"/>
      <c r="J25" s="9"/>
      <c r="K25" s="9"/>
      <c r="L25" s="3"/>
      <c r="M25" s="7"/>
      <c r="N25" s="7"/>
      <c r="O25" s="7"/>
      <c r="P25" s="7"/>
    </row>
    <row r="26" spans="1:16" x14ac:dyDescent="0.35">
      <c r="A26" s="1">
        <v>1.7</v>
      </c>
      <c r="B26" s="13">
        <f t="shared" si="2"/>
        <v>1.39812</v>
      </c>
      <c r="C26" s="13">
        <f t="shared" si="3"/>
        <v>0.41943600000000009</v>
      </c>
      <c r="D26" s="13">
        <f t="shared" si="1"/>
        <v>0.34953000000000001</v>
      </c>
      <c r="E26" s="13">
        <f t="shared" si="1"/>
        <v>0.27962399999999993</v>
      </c>
      <c r="F26" s="13">
        <f t="shared" si="1"/>
        <v>0.20971800000000004</v>
      </c>
      <c r="G26" s="4"/>
      <c r="H26" s="9"/>
      <c r="I26" s="9"/>
      <c r="J26" s="9"/>
      <c r="K26" s="9"/>
      <c r="L26" s="4"/>
      <c r="M26" s="7"/>
      <c r="N26" s="7"/>
      <c r="O26" s="7"/>
      <c r="P26" s="7"/>
    </row>
    <row r="27" spans="1:16" x14ac:dyDescent="0.35">
      <c r="A27" s="1">
        <v>1.8</v>
      </c>
      <c r="B27" s="13">
        <f t="shared" si="2"/>
        <v>1.4917800000000001</v>
      </c>
      <c r="C27" s="13">
        <f t="shared" si="3"/>
        <v>0.4475340000000001</v>
      </c>
      <c r="D27" s="13">
        <f t="shared" si="1"/>
        <v>0.37294500000000003</v>
      </c>
      <c r="E27" s="13">
        <f t="shared" si="1"/>
        <v>0.29835599999999995</v>
      </c>
      <c r="F27" s="13">
        <f t="shared" si="1"/>
        <v>0.22376700000000005</v>
      </c>
      <c r="G27" s="4"/>
      <c r="H27" s="9"/>
      <c r="I27" s="9"/>
      <c r="J27" s="9"/>
      <c r="K27" s="9"/>
      <c r="L27" s="4"/>
      <c r="M27" s="7"/>
      <c r="N27" s="7"/>
      <c r="O27" s="7"/>
      <c r="P27" s="7"/>
    </row>
    <row r="28" spans="1:16" x14ac:dyDescent="0.35">
      <c r="A28" s="1">
        <v>1.9</v>
      </c>
      <c r="B28" s="13">
        <f t="shared" si="2"/>
        <v>1.58544</v>
      </c>
      <c r="C28" s="13">
        <f t="shared" si="3"/>
        <v>0.47563200000000005</v>
      </c>
      <c r="D28" s="13">
        <f t="shared" si="1"/>
        <v>0.39635999999999999</v>
      </c>
      <c r="E28" s="13">
        <f t="shared" si="1"/>
        <v>0.31708799999999993</v>
      </c>
      <c r="F28" s="13">
        <f t="shared" si="1"/>
        <v>0.23781600000000003</v>
      </c>
      <c r="G28" s="4"/>
      <c r="H28" s="9"/>
      <c r="I28" s="9"/>
      <c r="J28" s="9"/>
      <c r="K28" s="9"/>
      <c r="L28" s="4"/>
      <c r="M28" s="7"/>
      <c r="N28" s="7"/>
      <c r="O28" s="7"/>
      <c r="P28" s="7"/>
    </row>
    <row r="29" spans="1:16" x14ac:dyDescent="0.35">
      <c r="A29" s="1">
        <v>2</v>
      </c>
      <c r="B29" s="13">
        <f t="shared" si="2"/>
        <v>1.6791</v>
      </c>
      <c r="C29" s="13">
        <f t="shared" si="3"/>
        <v>0.50373000000000012</v>
      </c>
      <c r="D29" s="13">
        <f t="shared" si="1"/>
        <v>0.41977500000000001</v>
      </c>
      <c r="E29" s="13">
        <f t="shared" si="1"/>
        <v>0.33581999999999995</v>
      </c>
      <c r="F29" s="13">
        <f t="shared" si="1"/>
        <v>0.25186500000000006</v>
      </c>
      <c r="G29" s="4"/>
      <c r="H29" s="9"/>
      <c r="I29" s="9"/>
      <c r="J29" s="9"/>
      <c r="K29" s="9"/>
      <c r="L29" s="4"/>
      <c r="M29" s="7"/>
      <c r="N29" s="7"/>
      <c r="O29" s="7"/>
      <c r="P29" s="7"/>
    </row>
    <row r="30" spans="1:16" x14ac:dyDescent="0.35">
      <c r="A30" s="1">
        <v>2.1</v>
      </c>
      <c r="B30" s="13">
        <f t="shared" si="2"/>
        <v>1.7727600000000001</v>
      </c>
      <c r="C30" s="13">
        <f t="shared" si="3"/>
        <v>0.53182800000000008</v>
      </c>
      <c r="D30" s="13">
        <f t="shared" si="1"/>
        <v>0.44319000000000003</v>
      </c>
      <c r="E30" s="13">
        <f t="shared" si="1"/>
        <v>0.35455199999999992</v>
      </c>
      <c r="F30" s="13">
        <f t="shared" si="1"/>
        <v>0.26591400000000004</v>
      </c>
      <c r="G30" s="4"/>
      <c r="H30" s="9"/>
      <c r="I30" s="9"/>
      <c r="J30" s="9"/>
      <c r="K30" s="9"/>
      <c r="L30" s="4"/>
      <c r="M30" s="7"/>
      <c r="N30" s="7"/>
      <c r="O30" s="7"/>
      <c r="P30" s="7"/>
    </row>
    <row r="31" spans="1:16" x14ac:dyDescent="0.35">
      <c r="A31" s="1">
        <v>2.2000000000000002</v>
      </c>
      <c r="B31" s="13">
        <f t="shared" si="2"/>
        <v>1.8664200000000004</v>
      </c>
      <c r="C31" s="13">
        <f t="shared" si="3"/>
        <v>0.55992600000000026</v>
      </c>
      <c r="D31" s="13">
        <f t="shared" si="1"/>
        <v>0.4666050000000001</v>
      </c>
      <c r="E31" s="13">
        <f t="shared" si="1"/>
        <v>0.373284</v>
      </c>
      <c r="F31" s="13">
        <f t="shared" si="1"/>
        <v>0.27996300000000013</v>
      </c>
      <c r="G31" s="4"/>
      <c r="H31" s="9"/>
      <c r="I31" s="9"/>
      <c r="J31" s="8"/>
      <c r="K31" s="8"/>
    </row>
    <row r="32" spans="1:16" x14ac:dyDescent="0.35">
      <c r="A32" s="1">
        <v>2.2999999999999998</v>
      </c>
      <c r="B32" s="13">
        <f t="shared" si="2"/>
        <v>1.9600799999999998</v>
      </c>
      <c r="C32" s="13">
        <f t="shared" si="3"/>
        <v>0.58802399999999999</v>
      </c>
      <c r="D32" s="13">
        <f t="shared" si="1"/>
        <v>0.49001999999999996</v>
      </c>
      <c r="E32" s="13">
        <f t="shared" si="1"/>
        <v>0.39201599999999986</v>
      </c>
      <c r="F32" s="13">
        <f t="shared" si="1"/>
        <v>0.294012</v>
      </c>
      <c r="H32" s="8"/>
    </row>
    <row r="33" spans="1:8" x14ac:dyDescent="0.35">
      <c r="A33" s="1">
        <v>2.4</v>
      </c>
      <c r="B33" s="13">
        <f t="shared" si="2"/>
        <v>2.0537399999999999</v>
      </c>
      <c r="C33" s="13">
        <f t="shared" si="3"/>
        <v>0.61612200000000006</v>
      </c>
      <c r="D33" s="13">
        <f t="shared" si="1"/>
        <v>0.51343499999999997</v>
      </c>
      <c r="E33" s="13">
        <f t="shared" si="1"/>
        <v>0.41074799999999989</v>
      </c>
      <c r="F33" s="13">
        <f t="shared" si="1"/>
        <v>0.30806100000000003</v>
      </c>
      <c r="H33" s="8"/>
    </row>
    <row r="34" spans="1:8" x14ac:dyDescent="0.35">
      <c r="A34" s="1">
        <v>2.5</v>
      </c>
      <c r="B34" s="13">
        <f t="shared" si="2"/>
        <v>2.1473999999999998</v>
      </c>
      <c r="C34" s="13">
        <f t="shared" si="3"/>
        <v>0.64422000000000001</v>
      </c>
      <c r="D34" s="13">
        <f t="shared" si="1"/>
        <v>0.53684999999999994</v>
      </c>
      <c r="E34" s="13">
        <f t="shared" si="1"/>
        <v>0.42947999999999986</v>
      </c>
      <c r="F34" s="13">
        <f t="shared" si="1"/>
        <v>0.32211000000000001</v>
      </c>
      <c r="H34" s="8"/>
    </row>
    <row r="35" spans="1:8" x14ac:dyDescent="0.35">
      <c r="H35" s="8"/>
    </row>
    <row r="36" spans="1:8" x14ac:dyDescent="0.35">
      <c r="H36" s="8"/>
    </row>
    <row r="37" spans="1:8" x14ac:dyDescent="0.35">
      <c r="H37" s="8"/>
    </row>
  </sheetData>
  <conditionalFormatting sqref="I18:L19 J20:L30 I20:I31">
    <cfRule type="expression" dxfId="2" priority="3">
      <formula>"&lt;1"</formula>
    </cfRule>
  </conditionalFormatting>
  <conditionalFormatting sqref="G19:G31">
    <cfRule type="expression" dxfId="1" priority="2">
      <formula>"&lt;1"</formula>
    </cfRule>
  </conditionalFormatting>
  <conditionalFormatting sqref="H19:H31">
    <cfRule type="expression" dxfId="0" priority="1">
      <formula>"&lt;1"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Manual 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Ma</cp:lastModifiedBy>
  <dcterms:created xsi:type="dcterms:W3CDTF">2020-04-11T09:29:00Z</dcterms:created>
  <dcterms:modified xsi:type="dcterms:W3CDTF">2020-04-11T10:47:51Z</dcterms:modified>
</cp:coreProperties>
</file>