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as/Documents/Privat/Bildung/03_Studium/06_SoSe17/Vorlesungen/DT/00_git/dt_it6_ss2017/doc/"/>
    </mc:Choice>
  </mc:AlternateContent>
  <bookViews>
    <workbookView xWindow="0" yWindow="460" windowWidth="28800" windowHeight="17440" activeTab="5"/>
  </bookViews>
  <sheets>
    <sheet name="Team Meetings" sheetId="6" r:id="rId1"/>
    <sheet name="Andreas A" sheetId="5" r:id="rId2"/>
    <sheet name="Lukas" sheetId="1" r:id="rId3"/>
    <sheet name="Philip" sheetId="4" r:id="rId4"/>
    <sheet name="Martin" sheetId="3" r:id="rId5"/>
    <sheet name="Andreas Z" sheetId="8" r:id="rId6"/>
  </sheets>
  <definedNames>
    <definedName name="Arbeitswochenstunden" localSheetId="1">'Andreas A'!$B$6</definedName>
    <definedName name="Arbeitswochenstunden" localSheetId="5">'Andreas Z'!$B$6</definedName>
    <definedName name="Arbeitswochenstunden" localSheetId="4">Martin!$B$6</definedName>
    <definedName name="Arbeitswochenstunden" localSheetId="3">Philip!$B$6</definedName>
    <definedName name="Arbeitswochenstunden" localSheetId="0">'Team Meetings'!$B$6</definedName>
    <definedName name="Arbeitswochenstunden">Lukas!$B$6</definedName>
    <definedName name="_xlnm.Print_Titles" localSheetId="1">'Andreas A'!$8:$8</definedName>
    <definedName name="_xlnm.Print_Titles" localSheetId="5">'Andreas Z'!$8:$8</definedName>
    <definedName name="_xlnm.Print_Titles" localSheetId="2">Lukas!$8:$8</definedName>
    <definedName name="_xlnm.Print_Titles" localSheetId="4">Martin!$8:$8</definedName>
    <definedName name="_xlnm.Print_Titles" localSheetId="3">Philip!$8:$8</definedName>
    <definedName name="_xlnm.Print_Titles" localSheetId="0">'Team Meetings'!$8:$8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B6" i="1"/>
  <c r="H9" i="8"/>
  <c r="H10" i="8"/>
  <c r="H11" i="8"/>
  <c r="H12" i="8"/>
  <c r="H13" i="8"/>
  <c r="B6" i="8"/>
  <c r="H9" i="5"/>
  <c r="H10" i="5"/>
  <c r="H11" i="5"/>
  <c r="H12" i="5"/>
  <c r="H13" i="5"/>
  <c r="B6" i="3"/>
  <c r="B6" i="4"/>
  <c r="B6" i="5"/>
  <c r="I9" i="6"/>
  <c r="I10" i="6"/>
  <c r="I11" i="6"/>
  <c r="I12" i="6"/>
  <c r="I13" i="6"/>
  <c r="B6" i="6"/>
  <c r="H13" i="4"/>
  <c r="H12" i="4"/>
  <c r="H11" i="4"/>
  <c r="H10" i="4"/>
  <c r="H9" i="4"/>
  <c r="H13" i="3"/>
  <c r="H12" i="3"/>
  <c r="H11" i="3"/>
  <c r="H10" i="3"/>
  <c r="H9" i="3"/>
</calcChain>
</file>

<file path=xl/sharedStrings.xml><?xml version="1.0" encoding="utf-8"?>
<sst xmlns="http://schemas.openxmlformats.org/spreadsheetml/2006/main" count="181" uniqueCount="29">
  <si>
    <t>Arbeitszeittabelle</t>
  </si>
  <si>
    <t>Datumsangaben</t>
  </si>
  <si>
    <t>[Datum]</t>
  </si>
  <si>
    <t>Arbeitsstunden</t>
  </si>
  <si>
    <t>Anwesenheitszeit</t>
  </si>
  <si>
    <t>[Anwesenheitszeit]</t>
  </si>
  <si>
    <t>Beginn der Mittagspause</t>
  </si>
  <si>
    <t>[Beginn der Mittagspause]</t>
  </si>
  <si>
    <t>Ende der Mittagspause</t>
  </si>
  <si>
    <t>[Ende der Mittagspause]</t>
  </si>
  <si>
    <t>Abwesenheitszeit</t>
  </si>
  <si>
    <t>[Abwesenheitszeit]</t>
  </si>
  <si>
    <t>Andreas Zinkl</t>
  </si>
  <si>
    <t>Martin Pfistermeister</t>
  </si>
  <si>
    <t>Philip Winand</t>
  </si>
  <si>
    <t>Andreas Arendt</t>
  </si>
  <si>
    <t>Lukas Geck</t>
  </si>
  <si>
    <t>Team Meetings</t>
  </si>
  <si>
    <t>Fehlende Teammitglieder</t>
  </si>
  <si>
    <t>-</t>
  </si>
  <si>
    <t>Thema</t>
  </si>
  <si>
    <t>Projektspezifikation und Plakaterstellung</t>
  </si>
  <si>
    <t>Projektplanung - Doku</t>
  </si>
  <si>
    <t>Erstellung Projektplan</t>
  </si>
  <si>
    <t>Arbeitsaufteilung</t>
  </si>
  <si>
    <t>Planung - Routing (Verwendung von Dijkstra)</t>
  </si>
  <si>
    <t>Erste Idee: Aufbau der Routenberechnung</t>
  </si>
  <si>
    <t>Modellierung der Datenstrukturen</t>
  </si>
  <si>
    <t>Mindmap: Weitere Routen-Berechnungen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</si>
</sst>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;@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12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6">
    <xf numFmtId="0" fontId="0" fillId="0" borderId="0">
      <alignment horizontal="left"/>
    </xf>
    <xf numFmtId="0" fontId="1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</cellStyleXfs>
  <cellXfs count="15">
    <xf numFmtId="0" fontId="0" fillId="0" borderId="0" xfId="0">
      <alignment horizontal="left"/>
    </xf>
    <xf numFmtId="0" fontId="0" fillId="2" borderId="0" xfId="0" applyFill="1">
      <alignment horizontal="left"/>
    </xf>
    <xf numFmtId="0" fontId="0" fillId="3" borderId="0" xfId="0" applyFill="1">
      <alignment horizontal="left"/>
    </xf>
    <xf numFmtId="0" fontId="0" fillId="0" borderId="0" xfId="0" applyAlignment="1">
      <alignment wrapText="1"/>
    </xf>
    <xf numFmtId="0" fontId="1" fillId="0" borderId="0" xfId="1">
      <alignment horizontal="left"/>
    </xf>
    <xf numFmtId="0" fontId="2" fillId="0" borderId="0" xfId="2" applyAlignment="1">
      <alignment wrapText="1"/>
    </xf>
    <xf numFmtId="0" fontId="3" fillId="0" borderId="0" xfId="3"/>
    <xf numFmtId="39" fontId="5" fillId="0" borderId="0" xfId="5" applyNumberFormat="1" applyAlignment="1">
      <alignment horizontal="left"/>
    </xf>
    <xf numFmtId="0" fontId="4" fillId="0" borderId="0" xfId="4" applyFill="1" applyBorder="1" applyAlignment="1">
      <alignment wrapText="1"/>
    </xf>
    <xf numFmtId="164" fontId="0" fillId="0" borderId="0" xfId="0" applyNumberFormat="1">
      <alignment horizontal="left"/>
    </xf>
    <xf numFmtId="4" fontId="0" fillId="0" borderId="0" xfId="0" applyNumberFormat="1" applyFont="1" applyFill="1" applyBorder="1">
      <alignment horizontal="left"/>
    </xf>
    <xf numFmtId="4" fontId="0" fillId="0" borderId="0" xfId="0" applyNumberFormat="1">
      <alignment horizontal="left"/>
    </xf>
    <xf numFmtId="0" fontId="0" fillId="0" borderId="1" xfId="0" applyBorder="1">
      <alignment horizontal="left"/>
    </xf>
    <xf numFmtId="14" fontId="0" fillId="0" borderId="0" xfId="0" applyNumberFormat="1" applyFont="1" applyFill="1" applyBorder="1">
      <alignment horizontal="left"/>
    </xf>
    <xf numFmtId="165" fontId="0" fillId="0" borderId="0" xfId="0" applyNumberFormat="1" applyFont="1" applyFill="1" applyBorder="1">
      <alignment horizontal="left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51"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numFmt numFmtId="19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numFmt numFmtId="19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numFmt numFmtId="19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numFmt numFmtId="19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numFmt numFmtId="19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165" formatCode="hh:mm;@"/>
    </dxf>
    <dxf>
      <numFmt numFmtId="165" formatCode="hh:mm;@"/>
    </dxf>
    <dxf>
      <numFmt numFmtId="165" formatCode="hh:mm;@"/>
    </dxf>
    <dxf>
      <numFmt numFmtId="165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  <fill>
        <patternFill patternType="none">
          <fgColor indexed="64"/>
          <bgColor indexed="65"/>
        </patternFill>
      </fill>
    </dxf>
    <dxf>
      <numFmt numFmtId="19" formatCode="dd/mm/yy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theme="5"/>
      </font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Arbeitszeittabelle für Mitarbeiter" defaultPivotStyle="PivotStyleLight16">
    <tableStyle name="Arbeitszeittabelle für Mitarbeiter" pivot="0" count="2">
      <tableStyleElement type="wholeTable" dxfId="50"/>
      <tableStyleElement type="headerRow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5" name="Uhrzeit6" displayName="Uhrzeit6" ref="B8:I13" totalsRowShown="0" headerRowDxfId="48" headerRowCellStyle="Heading 3">
  <autoFilter ref="B8:I13"/>
  <tableColumns count="8">
    <tableColumn id="1" name="Datumsangaben" dataDxfId="47"/>
    <tableColumn id="7" name="Fehlende Teammitglieder" dataDxfId="46"/>
    <tableColumn id="8" name="Thema" dataDxfId="45"/>
    <tableColumn id="2" name="Anwesenheitszeit" dataDxfId="44"/>
    <tableColumn id="3" name="Beginn der Mittagspause" dataDxfId="43"/>
    <tableColumn id="4" name="Ende der Mittagspause" dataDxfId="42"/>
    <tableColumn id="5" name="Abwesenheitszeit" dataDxfId="41"/>
    <tableColumn id="6" name="Arbeitsstunden" dataDxfId="40">
      <calculatedColumnFormula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ables/table2.xml><?xml version="1.0" encoding="utf-8"?>
<table xmlns="http://schemas.openxmlformats.org/spreadsheetml/2006/main" id="4" name="Uhrzeit5" displayName="Uhrzeit5" ref="B8:H13" totalsRowShown="0" headerRowDxfId="39" headerRowCellStyle="Heading 3">
  <autoFilter ref="B8:H13"/>
  <tableColumns count="7">
    <tableColumn id="1" name="Datumsangaben" dataDxfId="38"/>
    <tableColumn id="7" name="Thema" dataDxfId="37"/>
    <tableColumn id="2" name="Anwesenheitszeit" dataDxfId="36"/>
    <tableColumn id="3" name="Beginn der Mittagspause" dataDxfId="35"/>
    <tableColumn id="4" name="Ende der Mittagspause" dataDxfId="34"/>
    <tableColumn id="5" name="Abwesenheitszeit" dataDxfId="33"/>
    <tableColumn id="6" name="Arbeitsstunden" dataDxfId="32">
      <calculatedColumnFormula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ables/table3.xml><?xml version="1.0" encoding="utf-8"?>
<table xmlns="http://schemas.openxmlformats.org/spreadsheetml/2006/main" id="1" name="Uhrzeit" displayName="Uhrzeit" ref="B8:H13" totalsRowShown="0" headerRowDxfId="31" headerRowCellStyle="Heading 3">
  <autoFilter ref="B8:H13"/>
  <tableColumns count="7">
    <tableColumn id="1" name="Datumsangaben" dataDxfId="30"/>
    <tableColumn id="7" name="Thema" dataDxfId="29"/>
    <tableColumn id="2" name="Anwesenheitszeit" dataDxfId="28"/>
    <tableColumn id="3" name="Beginn der Mittagspause" dataDxfId="27"/>
    <tableColumn id="4" name="Ende der Mittagspause" dataDxfId="26"/>
    <tableColumn id="5" name="Abwesenheitszeit" dataDxfId="25"/>
    <tableColumn id="6" name="Arbeitsstunden" dataDxfId="24">
      <calculatedColumnFormula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ables/table4.xml><?xml version="1.0" encoding="utf-8"?>
<table xmlns="http://schemas.openxmlformats.org/spreadsheetml/2006/main" id="3" name="Uhrzeit34" displayName="Uhrzeit34" ref="B8:H13" totalsRowShown="0" headerRowDxfId="23" headerRowCellStyle="Heading 3">
  <autoFilter ref="B8:H13"/>
  <tableColumns count="7">
    <tableColumn id="1" name="Datumsangaben" dataDxfId="22"/>
    <tableColumn id="7" name="Thema" dataDxfId="21"/>
    <tableColumn id="2" name="Anwesenheitszeit" dataDxfId="20"/>
    <tableColumn id="3" name="Beginn der Mittagspause" dataDxfId="19"/>
    <tableColumn id="4" name="Ende der Mittagspause" dataDxfId="18"/>
    <tableColumn id="5" name="Abwesenheitszeit" dataDxfId="17"/>
    <tableColumn id="6" name="Arbeitsstunden" dataDxfId="16">
      <calculatedColumnFormula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ables/table5.xml><?xml version="1.0" encoding="utf-8"?>
<table xmlns="http://schemas.openxmlformats.org/spreadsheetml/2006/main" id="2" name="Uhrzeit3" displayName="Uhrzeit3" ref="B8:H13" totalsRowShown="0" headerRowDxfId="15" headerRowCellStyle="Heading 3">
  <autoFilter ref="B8:H13"/>
  <tableColumns count="7">
    <tableColumn id="1" name="Datumsangaben" dataDxfId="14"/>
    <tableColumn id="7" name="Thema" dataDxfId="13"/>
    <tableColumn id="2" name="Anwesenheitszeit" dataDxfId="12"/>
    <tableColumn id="3" name="Beginn der Mittagspause" dataDxfId="11"/>
    <tableColumn id="4" name="Ende der Mittagspause" dataDxfId="10"/>
    <tableColumn id="5" name="Abwesenheitszeit" dataDxfId="9"/>
    <tableColumn id="6" name="Arbeitsstunden" dataDxfId="8">
      <calculatedColumnFormula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ables/table6.xml><?xml version="1.0" encoding="utf-8"?>
<table xmlns="http://schemas.openxmlformats.org/spreadsheetml/2006/main" id="6" name="Uhrzeit37" displayName="Uhrzeit37" ref="B8:H13" totalsRowShown="0" headerRowDxfId="7" headerRowCellStyle="Heading 3">
  <autoFilter ref="B8:H13"/>
  <tableColumns count="7">
    <tableColumn id="1" name="Datumsangaben" dataDxfId="6"/>
    <tableColumn id="7" name="Thema" dataDxfId="5"/>
    <tableColumn id="2" name="Anwesenheitszeit" dataDxfId="4"/>
    <tableColumn id="3" name="Beginn der Mittagspause" dataDxfId="3"/>
    <tableColumn id="4" name="Ende der Mittagspause" dataDxfId="2"/>
    <tableColumn id="5" name="Abwesenheitszeit" dataDxfId="1"/>
    <tableColumn id="6" name="Arbeitsstunden" dataDxfId="0">
      <calculatedColumnFormula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="Arbeitszeittabelle für Mitarbeiter" altTextSummary="Geben Sie die täglichen Anwesenheits- und Abwesenheitszeiten einschließlich Mittagspausen sowie die gesamten Arbeitsstunden, die regulären Arbeitsstunden und die für Sie berechneten Überstunden an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Employee time she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B1:I13"/>
  <sheetViews>
    <sheetView showGridLines="0" zoomScale="125" zoomScaleNormal="125" zoomScalePageLayoutView="125" workbookViewId="0">
      <selection activeCell="D10" sqref="D10"/>
    </sheetView>
  </sheetViews>
  <sheetFormatPr baseColWidth="10" defaultColWidth="8.83203125" defaultRowHeight="20.25" customHeight="1" x14ac:dyDescent="0.2"/>
  <cols>
    <col min="1" max="1" width="2.5" customWidth="1"/>
    <col min="2" max="2" width="17.5" customWidth="1"/>
    <col min="3" max="3" width="25.1640625" customWidth="1"/>
    <col min="4" max="4" width="31.83203125" bestFit="1" customWidth="1"/>
    <col min="5" max="5" width="19.1640625" style="9" customWidth="1"/>
    <col min="6" max="6" width="23.83203125" style="9" customWidth="1"/>
    <col min="7" max="7" width="24.1640625" style="9" customWidth="1"/>
    <col min="8" max="8" width="19.33203125" style="9" customWidth="1"/>
    <col min="9" max="9" width="16.5" style="11" customWidth="1"/>
  </cols>
  <sheetData>
    <row r="1" spans="2:9" s="1" customFormat="1" ht="10.5" customHeight="1" x14ac:dyDescent="0.2"/>
    <row r="2" spans="2:9" s="2" customFormat="1" ht="3.75" customHeight="1" x14ac:dyDescent="0.2"/>
    <row r="3" spans="2:9" ht="33.75" customHeight="1" x14ac:dyDescent="0.35">
      <c r="B3" s="4" t="s">
        <v>0</v>
      </c>
      <c r="C3" s="4"/>
      <c r="D3" s="4"/>
      <c r="E3"/>
      <c r="F3"/>
      <c r="G3"/>
      <c r="H3"/>
      <c r="I3"/>
    </row>
    <row r="4" spans="2:9" ht="34.5" customHeight="1" x14ac:dyDescent="0.25">
      <c r="B4" s="6" t="s">
        <v>17</v>
      </c>
      <c r="C4" s="6"/>
      <c r="D4" s="6"/>
      <c r="E4"/>
      <c r="F4"/>
      <c r="G4"/>
      <c r="H4"/>
      <c r="I4"/>
    </row>
    <row r="5" spans="2:9" s="3" customFormat="1" ht="42.75" customHeight="1" x14ac:dyDescent="0.2">
      <c r="B5" s="5" t="s">
        <v>3</v>
      </c>
      <c r="C5" s="5"/>
      <c r="D5" s="5"/>
      <c r="E5" s="5"/>
      <c r="F5" s="5"/>
      <c r="G5" s="5"/>
    </row>
    <row r="6" spans="2:9" ht="26" x14ac:dyDescent="0.3">
      <c r="B6" s="7">
        <f>SUBTOTAL(109,Uhrzeit6[Arbeitsstunden])</f>
        <v>3.5000000000000009</v>
      </c>
      <c r="C6" s="7"/>
      <c r="D6" s="7"/>
      <c r="E6" s="7"/>
      <c r="F6" s="7"/>
      <c r="G6" s="7"/>
      <c r="H6"/>
      <c r="I6"/>
    </row>
    <row r="7" spans="2:9" ht="11.25" customHeight="1" x14ac:dyDescent="0.2">
      <c r="B7" s="12"/>
      <c r="C7" s="12"/>
      <c r="D7" s="12"/>
      <c r="E7" s="12"/>
      <c r="F7" s="12"/>
      <c r="G7" s="12"/>
      <c r="H7" s="12"/>
      <c r="I7" s="12"/>
    </row>
    <row r="8" spans="2:9" ht="36.75" customHeight="1" x14ac:dyDescent="0.2">
      <c r="B8" s="8" t="s">
        <v>1</v>
      </c>
      <c r="C8" s="8" t="s">
        <v>18</v>
      </c>
      <c r="D8" s="8" t="s">
        <v>20</v>
      </c>
      <c r="E8" s="8" t="s">
        <v>4</v>
      </c>
      <c r="F8" s="8" t="s">
        <v>6</v>
      </c>
      <c r="G8" s="8" t="s">
        <v>8</v>
      </c>
      <c r="H8" s="8" t="s">
        <v>10</v>
      </c>
      <c r="I8" s="8" t="s">
        <v>3</v>
      </c>
    </row>
    <row r="9" spans="2:9" ht="20.25" customHeight="1" x14ac:dyDescent="0.2">
      <c r="B9" s="13">
        <v>42815</v>
      </c>
      <c r="C9" s="13" t="s">
        <v>19</v>
      </c>
      <c r="D9" s="13" t="s">
        <v>21</v>
      </c>
      <c r="E9" s="14">
        <v>0.48958333333333331</v>
      </c>
      <c r="F9" s="14"/>
      <c r="G9" s="14"/>
      <c r="H9" s="14">
        <v>0.625</v>
      </c>
      <c r="I9" s="10">
        <f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f>
        <v>3.2500000000000004</v>
      </c>
    </row>
    <row r="10" spans="2:9" ht="20.25" customHeight="1" x14ac:dyDescent="0.2">
      <c r="B10" s="13">
        <v>42822</v>
      </c>
      <c r="C10" s="13" t="s">
        <v>19</v>
      </c>
      <c r="D10" s="13" t="s">
        <v>24</v>
      </c>
      <c r="E10" s="14">
        <v>0.48958333333333331</v>
      </c>
      <c r="F10" s="14"/>
      <c r="G10" s="14"/>
      <c r="H10" s="14">
        <v>0.5</v>
      </c>
      <c r="I10" s="10">
        <f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f>
        <v>0.25000000000000044</v>
      </c>
    </row>
    <row r="11" spans="2:9" ht="20.25" customHeight="1" x14ac:dyDescent="0.2">
      <c r="B11" s="13" t="s">
        <v>2</v>
      </c>
      <c r="C11" s="13"/>
      <c r="D11" s="13"/>
      <c r="E11" s="14" t="s">
        <v>5</v>
      </c>
      <c r="F11" s="14" t="s">
        <v>7</v>
      </c>
      <c r="G11" s="14" t="s">
        <v>9</v>
      </c>
      <c r="H11" s="14" t="s">
        <v>11</v>
      </c>
      <c r="I11" s="10">
        <f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f>
        <v>0</v>
      </c>
    </row>
    <row r="12" spans="2:9" ht="20.25" customHeight="1" x14ac:dyDescent="0.2">
      <c r="B12" s="13" t="s">
        <v>2</v>
      </c>
      <c r="C12" s="13"/>
      <c r="D12" s="13"/>
      <c r="E12" s="14" t="s">
        <v>5</v>
      </c>
      <c r="F12" s="14" t="s">
        <v>7</v>
      </c>
      <c r="G12" s="14" t="s">
        <v>9</v>
      </c>
      <c r="H12" s="14" t="s">
        <v>11</v>
      </c>
      <c r="I12" s="10">
        <f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f>
        <v>0</v>
      </c>
    </row>
    <row r="13" spans="2:9" ht="20.25" customHeight="1" x14ac:dyDescent="0.2">
      <c r="B13" s="13" t="s">
        <v>2</v>
      </c>
      <c r="C13" s="13"/>
      <c r="D13" s="13"/>
      <c r="E13" s="14" t="s">
        <v>5</v>
      </c>
      <c r="F13" s="14" t="s">
        <v>7</v>
      </c>
      <c r="G13" s="14" t="s">
        <v>9</v>
      </c>
      <c r="H13" s="14" t="s">
        <v>11</v>
      </c>
      <c r="I13" s="10">
        <f>IFERROR(IF(COUNT(Uhrzeit6[[#This Row],[Anwesenheitszeit]:[Abwesenheitszeit]])=4,(IF(Uhrzeit6[[#This Row],[Abwesenheitszeit]]&lt;Uhrzeit6[[#This Row],[Anwesenheitszeit]],1,0)+Uhrzeit6[[#This Row],[Abwesenheitszeit]])-Uhrzeit6[[#This Row],[Ende der Mittagspause]]+Uhrzeit6[[#This Row],[Beginn der Mittagspause]]-Uhrzeit6[[#This Row],[Anwesenheitszeit]],IF(AND(LEN(Uhrzeit6[[#This Row],[Anwesenheitszeit]])&lt;&gt;0,LEN(Uhrzeit6[[#This Row],[Abwesenheitszeit]])&lt;&gt;0),(IF(Uhrzeit6[[#This Row],[Abwesenheitszeit]]&lt;Uhrzeit6[[#This Row],[Anwesenheitszeit]],1,0)+Uhrzeit6[[#This Row],[Abwesenheitszeit]])-Uhrzeit6[[#This Row],[Anwesenheitszeit]],0))*24,0)</f>
        <v>0</v>
      </c>
    </row>
  </sheetData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B1:H13"/>
  <sheetViews>
    <sheetView showGridLines="0" zoomScale="125" zoomScaleNormal="125" zoomScalePageLayoutView="125" workbookViewId="0">
      <selection activeCell="C9" sqref="C9"/>
    </sheetView>
  </sheetViews>
  <sheetFormatPr baseColWidth="10" defaultColWidth="8.83203125" defaultRowHeight="20.25" customHeight="1" x14ac:dyDescent="0.2"/>
  <cols>
    <col min="1" max="1" width="2.5" customWidth="1"/>
    <col min="2" max="3" width="25.33203125" customWidth="1"/>
    <col min="4" max="4" width="26.1640625" style="9" customWidth="1"/>
    <col min="5" max="5" width="32" style="9" customWidth="1"/>
    <col min="6" max="6" width="31.1640625" style="9" customWidth="1"/>
    <col min="7" max="7" width="26.33203125" style="9" customWidth="1"/>
    <col min="8" max="8" width="23.5" style="11" customWidth="1"/>
  </cols>
  <sheetData>
    <row r="1" spans="2:8" s="1" customFormat="1" ht="10.5" customHeight="1" x14ac:dyDescent="0.2"/>
    <row r="2" spans="2:8" s="2" customFormat="1" ht="3.75" customHeight="1" x14ac:dyDescent="0.2"/>
    <row r="3" spans="2:8" ht="33.75" customHeight="1" x14ac:dyDescent="0.35">
      <c r="B3" s="4" t="s">
        <v>0</v>
      </c>
      <c r="C3" s="4"/>
      <c r="D3"/>
      <c r="E3"/>
      <c r="F3"/>
      <c r="G3"/>
      <c r="H3"/>
    </row>
    <row r="4" spans="2:8" ht="34.5" customHeight="1" x14ac:dyDescent="0.25">
      <c r="B4" s="6" t="s">
        <v>15</v>
      </c>
      <c r="C4" s="6"/>
      <c r="D4"/>
      <c r="E4"/>
      <c r="F4"/>
      <c r="G4"/>
      <c r="H4"/>
    </row>
    <row r="5" spans="2:8" s="3" customFormat="1" ht="42.75" customHeight="1" x14ac:dyDescent="0.2">
      <c r="B5" s="5" t="s">
        <v>3</v>
      </c>
      <c r="C5" s="5"/>
      <c r="D5" s="5"/>
      <c r="E5" s="5"/>
      <c r="F5" s="5"/>
    </row>
    <row r="6" spans="2:8" ht="26" x14ac:dyDescent="0.3">
      <c r="B6" s="7">
        <f>SUBTOTAL(109,Uhrzeit5[Arbeitsstunden])</f>
        <v>0</v>
      </c>
      <c r="C6" s="7"/>
      <c r="D6" s="7"/>
      <c r="E6" s="7"/>
      <c r="F6" s="7"/>
      <c r="G6"/>
      <c r="H6"/>
    </row>
    <row r="7" spans="2:8" ht="11.25" customHeight="1" x14ac:dyDescent="0.2">
      <c r="B7" s="12"/>
      <c r="C7" s="12"/>
      <c r="D7" s="12"/>
      <c r="E7" s="12"/>
      <c r="F7" s="12"/>
      <c r="G7" s="12"/>
      <c r="H7" s="12"/>
    </row>
    <row r="8" spans="2:8" ht="36.75" customHeight="1" x14ac:dyDescent="0.2">
      <c r="B8" s="8" t="s">
        <v>1</v>
      </c>
      <c r="C8" s="8" t="s">
        <v>20</v>
      </c>
      <c r="D8" s="8" t="s">
        <v>4</v>
      </c>
      <c r="E8" s="8" t="s">
        <v>6</v>
      </c>
      <c r="F8" s="8" t="s">
        <v>8</v>
      </c>
      <c r="G8" s="8" t="s">
        <v>10</v>
      </c>
      <c r="H8" s="8" t="s">
        <v>3</v>
      </c>
    </row>
    <row r="9" spans="2:8" ht="20.25" customHeight="1" x14ac:dyDescent="0.2">
      <c r="B9" s="13" t="s">
        <v>2</v>
      </c>
      <c r="C9" s="13"/>
      <c r="D9" s="14" t="s">
        <v>5</v>
      </c>
      <c r="E9" s="14" t="s">
        <v>7</v>
      </c>
      <c r="F9" s="14" t="s">
        <v>9</v>
      </c>
      <c r="G9" s="14" t="s">
        <v>11</v>
      </c>
      <c r="H9" s="10">
        <f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f>
        <v>0</v>
      </c>
    </row>
    <row r="10" spans="2:8" ht="20.25" customHeight="1" x14ac:dyDescent="0.2">
      <c r="B10" s="13" t="s">
        <v>2</v>
      </c>
      <c r="C10" s="13"/>
      <c r="D10" s="14" t="s">
        <v>5</v>
      </c>
      <c r="E10" s="14" t="s">
        <v>7</v>
      </c>
      <c r="F10" s="14" t="s">
        <v>9</v>
      </c>
      <c r="G10" s="14" t="s">
        <v>11</v>
      </c>
      <c r="H10" s="10">
        <f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f>
        <v>0</v>
      </c>
    </row>
    <row r="11" spans="2:8" ht="20.25" customHeight="1" x14ac:dyDescent="0.2">
      <c r="B11" s="13" t="s">
        <v>2</v>
      </c>
      <c r="C11" s="13"/>
      <c r="D11" s="14" t="s">
        <v>5</v>
      </c>
      <c r="E11" s="14" t="s">
        <v>7</v>
      </c>
      <c r="F11" s="14" t="s">
        <v>9</v>
      </c>
      <c r="G11" s="14" t="s">
        <v>11</v>
      </c>
      <c r="H11" s="10">
        <f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f>
        <v>0</v>
      </c>
    </row>
    <row r="12" spans="2:8" ht="20.25" customHeight="1" x14ac:dyDescent="0.2">
      <c r="B12" s="13" t="s">
        <v>2</v>
      </c>
      <c r="C12" s="13"/>
      <c r="D12" s="14" t="s">
        <v>5</v>
      </c>
      <c r="E12" s="14" t="s">
        <v>7</v>
      </c>
      <c r="F12" s="14" t="s">
        <v>9</v>
      </c>
      <c r="G12" s="14" t="s">
        <v>11</v>
      </c>
      <c r="H12" s="10">
        <f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f>
        <v>0</v>
      </c>
    </row>
    <row r="13" spans="2:8" ht="20.25" customHeight="1" x14ac:dyDescent="0.2">
      <c r="B13" s="13" t="s">
        <v>2</v>
      </c>
      <c r="C13" s="13"/>
      <c r="D13" s="14" t="s">
        <v>5</v>
      </c>
      <c r="E13" s="14" t="s">
        <v>7</v>
      </c>
      <c r="F13" s="14" t="s">
        <v>9</v>
      </c>
      <c r="G13" s="14" t="s">
        <v>11</v>
      </c>
      <c r="H13" s="10">
        <f>IFERROR(IF(COUNT(Uhrzeit5[[#This Row],[Anwesenheitszeit]:[Abwesenheitszeit]])=4,(IF(Uhrzeit5[[#This Row],[Abwesenheitszeit]]&lt;Uhrzeit5[[#This Row],[Anwesenheitszeit]],1,0)+Uhrzeit5[[#This Row],[Abwesenheitszeit]])-Uhrzeit5[[#This Row],[Ende der Mittagspause]]+Uhrzeit5[[#This Row],[Beginn der Mittagspause]]-Uhrzeit5[[#This Row],[Anwesenheitszeit]],IF(AND(LEN(Uhrzeit5[[#This Row],[Anwesenheitszeit]])&lt;&gt;0,LEN(Uhrzeit5[[#This Row],[Abwesenheitszeit]])&lt;&gt;0),(IF(Uhrzeit5[[#This Row],[Abwesenheitszeit]]&lt;Uhrzeit5[[#This Row],[Anwesenheitszeit]],1,0)+Uhrzeit5[[#This Row],[Abwesenheitszeit]])-Uhrzeit5[[#This Row],[Anwesenheitszeit]],0))*24,0)</f>
        <v>0</v>
      </c>
    </row>
  </sheetData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H13"/>
  <sheetViews>
    <sheetView showGridLines="0" topLeftCell="A3" zoomScale="125" zoomScaleNormal="125" zoomScalePageLayoutView="125" workbookViewId="0">
      <selection activeCell="F9" sqref="F9"/>
    </sheetView>
  </sheetViews>
  <sheetFormatPr baseColWidth="10" defaultColWidth="8.83203125" defaultRowHeight="20.25" customHeight="1" x14ac:dyDescent="0.2"/>
  <cols>
    <col min="1" max="1" width="2.5" customWidth="1"/>
    <col min="2" max="3" width="25.33203125" customWidth="1"/>
    <col min="4" max="4" width="26.1640625" style="9" customWidth="1"/>
    <col min="5" max="5" width="32" style="9" customWidth="1"/>
    <col min="6" max="6" width="31.1640625" style="9" customWidth="1"/>
    <col min="7" max="7" width="26.33203125" style="9" customWidth="1"/>
    <col min="8" max="8" width="23.5" style="11" customWidth="1"/>
  </cols>
  <sheetData>
    <row r="1" spans="2:8" s="1" customFormat="1" ht="10.5" customHeight="1" x14ac:dyDescent="0.2"/>
    <row r="2" spans="2:8" s="2" customFormat="1" ht="3.75" customHeight="1" x14ac:dyDescent="0.2"/>
    <row r="3" spans="2:8" ht="33.75" customHeight="1" x14ac:dyDescent="0.35">
      <c r="B3" s="4" t="s">
        <v>0</v>
      </c>
      <c r="C3" s="4"/>
      <c r="D3"/>
      <c r="E3"/>
      <c r="F3"/>
      <c r="G3"/>
      <c r="H3"/>
    </row>
    <row r="4" spans="2:8" ht="34.5" customHeight="1" x14ac:dyDescent="0.25">
      <c r="B4" s="6" t="s">
        <v>16</v>
      </c>
      <c r="C4" s="6"/>
      <c r="D4"/>
      <c r="E4"/>
      <c r="F4"/>
      <c r="G4"/>
      <c r="H4"/>
    </row>
    <row r="5" spans="2:8" s="3" customFormat="1" ht="42.75" customHeight="1" x14ac:dyDescent="0.2">
      <c r="B5" s="5" t="s">
        <v>3</v>
      </c>
      <c r="C5" s="5"/>
      <c r="D5" s="5"/>
      <c r="E5" s="5"/>
      <c r="F5" s="5"/>
    </row>
    <row r="6" spans="2:8" ht="26" x14ac:dyDescent="0.3">
      <c r="B6" s="7">
        <f>SUBTOTAL(109,Uhrzeit[Arbeitsstunden])</f>
        <v>0.75</v>
      </c>
      <c r="C6" s="7"/>
      <c r="D6" s="7"/>
      <c r="E6" s="7"/>
      <c r="F6" s="7"/>
      <c r="G6"/>
      <c r="H6"/>
    </row>
    <row r="7" spans="2:8" ht="11.25" customHeight="1" x14ac:dyDescent="0.2">
      <c r="B7" s="12"/>
      <c r="C7" s="12"/>
      <c r="D7" s="12"/>
      <c r="E7" s="12"/>
      <c r="F7" s="12"/>
      <c r="G7" s="12"/>
      <c r="H7" s="12"/>
    </row>
    <row r="8" spans="2:8" ht="36.75" customHeight="1" x14ac:dyDescent="0.2">
      <c r="B8" s="8" t="s">
        <v>1</v>
      </c>
      <c r="C8" s="8" t="s">
        <v>20</v>
      </c>
      <c r="D8" s="8" t="s">
        <v>4</v>
      </c>
      <c r="E8" s="8" t="s">
        <v>6</v>
      </c>
      <c r="F8" s="8" t="s">
        <v>8</v>
      </c>
      <c r="G8" s="8" t="s">
        <v>10</v>
      </c>
      <c r="H8" s="8" t="s">
        <v>3</v>
      </c>
    </row>
    <row r="9" spans="2:8" ht="20.25" customHeight="1" x14ac:dyDescent="0.2">
      <c r="B9" s="13">
        <v>42822</v>
      </c>
      <c r="C9" s="13" t="s">
        <v>23</v>
      </c>
      <c r="D9" s="14">
        <v>0.59375</v>
      </c>
      <c r="E9" s="14"/>
      <c r="F9" s="14"/>
      <c r="G9" s="14">
        <v>0.625</v>
      </c>
      <c r="H9" s="10">
        <f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f>
        <v>0.75</v>
      </c>
    </row>
    <row r="10" spans="2:8" ht="20.25" customHeight="1" x14ac:dyDescent="0.2">
      <c r="B10" s="13" t="s">
        <v>2</v>
      </c>
      <c r="C10" s="13"/>
      <c r="D10" s="14" t="s">
        <v>5</v>
      </c>
      <c r="E10" s="14" t="s">
        <v>7</v>
      </c>
      <c r="F10" s="14" t="s">
        <v>9</v>
      </c>
      <c r="G10" s="14" t="s">
        <v>11</v>
      </c>
      <c r="H10" s="10">
        <f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f>
        <v>0</v>
      </c>
    </row>
    <row r="11" spans="2:8" ht="20.25" customHeight="1" x14ac:dyDescent="0.2">
      <c r="B11" s="13" t="s">
        <v>2</v>
      </c>
      <c r="C11" s="13"/>
      <c r="D11" s="14" t="s">
        <v>5</v>
      </c>
      <c r="E11" s="14" t="s">
        <v>7</v>
      </c>
      <c r="F11" s="14" t="s">
        <v>9</v>
      </c>
      <c r="G11" s="14" t="s">
        <v>11</v>
      </c>
      <c r="H11" s="10">
        <f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f>
        <v>0</v>
      </c>
    </row>
    <row r="12" spans="2:8" ht="20.25" customHeight="1" x14ac:dyDescent="0.2">
      <c r="B12" s="13" t="s">
        <v>2</v>
      </c>
      <c r="C12" s="13"/>
      <c r="D12" s="14" t="s">
        <v>5</v>
      </c>
      <c r="E12" s="14" t="s">
        <v>7</v>
      </c>
      <c r="F12" s="14" t="s">
        <v>9</v>
      </c>
      <c r="G12" s="14" t="s">
        <v>11</v>
      </c>
      <c r="H12" s="10">
        <f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f>
        <v>0</v>
      </c>
    </row>
    <row r="13" spans="2:8" ht="20.25" customHeight="1" x14ac:dyDescent="0.2">
      <c r="B13" s="13" t="s">
        <v>2</v>
      </c>
      <c r="C13" s="13"/>
      <c r="D13" s="14" t="s">
        <v>5</v>
      </c>
      <c r="E13" s="14" t="s">
        <v>7</v>
      </c>
      <c r="F13" s="14" t="s">
        <v>9</v>
      </c>
      <c r="G13" s="14" t="s">
        <v>11</v>
      </c>
      <c r="H13" s="10">
        <f>IFERROR(IF(COUNT(Uhrzeit[[#This Row],[Anwesenheitszeit]:[Abwesenheitszeit]])=4,(IF(Uhrzeit[[#This Row],[Abwesenheitszeit]]&lt;Uhrzeit[[#This Row],[Anwesenheitszeit]],1,0)+Uhrzeit[[#This Row],[Abwesenheitszeit]])-Uhrzeit[[#This Row],[Ende der Mittagspause]]+Uhrzeit[[#This Row],[Beginn der Mittagspause]]-Uhrzeit[[#This Row],[Anwesenheitszeit]],IF(AND(LEN(Uhrzeit[[#This Row],[Anwesenheitszeit]])&lt;&gt;0,LEN(Uhrzeit[[#This Row],[Abwesenheitszeit]])&lt;&gt;0),(IF(Uhrzeit[[#This Row],[Abwesenheitszeit]]&lt;Uhrzeit[[#This Row],[Anwesenheitszeit]],1,0)+Uhrzeit[[#This Row],[Abwesenheitszeit]])-Uhrzeit[[#This Row],[Anwesenheitszeit]],0))*24,0)</f>
        <v>0</v>
      </c>
    </row>
  </sheetData>
  <phoneticPr fontId="6"/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B1:H13"/>
  <sheetViews>
    <sheetView showGridLines="0" zoomScale="125" zoomScaleNormal="125" zoomScalePageLayoutView="125" workbookViewId="0">
      <selection activeCell="C9" sqref="C9"/>
    </sheetView>
  </sheetViews>
  <sheetFormatPr baseColWidth="10" defaultColWidth="8.83203125" defaultRowHeight="20.25" customHeight="1" x14ac:dyDescent="0.2"/>
  <cols>
    <col min="1" max="1" width="2.5" customWidth="1"/>
    <col min="2" max="3" width="25.33203125" customWidth="1"/>
    <col min="4" max="4" width="26.1640625" style="9" customWidth="1"/>
    <col min="5" max="5" width="32" style="9" customWidth="1"/>
    <col min="6" max="6" width="31.1640625" style="9" customWidth="1"/>
    <col min="7" max="7" width="26.33203125" style="9" customWidth="1"/>
    <col min="8" max="8" width="23.5" style="11" customWidth="1"/>
  </cols>
  <sheetData>
    <row r="1" spans="2:8" s="1" customFormat="1" ht="10.5" customHeight="1" x14ac:dyDescent="0.2"/>
    <row r="2" spans="2:8" s="2" customFormat="1" ht="3.75" customHeight="1" x14ac:dyDescent="0.2"/>
    <row r="3" spans="2:8" ht="33.75" customHeight="1" x14ac:dyDescent="0.35">
      <c r="B3" s="4" t="s">
        <v>0</v>
      </c>
      <c r="C3" s="4"/>
      <c r="D3"/>
      <c r="E3"/>
      <c r="F3"/>
      <c r="G3"/>
      <c r="H3"/>
    </row>
    <row r="4" spans="2:8" ht="34.5" customHeight="1" x14ac:dyDescent="0.25">
      <c r="B4" s="6" t="s">
        <v>14</v>
      </c>
      <c r="C4" s="6"/>
      <c r="D4"/>
      <c r="E4"/>
      <c r="F4"/>
      <c r="G4"/>
      <c r="H4"/>
    </row>
    <row r="5" spans="2:8" s="3" customFormat="1" ht="42.75" customHeight="1" x14ac:dyDescent="0.2">
      <c r="B5" s="5" t="s">
        <v>3</v>
      </c>
      <c r="C5" s="5"/>
      <c r="D5" s="5"/>
      <c r="E5" s="5"/>
      <c r="F5" s="5"/>
    </row>
    <row r="6" spans="2:8" ht="26" x14ac:dyDescent="0.3">
      <c r="B6" s="7">
        <f>SUBTOTAL(109,Uhrzeit5[Arbeitsstunden])</f>
        <v>0</v>
      </c>
      <c r="C6" s="7"/>
      <c r="D6" s="7"/>
      <c r="E6" s="7"/>
      <c r="F6" s="7"/>
      <c r="G6"/>
      <c r="H6"/>
    </row>
    <row r="7" spans="2:8" ht="11.25" customHeight="1" x14ac:dyDescent="0.2">
      <c r="B7" s="12"/>
      <c r="C7" s="12"/>
      <c r="D7" s="12"/>
      <c r="E7" s="12"/>
      <c r="F7" s="12"/>
      <c r="G7" s="12"/>
      <c r="H7" s="12"/>
    </row>
    <row r="8" spans="2:8" ht="36.75" customHeight="1" x14ac:dyDescent="0.2">
      <c r="B8" s="8" t="s">
        <v>1</v>
      </c>
      <c r="C8" s="8" t="s">
        <v>20</v>
      </c>
      <c r="D8" s="8" t="s">
        <v>4</v>
      </c>
      <c r="E8" s="8" t="s">
        <v>6</v>
      </c>
      <c r="F8" s="8" t="s">
        <v>8</v>
      </c>
      <c r="G8" s="8" t="s">
        <v>10</v>
      </c>
      <c r="H8" s="8" t="s">
        <v>3</v>
      </c>
    </row>
    <row r="9" spans="2:8" ht="20.25" customHeight="1" x14ac:dyDescent="0.2">
      <c r="B9" s="13" t="s">
        <v>2</v>
      </c>
      <c r="C9" s="13"/>
      <c r="D9" s="14" t="s">
        <v>5</v>
      </c>
      <c r="E9" s="14" t="s">
        <v>7</v>
      </c>
      <c r="F9" s="14" t="s">
        <v>9</v>
      </c>
      <c r="G9" s="14" t="s">
        <v>11</v>
      </c>
      <c r="H9" s="10">
        <f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f>
        <v>0</v>
      </c>
    </row>
    <row r="10" spans="2:8" ht="20.25" customHeight="1" x14ac:dyDescent="0.2">
      <c r="B10" s="13" t="s">
        <v>2</v>
      </c>
      <c r="C10" s="13"/>
      <c r="D10" s="14" t="s">
        <v>5</v>
      </c>
      <c r="E10" s="14" t="s">
        <v>7</v>
      </c>
      <c r="F10" s="14" t="s">
        <v>9</v>
      </c>
      <c r="G10" s="14" t="s">
        <v>11</v>
      </c>
      <c r="H10" s="10">
        <f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f>
        <v>0</v>
      </c>
    </row>
    <row r="11" spans="2:8" ht="20.25" customHeight="1" x14ac:dyDescent="0.2">
      <c r="B11" s="13" t="s">
        <v>2</v>
      </c>
      <c r="C11" s="13"/>
      <c r="D11" s="14" t="s">
        <v>5</v>
      </c>
      <c r="E11" s="14" t="s">
        <v>7</v>
      </c>
      <c r="F11" s="14" t="s">
        <v>9</v>
      </c>
      <c r="G11" s="14" t="s">
        <v>11</v>
      </c>
      <c r="H11" s="10">
        <f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f>
        <v>0</v>
      </c>
    </row>
    <row r="12" spans="2:8" ht="20.25" customHeight="1" x14ac:dyDescent="0.2">
      <c r="B12" s="13" t="s">
        <v>2</v>
      </c>
      <c r="C12" s="13"/>
      <c r="D12" s="14" t="s">
        <v>5</v>
      </c>
      <c r="E12" s="14" t="s">
        <v>7</v>
      </c>
      <c r="F12" s="14" t="s">
        <v>9</v>
      </c>
      <c r="G12" s="14" t="s">
        <v>11</v>
      </c>
      <c r="H12" s="10">
        <f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f>
        <v>0</v>
      </c>
    </row>
    <row r="13" spans="2:8" ht="20.25" customHeight="1" x14ac:dyDescent="0.2">
      <c r="B13" s="13" t="s">
        <v>2</v>
      </c>
      <c r="C13" s="13"/>
      <c r="D13" s="14" t="s">
        <v>5</v>
      </c>
      <c r="E13" s="14" t="s">
        <v>7</v>
      </c>
      <c r="F13" s="14" t="s">
        <v>9</v>
      </c>
      <c r="G13" s="14" t="s">
        <v>11</v>
      </c>
      <c r="H13" s="10">
        <f>IFERROR(IF(COUNT(Uhrzeit34[[#This Row],[Anwesenheitszeit]:[Abwesenheitszeit]])=4,(IF(Uhrzeit34[[#This Row],[Abwesenheitszeit]]&lt;Uhrzeit34[[#This Row],[Anwesenheitszeit]],1,0)+Uhrzeit34[[#This Row],[Abwesenheitszeit]])-Uhrzeit34[[#This Row],[Ende der Mittagspause]]+Uhrzeit34[[#This Row],[Beginn der Mittagspause]]-Uhrzeit34[[#This Row],[Anwesenheitszeit]],IF(AND(LEN(Uhrzeit34[[#This Row],[Anwesenheitszeit]])&lt;&gt;0,LEN(Uhrzeit34[[#This Row],[Abwesenheitszeit]])&lt;&gt;0),(IF(Uhrzeit34[[#This Row],[Abwesenheitszeit]]&lt;Uhrzeit34[[#This Row],[Anwesenheitszeit]],1,0)+Uhrzeit34[[#This Row],[Abwesenheitszeit]])-Uhrzeit34[[#This Row],[Anwesenheitszeit]],0))*24,0)</f>
        <v>0</v>
      </c>
    </row>
  </sheetData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B1:H13"/>
  <sheetViews>
    <sheetView showGridLines="0" zoomScale="125" zoomScaleNormal="125" zoomScalePageLayoutView="125" workbookViewId="0">
      <selection activeCell="C17" sqref="C17"/>
    </sheetView>
  </sheetViews>
  <sheetFormatPr baseColWidth="10" defaultColWidth="8.83203125" defaultRowHeight="20.25" customHeight="1" x14ac:dyDescent="0.2"/>
  <cols>
    <col min="1" max="1" width="2.5" customWidth="1"/>
    <col min="2" max="3" width="25.33203125" customWidth="1"/>
    <col min="4" max="4" width="26.1640625" style="9" customWidth="1"/>
    <col min="5" max="5" width="32" style="9" customWidth="1"/>
    <col min="6" max="6" width="31.1640625" style="9" customWidth="1"/>
    <col min="7" max="7" width="26.33203125" style="9" customWidth="1"/>
    <col min="8" max="8" width="23.5" style="11" customWidth="1"/>
  </cols>
  <sheetData>
    <row r="1" spans="2:8" s="1" customFormat="1" ht="10.5" customHeight="1" x14ac:dyDescent="0.2"/>
    <row r="2" spans="2:8" s="2" customFormat="1" ht="3.75" customHeight="1" x14ac:dyDescent="0.2"/>
    <row r="3" spans="2:8" ht="33.75" customHeight="1" x14ac:dyDescent="0.35">
      <c r="B3" s="4" t="s">
        <v>0</v>
      </c>
      <c r="C3" s="4"/>
      <c r="D3"/>
      <c r="E3"/>
      <c r="F3"/>
      <c r="G3"/>
      <c r="H3"/>
    </row>
    <row r="4" spans="2:8" ht="34.5" customHeight="1" x14ac:dyDescent="0.25">
      <c r="B4" s="6" t="s">
        <v>13</v>
      </c>
      <c r="C4" s="6"/>
      <c r="D4"/>
      <c r="E4"/>
      <c r="F4"/>
      <c r="G4"/>
      <c r="H4"/>
    </row>
    <row r="5" spans="2:8" s="3" customFormat="1" ht="42.75" customHeight="1" x14ac:dyDescent="0.2">
      <c r="B5" s="5" t="s">
        <v>3</v>
      </c>
      <c r="C5" s="5"/>
      <c r="D5" s="5"/>
      <c r="E5" s="5"/>
      <c r="F5" s="5"/>
    </row>
    <row r="6" spans="2:8" ht="26" x14ac:dyDescent="0.3">
      <c r="B6" s="7">
        <f>SUBTOTAL(109,Uhrzeit5[Arbeitsstunden])</f>
        <v>0</v>
      </c>
      <c r="C6" s="7"/>
      <c r="D6" s="7"/>
      <c r="E6" s="7"/>
      <c r="F6" s="7"/>
      <c r="G6"/>
      <c r="H6"/>
    </row>
    <row r="7" spans="2:8" ht="11.25" customHeight="1" x14ac:dyDescent="0.2">
      <c r="B7" s="12"/>
      <c r="C7" s="12"/>
      <c r="D7" s="12"/>
      <c r="E7" s="12"/>
      <c r="F7" s="12"/>
      <c r="G7" s="12"/>
      <c r="H7" s="12"/>
    </row>
    <row r="8" spans="2:8" ht="36.75" customHeight="1" x14ac:dyDescent="0.2">
      <c r="B8" s="8" t="s">
        <v>1</v>
      </c>
      <c r="C8" s="8" t="s">
        <v>20</v>
      </c>
      <c r="D8" s="8" t="s">
        <v>4</v>
      </c>
      <c r="E8" s="8" t="s">
        <v>6</v>
      </c>
      <c r="F8" s="8" t="s">
        <v>8</v>
      </c>
      <c r="G8" s="8" t="s">
        <v>10</v>
      </c>
      <c r="H8" s="8" t="s">
        <v>3</v>
      </c>
    </row>
    <row r="9" spans="2:8" ht="20.25" customHeight="1" x14ac:dyDescent="0.2">
      <c r="B9" s="13" t="s">
        <v>2</v>
      </c>
      <c r="C9" s="13"/>
      <c r="D9" s="14" t="s">
        <v>5</v>
      </c>
      <c r="E9" s="14" t="s">
        <v>7</v>
      </c>
      <c r="F9" s="14" t="s">
        <v>9</v>
      </c>
      <c r="G9" s="14" t="s">
        <v>11</v>
      </c>
      <c r="H9" s="10">
        <f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f>
        <v>0</v>
      </c>
    </row>
    <row r="10" spans="2:8" ht="20.25" customHeight="1" x14ac:dyDescent="0.2">
      <c r="B10" s="13" t="s">
        <v>2</v>
      </c>
      <c r="C10" s="13"/>
      <c r="D10" s="14" t="s">
        <v>5</v>
      </c>
      <c r="E10" s="14" t="s">
        <v>7</v>
      </c>
      <c r="F10" s="14" t="s">
        <v>9</v>
      </c>
      <c r="G10" s="14" t="s">
        <v>11</v>
      </c>
      <c r="H10" s="10">
        <f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f>
        <v>0</v>
      </c>
    </row>
    <row r="11" spans="2:8" ht="20.25" customHeight="1" x14ac:dyDescent="0.2">
      <c r="B11" s="13" t="s">
        <v>2</v>
      </c>
      <c r="C11" s="13"/>
      <c r="D11" s="14" t="s">
        <v>5</v>
      </c>
      <c r="E11" s="14" t="s">
        <v>7</v>
      </c>
      <c r="F11" s="14" t="s">
        <v>9</v>
      </c>
      <c r="G11" s="14" t="s">
        <v>11</v>
      </c>
      <c r="H11" s="10">
        <f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f>
        <v>0</v>
      </c>
    </row>
    <row r="12" spans="2:8" ht="20.25" customHeight="1" x14ac:dyDescent="0.2">
      <c r="B12" s="13" t="s">
        <v>2</v>
      </c>
      <c r="C12" s="13"/>
      <c r="D12" s="14" t="s">
        <v>5</v>
      </c>
      <c r="E12" s="14" t="s">
        <v>7</v>
      </c>
      <c r="F12" s="14" t="s">
        <v>9</v>
      </c>
      <c r="G12" s="14" t="s">
        <v>11</v>
      </c>
      <c r="H12" s="10">
        <f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f>
        <v>0</v>
      </c>
    </row>
    <row r="13" spans="2:8" ht="20.25" customHeight="1" x14ac:dyDescent="0.2">
      <c r="B13" s="13" t="s">
        <v>2</v>
      </c>
      <c r="C13" s="13"/>
      <c r="D13" s="14" t="s">
        <v>5</v>
      </c>
      <c r="E13" s="14" t="s">
        <v>7</v>
      </c>
      <c r="F13" s="14" t="s">
        <v>9</v>
      </c>
      <c r="G13" s="14" t="s">
        <v>11</v>
      </c>
      <c r="H13" s="10">
        <f>IFERROR(IF(COUNT(Uhrzeit3[[#This Row],[Anwesenheitszeit]:[Abwesenheitszeit]])=4,(IF(Uhrzeit3[[#This Row],[Abwesenheitszeit]]&lt;Uhrzeit3[[#This Row],[Anwesenheitszeit]],1,0)+Uhrzeit3[[#This Row],[Abwesenheitszeit]])-Uhrzeit3[[#This Row],[Ende der Mittagspause]]+Uhrzeit3[[#This Row],[Beginn der Mittagspause]]-Uhrzeit3[[#This Row],[Anwesenheitszeit]],IF(AND(LEN(Uhrzeit3[[#This Row],[Anwesenheitszeit]])&lt;&gt;0,LEN(Uhrzeit3[[#This Row],[Abwesenheitszeit]])&lt;&gt;0),(IF(Uhrzeit3[[#This Row],[Abwesenheitszeit]]&lt;Uhrzeit3[[#This Row],[Anwesenheitszeit]],1,0)+Uhrzeit3[[#This Row],[Abwesenheitszeit]])-Uhrzeit3[[#This Row],[Anwesenheitszeit]],0))*24,0)</f>
        <v>0</v>
      </c>
    </row>
  </sheetData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B1:H13"/>
  <sheetViews>
    <sheetView showGridLines="0" tabSelected="1" topLeftCell="A3" zoomScale="125" zoomScaleNormal="125" zoomScalePageLayoutView="125" workbookViewId="0">
      <selection activeCell="G13" sqref="G13"/>
    </sheetView>
  </sheetViews>
  <sheetFormatPr baseColWidth="10" defaultColWidth="8.83203125" defaultRowHeight="20.25" customHeight="1" x14ac:dyDescent="0.2"/>
  <cols>
    <col min="1" max="1" width="2.5" customWidth="1"/>
    <col min="2" max="2" width="25.33203125" customWidth="1"/>
    <col min="3" max="3" width="35" bestFit="1" customWidth="1"/>
    <col min="4" max="4" width="26.1640625" style="9" customWidth="1"/>
    <col min="5" max="5" width="32" style="9" customWidth="1"/>
    <col min="6" max="6" width="31.1640625" style="9" customWidth="1"/>
    <col min="7" max="7" width="26.33203125" style="9" customWidth="1"/>
    <col min="8" max="8" width="23.5" style="11" customWidth="1"/>
  </cols>
  <sheetData>
    <row r="1" spans="2:8" s="1" customFormat="1" ht="10.5" customHeight="1" x14ac:dyDescent="0.2"/>
    <row r="2" spans="2:8" s="2" customFormat="1" ht="3.75" customHeight="1" x14ac:dyDescent="0.2"/>
    <row r="3" spans="2:8" ht="33.75" customHeight="1" x14ac:dyDescent="0.35">
      <c r="B3" s="4" t="s">
        <v>0</v>
      </c>
      <c r="C3" s="4"/>
      <c r="D3"/>
      <c r="E3"/>
      <c r="F3"/>
      <c r="G3"/>
      <c r="H3"/>
    </row>
    <row r="4" spans="2:8" ht="34.5" customHeight="1" x14ac:dyDescent="0.25">
      <c r="B4" s="6" t="s">
        <v>12</v>
      </c>
      <c r="C4" s="6"/>
      <c r="D4"/>
      <c r="E4"/>
      <c r="F4"/>
      <c r="G4"/>
      <c r="H4"/>
    </row>
    <row r="5" spans="2:8" s="3" customFormat="1" ht="42.75" customHeight="1" x14ac:dyDescent="0.2">
      <c r="B5" s="5" t="s">
        <v>3</v>
      </c>
      <c r="C5" s="5"/>
      <c r="D5" s="5"/>
      <c r="E5" s="5"/>
      <c r="F5" s="5"/>
    </row>
    <row r="6" spans="2:8" ht="26" x14ac:dyDescent="0.3">
      <c r="B6" s="7">
        <f>SUBTOTAL(109,Uhrzeit37[Arbeitsstunden])</f>
        <v>7.4999999999999973</v>
      </c>
      <c r="C6" s="7"/>
      <c r="D6" s="7"/>
      <c r="E6" s="7"/>
      <c r="F6" s="7"/>
      <c r="G6"/>
      <c r="H6"/>
    </row>
    <row r="7" spans="2:8" ht="11.25" customHeight="1" x14ac:dyDescent="0.2">
      <c r="B7" s="12"/>
      <c r="C7" s="12"/>
      <c r="D7" s="12"/>
      <c r="E7" s="12"/>
      <c r="F7" s="12"/>
      <c r="G7" s="12"/>
      <c r="H7" s="12"/>
    </row>
    <row r="8" spans="2:8" ht="36.75" customHeight="1" x14ac:dyDescent="0.2">
      <c r="B8" s="8" t="s">
        <v>1</v>
      </c>
      <c r="C8" s="8" t="s">
        <v>20</v>
      </c>
      <c r="D8" s="8" t="s">
        <v>4</v>
      </c>
      <c r="E8" s="8" t="s">
        <v>6</v>
      </c>
      <c r="F8" s="8" t="s">
        <v>8</v>
      </c>
      <c r="G8" s="8" t="s">
        <v>10</v>
      </c>
      <c r="H8" s="8" t="s">
        <v>3</v>
      </c>
    </row>
    <row r="9" spans="2:8" ht="20.25" customHeight="1" x14ac:dyDescent="0.2">
      <c r="B9" s="13">
        <v>42822</v>
      </c>
      <c r="C9" s="13" t="s">
        <v>22</v>
      </c>
      <c r="D9" s="14">
        <v>0.5</v>
      </c>
      <c r="E9" s="14"/>
      <c r="F9" s="14"/>
      <c r="G9" s="14">
        <v>0.53125</v>
      </c>
      <c r="H9" s="10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0.75</v>
      </c>
    </row>
    <row r="10" spans="2:8" ht="20.25" customHeight="1" x14ac:dyDescent="0.2">
      <c r="B10" s="13">
        <v>42822</v>
      </c>
      <c r="C10" s="13" t="s">
        <v>25</v>
      </c>
      <c r="D10" s="14">
        <v>0.53125</v>
      </c>
      <c r="E10" s="14"/>
      <c r="F10" s="14"/>
      <c r="G10" s="14">
        <v>0.625</v>
      </c>
      <c r="H10" s="10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2.25</v>
      </c>
    </row>
    <row r="11" spans="2:8" ht="20.25" customHeight="1" x14ac:dyDescent="0.2">
      <c r="B11" s="13">
        <v>42823</v>
      </c>
      <c r="C11" s="13" t="s">
        <v>26</v>
      </c>
      <c r="D11" s="14">
        <v>0.73611111111111116</v>
      </c>
      <c r="E11" s="14"/>
      <c r="F11" s="14"/>
      <c r="G11" s="14">
        <v>0.76388888888888884</v>
      </c>
      <c r="H11" s="10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0.6666666666666643</v>
      </c>
    </row>
    <row r="12" spans="2:8" ht="20.25" customHeight="1" x14ac:dyDescent="0.2">
      <c r="B12" s="13">
        <v>42829</v>
      </c>
      <c r="C12" s="13" t="s">
        <v>28</v>
      </c>
      <c r="D12" s="14">
        <v>0.44444444444444442</v>
      </c>
      <c r="E12" s="14"/>
      <c r="F12" s="14"/>
      <c r="G12" s="14">
        <v>0.45833333333333331</v>
      </c>
      <c r="H12" s="10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0.33333333333333348</v>
      </c>
    </row>
    <row r="13" spans="2:8" ht="20.25" customHeight="1" x14ac:dyDescent="0.2">
      <c r="B13" s="13">
        <v>42829</v>
      </c>
      <c r="C13" s="13" t="s">
        <v>27</v>
      </c>
      <c r="D13" s="14">
        <v>0.48958333333333331</v>
      </c>
      <c r="E13" s="14"/>
      <c r="F13" s="14"/>
      <c r="G13" s="14">
        <v>0.63541666666666663</v>
      </c>
      <c r="H13" s="10">
        <f>IFERROR(IF(COUNT(Uhrzeit37[[#This Row],[Anwesenheitszeit]:[Abwesenheitszeit]])=4,(IF(Uhrzeit37[[#This Row],[Abwesenheitszeit]]&lt;Uhrzeit37[[#This Row],[Anwesenheitszeit]],1,0)+Uhrzeit37[[#This Row],[Abwesenheitszeit]])-Uhrzeit37[[#This Row],[Ende der Mittagspause]]+Uhrzeit37[[#This Row],[Beginn der Mittagspause]]-Uhrzeit37[[#This Row],[Anwesenheitszeit]],IF(AND(LEN(Uhrzeit37[[#This Row],[Anwesenheitszeit]])&lt;&gt;0,LEN(Uhrzeit37[[#This Row],[Abwesenheitszeit]])&lt;&gt;0),(IF(Uhrzeit37[[#This Row],[Abwesenheitszeit]]&lt;Uhrzeit37[[#This Row],[Anwesenheitszeit]],1,0)+Uhrzeit37[[#This Row],[Abwesenheitszeit]])-Uhrzeit37[[#This Row],[Anwesenheitszeit]],0))*24,0)</f>
        <v>3.4999999999999996</v>
      </c>
    </row>
  </sheetData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Team Meetings</vt:lpstr>
      <vt:lpstr>Andreas A</vt:lpstr>
      <vt:lpstr>Lukas</vt:lpstr>
      <vt:lpstr>Philip</vt:lpstr>
      <vt:lpstr>Martin</vt:lpstr>
      <vt:lpstr>Andreas 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Andreas Zinkl</cp:lastModifiedBy>
  <dcterms:created xsi:type="dcterms:W3CDTF">2014-09-09T17:28:40Z</dcterms:created>
  <dcterms:modified xsi:type="dcterms:W3CDTF">2017-04-04T10:00:33Z</dcterms:modified>
</cp:coreProperties>
</file>