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25"/>
  <workbookPr filterPrivacy="1" codeName="ThisWorkbook"/>
  <xr:revisionPtr revIDLastSave="0" documentId="8_{74A357E5-5E8E-49CF-9655-B5BC41292DE6}" xr6:coauthVersionLast="47" xr6:coauthVersionMax="47" xr10:uidLastSave="{00000000-0000-0000-0000-000000000000}"/>
  <bookViews>
    <workbookView xWindow="-120" yWindow="-120" windowWidth="20730" windowHeight="11040" xr2:uid="{00000000-000D-0000-FFFF-FFFF00000000}"/>
  </bookViews>
  <sheets>
    <sheet name="Gantt Chart" sheetId="11" r:id="rId1"/>
    <sheet name="About" sheetId="12" r:id="rId2"/>
    <sheet name="Flowchart" sheetId="13" r:id="rId3"/>
  </sheets>
  <definedNames>
    <definedName name="Display_Week">'Gantt Chart'!$E$4</definedName>
    <definedName name="_xlnm.Print_Titles" localSheetId="0">'Gantt Chart'!$4:$7</definedName>
    <definedName name="Project_Start">'Gantt Chart'!$E$3</definedName>
    <definedName name="task_end" localSheetId="0">'Gantt Chart'!$F1</definedName>
    <definedName name="task_progress" localSheetId="0">'Gantt Chart'!$D1</definedName>
    <definedName name="task_start" localSheetId="0">'Gantt Chart'!$E1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3" i="11" l="1"/>
  <c r="E10" i="11"/>
  <c r="E28" i="11" s="1"/>
  <c r="H130" i="11"/>
  <c r="H121" i="11"/>
  <c r="H100" i="11"/>
  <c r="H86" i="11"/>
  <c r="H85" i="11"/>
  <c r="H84" i="11"/>
  <c r="H77" i="11"/>
  <c r="H78" i="11"/>
  <c r="H79" i="11"/>
  <c r="H81" i="11"/>
  <c r="H83" i="11"/>
  <c r="H88" i="11"/>
  <c r="H89" i="11"/>
  <c r="H90" i="11"/>
  <c r="H91" i="11"/>
  <c r="H92" i="11"/>
  <c r="H71" i="11"/>
  <c r="H73" i="11"/>
  <c r="H74" i="11"/>
  <c r="H76" i="11"/>
  <c r="H68" i="11"/>
  <c r="H69" i="11"/>
  <c r="H70" i="11"/>
  <c r="H99" i="11"/>
  <c r="H67" i="11"/>
  <c r="H65" i="11"/>
  <c r="H63" i="11"/>
  <c r="H62" i="11"/>
  <c r="H61" i="11"/>
  <c r="H60" i="11"/>
  <c r="H59" i="11"/>
  <c r="H58" i="11"/>
  <c r="H57" i="11"/>
  <c r="H56" i="11"/>
  <c r="H55" i="11"/>
  <c r="H54" i="11"/>
  <c r="H53" i="11"/>
  <c r="H52" i="11"/>
  <c r="H51" i="11"/>
  <c r="H50" i="11"/>
  <c r="H49" i="11"/>
  <c r="H48" i="11"/>
  <c r="H47" i="11"/>
  <c r="H46" i="11"/>
  <c r="H45" i="11"/>
  <c r="H44" i="11"/>
  <c r="H43" i="11"/>
  <c r="H42" i="11"/>
  <c r="H41" i="11"/>
  <c r="H8" i="11"/>
  <c r="I6" i="11" l="1"/>
  <c r="I4" i="11" s="1"/>
  <c r="I7" i="11" l="1"/>
  <c r="J6" i="11"/>
  <c r="K6" i="11" s="1"/>
  <c r="F28" i="11"/>
  <c r="E29" i="11" s="1"/>
  <c r="E30" i="11" s="1"/>
  <c r="H40" i="11"/>
  <c r="H39" i="11"/>
  <c r="H38" i="11"/>
  <c r="H37" i="11"/>
  <c r="H35" i="11"/>
  <c r="H27" i="11"/>
  <c r="H14" i="11"/>
  <c r="H9" i="11"/>
  <c r="J7" i="11" l="1"/>
  <c r="H28" i="11"/>
  <c r="F29" i="11"/>
  <c r="H29" i="11" s="1"/>
  <c r="L6" i="11"/>
  <c r="K7" i="11"/>
  <c r="H108" i="11"/>
  <c r="H10" i="11"/>
  <c r="F30" i="11"/>
  <c r="M6" i="11" l="1"/>
  <c r="L7" i="11"/>
  <c r="H115" i="11"/>
  <c r="H101" i="11"/>
  <c r="H36" i="11"/>
  <c r="H11" i="11"/>
  <c r="H30" i="11"/>
  <c r="N6" i="11" l="1"/>
  <c r="M7" i="11"/>
  <c r="H109" i="11"/>
  <c r="H12" i="11"/>
  <c r="O6" i="11" l="1"/>
  <c r="N7" i="11"/>
  <c r="H116" i="11"/>
  <c r="H102" i="11"/>
  <c r="H13" i="11"/>
  <c r="P6" i="11" l="1"/>
  <c r="P4" i="11" s="1"/>
  <c r="O7" i="11"/>
  <c r="Q6" i="11" l="1"/>
  <c r="P7" i="11"/>
  <c r="H117" i="11"/>
  <c r="H103" i="11"/>
  <c r="R6" i="11" l="1"/>
  <c r="Q7" i="11"/>
  <c r="S6" i="11" l="1"/>
  <c r="R7" i="11"/>
  <c r="H118" i="11"/>
  <c r="H104" i="11"/>
  <c r="T6" i="11" l="1"/>
  <c r="S7" i="11"/>
  <c r="H110" i="11"/>
  <c r="U6" i="11" l="1"/>
  <c r="T7" i="11"/>
  <c r="H119" i="11"/>
  <c r="H105" i="11"/>
  <c r="V6" i="11" l="1"/>
  <c r="U7" i="11"/>
  <c r="H131" i="11"/>
  <c r="H111" i="11"/>
  <c r="W6" i="11" l="1"/>
  <c r="W4" i="11" s="1"/>
  <c r="V7" i="11"/>
  <c r="H132" i="11"/>
  <c r="H120" i="11"/>
  <c r="H106" i="11"/>
  <c r="X6" i="11" l="1"/>
  <c r="W7" i="11"/>
  <c r="H133" i="11"/>
  <c r="H113" i="11"/>
  <c r="H107" i="11"/>
  <c r="Y6" i="11" l="1"/>
  <c r="X7" i="11"/>
  <c r="H114" i="11"/>
  <c r="Z6" i="11" l="1"/>
  <c r="Y7" i="11"/>
  <c r="AA6" i="11" l="1"/>
  <c r="Z7" i="11"/>
  <c r="AB6" i="11" l="1"/>
  <c r="AA7" i="11"/>
  <c r="AC6" i="11" l="1"/>
  <c r="AB7" i="11"/>
  <c r="AD6" i="11" l="1"/>
  <c r="AD4" i="11" s="1"/>
  <c r="AC7" i="11"/>
  <c r="AE6" i="11" l="1"/>
  <c r="AD7" i="11"/>
  <c r="AF6" i="11" l="1"/>
  <c r="AE7" i="11"/>
  <c r="AG6" i="11" l="1"/>
  <c r="AF7" i="11"/>
  <c r="AH6" i="11" l="1"/>
  <c r="AG7" i="11"/>
  <c r="AI6" i="11" l="1"/>
  <c r="AH7" i="11"/>
  <c r="AJ6" i="11" l="1"/>
  <c r="AI7" i="11"/>
  <c r="AK6" i="11" l="1"/>
  <c r="AK4" i="11" s="1"/>
  <c r="AJ7" i="11"/>
  <c r="AL6" i="11" l="1"/>
  <c r="AK7" i="11"/>
  <c r="AM6" i="11" l="1"/>
  <c r="AL7" i="11"/>
  <c r="AN6" i="11" l="1"/>
  <c r="AM7" i="11"/>
  <c r="AO6" i="11" l="1"/>
  <c r="AN7" i="11"/>
  <c r="AP6" i="11" l="1"/>
  <c r="AO7" i="11"/>
  <c r="AQ6" i="11" l="1"/>
  <c r="AP7" i="11"/>
  <c r="AR6" i="11" l="1"/>
  <c r="AR4" i="11" s="1"/>
  <c r="AQ7" i="11"/>
  <c r="AS6" i="11" l="1"/>
  <c r="AR7" i="11"/>
  <c r="AT6" i="11" l="1"/>
  <c r="AS7" i="11"/>
  <c r="AU6" i="11" l="1"/>
  <c r="AT7" i="11"/>
  <c r="AV6" i="11" l="1"/>
  <c r="AU7" i="11"/>
  <c r="AW6" i="11" l="1"/>
  <c r="AV7" i="11"/>
  <c r="AX6" i="11" l="1"/>
  <c r="AW7" i="11"/>
  <c r="AY6" i="11" l="1"/>
  <c r="AY4" i="11" s="1"/>
  <c r="AX7" i="11"/>
  <c r="AZ6" i="11" l="1"/>
  <c r="AY7" i="11"/>
  <c r="BA6" i="11" l="1"/>
  <c r="AZ7" i="11"/>
  <c r="BB6" i="11" l="1"/>
  <c r="BA7" i="11"/>
  <c r="BC6" i="11" l="1"/>
  <c r="BB7" i="11"/>
  <c r="BD6" i="11" l="1"/>
  <c r="BC7" i="11"/>
  <c r="BE6" i="11" l="1"/>
  <c r="BD7" i="11"/>
  <c r="BF6" i="11" l="1"/>
  <c r="BF4" i="11" s="1"/>
  <c r="BE7" i="11"/>
  <c r="BG6" i="11" l="1"/>
  <c r="BF7" i="11"/>
  <c r="BH6" i="11" l="1"/>
  <c r="BG7" i="11"/>
  <c r="BI6" i="11" l="1"/>
  <c r="BH7" i="11"/>
  <c r="BJ6" i="11" l="1"/>
  <c r="BI7" i="11"/>
  <c r="BK6" i="11" l="1"/>
  <c r="BJ7" i="11"/>
  <c r="BL6" i="11" l="1"/>
  <c r="BK7" i="11"/>
  <c r="BL7" i="11" l="1"/>
  <c r="BM6" i="11"/>
  <c r="BM4" i="11" s="1"/>
  <c r="BN6" i="11" l="1"/>
  <c r="BM7" i="11"/>
  <c r="BN7" i="11" l="1"/>
  <c r="BO6" i="11"/>
  <c r="BO7" i="11" l="1"/>
  <c r="BP6" i="11"/>
  <c r="BQ6" i="11" l="1"/>
  <c r="BP7" i="11"/>
  <c r="BR6" i="11" l="1"/>
  <c r="BQ7" i="11"/>
  <c r="BR7" i="11" l="1"/>
  <c r="BS6" i="11"/>
  <c r="BS7" i="11" l="1"/>
  <c r="BT6" i="11"/>
  <c r="BT4" i="11" s="1"/>
  <c r="BU6" i="11" l="1"/>
  <c r="BT7" i="11"/>
  <c r="BV6" i="11" l="1"/>
  <c r="BU7" i="11"/>
  <c r="BV7" i="11" l="1"/>
  <c r="BW6" i="11"/>
  <c r="BX6" i="11" l="1"/>
  <c r="BW7" i="11"/>
  <c r="BY6" i="11" l="1"/>
  <c r="BX7" i="11"/>
  <c r="BY7" i="11" l="1"/>
  <c r="BZ6" i="11"/>
  <c r="BZ7" i="11" l="1"/>
  <c r="CA6" i="11"/>
  <c r="CA4" i="11" s="1"/>
  <c r="CB6" i="11" l="1"/>
  <c r="CA7" i="11"/>
  <c r="CB7" i="11" l="1"/>
  <c r="CC6" i="11"/>
  <c r="CC7" i="11" l="1"/>
  <c r="CD6" i="11"/>
  <c r="CE6" i="11" l="1"/>
  <c r="CD7" i="11"/>
  <c r="CF6" i="11" l="1"/>
  <c r="CE7" i="11"/>
  <c r="CF7" i="11" l="1"/>
  <c r="CG6" i="11"/>
  <c r="CG7" i="11" l="1"/>
  <c r="CH6" i="11"/>
  <c r="CH4" i="11" s="1"/>
  <c r="CI6" i="11" l="1"/>
  <c r="CH7" i="11"/>
  <c r="CJ6" i="11" l="1"/>
  <c r="CI7" i="11"/>
  <c r="CJ7" i="11" l="1"/>
  <c r="CK6" i="11"/>
  <c r="CK7" i="11" l="1"/>
  <c r="CL6" i="11"/>
  <c r="CM6" i="11" l="1"/>
  <c r="CL7" i="11"/>
  <c r="CM7" i="11" l="1"/>
  <c r="CN6" i="11"/>
  <c r="CN7" i="11" l="1"/>
  <c r="CO6" i="11"/>
  <c r="CO4" i="11" s="1"/>
  <c r="CP6" i="11" l="1"/>
  <c r="CO7" i="11"/>
  <c r="CP7" i="11" l="1"/>
  <c r="CQ6" i="11"/>
  <c r="CQ7" i="11" l="1"/>
  <c r="CR6" i="11"/>
  <c r="CS6" i="11" l="1"/>
  <c r="CR7" i="11"/>
  <c r="CT6" i="11" l="1"/>
  <c r="CS7" i="11"/>
  <c r="CT7" i="11" l="1"/>
  <c r="CU6" i="11"/>
  <c r="CU7" i="11" l="1"/>
  <c r="CV6" i="11"/>
  <c r="CV4" i="11" s="1"/>
  <c r="CV7" i="11" l="1"/>
  <c r="CW6" i="11"/>
  <c r="CW7" i="11" l="1"/>
  <c r="CX6" i="11"/>
  <c r="CY6" i="11" l="1"/>
  <c r="CX7" i="11"/>
  <c r="CZ6" i="11" l="1"/>
  <c r="CY7" i="11"/>
  <c r="DA6" i="11" l="1"/>
  <c r="CZ7" i="11"/>
  <c r="DB6" i="11" l="1"/>
  <c r="DA7" i="11"/>
  <c r="DC6" i="11" l="1"/>
  <c r="DC4" i="11" s="1"/>
  <c r="DB7" i="11"/>
  <c r="DD6" i="11" l="1"/>
  <c r="DC7" i="11"/>
  <c r="DE6" i="11" l="1"/>
  <c r="DD7" i="11"/>
  <c r="DF6" i="11" l="1"/>
  <c r="DE7" i="11"/>
  <c r="DG6" i="11" l="1"/>
  <c r="DF7" i="11"/>
  <c r="DH6" i="11" l="1"/>
  <c r="DG7" i="11"/>
  <c r="DI6" i="11" l="1"/>
  <c r="DH7" i="11"/>
  <c r="DJ6" i="11" l="1"/>
  <c r="DJ4" i="11" s="1"/>
  <c r="DI7" i="11"/>
  <c r="DK6" i="11" l="1"/>
  <c r="DJ7" i="11"/>
  <c r="DL6" i="11" l="1"/>
  <c r="DK7" i="11"/>
  <c r="DM6" i="11" l="1"/>
  <c r="DL7" i="11"/>
  <c r="DN6" i="11" l="1"/>
  <c r="DM7" i="11"/>
  <c r="DO6" i="11" l="1"/>
  <c r="DN7" i="11"/>
  <c r="DP6" i="11" l="1"/>
  <c r="DO7" i="11"/>
  <c r="DQ6" i="11" l="1"/>
  <c r="DQ4" i="11" s="1"/>
  <c r="DP7" i="11"/>
  <c r="DR6" i="11" l="1"/>
  <c r="DQ7" i="11"/>
  <c r="DS6" i="11" l="1"/>
  <c r="DR7" i="11"/>
  <c r="DT6" i="11" l="1"/>
  <c r="DS7" i="11"/>
  <c r="DU6" i="11" l="1"/>
  <c r="DV6" i="11" s="1"/>
  <c r="DT7" i="11"/>
  <c r="DW6" i="11" l="1"/>
  <c r="DV7" i="11"/>
  <c r="DU7" i="11"/>
  <c r="DX6" i="11" l="1"/>
  <c r="DW7" i="11"/>
  <c r="DY6" i="11" l="1"/>
  <c r="DX7" i="11"/>
  <c r="DX4" i="11"/>
  <c r="DZ6" i="11" l="1"/>
  <c r="DY7" i="11"/>
  <c r="EA6" i="11" l="1"/>
  <c r="DZ7" i="11"/>
  <c r="EB6" i="11" l="1"/>
  <c r="EA7" i="11"/>
  <c r="EC6" i="11" l="1"/>
  <c r="EB7" i="11"/>
  <c r="ED6" i="11" l="1"/>
  <c r="EC7" i="11"/>
  <c r="EE6" i="11" l="1"/>
  <c r="ED7" i="11"/>
  <c r="EF6" i="11" l="1"/>
  <c r="EE7" i="11"/>
  <c r="EE4" i="11"/>
  <c r="EG6" i="11" l="1"/>
  <c r="EF7" i="11"/>
  <c r="EH6" i="11" l="1"/>
  <c r="EG7" i="11"/>
  <c r="EI6" i="11" l="1"/>
  <c r="EH7" i="11"/>
  <c r="EJ6" i="11" l="1"/>
  <c r="EI7" i="11"/>
  <c r="EK6" i="11" l="1"/>
  <c r="EK7" i="11" s="1"/>
  <c r="EJ7" i="11"/>
</calcChain>
</file>

<file path=xl/sharedStrings.xml><?xml version="1.0" encoding="utf-8"?>
<sst xmlns="http://schemas.openxmlformats.org/spreadsheetml/2006/main" count="284" uniqueCount="163">
  <si>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</si>
  <si>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WanderPaw</t>
  </si>
  <si>
    <t>SIMPLE GANTT CHART by Vertex42.com</t>
  </si>
  <si>
    <t>Enter Company Name in cell B2.</t>
  </si>
  <si>
    <t>Link-Leap</t>
  </si>
  <si>
    <t>https://www.vertex42.com/ExcelTemplates/simple-gantt-chart.html</t>
  </si>
  <si>
    <t>Enter the name of the Project Lead in cell B3. Enter the Project Start date in cell E3. Project Start: label is in cell C3.</t>
  </si>
  <si>
    <t>Angela E. Corpuz</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</si>
  <si>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</si>
  <si>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</si>
  <si>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Ivonne Glynn P. Lasco</t>
  </si>
  <si>
    <t>Display Week:</t>
  </si>
  <si>
    <t>Rex-Imman H. Robles</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</si>
  <si>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</si>
  <si>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Mary Gwen G. Susa</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</si>
  <si>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</si>
  <si>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</si>
  <si>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</si>
  <si>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</si>
  <si>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</si>
  <si>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</si>
  <si>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</si>
  <si>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</si>
  <si>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</si>
  <si>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INITIAL STAGE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</si>
  <si>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</si>
  <si>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PREPARATION</t>
  </si>
  <si>
    <t>All Members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</si>
  <si>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</si>
  <si>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Brainstorm Concepts for an Application</t>
  </si>
  <si>
    <t>Initial Project Proposal</t>
  </si>
  <si>
    <t>Presentation of Initial Project Proposal</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</si>
  <si>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</si>
  <si>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STRUCTURE</t>
  </si>
  <si>
    <t>Trello Workspace</t>
  </si>
  <si>
    <t>Github Repository</t>
  </si>
  <si>
    <t>Work Breakdown Repository</t>
  </si>
  <si>
    <t>Gantt Chart</t>
  </si>
  <si>
    <t>DESIGN</t>
  </si>
  <si>
    <t>Company Logo</t>
  </si>
  <si>
    <t>Application Logo</t>
  </si>
  <si>
    <t>User Interface Layout Design</t>
  </si>
  <si>
    <t>PROCESS</t>
  </si>
  <si>
    <t>Unified Modelling Language</t>
  </si>
  <si>
    <t>Flowchart</t>
  </si>
  <si>
    <t>Sample phase title block</t>
  </si>
  <si>
    <t>PRE-DEVELOPMENT STAGE</t>
  </si>
  <si>
    <t>RESEARCH</t>
  </si>
  <si>
    <t>Research about Basic  Knowledge on Programming Tools to be Used</t>
  </si>
  <si>
    <t>Research about References Related to Coding of the Application</t>
  </si>
  <si>
    <t>Research about Ways on How to Monetize a Mobile Application</t>
  </si>
  <si>
    <t>Research about Ways to Test an Application Before Launching</t>
  </si>
  <si>
    <t>DOCUMENTATION</t>
  </si>
  <si>
    <t>Initial Project Charter</t>
  </si>
  <si>
    <t>Development Stage</t>
  </si>
  <si>
    <t>LOG IN</t>
  </si>
  <si>
    <t>Email in Database Look Up</t>
  </si>
  <si>
    <t xml:space="preserve">Password in Database Matching Email Look Up </t>
  </si>
  <si>
    <t>Input Validation Notice</t>
  </si>
  <si>
    <t>Susa, Lasco</t>
  </si>
  <si>
    <t>Google Account Utilization</t>
  </si>
  <si>
    <t>SIGN UP</t>
  </si>
  <si>
    <t>Susa, Lasco, Corpuz</t>
  </si>
  <si>
    <t>Email Validation</t>
  </si>
  <si>
    <t>Password Strength Test</t>
  </si>
  <si>
    <t>Password Requirement Notice</t>
  </si>
  <si>
    <t>Password Matching (Backend)</t>
  </si>
  <si>
    <t>Password Matching (Frontend)</t>
  </si>
  <si>
    <t>Terms and Conditions (Frontend)</t>
  </si>
  <si>
    <t>Terms and Conditions (Backend)</t>
  </si>
  <si>
    <t>date</t>
  </si>
  <si>
    <t>Integration of the Frontend and Backend of the Application</t>
  </si>
  <si>
    <t>HOME/FEED PAGE</t>
  </si>
  <si>
    <t>Profile Button</t>
  </si>
  <si>
    <t>Pet Adoption Profile Cards</t>
  </si>
  <si>
    <t>Brief Animal Data Display</t>
  </si>
  <si>
    <t>Swiping Left</t>
  </si>
  <si>
    <t>Swiping Right</t>
  </si>
  <si>
    <t>PROFILE PAGE</t>
  </si>
  <si>
    <t>Angela E. Corpuz, Ivonne Glynn P. Lasco, Mary Gwen G. Susa</t>
  </si>
  <si>
    <t>Home/Feed Button</t>
  </si>
  <si>
    <t>Settings Button</t>
  </si>
  <si>
    <t>Basic Data Display</t>
  </si>
  <si>
    <t>Animal Adoption Profile Creation Button</t>
  </si>
  <si>
    <t>Delete Animal Adoption Profile</t>
  </si>
  <si>
    <t>Edit Animal Adoption Profile</t>
  </si>
  <si>
    <t>Action Confirmation</t>
  </si>
  <si>
    <t>Lasco, Corpuz</t>
  </si>
  <si>
    <t>Susa, Corpuz</t>
  </si>
  <si>
    <t>PET ADOPTION PROFILES</t>
  </si>
  <si>
    <t>Corpuz, Susa</t>
  </si>
  <si>
    <t>Complete Animal Data Display</t>
  </si>
  <si>
    <t>ANIMAL ADOPTION PROFILE CREATION</t>
  </si>
  <si>
    <t>Corpuz, Susa, Lasco</t>
  </si>
  <si>
    <t>Camera and Photos Access Permission</t>
  </si>
  <si>
    <t>Pictures Upload Function</t>
  </si>
  <si>
    <t>Data Input Function (Breed, Medical Conditions. etc.)</t>
  </si>
  <si>
    <t>Corpuz</t>
  </si>
  <si>
    <t>SETTINGS</t>
  </si>
  <si>
    <t xml:space="preserve">Profile Tab </t>
  </si>
  <si>
    <t>Edit User Name Display</t>
  </si>
  <si>
    <t>Susa</t>
  </si>
  <si>
    <t>Profile Picture Setup/Upload Feature</t>
  </si>
  <si>
    <t>Actions Confirmation</t>
  </si>
  <si>
    <t>Account Tab</t>
  </si>
  <si>
    <t>Delete Account</t>
  </si>
  <si>
    <t>Log out Account</t>
  </si>
  <si>
    <t>Security and Privacy Frontend</t>
  </si>
  <si>
    <t>Password in Database Matching Email Look Up</t>
  </si>
  <si>
    <t>Password Matching</t>
  </si>
  <si>
    <t>Email Code Validation</t>
  </si>
  <si>
    <t>Automated Email Code</t>
  </si>
  <si>
    <t>Reset Password Feature</t>
  </si>
  <si>
    <t>QUALITY ASSURANCE</t>
  </si>
  <si>
    <t>DEBUGGING</t>
  </si>
  <si>
    <t>Name</t>
  </si>
  <si>
    <t>Storing User Data on the Database</t>
  </si>
  <si>
    <t>Accessing User Data from the Database</t>
  </si>
  <si>
    <t>Database Input Validations</t>
  </si>
  <si>
    <t>Adding Animal Data on the Database</t>
  </si>
  <si>
    <t>Displaying Animal Data from the Database</t>
  </si>
  <si>
    <t>Swiping Pet Card Profiles</t>
  </si>
  <si>
    <t>Implementing GPS for User and Animal Matching</t>
  </si>
  <si>
    <t>Bookmarking Pet Profiles</t>
  </si>
  <si>
    <t>Unbookmarking Pet Profiles</t>
  </si>
  <si>
    <t>Modifiable User Data in Settings</t>
  </si>
  <si>
    <t>Test Cases</t>
  </si>
  <si>
    <t>TESTING/DRY RUN</t>
  </si>
  <si>
    <t>Functional Testing</t>
  </si>
  <si>
    <t>UI Testing</t>
  </si>
  <si>
    <t>Installation Testing</t>
  </si>
  <si>
    <t>Security Testing</t>
  </si>
  <si>
    <t>Field Testing</t>
  </si>
  <si>
    <t>Interrupt Testing</t>
  </si>
  <si>
    <t>MONETIZATION</t>
  </si>
  <si>
    <t>Decide Ad Formats</t>
  </si>
  <si>
    <t>Research and Decide Ad Network</t>
  </si>
  <si>
    <t>Integrate Ad Network's SDK</t>
  </si>
  <si>
    <t>Create Ad Placements</t>
  </si>
  <si>
    <t>Configure Ad Settings</t>
  </si>
  <si>
    <t>Test and Optimize</t>
  </si>
  <si>
    <t>Monitor Earnings</t>
  </si>
  <si>
    <t>LAUNCHING AND MAINTENANCE</t>
  </si>
  <si>
    <t>LAUNCHING</t>
  </si>
  <si>
    <t>Promotion</t>
  </si>
  <si>
    <t>Publish App on Google Play Store</t>
  </si>
  <si>
    <t>APPLICATION MAINTENANCE</t>
  </si>
  <si>
    <t>Monitor Performance</t>
  </si>
  <si>
    <t>Fix Bugs</t>
  </si>
  <si>
    <t>Improve Data Security</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</si>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</sst>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4"/>
      <color rgb="FF000000"/>
      <name val="Calibri"/>
    </font>
    <font>
      <sz val="10"/>
      <color theme="1"/>
      <name val="Calibri"/>
      <family val="2"/>
      <scheme val="minor"/>
    </font>
    <font>
      <sz val="14"/>
      <color rgb="FF000000"/>
      <name val="Calibri"/>
      <family val="2"/>
    </font>
  </fonts>
  <fills count="19">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E6B8B7"/>
        <bgColor indexed="64"/>
      </patternFill>
    </fill>
    <fill>
      <patternFill patternType="solid">
        <fgColor rgb="FFB1403D"/>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5"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1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4" fillId="0" borderId="2" xfId="0" applyFont="1" applyBorder="1" applyAlignment="1">
      <alignment horizontal="center" vertical="center"/>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7"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164" fontId="7" fillId="2" borderId="2" xfId="10" applyFill="1">
      <alignment horizontal="center" vertical="center"/>
    </xf>
    <xf numFmtId="164" fontId="7" fillId="8" borderId="2" xfId="10" applyFill="1">
      <alignment horizontal="center" vertical="center"/>
    </xf>
    <xf numFmtId="164" fontId="7" fillId="7"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7" borderId="2" xfId="11" applyFill="1">
      <alignment horizontal="center" vertical="center"/>
    </xf>
    <xf numFmtId="0" fontId="7" fillId="2" borderId="2" xfId="12" applyFill="1">
      <alignment horizontal="left" vertical="center" indent="2"/>
    </xf>
    <xf numFmtId="0" fontId="7" fillId="8" borderId="2" xfId="12" applyFill="1">
      <alignment horizontal="left" vertical="center" indent="2"/>
    </xf>
    <xf numFmtId="0" fontId="7" fillId="7"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7" fillId="11" borderId="2" xfId="11" applyFill="1">
      <alignment horizontal="center" vertical="center"/>
    </xf>
    <xf numFmtId="9" fontId="4" fillId="11" borderId="2" xfId="2" applyFont="1" applyFill="1" applyBorder="1" applyAlignment="1">
      <alignment horizontal="center" vertical="center"/>
    </xf>
    <xf numFmtId="0" fontId="7" fillId="11" borderId="2" xfId="12" applyFill="1">
      <alignment horizontal="left" vertical="center" indent="2"/>
    </xf>
    <xf numFmtId="164" fontId="7" fillId="11" borderId="2" xfId="10" applyFill="1">
      <alignment horizontal="center" vertical="center"/>
    </xf>
    <xf numFmtId="0" fontId="5" fillId="12" borderId="2" xfId="0" applyFont="1" applyFill="1" applyBorder="1" applyAlignment="1">
      <alignment horizontal="left" vertical="center" indent="1"/>
    </xf>
    <xf numFmtId="9" fontId="4"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4" fillId="12" borderId="2" xfId="0" applyNumberFormat="1" applyFont="1" applyFill="1" applyBorder="1" applyAlignment="1">
      <alignment horizontal="center" vertical="center"/>
    </xf>
    <xf numFmtId="0" fontId="7" fillId="6" borderId="2" xfId="12" applyFill="1">
      <alignment horizontal="left" vertical="center" indent="2"/>
    </xf>
    <xf numFmtId="164" fontId="7" fillId="6" borderId="2" xfId="10"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5" fillId="14" borderId="2" xfId="0" applyFont="1" applyFill="1" applyBorder="1" applyAlignment="1">
      <alignment horizontal="left" vertical="center" indent="1"/>
    </xf>
    <xf numFmtId="9" fontId="4" fillId="14" borderId="2" xfId="2" applyFont="1" applyFill="1" applyBorder="1" applyAlignment="1">
      <alignment horizontal="center" vertical="center"/>
    </xf>
    <xf numFmtId="164" fontId="0" fillId="14" borderId="2" xfId="0" applyNumberFormat="1" applyFill="1" applyBorder="1" applyAlignment="1">
      <alignment horizontal="center" vertical="center"/>
    </xf>
    <xf numFmtId="164" fontId="4" fillId="14" borderId="2" xfId="0" applyNumberFormat="1" applyFont="1" applyFill="1" applyBorder="1" applyAlignment="1">
      <alignment horizontal="center" vertical="center"/>
    </xf>
    <xf numFmtId="0" fontId="7" fillId="12" borderId="2" xfId="12" applyFill="1">
      <alignment horizontal="left" vertical="center" indent="2"/>
    </xf>
    <xf numFmtId="0" fontId="7" fillId="12" borderId="2" xfId="11" applyFill="1">
      <alignment horizontal="center" vertical="center"/>
    </xf>
    <xf numFmtId="164" fontId="7" fillId="12" borderId="2" xfId="10" applyFill="1">
      <alignment horizontal="center" vertical="center"/>
    </xf>
    <xf numFmtId="0" fontId="22" fillId="11" borderId="2" xfId="11" applyFont="1" applyFill="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7" fillId="16" borderId="2" xfId="12" applyFill="1">
      <alignment horizontal="left" vertical="center" indent="2"/>
    </xf>
    <xf numFmtId="0" fontId="7" fillId="16" borderId="2" xfId="11" applyFill="1">
      <alignment horizontal="center" vertical="center"/>
    </xf>
    <xf numFmtId="9" fontId="4" fillId="16" borderId="2" xfId="2" applyFont="1" applyFill="1" applyBorder="1" applyAlignment="1">
      <alignment horizontal="center" vertical="center"/>
    </xf>
    <xf numFmtId="164" fontId="7" fillId="16" borderId="2" xfId="10" applyFill="1">
      <alignment horizontal="center" vertical="center"/>
    </xf>
    <xf numFmtId="0" fontId="5" fillId="17" borderId="2" xfId="0" applyFont="1" applyFill="1" applyBorder="1" applyAlignment="1">
      <alignment horizontal="left" vertical="center" indent="1"/>
    </xf>
    <xf numFmtId="0" fontId="7" fillId="17" borderId="2" xfId="11" applyFill="1">
      <alignment horizontal="center" vertical="center"/>
    </xf>
    <xf numFmtId="9" fontId="4"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0" fontId="7" fillId="3" borderId="2" xfId="12" applyFill="1">
      <alignment horizontal="left" vertical="center" indent="2"/>
    </xf>
    <xf numFmtId="164" fontId="7" fillId="3" borderId="2" xfId="10" applyFill="1">
      <alignment horizontal="center" vertical="center"/>
    </xf>
    <xf numFmtId="0" fontId="7" fillId="18" borderId="2" xfId="11" applyFill="1">
      <alignment horizontal="center" vertical="center"/>
    </xf>
    <xf numFmtId="9" fontId="4" fillId="18" borderId="2" xfId="2" applyFont="1" applyFill="1" applyBorder="1" applyAlignment="1">
      <alignment horizontal="center" vertical="center"/>
    </xf>
    <xf numFmtId="0" fontId="7" fillId="18" borderId="2" xfId="12" applyFill="1">
      <alignment horizontal="left" vertical="center" indent="2"/>
    </xf>
    <xf numFmtId="164" fontId="7" fillId="18" borderId="2" xfId="10" applyFill="1">
      <alignment horizontal="center" vertical="center"/>
    </xf>
    <xf numFmtId="0" fontId="5" fillId="16" borderId="2" xfId="0" applyFont="1" applyFill="1" applyBorder="1" applyAlignment="1">
      <alignment horizontal="left" vertical="center" indent="1"/>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7" fillId="4" borderId="2" xfId="12" applyFill="1">
      <alignment horizontal="left" vertical="center" indent="2"/>
    </xf>
    <xf numFmtId="164" fontId="7" fillId="4" borderId="2" xfId="10" applyFill="1">
      <alignment horizontal="center" vertical="center"/>
    </xf>
    <xf numFmtId="0" fontId="7" fillId="0" borderId="0" xfId="8">
      <alignment horizontal="right" indent="1"/>
    </xf>
    <xf numFmtId="164" fontId="0" fillId="16" borderId="2" xfId="10" applyFont="1" applyFill="1">
      <alignment horizontal="center" vertical="center"/>
    </xf>
    <xf numFmtId="0" fontId="8" fillId="0" borderId="0" xfId="7" applyAlignment="1">
      <alignment vertical="center"/>
    </xf>
    <xf numFmtId="0" fontId="21" fillId="0" borderId="0" xfId="0" applyFont="1" applyAlignment="1">
      <alignment vertical="center"/>
    </xf>
    <xf numFmtId="0" fontId="8" fillId="0" borderId="10" xfId="0" applyFont="1" applyBorder="1" applyAlignment="1">
      <alignment vertical="center"/>
    </xf>
    <xf numFmtId="166" fontId="0" fillId="5" borderId="6" xfId="0" applyNumberFormat="1" applyFill="1" applyBorder="1" applyAlignment="1">
      <alignment horizontal="left" vertical="center" wrapText="1" indent="1"/>
    </xf>
    <xf numFmtId="166" fontId="0" fillId="5" borderId="0" xfId="0" applyNumberFormat="1" applyFill="1" applyAlignment="1">
      <alignment horizontal="left" vertical="center" wrapText="1" indent="1"/>
    </xf>
    <xf numFmtId="166" fontId="0" fillId="5" borderId="7" xfId="0" applyNumberFormat="1" applyFill="1" applyBorder="1" applyAlignment="1">
      <alignment horizontal="left" vertical="center" wrapText="1" indent="1"/>
    </xf>
    <xf numFmtId="0" fontId="23" fillId="0" borderId="0" xfId="0" applyFont="1" applyAlignment="1">
      <alignment vertical="center"/>
    </xf>
    <xf numFmtId="0" fontId="0" fillId="0" borderId="0" xfId="0" applyAlignment="1">
      <alignment horizontal="center"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5" fontId="7"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2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21"/>
      <tableStyleElement type="headerRow" dxfId="220"/>
      <tableStyleElement type="totalRow" dxfId="219"/>
      <tableStyleElement type="firstColumn" dxfId="218"/>
      <tableStyleElement type="lastColumn" dxfId="217"/>
      <tableStyleElement type="firstRowStripe" dxfId="216"/>
      <tableStyleElement type="secondRowStripe" dxfId="215"/>
      <tableStyleElement type="firstColumnStripe" dxfId="214"/>
      <tableStyleElement type="secondColumnStripe" dxfId="2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E6B8B7"/>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304800</xdr:colOff>
      <xdr:row>21</xdr:row>
      <xdr:rowOff>28575</xdr:rowOff>
    </xdr:to>
    <xdr:pic>
      <xdr:nvPicPr>
        <xdr:cNvPr id="2" name="Picture 1">
          <a:extLst>
            <a:ext uri="{FF2B5EF4-FFF2-40B4-BE49-F238E27FC236}">
              <a16:creationId xmlns:a16="http://schemas.microsoft.com/office/drawing/2014/main" id="{F0F79596-2309-D6C2-58F8-A495676870BD}"/>
            </a:ext>
          </a:extLst>
        </xdr:cNvPr>
        <xdr:cNvPicPr>
          <a:picLocks noChangeAspect="1"/>
        </xdr:cNvPicPr>
      </xdr:nvPicPr>
      <xdr:blipFill>
        <a:blip xmlns:r="http://schemas.openxmlformats.org/officeDocument/2006/relationships" r:embed="rId1"/>
        <a:stretch>
          <a:fillRect/>
        </a:stretch>
      </xdr:blipFill>
      <xdr:spPr>
        <a:xfrm>
          <a:off x="0" y="0"/>
          <a:ext cx="4572000" cy="402907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137"/>
  <sheetViews>
    <sheetView showGridLines="0" tabSelected="1" showRuler="0" zoomScale="86" zoomScaleNormal="86" zoomScalePageLayoutView="70" workbookViewId="0">
      <pane ySplit="7" topLeftCell="A94" activePane="bottomLeft" state="frozen"/>
      <selection pane="bottomLeft" activeCell="B89" sqref="B89:C98"/>
    </sheetView>
  </sheetViews>
  <sheetFormatPr defaultRowHeight="30" customHeight="1"/>
  <cols>
    <col min="1" max="1" width="2.7109375" style="33" customWidth="1"/>
    <col min="2" max="2" width="30.42578125" customWidth="1"/>
    <col min="3" max="3" width="15.85546875" bestFit="1"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71" width="3.42578125" customWidth="1"/>
    <col min="72" max="78" width="2.5703125" customWidth="1"/>
    <col min="79" max="85" width="2.42578125" customWidth="1"/>
    <col min="86" max="92" width="3" customWidth="1"/>
  </cols>
  <sheetData>
    <row r="1" spans="1:141" ht="30" customHeight="1">
      <c r="A1" s="34" t="s">
        <v>0</v>
      </c>
      <c r="B1" s="36" t="s">
        <v>1</v>
      </c>
      <c r="C1" s="1"/>
      <c r="D1" s="2"/>
      <c r="E1" s="4"/>
      <c r="F1" s="22"/>
      <c r="H1" s="2"/>
      <c r="I1" s="51" t="s">
        <v>2</v>
      </c>
    </row>
    <row r="2" spans="1:141" ht="30" customHeight="1">
      <c r="A2" s="33" t="s">
        <v>3</v>
      </c>
      <c r="B2" s="37" t="s">
        <v>4</v>
      </c>
      <c r="I2" s="52" t="s">
        <v>5</v>
      </c>
    </row>
    <row r="3" spans="1:141" ht="30" customHeight="1">
      <c r="A3" s="33" t="s">
        <v>6</v>
      </c>
      <c r="B3" s="104" t="s">
        <v>7</v>
      </c>
      <c r="C3" s="115" t="s">
        <v>8</v>
      </c>
      <c r="D3" s="116"/>
      <c r="E3" s="117">
        <v>45014</v>
      </c>
      <c r="F3" s="117"/>
    </row>
    <row r="4" spans="1:141" ht="30" customHeight="1">
      <c r="A4" s="34" t="s">
        <v>9</v>
      </c>
      <c r="B4" s="110" t="s">
        <v>10</v>
      </c>
      <c r="C4" s="115" t="s">
        <v>11</v>
      </c>
      <c r="D4" s="116"/>
      <c r="E4" s="6">
        <v>1</v>
      </c>
      <c r="I4" s="112">
        <f>I6</f>
        <v>45012</v>
      </c>
      <c r="J4" s="113"/>
      <c r="K4" s="113"/>
      <c r="L4" s="113"/>
      <c r="M4" s="113"/>
      <c r="N4" s="113"/>
      <c r="O4" s="114"/>
      <c r="P4" s="112">
        <f>P6</f>
        <v>45019</v>
      </c>
      <c r="Q4" s="113"/>
      <c r="R4" s="113"/>
      <c r="S4" s="113"/>
      <c r="T4" s="113"/>
      <c r="U4" s="113"/>
      <c r="V4" s="114"/>
      <c r="W4" s="112">
        <f>W6</f>
        <v>45026</v>
      </c>
      <c r="X4" s="113"/>
      <c r="Y4" s="113"/>
      <c r="Z4" s="113"/>
      <c r="AA4" s="113"/>
      <c r="AB4" s="113"/>
      <c r="AC4" s="114"/>
      <c r="AD4" s="112">
        <f>AD6</f>
        <v>45033</v>
      </c>
      <c r="AE4" s="113"/>
      <c r="AF4" s="113"/>
      <c r="AG4" s="113"/>
      <c r="AH4" s="113"/>
      <c r="AI4" s="113"/>
      <c r="AJ4" s="114"/>
      <c r="AK4" s="112">
        <f>AK6</f>
        <v>45040</v>
      </c>
      <c r="AL4" s="113"/>
      <c r="AM4" s="113"/>
      <c r="AN4" s="113"/>
      <c r="AO4" s="113"/>
      <c r="AP4" s="113"/>
      <c r="AQ4" s="114"/>
      <c r="AR4" s="112">
        <f>AR6</f>
        <v>45047</v>
      </c>
      <c r="AS4" s="113"/>
      <c r="AT4" s="113"/>
      <c r="AU4" s="113"/>
      <c r="AV4" s="113"/>
      <c r="AW4" s="113"/>
      <c r="AX4" s="114"/>
      <c r="AY4" s="112">
        <f>AY6</f>
        <v>45054</v>
      </c>
      <c r="AZ4" s="113"/>
      <c r="BA4" s="113"/>
      <c r="BB4" s="113"/>
      <c r="BC4" s="113"/>
      <c r="BD4" s="113"/>
      <c r="BE4" s="114"/>
      <c r="BF4" s="112">
        <f>BF6</f>
        <v>45061</v>
      </c>
      <c r="BG4" s="113"/>
      <c r="BH4" s="113"/>
      <c r="BI4" s="113"/>
      <c r="BJ4" s="113"/>
      <c r="BK4" s="113"/>
      <c r="BL4" s="114"/>
      <c r="BM4" s="112">
        <f>BM6</f>
        <v>45068</v>
      </c>
      <c r="BN4" s="113"/>
      <c r="BO4" s="113"/>
      <c r="BP4" s="113"/>
      <c r="BQ4" s="113"/>
      <c r="BR4" s="113"/>
      <c r="BS4" s="114"/>
      <c r="BT4" s="112">
        <f>BT6</f>
        <v>45075</v>
      </c>
      <c r="BU4" s="113"/>
      <c r="BV4" s="113"/>
      <c r="BW4" s="113"/>
      <c r="BX4" s="113"/>
      <c r="BY4" s="113"/>
      <c r="BZ4" s="114"/>
      <c r="CA4" s="112">
        <f>CA6</f>
        <v>45082</v>
      </c>
      <c r="CB4" s="113"/>
      <c r="CC4" s="113"/>
      <c r="CD4" s="113"/>
      <c r="CE4" s="113"/>
      <c r="CF4" s="113"/>
      <c r="CG4" s="114"/>
      <c r="CH4" s="112">
        <f>CH6</f>
        <v>45089</v>
      </c>
      <c r="CI4" s="113"/>
      <c r="CJ4" s="113"/>
      <c r="CK4" s="113"/>
      <c r="CL4" s="113"/>
      <c r="CM4" s="113"/>
      <c r="CN4" s="114"/>
      <c r="CO4" s="112">
        <f>CO6</f>
        <v>45096</v>
      </c>
      <c r="CP4" s="113"/>
      <c r="CQ4" s="113"/>
      <c r="CR4" s="113"/>
      <c r="CS4" s="113"/>
      <c r="CT4" s="113"/>
      <c r="CU4" s="114"/>
      <c r="CV4" s="112">
        <f t="shared" ref="CV4" si="0">CV6</f>
        <v>45103</v>
      </c>
      <c r="CW4" s="113"/>
      <c r="CX4" s="113"/>
      <c r="CY4" s="113"/>
      <c r="CZ4" s="113"/>
      <c r="DA4" s="113"/>
      <c r="DB4" s="114"/>
      <c r="DC4" s="112">
        <f t="shared" ref="DC4:DQ4" si="1">DC6</f>
        <v>45110</v>
      </c>
      <c r="DD4" s="113"/>
      <c r="DE4" s="113"/>
      <c r="DF4" s="113"/>
      <c r="DG4" s="113"/>
      <c r="DH4" s="113"/>
      <c r="DI4" s="114"/>
      <c r="DJ4" s="112">
        <f t="shared" si="1"/>
        <v>45117</v>
      </c>
      <c r="DK4" s="113"/>
      <c r="DL4" s="113"/>
      <c r="DM4" s="113"/>
      <c r="DN4" s="113"/>
      <c r="DO4" s="113"/>
      <c r="DP4" s="114"/>
      <c r="DQ4" s="112">
        <f t="shared" si="1"/>
        <v>45124</v>
      </c>
      <c r="DR4" s="113"/>
      <c r="DS4" s="113"/>
      <c r="DT4" s="113"/>
      <c r="DU4" s="113"/>
      <c r="DV4" s="113"/>
      <c r="DW4" s="114"/>
      <c r="DX4" s="112">
        <f t="shared" ref="DX4:EE4" si="2">DX6</f>
        <v>45131</v>
      </c>
      <c r="DY4" s="113"/>
      <c r="DZ4" s="113"/>
      <c r="EA4" s="113"/>
      <c r="EB4" s="113"/>
      <c r="EC4" s="113"/>
      <c r="ED4" s="114"/>
      <c r="EE4" s="112">
        <f t="shared" si="2"/>
        <v>45138</v>
      </c>
      <c r="EF4" s="113"/>
      <c r="EG4" s="113"/>
      <c r="EH4" s="113"/>
      <c r="EI4" s="113"/>
      <c r="EJ4" s="113"/>
      <c r="EK4" s="114"/>
    </row>
    <row r="5" spans="1:141" ht="30" customHeight="1">
      <c r="A5" s="34"/>
      <c r="B5" s="105" t="s">
        <v>12</v>
      </c>
      <c r="C5" s="102"/>
      <c r="D5" s="102"/>
      <c r="E5" s="111"/>
      <c r="I5" s="107"/>
      <c r="J5" s="108"/>
      <c r="K5" s="108"/>
      <c r="L5" s="108"/>
      <c r="M5" s="108"/>
      <c r="N5" s="108"/>
      <c r="O5" s="109"/>
      <c r="P5" s="107"/>
      <c r="Q5" s="108"/>
      <c r="R5" s="108"/>
      <c r="S5" s="108"/>
      <c r="T5" s="108"/>
      <c r="U5" s="108"/>
      <c r="V5" s="109"/>
      <c r="W5" s="107"/>
      <c r="X5" s="108"/>
      <c r="Y5" s="108"/>
      <c r="Z5" s="108"/>
      <c r="AA5" s="108"/>
      <c r="AB5" s="108"/>
      <c r="AC5" s="109"/>
      <c r="AD5" s="107"/>
      <c r="AE5" s="108"/>
      <c r="AF5" s="108"/>
      <c r="AG5" s="108"/>
      <c r="AH5" s="108"/>
      <c r="AI5" s="108"/>
      <c r="AJ5" s="109"/>
      <c r="AK5" s="107"/>
      <c r="AL5" s="108"/>
      <c r="AM5" s="108"/>
      <c r="AN5" s="108"/>
      <c r="AO5" s="108"/>
      <c r="AP5" s="108"/>
      <c r="AQ5" s="109"/>
      <c r="AR5" s="107"/>
      <c r="AS5" s="108"/>
      <c r="AT5" s="108"/>
      <c r="AU5" s="108"/>
      <c r="AV5" s="108"/>
      <c r="AW5" s="108"/>
      <c r="AX5" s="109"/>
      <c r="AY5" s="107"/>
      <c r="AZ5" s="108"/>
      <c r="BA5" s="108"/>
      <c r="BB5" s="108"/>
      <c r="BC5" s="108"/>
      <c r="BD5" s="108"/>
      <c r="BE5" s="109"/>
      <c r="BF5" s="107"/>
      <c r="BG5" s="108"/>
      <c r="BH5" s="108"/>
      <c r="BI5" s="108"/>
      <c r="BJ5" s="108"/>
      <c r="BK5" s="108"/>
      <c r="BL5" s="109"/>
      <c r="BM5" s="107"/>
      <c r="BN5" s="108"/>
      <c r="BO5" s="108"/>
      <c r="BP5" s="108"/>
      <c r="BQ5" s="108"/>
      <c r="BR5" s="108"/>
      <c r="BS5" s="109"/>
      <c r="BT5" s="107"/>
      <c r="BU5" s="108"/>
      <c r="BV5" s="108"/>
      <c r="BW5" s="108"/>
      <c r="BX5" s="108"/>
      <c r="BY5" s="108"/>
      <c r="BZ5" s="109"/>
      <c r="CA5" s="107"/>
      <c r="CB5" s="108"/>
      <c r="CC5" s="108"/>
      <c r="CD5" s="108"/>
      <c r="CE5" s="108"/>
      <c r="CF5" s="108"/>
      <c r="CG5" s="109"/>
      <c r="CH5" s="107"/>
      <c r="CI5" s="108"/>
      <c r="CJ5" s="108"/>
      <c r="CK5" s="108"/>
      <c r="CL5" s="108"/>
      <c r="CM5" s="108"/>
      <c r="CN5" s="109"/>
      <c r="CO5" s="109"/>
      <c r="CP5" s="109"/>
      <c r="CQ5" s="109"/>
      <c r="CR5" s="109"/>
      <c r="CS5" s="109"/>
      <c r="CT5" s="109"/>
      <c r="CU5" s="109"/>
      <c r="CV5" s="109"/>
      <c r="CW5" s="109"/>
      <c r="CX5" s="109"/>
      <c r="CY5" s="109"/>
      <c r="CZ5" s="109"/>
      <c r="DA5" s="109"/>
      <c r="DB5" s="109"/>
      <c r="DC5" s="109"/>
      <c r="DD5" s="109"/>
      <c r="DE5" s="109"/>
      <c r="DF5" s="109"/>
      <c r="DG5" s="109"/>
      <c r="DH5" s="109"/>
      <c r="DI5" s="109"/>
      <c r="DJ5" s="109"/>
      <c r="DK5" s="109"/>
      <c r="DL5" s="109"/>
      <c r="DM5" s="109"/>
      <c r="DN5" s="109"/>
      <c r="DO5" s="109"/>
      <c r="DP5" s="109"/>
      <c r="DQ5" s="109"/>
      <c r="DR5" s="109"/>
      <c r="DS5" s="109"/>
      <c r="DT5" s="109"/>
      <c r="DU5" s="109"/>
      <c r="DV5" s="109"/>
      <c r="DW5" s="109"/>
      <c r="DX5" s="109"/>
      <c r="DY5" s="109"/>
      <c r="DZ5" s="109"/>
      <c r="EA5" s="109"/>
      <c r="EB5" s="109"/>
      <c r="EC5" s="109"/>
      <c r="ED5" s="109"/>
      <c r="EE5" s="109"/>
      <c r="EF5" s="109"/>
      <c r="EG5" s="109"/>
      <c r="EH5" s="109"/>
      <c r="EI5" s="109"/>
      <c r="EJ5" s="109"/>
      <c r="EK5" s="109"/>
    </row>
    <row r="6" spans="1:141" ht="23.25" customHeight="1">
      <c r="A6" s="34" t="s">
        <v>13</v>
      </c>
      <c r="B6" s="106" t="s">
        <v>14</v>
      </c>
      <c r="C6" s="50"/>
      <c r="D6" s="50"/>
      <c r="E6" s="50"/>
      <c r="F6" s="50"/>
      <c r="G6" s="50"/>
      <c r="I6" s="10">
        <f>Project_Start-WEEKDAY(Project_Start,1)+2+7*(Display_Week-1)</f>
        <v>45012</v>
      </c>
      <c r="J6" s="9">
        <f>I6+1</f>
        <v>45013</v>
      </c>
      <c r="K6" s="9">
        <f t="shared" ref="K6:AX6" si="3">J6+1</f>
        <v>45014</v>
      </c>
      <c r="L6" s="9">
        <f t="shared" si="3"/>
        <v>45015</v>
      </c>
      <c r="M6" s="9">
        <f t="shared" si="3"/>
        <v>45016</v>
      </c>
      <c r="N6" s="9">
        <f t="shared" si="3"/>
        <v>45017</v>
      </c>
      <c r="O6" s="11">
        <f t="shared" si="3"/>
        <v>45018</v>
      </c>
      <c r="P6" s="10">
        <f>O6+1</f>
        <v>45019</v>
      </c>
      <c r="Q6" s="9">
        <f>P6+1</f>
        <v>45020</v>
      </c>
      <c r="R6" s="9">
        <f t="shared" si="3"/>
        <v>45021</v>
      </c>
      <c r="S6" s="9">
        <f t="shared" si="3"/>
        <v>45022</v>
      </c>
      <c r="T6" s="9">
        <f t="shared" si="3"/>
        <v>45023</v>
      </c>
      <c r="U6" s="9">
        <f t="shared" si="3"/>
        <v>45024</v>
      </c>
      <c r="V6" s="11">
        <f t="shared" si="3"/>
        <v>45025</v>
      </c>
      <c r="W6" s="10">
        <f>V6+1</f>
        <v>45026</v>
      </c>
      <c r="X6" s="9">
        <f>W6+1</f>
        <v>45027</v>
      </c>
      <c r="Y6" s="9">
        <f t="shared" si="3"/>
        <v>45028</v>
      </c>
      <c r="Z6" s="9">
        <f t="shared" si="3"/>
        <v>45029</v>
      </c>
      <c r="AA6" s="9">
        <f t="shared" si="3"/>
        <v>45030</v>
      </c>
      <c r="AB6" s="9">
        <f t="shared" si="3"/>
        <v>45031</v>
      </c>
      <c r="AC6" s="11">
        <f t="shared" si="3"/>
        <v>45032</v>
      </c>
      <c r="AD6" s="10">
        <f>AC6+1</f>
        <v>45033</v>
      </c>
      <c r="AE6" s="9">
        <f>AD6+1</f>
        <v>45034</v>
      </c>
      <c r="AF6" s="9">
        <f t="shared" si="3"/>
        <v>45035</v>
      </c>
      <c r="AG6" s="9">
        <f t="shared" si="3"/>
        <v>45036</v>
      </c>
      <c r="AH6" s="9">
        <f t="shared" si="3"/>
        <v>45037</v>
      </c>
      <c r="AI6" s="9">
        <f t="shared" si="3"/>
        <v>45038</v>
      </c>
      <c r="AJ6" s="11">
        <f t="shared" si="3"/>
        <v>45039</v>
      </c>
      <c r="AK6" s="10">
        <f>AJ6+1</f>
        <v>45040</v>
      </c>
      <c r="AL6" s="9">
        <f>AK6+1</f>
        <v>45041</v>
      </c>
      <c r="AM6" s="9">
        <f t="shared" si="3"/>
        <v>45042</v>
      </c>
      <c r="AN6" s="9">
        <f t="shared" si="3"/>
        <v>45043</v>
      </c>
      <c r="AO6" s="9">
        <f t="shared" si="3"/>
        <v>45044</v>
      </c>
      <c r="AP6" s="9">
        <f t="shared" si="3"/>
        <v>45045</v>
      </c>
      <c r="AQ6" s="11">
        <f t="shared" si="3"/>
        <v>45046</v>
      </c>
      <c r="AR6" s="10">
        <f>AQ6+1</f>
        <v>45047</v>
      </c>
      <c r="AS6" s="9">
        <f>AR6+1</f>
        <v>45048</v>
      </c>
      <c r="AT6" s="9">
        <f t="shared" si="3"/>
        <v>45049</v>
      </c>
      <c r="AU6" s="9">
        <f t="shared" si="3"/>
        <v>45050</v>
      </c>
      <c r="AV6" s="9">
        <f t="shared" si="3"/>
        <v>45051</v>
      </c>
      <c r="AW6" s="9">
        <f t="shared" si="3"/>
        <v>45052</v>
      </c>
      <c r="AX6" s="11">
        <f t="shared" si="3"/>
        <v>45053</v>
      </c>
      <c r="AY6" s="10">
        <f>AX6+1</f>
        <v>45054</v>
      </c>
      <c r="AZ6" s="9">
        <f>AY6+1</f>
        <v>45055</v>
      </c>
      <c r="BA6" s="9">
        <f t="shared" ref="BA6:BE6" si="4">AZ6+1</f>
        <v>45056</v>
      </c>
      <c r="BB6" s="9">
        <f t="shared" si="4"/>
        <v>45057</v>
      </c>
      <c r="BC6" s="9">
        <f t="shared" si="4"/>
        <v>45058</v>
      </c>
      <c r="BD6" s="9">
        <f t="shared" si="4"/>
        <v>45059</v>
      </c>
      <c r="BE6" s="11">
        <f t="shared" si="4"/>
        <v>45060</v>
      </c>
      <c r="BF6" s="10">
        <f>BE6+1</f>
        <v>45061</v>
      </c>
      <c r="BG6" s="9">
        <f>BF6+1</f>
        <v>45062</v>
      </c>
      <c r="BH6" s="9">
        <f t="shared" ref="BH6:BL6" si="5">BG6+1</f>
        <v>45063</v>
      </c>
      <c r="BI6" s="9">
        <f t="shared" si="5"/>
        <v>45064</v>
      </c>
      <c r="BJ6" s="9">
        <f t="shared" si="5"/>
        <v>45065</v>
      </c>
      <c r="BK6" s="9">
        <f t="shared" si="5"/>
        <v>45066</v>
      </c>
      <c r="BL6" s="11">
        <f t="shared" si="5"/>
        <v>45067</v>
      </c>
      <c r="BM6" s="10">
        <f>BL6+1</f>
        <v>45068</v>
      </c>
      <c r="BN6" s="9">
        <f>BM6+1</f>
        <v>45069</v>
      </c>
      <c r="BO6" s="9">
        <f t="shared" ref="BO6" si="6">BN6+1</f>
        <v>45070</v>
      </c>
      <c r="BP6" s="9">
        <f t="shared" ref="BP6" si="7">BO6+1</f>
        <v>45071</v>
      </c>
      <c r="BQ6" s="9">
        <f t="shared" ref="BQ6" si="8">BP6+1</f>
        <v>45072</v>
      </c>
      <c r="BR6" s="9">
        <f t="shared" ref="BR6" si="9">BQ6+1</f>
        <v>45073</v>
      </c>
      <c r="BS6" s="11">
        <f t="shared" ref="BS6" si="10">BR6+1</f>
        <v>45074</v>
      </c>
      <c r="BT6" s="10">
        <f>BS6+1</f>
        <v>45075</v>
      </c>
      <c r="BU6" s="9">
        <f>BT6+1</f>
        <v>45076</v>
      </c>
      <c r="BV6" s="9">
        <f t="shared" ref="BV6" si="11">BU6+1</f>
        <v>45077</v>
      </c>
      <c r="BW6" s="9">
        <f t="shared" ref="BW6" si="12">BV6+1</f>
        <v>45078</v>
      </c>
      <c r="BX6" s="9">
        <f t="shared" ref="BX6" si="13">BW6+1</f>
        <v>45079</v>
      </c>
      <c r="BY6" s="9">
        <f t="shared" ref="BY6" si="14">BX6+1</f>
        <v>45080</v>
      </c>
      <c r="BZ6" s="11">
        <f t="shared" ref="BZ6" si="15">BY6+1</f>
        <v>45081</v>
      </c>
      <c r="CA6" s="10">
        <f>BZ6+1</f>
        <v>45082</v>
      </c>
      <c r="CB6" s="9">
        <f>CA6+1</f>
        <v>45083</v>
      </c>
      <c r="CC6" s="9">
        <f t="shared" ref="CC6" si="16">CB6+1</f>
        <v>45084</v>
      </c>
      <c r="CD6" s="9">
        <f t="shared" ref="CD6" si="17">CC6+1</f>
        <v>45085</v>
      </c>
      <c r="CE6" s="9">
        <f t="shared" ref="CE6" si="18">CD6+1</f>
        <v>45086</v>
      </c>
      <c r="CF6" s="9">
        <f t="shared" ref="CF6" si="19">CE6+1</f>
        <v>45087</v>
      </c>
      <c r="CG6" s="11">
        <f t="shared" ref="CG6" si="20">CF6+1</f>
        <v>45088</v>
      </c>
      <c r="CH6" s="10">
        <f>CG6+1</f>
        <v>45089</v>
      </c>
      <c r="CI6" s="9">
        <f>CH6+1</f>
        <v>45090</v>
      </c>
      <c r="CJ6" s="9">
        <f t="shared" ref="CJ6" si="21">CI6+1</f>
        <v>45091</v>
      </c>
      <c r="CK6" s="9">
        <f t="shared" ref="CK6" si="22">CJ6+1</f>
        <v>45092</v>
      </c>
      <c r="CL6" s="9">
        <f t="shared" ref="CL6" si="23">CK6+1</f>
        <v>45093</v>
      </c>
      <c r="CM6" s="9">
        <f t="shared" ref="CM6" si="24">CL6+1</f>
        <v>45094</v>
      </c>
      <c r="CN6" s="11">
        <f t="shared" ref="CN6" si="25">CM6+1</f>
        <v>45095</v>
      </c>
      <c r="CO6" s="11">
        <f t="shared" ref="CO6:CU6" si="26">CN6+1</f>
        <v>45096</v>
      </c>
      <c r="CP6" s="11">
        <f t="shared" si="26"/>
        <v>45097</v>
      </c>
      <c r="CQ6" s="11">
        <f t="shared" si="26"/>
        <v>45098</v>
      </c>
      <c r="CR6" s="11">
        <f t="shared" si="26"/>
        <v>45099</v>
      </c>
      <c r="CS6" s="11">
        <f t="shared" si="26"/>
        <v>45100</v>
      </c>
      <c r="CT6" s="11">
        <f t="shared" si="26"/>
        <v>45101</v>
      </c>
      <c r="CU6" s="11">
        <f t="shared" si="26"/>
        <v>45102</v>
      </c>
      <c r="CV6" s="11">
        <f t="shared" ref="CV6:DI6" si="27">CU6+1</f>
        <v>45103</v>
      </c>
      <c r="CW6" s="11">
        <f t="shared" si="27"/>
        <v>45104</v>
      </c>
      <c r="CX6" s="11">
        <f t="shared" si="27"/>
        <v>45105</v>
      </c>
      <c r="CY6" s="11">
        <f t="shared" si="27"/>
        <v>45106</v>
      </c>
      <c r="CZ6" s="11">
        <f t="shared" si="27"/>
        <v>45107</v>
      </c>
      <c r="DA6" s="11">
        <f t="shared" si="27"/>
        <v>45108</v>
      </c>
      <c r="DB6" s="11">
        <f t="shared" si="27"/>
        <v>45109</v>
      </c>
      <c r="DC6" s="11">
        <f t="shared" si="27"/>
        <v>45110</v>
      </c>
      <c r="DD6" s="11">
        <f t="shared" si="27"/>
        <v>45111</v>
      </c>
      <c r="DE6" s="11">
        <f t="shared" si="27"/>
        <v>45112</v>
      </c>
      <c r="DF6" s="11">
        <f t="shared" si="27"/>
        <v>45113</v>
      </c>
      <c r="DG6" s="11">
        <f t="shared" si="27"/>
        <v>45114</v>
      </c>
      <c r="DH6" s="11">
        <f t="shared" si="27"/>
        <v>45115</v>
      </c>
      <c r="DI6" s="11">
        <f t="shared" si="27"/>
        <v>45116</v>
      </c>
      <c r="DJ6" s="11">
        <f t="shared" ref="DJ6" si="28">DI6+1</f>
        <v>45117</v>
      </c>
      <c r="DK6" s="11">
        <f t="shared" ref="DK6" si="29">DJ6+1</f>
        <v>45118</v>
      </c>
      <c r="DL6" s="11">
        <f t="shared" ref="DL6" si="30">DK6+1</f>
        <v>45119</v>
      </c>
      <c r="DM6" s="11">
        <f t="shared" ref="DM6" si="31">DL6+1</f>
        <v>45120</v>
      </c>
      <c r="DN6" s="11">
        <f t="shared" ref="DN6" si="32">DM6+1</f>
        <v>45121</v>
      </c>
      <c r="DO6" s="11">
        <f t="shared" ref="DO6" si="33">DN6+1</f>
        <v>45122</v>
      </c>
      <c r="DP6" s="11">
        <f t="shared" ref="DP6" si="34">DO6+1</f>
        <v>45123</v>
      </c>
      <c r="DQ6" s="11">
        <f t="shared" ref="DQ6" si="35">DP6+1</f>
        <v>45124</v>
      </c>
      <c r="DR6" s="11">
        <f t="shared" ref="DR6" si="36">DQ6+1</f>
        <v>45125</v>
      </c>
      <c r="DS6" s="11">
        <f t="shared" ref="DS6" si="37">DR6+1</f>
        <v>45126</v>
      </c>
      <c r="DT6" s="11">
        <f t="shared" ref="DT6" si="38">DS6+1</f>
        <v>45127</v>
      </c>
      <c r="DU6" s="11">
        <f t="shared" ref="DU6" si="39">DT6+1</f>
        <v>45128</v>
      </c>
      <c r="DV6" s="11">
        <f t="shared" ref="DV6" si="40">DU6+1</f>
        <v>45129</v>
      </c>
      <c r="DW6" s="11">
        <f t="shared" ref="DW6" si="41">DV6+1</f>
        <v>45130</v>
      </c>
      <c r="DX6" s="11">
        <f t="shared" ref="DX6" si="42">DW6+1</f>
        <v>45131</v>
      </c>
      <c r="DY6" s="11">
        <f t="shared" ref="DY6" si="43">DX6+1</f>
        <v>45132</v>
      </c>
      <c r="DZ6" s="11">
        <f t="shared" ref="DZ6" si="44">DY6+1</f>
        <v>45133</v>
      </c>
      <c r="EA6" s="11">
        <f t="shared" ref="EA6" si="45">DZ6+1</f>
        <v>45134</v>
      </c>
      <c r="EB6" s="11">
        <f t="shared" ref="EB6" si="46">EA6+1</f>
        <v>45135</v>
      </c>
      <c r="EC6" s="11">
        <f t="shared" ref="EC6" si="47">EB6+1</f>
        <v>45136</v>
      </c>
      <c r="ED6" s="11">
        <f t="shared" ref="ED6" si="48">EC6+1</f>
        <v>45137</v>
      </c>
      <c r="EE6" s="11">
        <f t="shared" ref="EE6" si="49">ED6+1</f>
        <v>45138</v>
      </c>
      <c r="EF6" s="11">
        <f t="shared" ref="EF6" si="50">EE6+1</f>
        <v>45139</v>
      </c>
      <c r="EG6" s="11">
        <f t="shared" ref="EG6" si="51">EF6+1</f>
        <v>45140</v>
      </c>
      <c r="EH6" s="11">
        <f t="shared" ref="EH6" si="52">EG6+1</f>
        <v>45141</v>
      </c>
      <c r="EI6" s="11">
        <f t="shared" ref="EI6" si="53">EH6+1</f>
        <v>45142</v>
      </c>
      <c r="EJ6" s="11">
        <f t="shared" ref="EJ6" si="54">EI6+1</f>
        <v>45143</v>
      </c>
      <c r="EK6" s="11">
        <f t="shared" ref="EK6" si="55">EJ6+1</f>
        <v>45144</v>
      </c>
    </row>
    <row r="7" spans="1:141" ht="30" customHeight="1">
      <c r="A7" s="34" t="s">
        <v>15</v>
      </c>
      <c r="B7" s="7" t="s">
        <v>16</v>
      </c>
      <c r="C7" s="8" t="s">
        <v>17</v>
      </c>
      <c r="D7" s="8" t="s">
        <v>18</v>
      </c>
      <c r="E7" s="8" t="s">
        <v>19</v>
      </c>
      <c r="F7" s="8" t="s">
        <v>20</v>
      </c>
      <c r="G7" s="8"/>
      <c r="H7" s="8" t="s">
        <v>21</v>
      </c>
      <c r="I7" s="12" t="str">
        <f t="shared" ref="I7" si="56">LEFT(TEXT(I6,"ddd"),1)</f>
        <v>M</v>
      </c>
      <c r="J7" s="12" t="str">
        <f t="shared" ref="J7:AR7" si="57">LEFT(TEXT(J6,"ddd"),1)</f>
        <v>T</v>
      </c>
      <c r="K7" s="12" t="str">
        <f t="shared" si="57"/>
        <v>W</v>
      </c>
      <c r="L7" s="12" t="str">
        <f t="shared" si="57"/>
        <v>T</v>
      </c>
      <c r="M7" s="12" t="str">
        <f t="shared" si="57"/>
        <v>F</v>
      </c>
      <c r="N7" s="12" t="str">
        <f t="shared" si="57"/>
        <v>S</v>
      </c>
      <c r="O7" s="12" t="str">
        <f t="shared" si="57"/>
        <v>S</v>
      </c>
      <c r="P7" s="12" t="str">
        <f t="shared" si="57"/>
        <v>M</v>
      </c>
      <c r="Q7" s="12" t="str">
        <f t="shared" si="57"/>
        <v>T</v>
      </c>
      <c r="R7" s="12" t="str">
        <f t="shared" si="57"/>
        <v>W</v>
      </c>
      <c r="S7" s="12" t="str">
        <f t="shared" si="57"/>
        <v>T</v>
      </c>
      <c r="T7" s="12" t="str">
        <f t="shared" si="57"/>
        <v>F</v>
      </c>
      <c r="U7" s="12" t="str">
        <f t="shared" si="57"/>
        <v>S</v>
      </c>
      <c r="V7" s="12" t="str">
        <f t="shared" si="57"/>
        <v>S</v>
      </c>
      <c r="W7" s="12" t="str">
        <f t="shared" si="57"/>
        <v>M</v>
      </c>
      <c r="X7" s="12" t="str">
        <f t="shared" si="57"/>
        <v>T</v>
      </c>
      <c r="Y7" s="12" t="str">
        <f t="shared" si="57"/>
        <v>W</v>
      </c>
      <c r="Z7" s="12" t="str">
        <f t="shared" si="57"/>
        <v>T</v>
      </c>
      <c r="AA7" s="12" t="str">
        <f t="shared" si="57"/>
        <v>F</v>
      </c>
      <c r="AB7" s="12" t="str">
        <f t="shared" si="57"/>
        <v>S</v>
      </c>
      <c r="AC7" s="12" t="str">
        <f t="shared" si="57"/>
        <v>S</v>
      </c>
      <c r="AD7" s="12" t="str">
        <f t="shared" si="57"/>
        <v>M</v>
      </c>
      <c r="AE7" s="12" t="str">
        <f t="shared" si="57"/>
        <v>T</v>
      </c>
      <c r="AF7" s="12" t="str">
        <f t="shared" si="57"/>
        <v>W</v>
      </c>
      <c r="AG7" s="12" t="str">
        <f t="shared" si="57"/>
        <v>T</v>
      </c>
      <c r="AH7" s="12" t="str">
        <f t="shared" si="57"/>
        <v>F</v>
      </c>
      <c r="AI7" s="12" t="str">
        <f t="shared" si="57"/>
        <v>S</v>
      </c>
      <c r="AJ7" s="12" t="str">
        <f t="shared" si="57"/>
        <v>S</v>
      </c>
      <c r="AK7" s="12" t="str">
        <f t="shared" si="57"/>
        <v>M</v>
      </c>
      <c r="AL7" s="12" t="str">
        <f t="shared" si="57"/>
        <v>T</v>
      </c>
      <c r="AM7" s="12" t="str">
        <f t="shared" si="57"/>
        <v>W</v>
      </c>
      <c r="AN7" s="12" t="str">
        <f t="shared" si="57"/>
        <v>T</v>
      </c>
      <c r="AO7" s="12" t="str">
        <f t="shared" si="57"/>
        <v>F</v>
      </c>
      <c r="AP7" s="12" t="str">
        <f t="shared" si="57"/>
        <v>S</v>
      </c>
      <c r="AQ7" s="12" t="str">
        <f t="shared" si="57"/>
        <v>S</v>
      </c>
      <c r="AR7" s="12" t="str">
        <f t="shared" si="57"/>
        <v>M</v>
      </c>
      <c r="AS7" s="12" t="str">
        <f t="shared" ref="AS7:BL7" si="58">LEFT(TEXT(AS6,"ddd"),1)</f>
        <v>T</v>
      </c>
      <c r="AT7" s="12" t="str">
        <f t="shared" si="58"/>
        <v>W</v>
      </c>
      <c r="AU7" s="12" t="str">
        <f t="shared" si="58"/>
        <v>T</v>
      </c>
      <c r="AV7" s="12" t="str">
        <f t="shared" si="58"/>
        <v>F</v>
      </c>
      <c r="AW7" s="12" t="str">
        <f t="shared" si="58"/>
        <v>S</v>
      </c>
      <c r="AX7" s="12" t="str">
        <f t="shared" si="58"/>
        <v>S</v>
      </c>
      <c r="AY7" s="12" t="str">
        <f t="shared" si="58"/>
        <v>M</v>
      </c>
      <c r="AZ7" s="12" t="str">
        <f t="shared" si="58"/>
        <v>T</v>
      </c>
      <c r="BA7" s="12" t="str">
        <f t="shared" si="58"/>
        <v>W</v>
      </c>
      <c r="BB7" s="12" t="str">
        <f t="shared" si="58"/>
        <v>T</v>
      </c>
      <c r="BC7" s="12" t="str">
        <f t="shared" si="58"/>
        <v>F</v>
      </c>
      <c r="BD7" s="12" t="str">
        <f t="shared" si="58"/>
        <v>S</v>
      </c>
      <c r="BE7" s="12" t="str">
        <f t="shared" si="58"/>
        <v>S</v>
      </c>
      <c r="BF7" s="12" t="str">
        <f t="shared" si="58"/>
        <v>M</v>
      </c>
      <c r="BG7" s="12" t="str">
        <f t="shared" si="58"/>
        <v>T</v>
      </c>
      <c r="BH7" s="12" t="str">
        <f t="shared" si="58"/>
        <v>W</v>
      </c>
      <c r="BI7" s="12" t="str">
        <f t="shared" si="58"/>
        <v>T</v>
      </c>
      <c r="BJ7" s="12" t="str">
        <f t="shared" si="58"/>
        <v>F</v>
      </c>
      <c r="BK7" s="12" t="str">
        <f t="shared" si="58"/>
        <v>S</v>
      </c>
      <c r="BL7" s="12" t="str">
        <f t="shared" si="58"/>
        <v>S</v>
      </c>
      <c r="BM7" s="12" t="str">
        <f t="shared" ref="BM7:BZ7" si="59">LEFT(TEXT(BM6,"ddd"),1)</f>
        <v>M</v>
      </c>
      <c r="BN7" s="12" t="str">
        <f t="shared" si="59"/>
        <v>T</v>
      </c>
      <c r="BO7" s="12" t="str">
        <f t="shared" si="59"/>
        <v>W</v>
      </c>
      <c r="BP7" s="12" t="str">
        <f t="shared" si="59"/>
        <v>T</v>
      </c>
      <c r="BQ7" s="12" t="str">
        <f t="shared" si="59"/>
        <v>F</v>
      </c>
      <c r="BR7" s="12" t="str">
        <f t="shared" si="59"/>
        <v>S</v>
      </c>
      <c r="BS7" s="12" t="str">
        <f t="shared" si="59"/>
        <v>S</v>
      </c>
      <c r="BT7" s="12" t="str">
        <f t="shared" si="59"/>
        <v>M</v>
      </c>
      <c r="BU7" s="12" t="str">
        <f t="shared" si="59"/>
        <v>T</v>
      </c>
      <c r="BV7" s="12" t="str">
        <f t="shared" si="59"/>
        <v>W</v>
      </c>
      <c r="BW7" s="12" t="str">
        <f t="shared" si="59"/>
        <v>T</v>
      </c>
      <c r="BX7" s="12" t="str">
        <f t="shared" si="59"/>
        <v>F</v>
      </c>
      <c r="BY7" s="12" t="str">
        <f t="shared" si="59"/>
        <v>S</v>
      </c>
      <c r="BZ7" s="12" t="str">
        <f t="shared" si="59"/>
        <v>S</v>
      </c>
      <c r="CA7" s="12" t="str">
        <f t="shared" ref="CA7:CN7" si="60">LEFT(TEXT(CA6,"ddd"),1)</f>
        <v>M</v>
      </c>
      <c r="CB7" s="12" t="str">
        <f t="shared" si="60"/>
        <v>T</v>
      </c>
      <c r="CC7" s="12" t="str">
        <f t="shared" si="60"/>
        <v>W</v>
      </c>
      <c r="CD7" s="12" t="str">
        <f t="shared" si="60"/>
        <v>T</v>
      </c>
      <c r="CE7" s="12" t="str">
        <f t="shared" si="60"/>
        <v>F</v>
      </c>
      <c r="CF7" s="12" t="str">
        <f t="shared" si="60"/>
        <v>S</v>
      </c>
      <c r="CG7" s="12" t="str">
        <f t="shared" si="60"/>
        <v>S</v>
      </c>
      <c r="CH7" s="12" t="str">
        <f t="shared" si="60"/>
        <v>M</v>
      </c>
      <c r="CI7" s="12" t="str">
        <f t="shared" si="60"/>
        <v>T</v>
      </c>
      <c r="CJ7" s="12" t="str">
        <f t="shared" si="60"/>
        <v>W</v>
      </c>
      <c r="CK7" s="12" t="str">
        <f t="shared" si="60"/>
        <v>T</v>
      </c>
      <c r="CL7" s="12" t="str">
        <f t="shared" si="60"/>
        <v>F</v>
      </c>
      <c r="CM7" s="12" t="str">
        <f t="shared" si="60"/>
        <v>S</v>
      </c>
      <c r="CN7" s="12" t="str">
        <f t="shared" si="60"/>
        <v>S</v>
      </c>
      <c r="CO7" s="12" t="str">
        <f t="shared" ref="CO7:CU7" si="61">LEFT(TEXT(CO6,"ddd"),1)</f>
        <v>M</v>
      </c>
      <c r="CP7" s="12" t="str">
        <f t="shared" si="61"/>
        <v>T</v>
      </c>
      <c r="CQ7" s="12" t="str">
        <f t="shared" si="61"/>
        <v>W</v>
      </c>
      <c r="CR7" s="12" t="str">
        <f t="shared" si="61"/>
        <v>T</v>
      </c>
      <c r="CS7" s="12" t="str">
        <f t="shared" si="61"/>
        <v>F</v>
      </c>
      <c r="CT7" s="12" t="str">
        <f t="shared" si="61"/>
        <v>S</v>
      </c>
      <c r="CU7" s="12" t="str">
        <f t="shared" si="61"/>
        <v>S</v>
      </c>
      <c r="CV7" s="12" t="str">
        <f t="shared" ref="CV7:CY7" si="62">LEFT(TEXT(CV6,"ddd"),1)</f>
        <v>M</v>
      </c>
      <c r="CW7" s="12" t="str">
        <f t="shared" si="62"/>
        <v>T</v>
      </c>
      <c r="CX7" s="12" t="str">
        <f t="shared" si="62"/>
        <v>W</v>
      </c>
      <c r="CY7" s="12" t="str">
        <f t="shared" si="62"/>
        <v>T</v>
      </c>
      <c r="CZ7" s="12" t="str">
        <f t="shared" ref="CZ7" si="63">LEFT(TEXT(CZ6,"ddd"),1)</f>
        <v>F</v>
      </c>
      <c r="DA7" s="12" t="str">
        <f t="shared" ref="DA7" si="64">LEFT(TEXT(DA6,"ddd"),1)</f>
        <v>S</v>
      </c>
      <c r="DB7" s="12" t="str">
        <f t="shared" ref="DB7:DC7" si="65">LEFT(TEXT(DB6,"ddd"),1)</f>
        <v>S</v>
      </c>
      <c r="DC7" s="12" t="str">
        <f t="shared" si="65"/>
        <v>M</v>
      </c>
      <c r="DD7" s="12" t="str">
        <f t="shared" ref="DD7" si="66">LEFT(TEXT(DD6,"ddd"),1)</f>
        <v>T</v>
      </c>
      <c r="DE7" s="12" t="str">
        <f t="shared" ref="DE7" si="67">LEFT(TEXT(DE6,"ddd"),1)</f>
        <v>W</v>
      </c>
      <c r="DF7" s="12" t="str">
        <f t="shared" ref="DF7" si="68">LEFT(TEXT(DF6,"ddd"),1)</f>
        <v>T</v>
      </c>
      <c r="DG7" s="12" t="str">
        <f t="shared" ref="DG7" si="69">LEFT(TEXT(DG6,"ddd"),1)</f>
        <v>F</v>
      </c>
      <c r="DH7" s="12" t="str">
        <f t="shared" ref="DH7" si="70">LEFT(TEXT(DH6,"ddd"),1)</f>
        <v>S</v>
      </c>
      <c r="DI7" s="12" t="str">
        <f t="shared" ref="DI7:DV7" si="71">LEFT(TEXT(DI6,"ddd"),1)</f>
        <v>S</v>
      </c>
      <c r="DJ7" s="12" t="str">
        <f t="shared" si="71"/>
        <v>M</v>
      </c>
      <c r="DK7" s="12" t="str">
        <f t="shared" si="71"/>
        <v>T</v>
      </c>
      <c r="DL7" s="12" t="str">
        <f t="shared" si="71"/>
        <v>W</v>
      </c>
      <c r="DM7" s="12" t="str">
        <f t="shared" si="71"/>
        <v>T</v>
      </c>
      <c r="DN7" s="12" t="str">
        <f t="shared" si="71"/>
        <v>F</v>
      </c>
      <c r="DO7" s="12" t="str">
        <f t="shared" si="71"/>
        <v>S</v>
      </c>
      <c r="DP7" s="12" t="str">
        <f t="shared" si="71"/>
        <v>S</v>
      </c>
      <c r="DQ7" s="12" t="str">
        <f t="shared" si="71"/>
        <v>M</v>
      </c>
      <c r="DR7" s="12" t="str">
        <f t="shared" si="71"/>
        <v>T</v>
      </c>
      <c r="DS7" s="12" t="str">
        <f t="shared" si="71"/>
        <v>W</v>
      </c>
      <c r="DT7" s="12" t="str">
        <f t="shared" si="71"/>
        <v>T</v>
      </c>
      <c r="DU7" s="12" t="str">
        <f t="shared" si="71"/>
        <v>F</v>
      </c>
      <c r="DV7" s="12" t="str">
        <f t="shared" si="71"/>
        <v>S</v>
      </c>
      <c r="DW7" s="12" t="str">
        <f t="shared" ref="DW7:EK7" si="72">LEFT(TEXT(DW6,"ddd"),1)</f>
        <v>S</v>
      </c>
      <c r="DX7" s="12" t="str">
        <f t="shared" si="72"/>
        <v>M</v>
      </c>
      <c r="DY7" s="12" t="str">
        <f t="shared" si="72"/>
        <v>T</v>
      </c>
      <c r="DZ7" s="12" t="str">
        <f t="shared" si="72"/>
        <v>W</v>
      </c>
      <c r="EA7" s="12" t="str">
        <f t="shared" si="72"/>
        <v>T</v>
      </c>
      <c r="EB7" s="12" t="str">
        <f t="shared" si="72"/>
        <v>F</v>
      </c>
      <c r="EC7" s="12" t="str">
        <f t="shared" si="72"/>
        <v>S</v>
      </c>
      <c r="ED7" s="12" t="str">
        <f t="shared" si="72"/>
        <v>S</v>
      </c>
      <c r="EE7" s="12" t="str">
        <f t="shared" si="72"/>
        <v>M</v>
      </c>
      <c r="EF7" s="12" t="str">
        <f t="shared" si="72"/>
        <v>T</v>
      </c>
      <c r="EG7" s="12" t="str">
        <f t="shared" si="72"/>
        <v>W</v>
      </c>
      <c r="EH7" s="12" t="str">
        <f t="shared" si="72"/>
        <v>T</v>
      </c>
      <c r="EI7" s="12" t="str">
        <f t="shared" si="72"/>
        <v>F</v>
      </c>
      <c r="EJ7" s="12" t="str">
        <f t="shared" si="72"/>
        <v>S</v>
      </c>
      <c r="EK7" s="12" t="str">
        <f t="shared" si="72"/>
        <v>S</v>
      </c>
    </row>
    <row r="8" spans="1:141" ht="30" hidden="1" customHeight="1">
      <c r="A8" s="33" t="s">
        <v>22</v>
      </c>
      <c r="C8" s="35"/>
      <c r="E8"/>
      <c r="H8" t="str">
        <f ca="1">IF(OR(ISBLANK(task_start),ISBLANK(task_end)),"",task_end-task_start+1)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row>
    <row r="9" spans="1:141" s="3" customFormat="1" ht="30" customHeight="1">
      <c r="A9" s="34" t="s">
        <v>23</v>
      </c>
      <c r="B9" s="64" t="s">
        <v>24</v>
      </c>
      <c r="C9" s="65"/>
      <c r="D9" s="66"/>
      <c r="E9" s="67"/>
      <c r="F9" s="68"/>
      <c r="G9" s="13"/>
      <c r="H9" s="13" t="str">
        <f t="shared" ref="H9:H53" ca="1" si="73">IF(OR(ISBLANK(task_start),ISBLANK(task_end)),"",task_end-task_start+1)</f>
        <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row>
    <row r="10" spans="1:141" s="3" customFormat="1" ht="30" customHeight="1">
      <c r="A10" s="34" t="s">
        <v>25</v>
      </c>
      <c r="B10" s="62" t="s">
        <v>26</v>
      </c>
      <c r="C10" s="41" t="s">
        <v>27</v>
      </c>
      <c r="D10" s="14">
        <v>1</v>
      </c>
      <c r="E10" s="63">
        <f>Project_Start</f>
        <v>45014</v>
      </c>
      <c r="F10" s="63">
        <v>45033</v>
      </c>
      <c r="G10" s="13"/>
      <c r="H10" s="13">
        <f t="shared" ca="1" si="73"/>
        <v>20</v>
      </c>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row>
    <row r="11" spans="1:141" s="3" customFormat="1" ht="54.75" customHeight="1">
      <c r="A11" s="34" t="s">
        <v>28</v>
      </c>
      <c r="B11" s="47" t="s">
        <v>29</v>
      </c>
      <c r="C11" s="42" t="s">
        <v>27</v>
      </c>
      <c r="D11" s="15">
        <v>1</v>
      </c>
      <c r="E11" s="38">
        <v>45014</v>
      </c>
      <c r="F11" s="38">
        <v>45027</v>
      </c>
      <c r="G11" s="13"/>
      <c r="H11" s="13">
        <f t="shared" ca="1" si="73"/>
        <v>14</v>
      </c>
      <c r="I11" s="20"/>
      <c r="J11" s="20"/>
      <c r="K11" s="20"/>
      <c r="L11" s="20"/>
      <c r="M11" s="20"/>
      <c r="N11" s="20"/>
      <c r="O11" s="20"/>
      <c r="P11" s="20"/>
      <c r="Q11" s="20"/>
      <c r="R11" s="20"/>
      <c r="S11" s="20"/>
      <c r="T11" s="20"/>
      <c r="U11" s="21"/>
      <c r="V11" s="21"/>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row>
    <row r="12" spans="1:141" s="3" customFormat="1" ht="30" customHeight="1">
      <c r="A12" s="33"/>
      <c r="B12" s="47" t="s">
        <v>30</v>
      </c>
      <c r="C12" s="42" t="s">
        <v>27</v>
      </c>
      <c r="D12" s="15">
        <v>1</v>
      </c>
      <c r="E12" s="38">
        <v>45028</v>
      </c>
      <c r="F12" s="38">
        <v>45033</v>
      </c>
      <c r="G12" s="13"/>
      <c r="H12" s="13">
        <f t="shared" ca="1" si="73"/>
        <v>6</v>
      </c>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row>
    <row r="13" spans="1:141" s="3" customFormat="1" ht="30" customHeight="1">
      <c r="A13" s="33"/>
      <c r="B13" s="47" t="s">
        <v>31</v>
      </c>
      <c r="C13" s="42" t="s">
        <v>27</v>
      </c>
      <c r="D13" s="15">
        <v>1</v>
      </c>
      <c r="E13" s="38">
        <v>45028</v>
      </c>
      <c r="F13" s="38">
        <v>45028</v>
      </c>
      <c r="G13" s="13"/>
      <c r="H13" s="13">
        <f t="shared" ca="1" si="73"/>
        <v>1</v>
      </c>
      <c r="I13" s="20"/>
      <c r="J13" s="20"/>
      <c r="K13" s="20"/>
      <c r="L13" s="20"/>
      <c r="M13" s="20"/>
      <c r="N13" s="20"/>
      <c r="O13" s="20"/>
      <c r="P13" s="20"/>
      <c r="Q13" s="20"/>
      <c r="R13" s="20"/>
      <c r="S13" s="20"/>
      <c r="T13" s="20"/>
      <c r="U13" s="20"/>
      <c r="V13" s="20"/>
      <c r="W13" s="20"/>
      <c r="X13" s="20"/>
      <c r="Y13" s="21"/>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row>
    <row r="14" spans="1:141" s="3" customFormat="1" ht="30" customHeight="1">
      <c r="A14" s="34" t="s">
        <v>32</v>
      </c>
      <c r="B14" s="69" t="s">
        <v>33</v>
      </c>
      <c r="C14" s="70"/>
      <c r="D14" s="70"/>
      <c r="E14" s="71"/>
      <c r="F14" s="72"/>
      <c r="G14" s="13"/>
      <c r="H14" s="13" t="str">
        <f t="shared" ca="1" si="73"/>
        <v/>
      </c>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row>
    <row r="15" spans="1:141" s="3" customFormat="1" ht="30" customHeight="1">
      <c r="A15" s="33"/>
      <c r="B15" s="73" t="s">
        <v>18</v>
      </c>
      <c r="C15" s="74" t="s">
        <v>27</v>
      </c>
      <c r="D15" s="59">
        <v>1</v>
      </c>
      <c r="E15" s="75">
        <v>45053</v>
      </c>
      <c r="F15" s="75">
        <v>45072</v>
      </c>
      <c r="G15" s="13"/>
      <c r="H15" s="13"/>
      <c r="I15" s="20"/>
      <c r="J15" s="20"/>
      <c r="K15" s="20"/>
      <c r="L15" s="20"/>
      <c r="M15" s="20"/>
      <c r="N15" s="20"/>
      <c r="O15" s="20"/>
      <c r="P15" s="20"/>
      <c r="Q15" s="20"/>
      <c r="R15" s="20"/>
      <c r="S15" s="20"/>
      <c r="T15" s="20"/>
      <c r="U15" s="20"/>
      <c r="V15" s="20"/>
      <c r="W15" s="20"/>
      <c r="X15" s="20"/>
      <c r="Y15" s="21"/>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row>
    <row r="16" spans="1:141" s="3" customFormat="1" ht="30" customHeight="1">
      <c r="A16" s="33"/>
      <c r="B16" s="56" t="s">
        <v>34</v>
      </c>
      <c r="C16" s="54" t="s">
        <v>7</v>
      </c>
      <c r="D16" s="55">
        <v>1</v>
      </c>
      <c r="E16" s="57">
        <v>45053</v>
      </c>
      <c r="F16" s="57">
        <v>45053</v>
      </c>
      <c r="G16" s="13"/>
      <c r="H16" s="13"/>
      <c r="I16" s="20"/>
      <c r="J16" s="20"/>
      <c r="K16" s="20"/>
      <c r="L16" s="20"/>
      <c r="M16" s="20"/>
      <c r="N16" s="20"/>
      <c r="O16" s="20"/>
      <c r="P16" s="20"/>
      <c r="Q16" s="20"/>
      <c r="R16" s="20"/>
      <c r="S16" s="20"/>
      <c r="T16" s="20"/>
      <c r="U16" s="20"/>
      <c r="V16" s="20"/>
      <c r="W16" s="20"/>
      <c r="X16" s="20"/>
      <c r="Y16" s="21"/>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row>
    <row r="17" spans="1:141" s="3" customFormat="1" ht="30" customHeight="1">
      <c r="A17" s="33"/>
      <c r="B17" s="56" t="s">
        <v>35</v>
      </c>
      <c r="C17" s="54" t="s">
        <v>7</v>
      </c>
      <c r="D17" s="55">
        <v>1</v>
      </c>
      <c r="E17" s="57">
        <v>45053</v>
      </c>
      <c r="F17" s="57">
        <v>45053</v>
      </c>
      <c r="G17" s="13"/>
      <c r="H17" s="13"/>
      <c r="I17" s="20"/>
      <c r="J17" s="20"/>
      <c r="K17" s="20"/>
      <c r="L17" s="20"/>
      <c r="M17" s="20"/>
      <c r="N17" s="20"/>
      <c r="O17" s="20"/>
      <c r="P17" s="20"/>
      <c r="Q17" s="20"/>
      <c r="R17" s="20"/>
      <c r="S17" s="20"/>
      <c r="T17" s="20"/>
      <c r="U17" s="20"/>
      <c r="V17" s="20"/>
      <c r="W17" s="20"/>
      <c r="X17" s="20"/>
      <c r="Y17" s="21"/>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row>
    <row r="18" spans="1:141" s="3" customFormat="1" ht="30" customHeight="1">
      <c r="A18" s="33"/>
      <c r="B18" s="56" t="s">
        <v>36</v>
      </c>
      <c r="C18" s="54" t="s">
        <v>27</v>
      </c>
      <c r="D18" s="55">
        <v>1</v>
      </c>
      <c r="E18" s="57">
        <v>45053</v>
      </c>
      <c r="F18" s="57">
        <v>45072</v>
      </c>
      <c r="G18" s="13"/>
      <c r="H18" s="13"/>
      <c r="I18" s="20"/>
      <c r="J18" s="20"/>
      <c r="K18" s="20"/>
      <c r="L18" s="20"/>
      <c r="M18" s="20"/>
      <c r="N18" s="20"/>
      <c r="O18" s="20"/>
      <c r="P18" s="20"/>
      <c r="Q18" s="20"/>
      <c r="R18" s="20"/>
      <c r="S18" s="20"/>
      <c r="T18" s="20"/>
      <c r="U18" s="20"/>
      <c r="V18" s="20"/>
      <c r="W18" s="20"/>
      <c r="X18" s="20"/>
      <c r="Y18" s="21"/>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row>
    <row r="19" spans="1:141" s="3" customFormat="1" ht="30" customHeight="1">
      <c r="A19" s="33"/>
      <c r="B19" s="56" t="s">
        <v>37</v>
      </c>
      <c r="C19" s="54" t="s">
        <v>27</v>
      </c>
      <c r="D19" s="55">
        <v>0.95</v>
      </c>
      <c r="E19" s="57">
        <v>45052</v>
      </c>
      <c r="F19" s="57">
        <v>45072</v>
      </c>
      <c r="G19" s="13"/>
      <c r="H19" s="13"/>
      <c r="I19" s="20"/>
      <c r="J19" s="20"/>
      <c r="K19" s="20"/>
      <c r="L19" s="20"/>
      <c r="M19" s="20"/>
      <c r="N19" s="20"/>
      <c r="O19" s="20"/>
      <c r="P19" s="20"/>
      <c r="Q19" s="20"/>
      <c r="R19" s="20"/>
      <c r="S19" s="20"/>
      <c r="T19" s="20"/>
      <c r="U19" s="20"/>
      <c r="V19" s="20"/>
      <c r="W19" s="20"/>
      <c r="X19" s="20"/>
      <c r="Y19" s="21"/>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row>
    <row r="20" spans="1:141" s="3" customFormat="1" ht="30" customHeight="1">
      <c r="A20" s="33"/>
      <c r="B20" s="73" t="s">
        <v>38</v>
      </c>
      <c r="C20" s="74" t="s">
        <v>27</v>
      </c>
      <c r="D20" s="59">
        <v>1</v>
      </c>
      <c r="E20" s="75">
        <v>45028</v>
      </c>
      <c r="F20" s="75">
        <v>45070</v>
      </c>
      <c r="G20" s="13"/>
      <c r="H20" s="13"/>
      <c r="I20" s="20"/>
      <c r="J20" s="20"/>
      <c r="K20" s="20"/>
      <c r="L20" s="20"/>
      <c r="M20" s="20"/>
      <c r="N20" s="20"/>
      <c r="O20" s="20"/>
      <c r="P20" s="20"/>
      <c r="Q20" s="20"/>
      <c r="R20" s="20"/>
      <c r="S20" s="20"/>
      <c r="T20" s="20"/>
      <c r="U20" s="20"/>
      <c r="V20" s="20"/>
      <c r="W20" s="20"/>
      <c r="X20" s="20"/>
      <c r="Y20" s="21"/>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row>
    <row r="21" spans="1:141" s="3" customFormat="1" ht="30" customHeight="1">
      <c r="A21" s="33"/>
      <c r="B21" s="56" t="s">
        <v>39</v>
      </c>
      <c r="C21" s="54" t="s">
        <v>7</v>
      </c>
      <c r="D21" s="55">
        <v>1</v>
      </c>
      <c r="E21" s="57">
        <v>45028</v>
      </c>
      <c r="F21" s="57">
        <v>45028</v>
      </c>
      <c r="G21" s="13"/>
      <c r="H21" s="13"/>
      <c r="I21" s="20"/>
      <c r="J21" s="20"/>
      <c r="K21" s="20"/>
      <c r="L21" s="20"/>
      <c r="M21" s="20"/>
      <c r="N21" s="20"/>
      <c r="O21" s="20"/>
      <c r="P21" s="20"/>
      <c r="Q21" s="20"/>
      <c r="R21" s="20"/>
      <c r="S21" s="20"/>
      <c r="T21" s="20"/>
      <c r="U21" s="20"/>
      <c r="V21" s="20"/>
      <c r="W21" s="20"/>
      <c r="X21" s="20"/>
      <c r="Y21" s="21"/>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row>
    <row r="22" spans="1:141" s="3" customFormat="1" ht="30" customHeight="1">
      <c r="A22" s="33"/>
      <c r="B22" s="56" t="s">
        <v>40</v>
      </c>
      <c r="C22" s="54" t="s">
        <v>7</v>
      </c>
      <c r="D22" s="55">
        <v>1</v>
      </c>
      <c r="E22" s="57">
        <v>45041</v>
      </c>
      <c r="F22" s="57">
        <v>45068</v>
      </c>
      <c r="G22" s="13"/>
      <c r="H22" s="13"/>
      <c r="I22" s="20"/>
      <c r="J22" s="20"/>
      <c r="K22" s="20"/>
      <c r="L22" s="20"/>
      <c r="M22" s="20"/>
      <c r="N22" s="20"/>
      <c r="O22" s="20"/>
      <c r="P22" s="20"/>
      <c r="Q22" s="20"/>
      <c r="R22" s="20"/>
      <c r="S22" s="20"/>
      <c r="T22" s="20"/>
      <c r="U22" s="20"/>
      <c r="V22" s="20"/>
      <c r="W22" s="20"/>
      <c r="X22" s="20"/>
      <c r="Y22" s="21"/>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row>
    <row r="23" spans="1:141" s="3" customFormat="1" ht="30" customHeight="1">
      <c r="A23" s="33"/>
      <c r="B23" s="56" t="s">
        <v>41</v>
      </c>
      <c r="C23" s="54" t="s">
        <v>27</v>
      </c>
      <c r="D23" s="55">
        <v>1</v>
      </c>
      <c r="E23" s="57">
        <v>45041</v>
      </c>
      <c r="F23" s="57">
        <v>45070</v>
      </c>
      <c r="G23" s="13"/>
      <c r="H23" s="13"/>
      <c r="I23" s="20"/>
      <c r="J23" s="20"/>
      <c r="K23" s="20"/>
      <c r="L23" s="20"/>
      <c r="M23" s="20"/>
      <c r="N23" s="20"/>
      <c r="O23" s="20"/>
      <c r="P23" s="20"/>
      <c r="Q23" s="20"/>
      <c r="R23" s="20"/>
      <c r="S23" s="20"/>
      <c r="T23" s="20"/>
      <c r="U23" s="20"/>
      <c r="V23" s="20"/>
      <c r="W23" s="20"/>
      <c r="X23" s="20"/>
      <c r="Y23" s="21"/>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row>
    <row r="24" spans="1:141" s="3" customFormat="1" ht="30" customHeight="1">
      <c r="A24" s="33"/>
      <c r="B24" s="73" t="s">
        <v>42</v>
      </c>
      <c r="C24" s="74" t="s">
        <v>27</v>
      </c>
      <c r="D24" s="59">
        <v>1</v>
      </c>
      <c r="E24" s="75">
        <v>45027</v>
      </c>
      <c r="F24" s="75">
        <v>45070</v>
      </c>
      <c r="G24" s="13"/>
      <c r="H24" s="13"/>
      <c r="I24" s="20"/>
      <c r="J24" s="20"/>
      <c r="K24" s="20"/>
      <c r="L24" s="20"/>
      <c r="M24" s="20"/>
      <c r="N24" s="20"/>
      <c r="O24" s="20"/>
      <c r="P24" s="20"/>
      <c r="Q24" s="20"/>
      <c r="R24" s="20"/>
      <c r="S24" s="20"/>
      <c r="T24" s="20"/>
      <c r="U24" s="20"/>
      <c r="V24" s="20"/>
      <c r="W24" s="20"/>
      <c r="X24" s="20"/>
      <c r="Y24" s="21"/>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row>
    <row r="25" spans="1:141" s="3" customFormat="1" ht="30" customHeight="1">
      <c r="A25" s="33"/>
      <c r="B25" s="56" t="s">
        <v>43</v>
      </c>
      <c r="C25" s="76" t="s">
        <v>14</v>
      </c>
      <c r="D25" s="55">
        <v>1</v>
      </c>
      <c r="E25" s="57">
        <v>45068</v>
      </c>
      <c r="F25" s="57">
        <v>45070</v>
      </c>
      <c r="G25" s="13"/>
      <c r="H25" s="13"/>
      <c r="I25" s="20"/>
      <c r="J25" s="20"/>
      <c r="K25" s="20"/>
      <c r="L25" s="20"/>
      <c r="M25" s="20"/>
      <c r="N25" s="20"/>
      <c r="O25" s="20"/>
      <c r="P25" s="20"/>
      <c r="Q25" s="20"/>
      <c r="R25" s="20"/>
      <c r="S25" s="20"/>
      <c r="T25" s="20"/>
      <c r="U25" s="20"/>
      <c r="V25" s="20"/>
      <c r="W25" s="20"/>
      <c r="X25" s="20"/>
      <c r="Y25" s="21"/>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row>
    <row r="26" spans="1:141" s="3" customFormat="1" ht="30" customHeight="1">
      <c r="A26" s="33"/>
      <c r="B26" s="56" t="s">
        <v>44</v>
      </c>
      <c r="C26" s="76" t="s">
        <v>14</v>
      </c>
      <c r="D26" s="55">
        <v>1</v>
      </c>
      <c r="E26" s="57">
        <v>45027</v>
      </c>
      <c r="F26" s="57">
        <v>45063</v>
      </c>
      <c r="G26" s="13"/>
      <c r="H26" s="13"/>
      <c r="I26" s="20"/>
      <c r="J26" s="20"/>
      <c r="K26" s="20"/>
      <c r="L26" s="20"/>
      <c r="M26" s="20"/>
      <c r="N26" s="20"/>
      <c r="O26" s="20"/>
      <c r="P26" s="20"/>
      <c r="Q26" s="20"/>
      <c r="R26" s="20"/>
      <c r="S26" s="20"/>
      <c r="T26" s="20"/>
      <c r="U26" s="20"/>
      <c r="V26" s="20"/>
      <c r="W26" s="20"/>
      <c r="X26" s="20"/>
      <c r="Y26" s="21"/>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row>
    <row r="27" spans="1:141" s="3" customFormat="1" ht="30" customHeight="1">
      <c r="A27" s="33" t="s">
        <v>45</v>
      </c>
      <c r="B27" s="77" t="s">
        <v>46</v>
      </c>
      <c r="C27" s="78"/>
      <c r="D27" s="79"/>
      <c r="E27" s="80"/>
      <c r="F27" s="81"/>
      <c r="G27" s="13"/>
      <c r="H27" s="13" t="str">
        <f t="shared" ca="1" si="73"/>
        <v/>
      </c>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row>
    <row r="28" spans="1:141" s="3" customFormat="1" ht="30" customHeight="1">
      <c r="A28" s="33"/>
      <c r="B28" s="82" t="s">
        <v>47</v>
      </c>
      <c r="C28" s="83" t="s">
        <v>27</v>
      </c>
      <c r="D28" s="84">
        <v>1</v>
      </c>
      <c r="E28" s="103">
        <f>E10+15</f>
        <v>45029</v>
      </c>
      <c r="F28" s="85">
        <f>E28+5</f>
        <v>45034</v>
      </c>
      <c r="G28" s="13"/>
      <c r="H28" s="13">
        <f t="shared" ca="1" si="73"/>
        <v>6</v>
      </c>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row>
    <row r="29" spans="1:141" s="3" customFormat="1" ht="30" customHeight="1">
      <c r="A29" s="33"/>
      <c r="B29" s="48" t="s">
        <v>48</v>
      </c>
      <c r="C29" s="44" t="s">
        <v>27</v>
      </c>
      <c r="D29" s="17">
        <v>1</v>
      </c>
      <c r="E29" s="39">
        <f>F28+1</f>
        <v>45035</v>
      </c>
      <c r="F29" s="39">
        <f>E29+4</f>
        <v>45039</v>
      </c>
      <c r="G29" s="13"/>
      <c r="H29" s="13">
        <f t="shared" ca="1" si="73"/>
        <v>5</v>
      </c>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row>
    <row r="30" spans="1:141" s="3" customFormat="1" ht="30" customHeight="1">
      <c r="A30" s="33"/>
      <c r="B30" s="48" t="s">
        <v>49</v>
      </c>
      <c r="C30" s="44" t="s">
        <v>27</v>
      </c>
      <c r="D30" s="17">
        <v>1</v>
      </c>
      <c r="E30" s="39">
        <f>E29+5</f>
        <v>45040</v>
      </c>
      <c r="F30" s="39">
        <f>E30+5</f>
        <v>45045</v>
      </c>
      <c r="G30" s="13"/>
      <c r="H30" s="13">
        <f t="shared" ca="1" si="73"/>
        <v>6</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row>
    <row r="31" spans="1:141" s="3" customFormat="1" ht="30" customHeight="1">
      <c r="A31" s="33"/>
      <c r="B31" s="48" t="s">
        <v>50</v>
      </c>
      <c r="C31" s="44"/>
      <c r="D31" s="17">
        <v>1</v>
      </c>
      <c r="E31" s="39">
        <v>45055</v>
      </c>
      <c r="F31" s="39">
        <v>45061</v>
      </c>
      <c r="G31" s="13"/>
      <c r="H31" s="13"/>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row>
    <row r="32" spans="1:141" s="3" customFormat="1" ht="30" customHeight="1">
      <c r="A32" s="33"/>
      <c r="B32" s="48" t="s">
        <v>51</v>
      </c>
      <c r="C32" s="44" t="s">
        <v>27</v>
      </c>
      <c r="D32" s="17">
        <v>1</v>
      </c>
      <c r="E32" s="39">
        <v>45055</v>
      </c>
      <c r="F32" s="39">
        <v>45061</v>
      </c>
      <c r="G32" s="13"/>
      <c r="H32" s="13"/>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row>
    <row r="33" spans="1:141" s="3" customFormat="1" ht="30" customHeight="1">
      <c r="A33" s="33"/>
      <c r="B33" s="82" t="s">
        <v>52</v>
      </c>
      <c r="C33" s="83"/>
      <c r="D33" s="84">
        <v>1</v>
      </c>
      <c r="E33" s="85">
        <v>45061</v>
      </c>
      <c r="F33" s="85">
        <v>45066</v>
      </c>
      <c r="G33" s="13"/>
      <c r="H33" s="13"/>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row>
    <row r="34" spans="1:141" s="3" customFormat="1" ht="30" customHeight="1">
      <c r="A34" s="33"/>
      <c r="B34" s="48" t="s">
        <v>53</v>
      </c>
      <c r="C34" s="44" t="s">
        <v>14</v>
      </c>
      <c r="D34" s="17">
        <v>1</v>
      </c>
      <c r="E34" s="39">
        <v>45066</v>
      </c>
      <c r="F34" s="39">
        <v>45070</v>
      </c>
      <c r="G34" s="13"/>
      <c r="H34" s="13"/>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row>
    <row r="35" spans="1:141" s="3" customFormat="1" ht="30" customHeight="1">
      <c r="A35" s="33" t="s">
        <v>45</v>
      </c>
      <c r="B35" s="86" t="s">
        <v>54</v>
      </c>
      <c r="C35" s="87"/>
      <c r="D35" s="88"/>
      <c r="E35" s="89"/>
      <c r="F35" s="90"/>
      <c r="G35" s="13"/>
      <c r="H35" s="13" t="str">
        <f t="shared" ca="1" si="73"/>
        <v/>
      </c>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row>
    <row r="36" spans="1:141" s="3" customFormat="1" ht="30" customHeight="1">
      <c r="A36" s="33"/>
      <c r="B36" s="91" t="s">
        <v>55</v>
      </c>
      <c r="C36" s="45"/>
      <c r="D36" s="18">
        <v>1</v>
      </c>
      <c r="E36" s="92">
        <v>45079</v>
      </c>
      <c r="F36" s="92">
        <v>45087</v>
      </c>
      <c r="G36" s="13"/>
      <c r="H36" s="13">
        <f t="shared" ca="1" si="73"/>
        <v>9</v>
      </c>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row>
    <row r="37" spans="1:141" s="3" customFormat="1" ht="30" customHeight="1">
      <c r="A37" s="33"/>
      <c r="B37" s="49" t="s">
        <v>56</v>
      </c>
      <c r="C37" s="46" t="s">
        <v>14</v>
      </c>
      <c r="D37" s="19">
        <v>1</v>
      </c>
      <c r="E37" s="92">
        <v>45087</v>
      </c>
      <c r="F37" s="92">
        <v>45093</v>
      </c>
      <c r="G37" s="13"/>
      <c r="H37" s="13">
        <f t="shared" ca="1" si="73"/>
        <v>7</v>
      </c>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row>
    <row r="38" spans="1:141" s="3" customFormat="1" ht="30" customHeight="1">
      <c r="A38" s="33"/>
      <c r="B38" s="49" t="s">
        <v>57</v>
      </c>
      <c r="C38" s="46" t="s">
        <v>14</v>
      </c>
      <c r="D38" s="19">
        <v>1</v>
      </c>
      <c r="E38" s="92">
        <v>45093</v>
      </c>
      <c r="F38" s="92">
        <v>45097</v>
      </c>
      <c r="G38" s="13"/>
      <c r="H38" s="13">
        <f t="shared" ca="1" si="73"/>
        <v>5</v>
      </c>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row>
    <row r="39" spans="1:141" s="3" customFormat="1" ht="30" customHeight="1">
      <c r="A39" s="33"/>
      <c r="B39" s="49" t="s">
        <v>58</v>
      </c>
      <c r="C39" s="46" t="s">
        <v>59</v>
      </c>
      <c r="D39" s="19">
        <v>1</v>
      </c>
      <c r="E39" s="92">
        <v>45097</v>
      </c>
      <c r="F39" s="92">
        <v>45099</v>
      </c>
      <c r="G39" s="13"/>
      <c r="H39" s="13">
        <f t="shared" ca="1" si="73"/>
        <v>3</v>
      </c>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row>
    <row r="40" spans="1:141" s="3" customFormat="1" ht="30" customHeight="1">
      <c r="A40" s="33"/>
      <c r="B40" s="49" t="s">
        <v>60</v>
      </c>
      <c r="C40" s="46" t="s">
        <v>59</v>
      </c>
      <c r="D40" s="19">
        <v>1</v>
      </c>
      <c r="E40" s="92">
        <v>45099</v>
      </c>
      <c r="F40" s="92">
        <v>45102</v>
      </c>
      <c r="G40" s="13"/>
      <c r="H40" s="13">
        <f t="shared" ca="1" si="73"/>
        <v>4</v>
      </c>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row>
    <row r="41" spans="1:141" s="3" customFormat="1" ht="30" customHeight="1">
      <c r="A41" s="33"/>
      <c r="B41" s="91" t="s">
        <v>61</v>
      </c>
      <c r="C41" s="45" t="s">
        <v>62</v>
      </c>
      <c r="D41" s="18">
        <v>1</v>
      </c>
      <c r="E41" s="92">
        <v>45102</v>
      </c>
      <c r="F41" s="92">
        <v>45105</v>
      </c>
      <c r="G41" s="13"/>
      <c r="H41" s="13">
        <f t="shared" ca="1" si="73"/>
        <v>4</v>
      </c>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row>
    <row r="42" spans="1:141" s="3" customFormat="1" ht="30" customHeight="1">
      <c r="A42" s="33"/>
      <c r="B42" s="49" t="s">
        <v>63</v>
      </c>
      <c r="C42" s="46" t="s">
        <v>14</v>
      </c>
      <c r="D42" s="19">
        <v>1</v>
      </c>
      <c r="E42" s="40">
        <v>45105</v>
      </c>
      <c r="F42" s="40">
        <v>45107</v>
      </c>
      <c r="G42" s="13"/>
      <c r="H42" s="13">
        <f t="shared" ca="1" si="73"/>
        <v>3</v>
      </c>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row>
    <row r="43" spans="1:141" s="3" customFormat="1" ht="30" customHeight="1">
      <c r="A43" s="33"/>
      <c r="B43" s="49" t="s">
        <v>58</v>
      </c>
      <c r="C43" s="46" t="s">
        <v>14</v>
      </c>
      <c r="D43" s="19">
        <v>1</v>
      </c>
      <c r="E43" s="40">
        <v>45107</v>
      </c>
      <c r="F43" s="40">
        <v>45109</v>
      </c>
      <c r="G43" s="13"/>
      <c r="H43" s="13">
        <f t="shared" ca="1" si="73"/>
        <v>3</v>
      </c>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row>
    <row r="44" spans="1:141" s="3" customFormat="1" ht="30" customHeight="1">
      <c r="A44" s="33"/>
      <c r="B44" s="49" t="s">
        <v>64</v>
      </c>
      <c r="C44" s="46" t="s">
        <v>14</v>
      </c>
      <c r="D44" s="19">
        <v>1</v>
      </c>
      <c r="E44" s="40">
        <v>45109</v>
      </c>
      <c r="F44" s="40">
        <v>45111</v>
      </c>
      <c r="G44" s="13"/>
      <c r="H44" s="13">
        <f t="shared" ca="1" si="73"/>
        <v>3</v>
      </c>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row>
    <row r="45" spans="1:141" s="3" customFormat="1" ht="30" customHeight="1">
      <c r="A45" s="33"/>
      <c r="B45" s="49" t="s">
        <v>65</v>
      </c>
      <c r="C45" s="46" t="s">
        <v>14</v>
      </c>
      <c r="D45" s="19">
        <v>1</v>
      </c>
      <c r="E45" s="40">
        <v>45111</v>
      </c>
      <c r="F45" s="40">
        <v>45112</v>
      </c>
      <c r="G45" s="13"/>
      <c r="H45" s="13">
        <f t="shared" ca="1" si="73"/>
        <v>2</v>
      </c>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c r="CX45" s="20"/>
      <c r="CY45" s="20"/>
      <c r="CZ45" s="20"/>
      <c r="DA45" s="20"/>
      <c r="DB45" s="20"/>
      <c r="DC45" s="20"/>
      <c r="DD45" s="20"/>
      <c r="DE45" s="20"/>
      <c r="DF45" s="20"/>
      <c r="DG45" s="20"/>
      <c r="DH45" s="20"/>
      <c r="DI45" s="20"/>
      <c r="DJ45" s="20"/>
      <c r="DK45" s="20"/>
      <c r="DL45" s="20"/>
      <c r="DM45" s="20"/>
      <c r="DN45" s="20"/>
      <c r="DO45" s="20"/>
      <c r="DP45" s="20"/>
      <c r="DQ45" s="20"/>
      <c r="DR45" s="20"/>
      <c r="DS45" s="20"/>
      <c r="DT45" s="20"/>
      <c r="DU45" s="20"/>
      <c r="DV45" s="20"/>
      <c r="DW45" s="20"/>
      <c r="DX45" s="20"/>
      <c r="DY45" s="20"/>
      <c r="DZ45" s="20"/>
      <c r="EA45" s="20"/>
      <c r="EB45" s="20"/>
      <c r="EC45" s="20"/>
      <c r="ED45" s="20"/>
      <c r="EE45" s="20"/>
      <c r="EF45" s="20"/>
      <c r="EG45" s="20"/>
      <c r="EH45" s="20"/>
      <c r="EI45" s="20"/>
      <c r="EJ45" s="20"/>
      <c r="EK45" s="20"/>
    </row>
    <row r="46" spans="1:141" s="3" customFormat="1" ht="30" customHeight="1">
      <c r="A46" s="33"/>
      <c r="B46" s="49" t="s">
        <v>66</v>
      </c>
      <c r="C46" s="46" t="s">
        <v>14</v>
      </c>
      <c r="D46" s="19">
        <v>1</v>
      </c>
      <c r="E46" s="40">
        <v>45112</v>
      </c>
      <c r="F46" s="40">
        <v>45115</v>
      </c>
      <c r="G46" s="13"/>
      <c r="H46" s="13">
        <f t="shared" ca="1" si="73"/>
        <v>4</v>
      </c>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row>
    <row r="47" spans="1:141" s="3" customFormat="1" ht="30" customHeight="1">
      <c r="A47" s="33"/>
      <c r="B47" s="49" t="s">
        <v>67</v>
      </c>
      <c r="C47" s="46" t="s">
        <v>14</v>
      </c>
      <c r="D47" s="19">
        <v>1</v>
      </c>
      <c r="E47" s="40">
        <v>45112</v>
      </c>
      <c r="F47" s="40">
        <v>45113</v>
      </c>
      <c r="G47" s="13"/>
      <c r="H47" s="13">
        <f t="shared" ca="1" si="73"/>
        <v>2</v>
      </c>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c r="CY47" s="20"/>
      <c r="CZ47" s="20"/>
      <c r="DA47" s="20"/>
      <c r="DB47" s="20"/>
      <c r="DC47" s="20"/>
      <c r="DD47" s="20"/>
      <c r="DE47" s="20"/>
      <c r="DF47" s="20"/>
      <c r="DG47" s="20"/>
      <c r="DH47" s="20"/>
      <c r="DI47" s="20"/>
      <c r="DJ47" s="20"/>
      <c r="DK47" s="20"/>
      <c r="DL47" s="20"/>
      <c r="DM47" s="20"/>
      <c r="DN47" s="20"/>
      <c r="DO47" s="20"/>
      <c r="DP47" s="20"/>
      <c r="DQ47" s="20"/>
      <c r="DR47" s="20"/>
      <c r="DS47" s="20"/>
      <c r="DT47" s="20"/>
      <c r="DU47" s="20"/>
      <c r="DV47" s="20"/>
      <c r="DW47" s="20"/>
      <c r="DX47" s="20"/>
      <c r="DY47" s="20"/>
      <c r="DZ47" s="20"/>
      <c r="EA47" s="20"/>
      <c r="EB47" s="20"/>
      <c r="EC47" s="20"/>
      <c r="ED47" s="20"/>
      <c r="EE47" s="20"/>
      <c r="EF47" s="20"/>
      <c r="EG47" s="20"/>
      <c r="EH47" s="20"/>
      <c r="EI47" s="20"/>
      <c r="EJ47" s="20"/>
      <c r="EK47" s="20"/>
    </row>
    <row r="48" spans="1:141" s="3" customFormat="1" ht="30" customHeight="1">
      <c r="A48" s="33"/>
      <c r="B48" s="49" t="s">
        <v>60</v>
      </c>
      <c r="C48" s="46" t="s">
        <v>59</v>
      </c>
      <c r="D48" s="19">
        <v>1</v>
      </c>
      <c r="E48" s="40">
        <v>45115</v>
      </c>
      <c r="F48" s="40">
        <v>45116</v>
      </c>
      <c r="G48" s="13"/>
      <c r="H48" s="13">
        <f t="shared" ca="1" si="73"/>
        <v>2</v>
      </c>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row>
    <row r="49" spans="1:141" s="3" customFormat="1" ht="30" customHeight="1">
      <c r="A49" s="33"/>
      <c r="B49" s="49" t="s">
        <v>68</v>
      </c>
      <c r="C49" s="46" t="s">
        <v>12</v>
      </c>
      <c r="D49" s="19">
        <v>1</v>
      </c>
      <c r="E49" s="40">
        <v>45116</v>
      </c>
      <c r="F49" s="40">
        <v>45116</v>
      </c>
      <c r="G49" s="13"/>
      <c r="H49" s="13">
        <f t="shared" ca="1" si="73"/>
        <v>1</v>
      </c>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c r="CX49" s="20"/>
      <c r="CY49" s="20"/>
      <c r="CZ49" s="20"/>
      <c r="DA49" s="20"/>
      <c r="DB49" s="20"/>
      <c r="DC49" s="20"/>
      <c r="DD49" s="20"/>
      <c r="DE49" s="20"/>
      <c r="DF49" s="20"/>
      <c r="DG49" s="20"/>
      <c r="DH49" s="20"/>
      <c r="DI49" s="20"/>
      <c r="DJ49" s="20"/>
      <c r="DK49" s="20"/>
      <c r="DL49" s="20"/>
      <c r="DM49" s="20"/>
      <c r="DN49" s="20"/>
      <c r="DO49" s="20"/>
      <c r="DP49" s="20"/>
      <c r="DQ49" s="20"/>
      <c r="DR49" s="20"/>
      <c r="DS49" s="20"/>
      <c r="DT49" s="20"/>
      <c r="DU49" s="20"/>
      <c r="DV49" s="20"/>
      <c r="DW49" s="20"/>
      <c r="DX49" s="20"/>
      <c r="DY49" s="20"/>
      <c r="DZ49" s="20"/>
      <c r="EA49" s="20"/>
      <c r="EB49" s="20"/>
      <c r="EC49" s="20"/>
      <c r="ED49" s="20"/>
      <c r="EE49" s="20"/>
      <c r="EF49" s="20"/>
      <c r="EG49" s="20"/>
      <c r="EH49" s="20"/>
      <c r="EI49" s="20"/>
      <c r="EJ49" s="20"/>
      <c r="EK49" s="20"/>
    </row>
    <row r="50" spans="1:141" s="3" customFormat="1" ht="30" customHeight="1">
      <c r="A50" s="33"/>
      <c r="B50" s="49" t="s">
        <v>69</v>
      </c>
      <c r="C50" s="46"/>
      <c r="D50" s="19"/>
      <c r="E50" s="40" t="s">
        <v>70</v>
      </c>
      <c r="F50" s="40" t="s">
        <v>70</v>
      </c>
      <c r="G50" s="13"/>
      <c r="H50" s="13" t="e">
        <f t="shared" ca="1" si="73"/>
        <v>#VALUE!</v>
      </c>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row>
    <row r="51" spans="1:141" s="3" customFormat="1" ht="30" customHeight="1">
      <c r="A51" s="33"/>
      <c r="B51" s="49" t="s">
        <v>71</v>
      </c>
      <c r="C51" s="46"/>
      <c r="D51" s="19">
        <v>1</v>
      </c>
      <c r="E51" s="40">
        <v>45116</v>
      </c>
      <c r="F51" s="40">
        <v>45117</v>
      </c>
      <c r="G51" s="13"/>
      <c r="H51" s="13">
        <f t="shared" ca="1" si="73"/>
        <v>2</v>
      </c>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c r="CX51" s="20"/>
      <c r="CY51" s="20"/>
      <c r="CZ51" s="20"/>
      <c r="DA51" s="20"/>
      <c r="DB51" s="20"/>
      <c r="DC51" s="20"/>
      <c r="DD51" s="20"/>
      <c r="DE51" s="20"/>
      <c r="DF51" s="20"/>
      <c r="DG51" s="20"/>
      <c r="DH51" s="20"/>
      <c r="DI51" s="20"/>
      <c r="DJ51" s="20"/>
      <c r="DK51" s="20"/>
      <c r="DL51" s="20"/>
      <c r="DM51" s="20"/>
      <c r="DN51" s="20"/>
      <c r="DO51" s="20"/>
      <c r="DP51" s="20"/>
      <c r="DQ51" s="20"/>
      <c r="DR51" s="20"/>
      <c r="DS51" s="20"/>
      <c r="DT51" s="20"/>
      <c r="DU51" s="20"/>
      <c r="DV51" s="20"/>
      <c r="DW51" s="20"/>
      <c r="DX51" s="20"/>
      <c r="DY51" s="20"/>
      <c r="DZ51" s="20"/>
      <c r="EA51" s="20"/>
      <c r="EB51" s="20"/>
      <c r="EC51" s="20"/>
      <c r="ED51" s="20"/>
      <c r="EE51" s="20"/>
      <c r="EF51" s="20"/>
      <c r="EG51" s="20"/>
      <c r="EH51" s="20"/>
      <c r="EI51" s="20"/>
      <c r="EJ51" s="20"/>
      <c r="EK51" s="20"/>
    </row>
    <row r="52" spans="1:141" s="3" customFormat="1" ht="30" customHeight="1">
      <c r="A52" s="33"/>
      <c r="B52" s="91" t="s">
        <v>72</v>
      </c>
      <c r="C52" s="45"/>
      <c r="D52" s="18">
        <v>1</v>
      </c>
      <c r="E52" s="92">
        <v>45117</v>
      </c>
      <c r="F52" s="92">
        <v>45119</v>
      </c>
      <c r="G52" s="13"/>
      <c r="H52" s="13">
        <f t="shared" ca="1" si="73"/>
        <v>3</v>
      </c>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row>
    <row r="53" spans="1:141" s="3" customFormat="1" ht="30" customHeight="1">
      <c r="A53" s="33"/>
      <c r="B53" s="49" t="s">
        <v>73</v>
      </c>
      <c r="C53" s="46" t="s">
        <v>7</v>
      </c>
      <c r="D53" s="19">
        <v>1</v>
      </c>
      <c r="E53" s="40">
        <v>45119</v>
      </c>
      <c r="F53" s="40">
        <v>45119</v>
      </c>
      <c r="G53" s="13"/>
      <c r="H53" s="13">
        <f t="shared" ca="1" si="73"/>
        <v>1</v>
      </c>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row>
    <row r="54" spans="1:141" s="3" customFormat="1" ht="30" customHeight="1">
      <c r="A54" s="33"/>
      <c r="B54" s="49" t="s">
        <v>74</v>
      </c>
      <c r="C54" s="46" t="s">
        <v>14</v>
      </c>
      <c r="D54" s="19">
        <v>1</v>
      </c>
      <c r="E54" s="40">
        <v>45119</v>
      </c>
      <c r="F54" s="40">
        <v>45120</v>
      </c>
      <c r="G54" s="13"/>
      <c r="H54" s="13">
        <f t="shared" ref="H54:H115" ca="1" si="74">IF(OR(ISBLANK(task_start),ISBLANK(task_end)),"",task_end-task_start+1)</f>
        <v>2</v>
      </c>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row>
    <row r="55" spans="1:141" s="3" customFormat="1" ht="30" customHeight="1">
      <c r="A55" s="33"/>
      <c r="B55" s="49" t="s">
        <v>75</v>
      </c>
      <c r="C55" s="46" t="s">
        <v>14</v>
      </c>
      <c r="D55" s="19">
        <v>1</v>
      </c>
      <c r="E55" s="40">
        <v>45120</v>
      </c>
      <c r="F55" s="40">
        <v>45121</v>
      </c>
      <c r="G55" s="13"/>
      <c r="H55" s="13">
        <f t="shared" ca="1" si="74"/>
        <v>2</v>
      </c>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c r="DA55" s="20"/>
      <c r="DB55" s="20"/>
      <c r="DC55" s="20"/>
      <c r="DD55" s="20"/>
      <c r="DE55" s="20"/>
      <c r="DF55" s="20"/>
      <c r="DG55" s="20"/>
      <c r="DH55" s="20"/>
      <c r="DI55" s="20"/>
      <c r="DJ55" s="20"/>
      <c r="DK55" s="20"/>
      <c r="DL55" s="20"/>
      <c r="DM55" s="20"/>
      <c r="DN55" s="20"/>
      <c r="DO55" s="20"/>
      <c r="DP55" s="20"/>
      <c r="DQ55" s="20"/>
      <c r="DR55" s="20"/>
      <c r="DS55" s="20"/>
      <c r="DT55" s="20"/>
      <c r="DU55" s="20"/>
      <c r="DV55" s="20"/>
      <c r="DW55" s="20"/>
      <c r="DX55" s="20"/>
      <c r="DY55" s="20"/>
      <c r="DZ55" s="20"/>
      <c r="EA55" s="20"/>
      <c r="EB55" s="20"/>
      <c r="EC55" s="20"/>
      <c r="ED55" s="20"/>
      <c r="EE55" s="20"/>
      <c r="EF55" s="20"/>
      <c r="EG55" s="20"/>
      <c r="EH55" s="20"/>
      <c r="EI55" s="20"/>
      <c r="EJ55" s="20"/>
      <c r="EK55" s="20"/>
    </row>
    <row r="56" spans="1:141" s="3" customFormat="1" ht="30" customHeight="1">
      <c r="A56" s="33"/>
      <c r="B56" s="49" t="s">
        <v>76</v>
      </c>
      <c r="C56" s="46"/>
      <c r="D56" s="19"/>
      <c r="E56" s="40" t="s">
        <v>70</v>
      </c>
      <c r="F56" s="40" t="s">
        <v>70</v>
      </c>
      <c r="G56" s="13"/>
      <c r="H56" s="13" t="e">
        <f t="shared" ca="1" si="74"/>
        <v>#VALUE!</v>
      </c>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row>
    <row r="57" spans="1:141" s="3" customFormat="1" ht="30" customHeight="1">
      <c r="A57" s="33"/>
      <c r="B57" s="49" t="s">
        <v>77</v>
      </c>
      <c r="C57" s="46"/>
      <c r="D57" s="19"/>
      <c r="E57" s="40" t="s">
        <v>70</v>
      </c>
      <c r="F57" s="40" t="s">
        <v>70</v>
      </c>
      <c r="G57" s="13"/>
      <c r="H57" s="13" t="e">
        <f t="shared" ca="1" si="74"/>
        <v>#VALUE!</v>
      </c>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c r="DO57" s="20"/>
      <c r="DP57" s="20"/>
      <c r="DQ57" s="20"/>
      <c r="DR57" s="20"/>
      <c r="DS57" s="20"/>
      <c r="DT57" s="20"/>
      <c r="DU57" s="20"/>
      <c r="DV57" s="20"/>
      <c r="DW57" s="20"/>
      <c r="DX57" s="20"/>
      <c r="DY57" s="20"/>
      <c r="DZ57" s="20"/>
      <c r="EA57" s="20"/>
      <c r="EB57" s="20"/>
      <c r="EC57" s="20"/>
      <c r="ED57" s="20"/>
      <c r="EE57" s="20"/>
      <c r="EF57" s="20"/>
      <c r="EG57" s="20"/>
      <c r="EH57" s="20"/>
      <c r="EI57" s="20"/>
      <c r="EJ57" s="20"/>
      <c r="EK57" s="20"/>
    </row>
    <row r="58" spans="1:141" s="3" customFormat="1" ht="30" customHeight="1">
      <c r="A58" s="33"/>
      <c r="B58" s="49" t="s">
        <v>71</v>
      </c>
      <c r="C58" s="46" t="s">
        <v>7</v>
      </c>
      <c r="D58" s="19">
        <v>1</v>
      </c>
      <c r="E58" s="40">
        <v>45121</v>
      </c>
      <c r="F58" s="40">
        <v>45121</v>
      </c>
      <c r="G58" s="13"/>
      <c r="H58" s="13">
        <f t="shared" ca="1" si="74"/>
        <v>1</v>
      </c>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row>
    <row r="59" spans="1:141" s="3" customFormat="1" ht="30" customHeight="1">
      <c r="A59" s="33"/>
      <c r="B59" s="91" t="s">
        <v>78</v>
      </c>
      <c r="C59" s="45" t="s">
        <v>79</v>
      </c>
      <c r="D59" s="18">
        <v>1</v>
      </c>
      <c r="E59" s="92">
        <v>45121</v>
      </c>
      <c r="F59" s="92">
        <v>45122</v>
      </c>
      <c r="G59" s="13"/>
      <c r="H59" s="13">
        <f t="shared" ca="1" si="74"/>
        <v>2</v>
      </c>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c r="DA59" s="20"/>
      <c r="DB59" s="20"/>
      <c r="DC59" s="20"/>
      <c r="DD59" s="20"/>
      <c r="DE59" s="20"/>
      <c r="DF59" s="20"/>
      <c r="DG59" s="20"/>
      <c r="DH59" s="20"/>
      <c r="DI59" s="20"/>
      <c r="DJ59" s="20"/>
      <c r="DK59" s="20"/>
      <c r="DL59" s="20"/>
      <c r="DM59" s="20"/>
      <c r="DN59" s="20"/>
      <c r="DO59" s="20"/>
      <c r="DP59" s="20"/>
      <c r="DQ59" s="20"/>
      <c r="DR59" s="20"/>
      <c r="DS59" s="20"/>
      <c r="DT59" s="20"/>
      <c r="DU59" s="20"/>
      <c r="DV59" s="20"/>
      <c r="DW59" s="20"/>
      <c r="DX59" s="20"/>
      <c r="DY59" s="20"/>
      <c r="DZ59" s="20"/>
      <c r="EA59" s="20"/>
      <c r="EB59" s="20"/>
      <c r="EC59" s="20"/>
      <c r="ED59" s="20"/>
      <c r="EE59" s="20"/>
      <c r="EF59" s="20"/>
      <c r="EG59" s="20"/>
      <c r="EH59" s="20"/>
      <c r="EI59" s="20"/>
      <c r="EJ59" s="20"/>
      <c r="EK59" s="20"/>
    </row>
    <row r="60" spans="1:141" s="3" customFormat="1" ht="30" customHeight="1">
      <c r="A60" s="33"/>
      <c r="B60" s="49" t="s">
        <v>80</v>
      </c>
      <c r="C60" s="46" t="s">
        <v>7</v>
      </c>
      <c r="D60" s="19">
        <v>1</v>
      </c>
      <c r="E60" s="40">
        <v>45122</v>
      </c>
      <c r="F60" s="40">
        <v>45123</v>
      </c>
      <c r="G60" s="13"/>
      <c r="H60" s="13">
        <f t="shared" ca="1" si="74"/>
        <v>2</v>
      </c>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row>
    <row r="61" spans="1:141" s="3" customFormat="1" ht="30" customHeight="1">
      <c r="A61" s="33"/>
      <c r="B61" s="49" t="s">
        <v>81</v>
      </c>
      <c r="C61" s="46" t="s">
        <v>10</v>
      </c>
      <c r="D61" s="19">
        <v>1</v>
      </c>
      <c r="E61" s="40">
        <v>45123</v>
      </c>
      <c r="F61" s="40">
        <v>45124</v>
      </c>
      <c r="G61" s="13"/>
      <c r="H61" s="13">
        <f t="shared" ca="1" si="74"/>
        <v>2</v>
      </c>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c r="CX61" s="20"/>
      <c r="CY61" s="20"/>
      <c r="CZ61" s="20"/>
      <c r="DA61" s="20"/>
      <c r="DB61" s="20"/>
      <c r="DC61" s="20"/>
      <c r="DD61" s="20"/>
      <c r="DE61" s="20"/>
      <c r="DF61" s="20"/>
      <c r="DG61" s="20"/>
      <c r="DH61" s="20"/>
      <c r="DI61" s="20"/>
      <c r="DJ61" s="20"/>
      <c r="DK61" s="20"/>
      <c r="DL61" s="20"/>
      <c r="DM61" s="20"/>
      <c r="DN61" s="20"/>
      <c r="DO61" s="20"/>
      <c r="DP61" s="20"/>
      <c r="DQ61" s="20"/>
      <c r="DR61" s="20"/>
      <c r="DS61" s="20"/>
      <c r="DT61" s="20"/>
      <c r="DU61" s="20"/>
      <c r="DV61" s="20"/>
      <c r="DW61" s="20"/>
      <c r="DX61" s="20"/>
      <c r="DY61" s="20"/>
      <c r="DZ61" s="20"/>
      <c r="EA61" s="20"/>
      <c r="EB61" s="20"/>
      <c r="EC61" s="20"/>
      <c r="ED61" s="20"/>
      <c r="EE61" s="20"/>
      <c r="EF61" s="20"/>
      <c r="EG61" s="20"/>
      <c r="EH61" s="20"/>
      <c r="EI61" s="20"/>
      <c r="EJ61" s="20"/>
      <c r="EK61" s="20"/>
    </row>
    <row r="62" spans="1:141" s="3" customFormat="1" ht="30" customHeight="1">
      <c r="A62" s="33"/>
      <c r="B62" s="49" t="s">
        <v>82</v>
      </c>
      <c r="C62" s="46" t="s">
        <v>14</v>
      </c>
      <c r="D62" s="19">
        <v>1</v>
      </c>
      <c r="E62" s="40">
        <v>45124</v>
      </c>
      <c r="F62" s="40">
        <v>45126</v>
      </c>
      <c r="G62" s="13"/>
      <c r="H62" s="13">
        <f t="shared" ca="1" si="74"/>
        <v>3</v>
      </c>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row>
    <row r="63" spans="1:141" s="3" customFormat="1" ht="30" customHeight="1">
      <c r="A63" s="33"/>
      <c r="B63" s="49" t="s">
        <v>83</v>
      </c>
      <c r="C63" s="46" t="s">
        <v>7</v>
      </c>
      <c r="D63" s="19">
        <v>1</v>
      </c>
      <c r="E63" s="40">
        <v>45126</v>
      </c>
      <c r="F63" s="40">
        <v>45128</v>
      </c>
      <c r="G63" s="13"/>
      <c r="H63" s="13">
        <f t="shared" ca="1" si="74"/>
        <v>3</v>
      </c>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row>
    <row r="64" spans="1:141" s="3" customFormat="1" ht="30" customHeight="1">
      <c r="A64" s="33"/>
      <c r="B64" s="49" t="s">
        <v>84</v>
      </c>
      <c r="C64" s="46" t="s">
        <v>59</v>
      </c>
      <c r="D64" s="19">
        <v>1</v>
      </c>
      <c r="E64" s="40">
        <v>45128</v>
      </c>
      <c r="F64" s="40">
        <v>45128</v>
      </c>
      <c r="G64" s="13"/>
      <c r="H64" s="13"/>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row>
    <row r="65" spans="1:141" s="3" customFormat="1" ht="30" customHeight="1">
      <c r="A65" s="33"/>
      <c r="B65" s="49" t="s">
        <v>85</v>
      </c>
      <c r="C65" s="46"/>
      <c r="D65" s="19"/>
      <c r="E65" s="40"/>
      <c r="F65" s="40"/>
      <c r="G65" s="13"/>
      <c r="H65" s="13" t="str">
        <f t="shared" ca="1" si="74"/>
        <v/>
      </c>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row>
    <row r="66" spans="1:141" s="3" customFormat="1" ht="30" customHeight="1">
      <c r="A66" s="33"/>
      <c r="B66" s="49" t="s">
        <v>86</v>
      </c>
      <c r="C66" s="46" t="s">
        <v>87</v>
      </c>
      <c r="D66" s="19">
        <v>1</v>
      </c>
      <c r="E66" s="40">
        <v>45129</v>
      </c>
      <c r="F66" s="40">
        <v>37459</v>
      </c>
      <c r="G66" s="13"/>
      <c r="H66" s="13"/>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row>
    <row r="67" spans="1:141" s="3" customFormat="1" ht="30" customHeight="1">
      <c r="A67" s="33"/>
      <c r="B67" s="49" t="s">
        <v>71</v>
      </c>
      <c r="C67" s="46" t="s">
        <v>88</v>
      </c>
      <c r="D67" s="19">
        <v>1</v>
      </c>
      <c r="E67" s="40">
        <v>45129</v>
      </c>
      <c r="F67" s="40">
        <v>45129</v>
      </c>
      <c r="G67" s="13"/>
      <c r="H67" s="13">
        <f t="shared" ca="1" si="74"/>
        <v>1</v>
      </c>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c r="CX67" s="20"/>
      <c r="CY67" s="20"/>
      <c r="CZ67" s="20"/>
      <c r="DA67" s="20"/>
      <c r="DB67" s="20"/>
      <c r="DC67" s="20"/>
      <c r="DD67" s="20"/>
      <c r="DE67" s="20"/>
      <c r="DF67" s="20"/>
      <c r="DG67" s="20"/>
      <c r="DH67" s="20"/>
      <c r="DI67" s="20"/>
      <c r="DJ67" s="20"/>
      <c r="DK67" s="20"/>
      <c r="DL67" s="20"/>
      <c r="DM67" s="20"/>
      <c r="DN67" s="20"/>
      <c r="DO67" s="20"/>
      <c r="DP67" s="20"/>
      <c r="DQ67" s="20"/>
      <c r="DR67" s="20"/>
      <c r="DS67" s="20"/>
      <c r="DT67" s="20"/>
      <c r="DU67" s="20"/>
      <c r="DV67" s="20"/>
      <c r="DW67" s="20"/>
      <c r="DX67" s="20"/>
      <c r="DY67" s="20"/>
      <c r="DZ67" s="20"/>
      <c r="EA67" s="20"/>
      <c r="EB67" s="20"/>
      <c r="EC67" s="20"/>
      <c r="ED67" s="20"/>
      <c r="EE67" s="20"/>
      <c r="EF67" s="20"/>
      <c r="EG67" s="20"/>
      <c r="EH67" s="20"/>
      <c r="EI67" s="20"/>
      <c r="EJ67" s="20"/>
      <c r="EK67" s="20"/>
    </row>
    <row r="68" spans="1:141" s="3" customFormat="1" ht="30" customHeight="1">
      <c r="A68" s="33">
        <v>2</v>
      </c>
      <c r="B68" s="91" t="s">
        <v>89</v>
      </c>
      <c r="C68" s="45" t="s">
        <v>90</v>
      </c>
      <c r="D68" s="18">
        <v>1</v>
      </c>
      <c r="E68" s="92">
        <v>45129</v>
      </c>
      <c r="F68" s="92">
        <v>45130</v>
      </c>
      <c r="G68" s="13"/>
      <c r="H68" s="13">
        <f t="shared" ca="1" si="74"/>
        <v>2</v>
      </c>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c r="EG68" s="20"/>
      <c r="EH68" s="20"/>
      <c r="EI68" s="20"/>
      <c r="EJ68" s="20"/>
      <c r="EK68" s="20"/>
    </row>
    <row r="69" spans="1:141" s="3" customFormat="1" ht="30" customHeight="1">
      <c r="A69" s="33"/>
      <c r="B69" s="49" t="s">
        <v>91</v>
      </c>
      <c r="C69" s="46" t="s">
        <v>90</v>
      </c>
      <c r="D69" s="19">
        <v>1</v>
      </c>
      <c r="E69" s="40">
        <v>45130</v>
      </c>
      <c r="F69" s="40">
        <v>45131</v>
      </c>
      <c r="G69" s="13"/>
      <c r="H69" s="13">
        <f t="shared" ca="1" si="74"/>
        <v>2</v>
      </c>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c r="EG69" s="20"/>
      <c r="EH69" s="20"/>
      <c r="EI69" s="20"/>
      <c r="EJ69" s="20"/>
      <c r="EK69" s="20"/>
    </row>
    <row r="70" spans="1:141" s="3" customFormat="1" ht="30" customHeight="1">
      <c r="A70" s="33"/>
      <c r="B70" s="49" t="s">
        <v>71</v>
      </c>
      <c r="C70" s="46" t="s">
        <v>90</v>
      </c>
      <c r="D70" s="19">
        <v>1</v>
      </c>
      <c r="E70" s="40">
        <v>45131</v>
      </c>
      <c r="F70" s="40">
        <v>45131</v>
      </c>
      <c r="G70" s="13"/>
      <c r="H70" s="13">
        <f t="shared" ca="1" si="74"/>
        <v>1</v>
      </c>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c r="EF70" s="20"/>
      <c r="EG70" s="20"/>
      <c r="EH70" s="20"/>
      <c r="EI70" s="20"/>
      <c r="EJ70" s="20"/>
      <c r="EK70" s="20"/>
    </row>
    <row r="71" spans="1:141" s="3" customFormat="1" ht="30" customHeight="1">
      <c r="A71" s="33"/>
      <c r="B71" s="91" t="s">
        <v>92</v>
      </c>
      <c r="C71" s="45" t="s">
        <v>93</v>
      </c>
      <c r="D71" s="18">
        <v>1</v>
      </c>
      <c r="E71" s="92">
        <v>45131</v>
      </c>
      <c r="F71" s="92">
        <v>45132</v>
      </c>
      <c r="G71" s="13"/>
      <c r="H71" s="13">
        <f t="shared" ca="1" si="74"/>
        <v>2</v>
      </c>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0"/>
      <c r="DA71" s="20"/>
      <c r="DB71" s="20"/>
      <c r="DC71" s="20"/>
      <c r="DD71" s="20"/>
      <c r="DE71" s="20"/>
      <c r="DF71" s="20"/>
      <c r="DG71" s="20"/>
      <c r="DH71" s="20"/>
      <c r="DI71" s="20"/>
      <c r="DJ71" s="20"/>
      <c r="DK71" s="20"/>
      <c r="DL71" s="20"/>
      <c r="DM71" s="20"/>
      <c r="DN71" s="20"/>
      <c r="DO71" s="20"/>
      <c r="DP71" s="20"/>
      <c r="DQ71" s="20"/>
      <c r="DR71" s="20"/>
      <c r="DS71" s="20"/>
      <c r="DT71" s="20"/>
      <c r="DU71" s="20"/>
      <c r="DV71" s="20"/>
      <c r="DW71" s="20"/>
      <c r="DX71" s="20"/>
      <c r="DY71" s="20"/>
      <c r="DZ71" s="20"/>
      <c r="EA71" s="20"/>
      <c r="EB71" s="20"/>
      <c r="EC71" s="20"/>
      <c r="ED71" s="20"/>
      <c r="EE71" s="20"/>
      <c r="EF71" s="20"/>
      <c r="EG71" s="20"/>
      <c r="EH71" s="20"/>
      <c r="EI71" s="20"/>
      <c r="EJ71" s="20"/>
      <c r="EK71" s="20"/>
    </row>
    <row r="72" spans="1:141" s="3" customFormat="1" ht="30" customHeight="1">
      <c r="A72" s="33"/>
      <c r="B72" s="49" t="s">
        <v>94</v>
      </c>
      <c r="C72" s="46" t="s">
        <v>59</v>
      </c>
      <c r="D72" s="19">
        <v>1</v>
      </c>
      <c r="E72" s="40">
        <v>45132</v>
      </c>
      <c r="F72" s="40">
        <v>45132</v>
      </c>
      <c r="G72" s="13"/>
      <c r="H72" s="13"/>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row>
    <row r="73" spans="1:141" s="3" customFormat="1" ht="30" customHeight="1">
      <c r="A73" s="33"/>
      <c r="B73" s="49" t="s">
        <v>95</v>
      </c>
      <c r="C73" s="46" t="s">
        <v>14</v>
      </c>
      <c r="D73" s="19">
        <v>1</v>
      </c>
      <c r="E73" s="40">
        <v>45132</v>
      </c>
      <c r="F73" s="40">
        <v>45132</v>
      </c>
      <c r="G73" s="13"/>
      <c r="H73" s="13">
        <f t="shared" ca="1" si="74"/>
        <v>1</v>
      </c>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row>
    <row r="74" spans="1:141" s="3" customFormat="1" ht="30" customHeight="1">
      <c r="A74" s="33"/>
      <c r="B74" s="49" t="s">
        <v>96</v>
      </c>
      <c r="C74" s="46" t="s">
        <v>14</v>
      </c>
      <c r="D74" s="19">
        <v>1</v>
      </c>
      <c r="E74" s="40">
        <v>45132</v>
      </c>
      <c r="F74" s="40">
        <v>45133</v>
      </c>
      <c r="G74" s="13"/>
      <c r="H74" s="13">
        <f t="shared" ca="1" si="74"/>
        <v>2</v>
      </c>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c r="EF74" s="20"/>
      <c r="EG74" s="20"/>
      <c r="EH74" s="20"/>
      <c r="EI74" s="20"/>
      <c r="EJ74" s="20"/>
      <c r="EK74" s="20"/>
    </row>
    <row r="75" spans="1:141" s="3" customFormat="1" ht="30" customHeight="1">
      <c r="A75" s="33"/>
      <c r="B75" s="49" t="s">
        <v>86</v>
      </c>
      <c r="C75" s="46" t="s">
        <v>87</v>
      </c>
      <c r="D75" s="19">
        <v>1</v>
      </c>
      <c r="E75" s="40">
        <v>45133</v>
      </c>
      <c r="F75" s="40">
        <v>45133</v>
      </c>
      <c r="G75" s="13"/>
      <c r="H75" s="13"/>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s="20"/>
      <c r="DL75" s="20"/>
      <c r="DM75" s="20"/>
      <c r="DN75" s="20"/>
      <c r="DO75" s="20"/>
      <c r="DP75" s="20"/>
      <c r="DQ75" s="20"/>
      <c r="DR75" s="20"/>
      <c r="DS75" s="20"/>
      <c r="DT75" s="20"/>
      <c r="DU75" s="20"/>
      <c r="DV75" s="20"/>
      <c r="DW75" s="20"/>
      <c r="DX75" s="20"/>
      <c r="DY75" s="20"/>
      <c r="DZ75" s="20"/>
      <c r="EA75" s="20"/>
      <c r="EB75" s="20"/>
      <c r="EC75" s="20"/>
      <c r="ED75" s="20"/>
      <c r="EE75" s="20"/>
      <c r="EF75" s="20"/>
      <c r="EG75" s="20"/>
      <c r="EH75" s="20"/>
      <c r="EI75" s="20"/>
      <c r="EJ75" s="20"/>
      <c r="EK75" s="20"/>
    </row>
    <row r="76" spans="1:141" s="3" customFormat="1" ht="30" customHeight="1">
      <c r="A76" s="33"/>
      <c r="B76" s="49" t="s">
        <v>71</v>
      </c>
      <c r="C76" s="46" t="s">
        <v>97</v>
      </c>
      <c r="D76" s="19">
        <v>1</v>
      </c>
      <c r="E76" s="40">
        <v>45133</v>
      </c>
      <c r="F76" s="40">
        <v>45133</v>
      </c>
      <c r="G76" s="13"/>
      <c r="H76" s="13">
        <f t="shared" ca="1" si="74"/>
        <v>1</v>
      </c>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row>
    <row r="77" spans="1:141" s="3" customFormat="1" ht="30" customHeight="1">
      <c r="A77" s="33"/>
      <c r="B77" s="91" t="s">
        <v>98</v>
      </c>
      <c r="C77" s="45" t="s">
        <v>93</v>
      </c>
      <c r="D77" s="18">
        <v>1</v>
      </c>
      <c r="E77" s="92">
        <v>45133</v>
      </c>
      <c r="F77" s="92">
        <v>45134</v>
      </c>
      <c r="G77" s="13"/>
      <c r="H77" s="13">
        <f t="shared" ca="1" si="74"/>
        <v>2</v>
      </c>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0"/>
      <c r="EJ77" s="20"/>
      <c r="EK77" s="20"/>
    </row>
    <row r="78" spans="1:141" s="3" customFormat="1" ht="30" customHeight="1">
      <c r="A78" s="33"/>
      <c r="B78" s="49" t="s">
        <v>99</v>
      </c>
      <c r="C78" s="46" t="s">
        <v>90</v>
      </c>
      <c r="D78" s="19">
        <v>1</v>
      </c>
      <c r="E78" s="40">
        <v>45134</v>
      </c>
      <c r="F78" s="40">
        <v>45134</v>
      </c>
      <c r="G78" s="13"/>
      <c r="H78" s="13">
        <f t="shared" ca="1" si="74"/>
        <v>1</v>
      </c>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row>
    <row r="79" spans="1:141" s="3" customFormat="1" ht="30" customHeight="1">
      <c r="A79" s="33"/>
      <c r="B79" s="49" t="s">
        <v>100</v>
      </c>
      <c r="C79" s="46" t="s">
        <v>101</v>
      </c>
      <c r="D79" s="19">
        <v>1</v>
      </c>
      <c r="E79" s="40">
        <v>45134</v>
      </c>
      <c r="F79" s="40">
        <v>45134</v>
      </c>
      <c r="G79" s="13"/>
      <c r="H79" s="13">
        <f t="shared" ca="1" si="74"/>
        <v>1</v>
      </c>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0"/>
      <c r="EJ79" s="20"/>
      <c r="EK79" s="20"/>
    </row>
    <row r="80" spans="1:141" s="3" customFormat="1" ht="30" customHeight="1">
      <c r="A80" s="33"/>
      <c r="B80" s="49" t="s">
        <v>94</v>
      </c>
      <c r="C80" s="46" t="s">
        <v>59</v>
      </c>
      <c r="D80" s="19">
        <v>1</v>
      </c>
      <c r="E80" s="40">
        <v>45134</v>
      </c>
      <c r="F80" s="40">
        <v>45135</v>
      </c>
      <c r="G80" s="13"/>
      <c r="H80" s="13"/>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c r="EG80" s="20"/>
      <c r="EH80" s="20"/>
      <c r="EI80" s="20"/>
      <c r="EJ80" s="20"/>
      <c r="EK80" s="20"/>
    </row>
    <row r="81" spans="1:141" s="3" customFormat="1" ht="30" customHeight="1">
      <c r="A81" s="33"/>
      <c r="B81" s="49" t="s">
        <v>102</v>
      </c>
      <c r="C81" s="46" t="s">
        <v>14</v>
      </c>
      <c r="D81" s="19">
        <v>1</v>
      </c>
      <c r="E81" s="40">
        <v>45135</v>
      </c>
      <c r="F81" s="40">
        <v>45135</v>
      </c>
      <c r="G81" s="13"/>
      <c r="H81" s="13">
        <f t="shared" ca="1" si="74"/>
        <v>1</v>
      </c>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c r="EG81" s="20"/>
      <c r="EH81" s="20"/>
      <c r="EI81" s="20"/>
      <c r="EJ81" s="20"/>
      <c r="EK81" s="20"/>
    </row>
    <row r="82" spans="1:141" s="3" customFormat="1" ht="30" customHeight="1">
      <c r="A82" s="33"/>
      <c r="B82" s="49" t="s">
        <v>103</v>
      </c>
      <c r="C82" s="46"/>
      <c r="D82" s="19"/>
      <c r="E82" s="40"/>
      <c r="F82" s="40"/>
      <c r="G82" s="13"/>
      <c r="H82" s="13"/>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row>
    <row r="83" spans="1:141" s="3" customFormat="1" ht="30" customHeight="1">
      <c r="A83" s="33"/>
      <c r="B83" s="49" t="s">
        <v>71</v>
      </c>
      <c r="C83" s="46" t="s">
        <v>97</v>
      </c>
      <c r="D83" s="19">
        <v>1</v>
      </c>
      <c r="E83" s="40">
        <v>45135</v>
      </c>
      <c r="F83" s="40">
        <v>45136</v>
      </c>
      <c r="G83" s="13"/>
      <c r="H83" s="13">
        <f t="shared" ca="1" si="74"/>
        <v>2</v>
      </c>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row>
    <row r="84" spans="1:141" s="3" customFormat="1" ht="30" customHeight="1">
      <c r="A84" s="33"/>
      <c r="B84" s="49" t="s">
        <v>104</v>
      </c>
      <c r="C84" s="46"/>
      <c r="D84" s="19"/>
      <c r="E84" s="40"/>
      <c r="F84" s="40"/>
      <c r="G84" s="13"/>
      <c r="H84" s="13" t="str">
        <f t="shared" ca="1" si="74"/>
        <v/>
      </c>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row>
    <row r="85" spans="1:141" s="3" customFormat="1" ht="30" customHeight="1">
      <c r="A85" s="33"/>
      <c r="B85" s="49" t="s">
        <v>105</v>
      </c>
      <c r="C85" s="46"/>
      <c r="D85" s="19"/>
      <c r="E85" s="40"/>
      <c r="F85" s="40"/>
      <c r="G85" s="13"/>
      <c r="H85" s="13" t="str">
        <f t="shared" ca="1" si="74"/>
        <v/>
      </c>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row>
    <row r="86" spans="1:141" s="3" customFormat="1" ht="30" customHeight="1">
      <c r="A86" s="33"/>
      <c r="B86" s="49" t="s">
        <v>106</v>
      </c>
      <c r="C86" s="46" t="s">
        <v>10</v>
      </c>
      <c r="D86" s="19">
        <v>1</v>
      </c>
      <c r="E86" s="40">
        <v>45137</v>
      </c>
      <c r="F86" s="40">
        <v>45137</v>
      </c>
      <c r="G86" s="13"/>
      <c r="H86" s="13">
        <f t="shared" ca="1" si="74"/>
        <v>1</v>
      </c>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row>
    <row r="87" spans="1:141" s="3" customFormat="1" ht="30" customHeight="1">
      <c r="A87" s="33"/>
      <c r="B87" s="49" t="s">
        <v>103</v>
      </c>
      <c r="C87" s="46" t="s">
        <v>87</v>
      </c>
      <c r="D87" s="19">
        <v>1</v>
      </c>
      <c r="E87" s="40">
        <v>45137</v>
      </c>
      <c r="F87" s="40">
        <v>45137</v>
      </c>
      <c r="G87" s="13"/>
      <c r="H87" s="13"/>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row>
    <row r="88" spans="1:141" s="3" customFormat="1" ht="30" customHeight="1">
      <c r="A88" s="33"/>
      <c r="B88" s="49" t="s">
        <v>71</v>
      </c>
      <c r="C88" s="46" t="s">
        <v>93</v>
      </c>
      <c r="D88" s="19">
        <v>1</v>
      </c>
      <c r="E88" s="40">
        <v>45137</v>
      </c>
      <c r="F88" s="40">
        <v>45137</v>
      </c>
      <c r="G88" s="13"/>
      <c r="H88" s="13">
        <f t="shared" ca="1" si="74"/>
        <v>1</v>
      </c>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row>
    <row r="89" spans="1:141" s="3" customFormat="1" ht="30" customHeight="1">
      <c r="A89" s="33"/>
      <c r="B89" s="49" t="s">
        <v>107</v>
      </c>
      <c r="C89" s="46"/>
      <c r="D89" s="19"/>
      <c r="E89" s="40" t="s">
        <v>70</v>
      </c>
      <c r="F89" s="40" t="s">
        <v>70</v>
      </c>
      <c r="G89" s="13"/>
      <c r="H89" s="13" t="e">
        <f t="shared" ca="1" si="74"/>
        <v>#VALUE!</v>
      </c>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row>
    <row r="90" spans="1:141" s="3" customFormat="1" ht="30" customHeight="1">
      <c r="A90" s="33"/>
      <c r="B90" s="49" t="s">
        <v>56</v>
      </c>
      <c r="C90" s="46"/>
      <c r="D90" s="19"/>
      <c r="E90" s="40" t="s">
        <v>70</v>
      </c>
      <c r="F90" s="40" t="s">
        <v>70</v>
      </c>
      <c r="G90" s="13"/>
      <c r="H90" s="13" t="e">
        <f t="shared" ca="1" si="74"/>
        <v>#VALUE!</v>
      </c>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row>
    <row r="91" spans="1:141" s="3" customFormat="1" ht="30" customHeight="1">
      <c r="A91" s="33"/>
      <c r="B91" s="49" t="s">
        <v>108</v>
      </c>
      <c r="C91" s="46"/>
      <c r="D91" s="19"/>
      <c r="E91" s="40" t="s">
        <v>70</v>
      </c>
      <c r="F91" s="40" t="s">
        <v>70</v>
      </c>
      <c r="G91" s="13"/>
      <c r="H91" s="13" t="e">
        <f t="shared" ca="1" si="74"/>
        <v>#VALUE!</v>
      </c>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row>
    <row r="92" spans="1:141" s="3" customFormat="1" ht="30" customHeight="1">
      <c r="A92" s="33"/>
      <c r="B92" s="49" t="s">
        <v>64</v>
      </c>
      <c r="C92" s="46"/>
      <c r="D92" s="19"/>
      <c r="E92" s="40" t="s">
        <v>70</v>
      </c>
      <c r="F92" s="40" t="s">
        <v>70</v>
      </c>
      <c r="G92" s="13"/>
      <c r="H92" s="13" t="e">
        <f t="shared" ca="1" si="74"/>
        <v>#VALUE!</v>
      </c>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row>
    <row r="93" spans="1:141" s="3" customFormat="1" ht="30" customHeight="1">
      <c r="A93" s="33"/>
      <c r="B93" s="49" t="s">
        <v>109</v>
      </c>
      <c r="C93" s="46"/>
      <c r="D93" s="19"/>
      <c r="E93" s="40" t="s">
        <v>70</v>
      </c>
      <c r="F93" s="40" t="s">
        <v>70</v>
      </c>
      <c r="G93" s="13"/>
      <c r="H93" s="13" t="e">
        <f t="shared" ca="1" si="74"/>
        <v>#VALUE!</v>
      </c>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row>
    <row r="94" spans="1:141" s="3" customFormat="1" ht="30" customHeight="1">
      <c r="A94" s="33"/>
      <c r="B94" s="49" t="s">
        <v>65</v>
      </c>
      <c r="C94" s="46"/>
      <c r="D94" s="19"/>
      <c r="E94" s="40"/>
      <c r="F94" s="40"/>
      <c r="G94" s="13"/>
      <c r="H94" s="13"/>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c r="DA94" s="20"/>
      <c r="DB94" s="20"/>
      <c r="DC94" s="20"/>
      <c r="DD94" s="20"/>
      <c r="DE94" s="20"/>
      <c r="DF94" s="20"/>
      <c r="DG94" s="20"/>
      <c r="DH94" s="20"/>
      <c r="DI94" s="20"/>
      <c r="DJ94" s="20"/>
      <c r="DK94" s="20"/>
      <c r="DL94" s="20"/>
      <c r="DM94" s="20"/>
      <c r="DN94" s="20"/>
      <c r="DO94" s="20"/>
      <c r="DP94" s="20"/>
      <c r="DQ94" s="20"/>
      <c r="DR94" s="20"/>
      <c r="DS94" s="20"/>
      <c r="DT94" s="20"/>
      <c r="DU94" s="20"/>
      <c r="DV94" s="20"/>
      <c r="DW94" s="20"/>
      <c r="DX94" s="20"/>
      <c r="DY94" s="20"/>
      <c r="DZ94" s="20"/>
      <c r="EA94" s="20"/>
      <c r="EB94" s="20"/>
      <c r="EC94" s="20"/>
      <c r="ED94" s="20"/>
      <c r="EE94" s="20"/>
      <c r="EF94" s="20"/>
      <c r="EG94" s="20"/>
      <c r="EH94" s="20"/>
      <c r="EI94" s="20"/>
      <c r="EJ94" s="20"/>
      <c r="EK94" s="20"/>
    </row>
    <row r="95" spans="1:141" s="3" customFormat="1" ht="30" customHeight="1">
      <c r="A95" s="33"/>
      <c r="B95" s="49" t="s">
        <v>110</v>
      </c>
      <c r="C95" s="46"/>
      <c r="D95" s="19"/>
      <c r="E95" s="40"/>
      <c r="F95" s="40"/>
      <c r="G95" s="13"/>
      <c r="H95" s="13"/>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c r="DA95" s="20"/>
      <c r="DB95" s="20"/>
      <c r="DC95" s="20"/>
      <c r="DD95" s="20"/>
      <c r="DE95" s="20"/>
      <c r="DF95" s="20"/>
      <c r="DG95" s="20"/>
      <c r="DH95" s="20"/>
      <c r="DI95" s="20"/>
      <c r="DJ95" s="20"/>
      <c r="DK95" s="20"/>
      <c r="DL95" s="20"/>
      <c r="DM95" s="20"/>
      <c r="DN95" s="20"/>
      <c r="DO95" s="20"/>
      <c r="DP95" s="20"/>
      <c r="DQ95" s="20"/>
      <c r="DR95" s="20"/>
      <c r="DS95" s="20"/>
      <c r="DT95" s="20"/>
      <c r="DU95" s="20"/>
      <c r="DV95" s="20"/>
      <c r="DW95" s="20"/>
      <c r="DX95" s="20"/>
      <c r="DY95" s="20"/>
      <c r="DZ95" s="20"/>
      <c r="EA95" s="20"/>
      <c r="EB95" s="20"/>
      <c r="EC95" s="20"/>
      <c r="ED95" s="20"/>
      <c r="EE95" s="20"/>
      <c r="EF95" s="20"/>
      <c r="EG95" s="20"/>
      <c r="EH95" s="20"/>
      <c r="EI95" s="20"/>
      <c r="EJ95" s="20"/>
      <c r="EK95" s="20"/>
    </row>
    <row r="96" spans="1:141" s="3" customFormat="1" ht="30" customHeight="1">
      <c r="A96" s="33"/>
      <c r="B96" s="49" t="s">
        <v>111</v>
      </c>
      <c r="C96" s="46"/>
      <c r="D96" s="19"/>
      <c r="E96" s="40"/>
      <c r="F96" s="40"/>
      <c r="G96" s="13"/>
      <c r="H96" s="13"/>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row>
    <row r="97" spans="1:141" s="3" customFormat="1" ht="30" customHeight="1">
      <c r="A97" s="33"/>
      <c r="B97" s="49" t="s">
        <v>112</v>
      </c>
      <c r="C97" s="46"/>
      <c r="D97" s="19"/>
      <c r="E97" s="40"/>
      <c r="F97" s="40"/>
      <c r="G97" s="13"/>
      <c r="H97" s="13"/>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row>
    <row r="98" spans="1:141" s="3" customFormat="1" ht="30" customHeight="1">
      <c r="A98" s="33"/>
      <c r="B98" s="49" t="s">
        <v>103</v>
      </c>
      <c r="C98" s="46"/>
      <c r="D98" s="19"/>
      <c r="E98" s="40"/>
      <c r="F98" s="40"/>
      <c r="G98" s="13"/>
      <c r="H98" s="13"/>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row>
    <row r="99" spans="1:141" s="3" customFormat="1" ht="30" customHeight="1">
      <c r="A99" s="33"/>
      <c r="B99" s="49" t="s">
        <v>71</v>
      </c>
      <c r="C99" s="46"/>
      <c r="D99" s="19"/>
      <c r="E99" s="40" t="s">
        <v>70</v>
      </c>
      <c r="F99" s="40" t="s">
        <v>70</v>
      </c>
      <c r="G99" s="13"/>
      <c r="H99" s="13" t="e">
        <f t="shared" ca="1" si="74"/>
        <v>#VALUE!</v>
      </c>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row>
    <row r="100" spans="1:141" s="3" customFormat="1" ht="30" customHeight="1">
      <c r="A100" s="34" t="s">
        <v>23</v>
      </c>
      <c r="B100" s="64" t="s">
        <v>113</v>
      </c>
      <c r="C100" s="65"/>
      <c r="D100" s="66"/>
      <c r="E100" s="67"/>
      <c r="F100" s="68"/>
      <c r="G100" s="13"/>
      <c r="H100" s="13" t="str">
        <f t="shared" ca="1" si="74"/>
        <v/>
      </c>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0"/>
      <c r="DP100" s="20"/>
      <c r="DQ100" s="20"/>
      <c r="DR100" s="20"/>
      <c r="DS100" s="20"/>
      <c r="DT100" s="20"/>
      <c r="DU100" s="20"/>
      <c r="DV100" s="20"/>
      <c r="DW100" s="20"/>
      <c r="DX100" s="20"/>
      <c r="DY100" s="20"/>
      <c r="DZ100" s="20"/>
      <c r="EA100" s="20"/>
      <c r="EB100" s="20"/>
      <c r="EC100" s="20"/>
      <c r="ED100" s="20"/>
      <c r="EE100" s="20"/>
      <c r="EF100" s="20"/>
      <c r="EG100" s="20"/>
      <c r="EH100" s="20"/>
      <c r="EI100" s="20"/>
      <c r="EJ100" s="20"/>
      <c r="EK100" s="20"/>
    </row>
    <row r="101" spans="1:141" s="3" customFormat="1" ht="30" customHeight="1">
      <c r="A101" s="34" t="s">
        <v>25</v>
      </c>
      <c r="B101" s="62" t="s">
        <v>114</v>
      </c>
      <c r="C101" s="41" t="s">
        <v>115</v>
      </c>
      <c r="D101" s="14"/>
      <c r="E101" s="63"/>
      <c r="F101" s="63"/>
      <c r="G101" s="13"/>
      <c r="H101" s="13" t="str">
        <f t="shared" ca="1" si="74"/>
        <v/>
      </c>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c r="DA101" s="20"/>
      <c r="DB101" s="20"/>
      <c r="DC101" s="20"/>
      <c r="DD101" s="20"/>
      <c r="DE101" s="20"/>
      <c r="DF101" s="20"/>
      <c r="DG101" s="20"/>
      <c r="DH101" s="20"/>
      <c r="DI101" s="20"/>
      <c r="DJ101" s="20"/>
      <c r="DK101" s="20"/>
      <c r="DL101" s="20"/>
      <c r="DM101" s="20"/>
      <c r="DN101" s="20"/>
      <c r="DO101" s="20"/>
      <c r="DP101" s="20"/>
      <c r="DQ101" s="20"/>
      <c r="DR101" s="20"/>
      <c r="DS101" s="20"/>
      <c r="DT101" s="20"/>
      <c r="DU101" s="20"/>
      <c r="DV101" s="20"/>
      <c r="DW101" s="20"/>
      <c r="DX101" s="20"/>
      <c r="DY101" s="20"/>
      <c r="DZ101" s="20"/>
      <c r="EA101" s="20"/>
      <c r="EB101" s="20"/>
      <c r="EC101" s="20"/>
      <c r="ED101" s="20"/>
      <c r="EE101" s="20"/>
      <c r="EF101" s="20"/>
      <c r="EG101" s="20"/>
      <c r="EH101" s="20"/>
      <c r="EI101" s="20"/>
      <c r="EJ101" s="20"/>
      <c r="EK101" s="20"/>
    </row>
    <row r="102" spans="1:141" s="3" customFormat="1" ht="30" customHeight="1">
      <c r="A102" s="34" t="s">
        <v>28</v>
      </c>
      <c r="B102" s="47" t="s">
        <v>116</v>
      </c>
      <c r="C102" s="42" t="s">
        <v>27</v>
      </c>
      <c r="D102" s="15">
        <v>1</v>
      </c>
      <c r="E102" s="38">
        <v>45087</v>
      </c>
      <c r="F102" s="38">
        <v>45090</v>
      </c>
      <c r="G102" s="13"/>
      <c r="H102" s="13">
        <f t="shared" ca="1" si="74"/>
        <v>4</v>
      </c>
      <c r="I102" s="20"/>
      <c r="J102" s="20"/>
      <c r="K102" s="20"/>
      <c r="L102" s="20"/>
      <c r="M102" s="20"/>
      <c r="N102" s="20"/>
      <c r="O102" s="20"/>
      <c r="P102" s="20"/>
      <c r="Q102" s="20"/>
      <c r="R102" s="20"/>
      <c r="S102" s="20"/>
      <c r="T102" s="20"/>
      <c r="U102" s="21"/>
      <c r="V102" s="21"/>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row>
    <row r="103" spans="1:141" s="3" customFormat="1" ht="30" customHeight="1">
      <c r="A103" s="33"/>
      <c r="B103" s="47" t="s">
        <v>117</v>
      </c>
      <c r="C103" s="42" t="s">
        <v>27</v>
      </c>
      <c r="D103" s="15">
        <v>1</v>
      </c>
      <c r="E103" s="38">
        <v>45090</v>
      </c>
      <c r="F103" s="38">
        <v>45092</v>
      </c>
      <c r="G103" s="13"/>
      <c r="H103" s="13">
        <f t="shared" ca="1" si="74"/>
        <v>3</v>
      </c>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row>
    <row r="104" spans="1:141" s="3" customFormat="1" ht="30" customHeight="1">
      <c r="A104" s="33"/>
      <c r="B104" s="47" t="s">
        <v>118</v>
      </c>
      <c r="C104" s="42" t="s">
        <v>27</v>
      </c>
      <c r="D104" s="15">
        <v>1</v>
      </c>
      <c r="E104" s="38">
        <v>45092</v>
      </c>
      <c r="F104" s="38">
        <v>45095</v>
      </c>
      <c r="G104" s="13"/>
      <c r="H104" s="13">
        <f t="shared" ca="1" si="74"/>
        <v>4</v>
      </c>
      <c r="I104" s="20"/>
      <c r="J104" s="20"/>
      <c r="K104" s="20"/>
      <c r="L104" s="20"/>
      <c r="M104" s="20"/>
      <c r="N104" s="20"/>
      <c r="O104" s="20"/>
      <c r="P104" s="20"/>
      <c r="Q104" s="20"/>
      <c r="R104" s="20"/>
      <c r="S104" s="20"/>
      <c r="T104" s="20"/>
      <c r="U104" s="20"/>
      <c r="V104" s="20"/>
      <c r="W104" s="20"/>
      <c r="X104" s="20"/>
      <c r="Y104" s="21"/>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row>
    <row r="105" spans="1:141" s="3" customFormat="1" ht="30" customHeight="1">
      <c r="A105" s="34" t="s">
        <v>28</v>
      </c>
      <c r="B105" s="47" t="s">
        <v>112</v>
      </c>
      <c r="C105" s="42"/>
      <c r="D105" s="15"/>
      <c r="E105" s="38"/>
      <c r="F105" s="38"/>
      <c r="G105" s="13"/>
      <c r="H105" s="13" t="str">
        <f t="shared" ca="1" si="74"/>
        <v/>
      </c>
      <c r="I105" s="20"/>
      <c r="J105" s="20"/>
      <c r="K105" s="20"/>
      <c r="L105" s="20"/>
      <c r="M105" s="20"/>
      <c r="N105" s="20"/>
      <c r="O105" s="20"/>
      <c r="P105" s="20"/>
      <c r="Q105" s="20"/>
      <c r="R105" s="20"/>
      <c r="S105" s="20"/>
      <c r="T105" s="20"/>
      <c r="U105" s="21"/>
      <c r="V105" s="21"/>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row>
    <row r="106" spans="1:141" s="3" customFormat="1" ht="30" customHeight="1">
      <c r="A106" s="33"/>
      <c r="B106" s="47" t="s">
        <v>119</v>
      </c>
      <c r="C106" s="42" t="s">
        <v>27</v>
      </c>
      <c r="D106" s="15">
        <v>1</v>
      </c>
      <c r="E106" s="38">
        <v>45096</v>
      </c>
      <c r="F106" s="38">
        <v>45099</v>
      </c>
      <c r="G106" s="13"/>
      <c r="H106" s="13">
        <f t="shared" ca="1" si="74"/>
        <v>4</v>
      </c>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row>
    <row r="107" spans="1:141" s="3" customFormat="1" ht="30" customHeight="1">
      <c r="A107" s="33"/>
      <c r="B107" s="47" t="s">
        <v>120</v>
      </c>
      <c r="C107" s="42" t="s">
        <v>27</v>
      </c>
      <c r="D107" s="15">
        <v>1</v>
      </c>
      <c r="E107" s="38">
        <v>45099</v>
      </c>
      <c r="F107" s="38">
        <v>45103</v>
      </c>
      <c r="G107" s="13"/>
      <c r="H107" s="13">
        <f t="shared" ca="1" si="74"/>
        <v>5</v>
      </c>
      <c r="I107" s="20"/>
      <c r="J107" s="20"/>
      <c r="K107" s="20"/>
      <c r="L107" s="20"/>
      <c r="M107" s="20"/>
      <c r="N107" s="20"/>
      <c r="O107" s="20"/>
      <c r="P107" s="20"/>
      <c r="Q107" s="20"/>
      <c r="R107" s="20"/>
      <c r="S107" s="20"/>
      <c r="T107" s="20"/>
      <c r="U107" s="20"/>
      <c r="V107" s="20"/>
      <c r="W107" s="20"/>
      <c r="X107" s="20"/>
      <c r="Y107" s="21"/>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c r="DD107" s="20"/>
      <c r="DE107" s="20"/>
      <c r="DF107" s="20"/>
      <c r="DG107" s="20"/>
      <c r="DH107" s="20"/>
      <c r="DI107" s="20"/>
      <c r="DJ107" s="20"/>
      <c r="DK107" s="20"/>
      <c r="DL107" s="20"/>
      <c r="DM107" s="20"/>
      <c r="DN107" s="20"/>
      <c r="DO107" s="20"/>
      <c r="DP107" s="20"/>
      <c r="DQ107" s="20"/>
      <c r="DR107" s="20"/>
      <c r="DS107" s="20"/>
      <c r="DT107" s="20"/>
      <c r="DU107" s="20"/>
      <c r="DV107" s="20"/>
      <c r="DW107" s="20"/>
      <c r="DX107" s="20"/>
      <c r="DY107" s="20"/>
      <c r="DZ107" s="20"/>
      <c r="EA107" s="20"/>
      <c r="EB107" s="20"/>
      <c r="EC107" s="20"/>
      <c r="ED107" s="20"/>
      <c r="EE107" s="20"/>
      <c r="EF107" s="20"/>
      <c r="EG107" s="20"/>
      <c r="EH107" s="20"/>
      <c r="EI107" s="20"/>
      <c r="EJ107" s="20"/>
      <c r="EK107" s="20"/>
    </row>
    <row r="108" spans="1:141" s="3" customFormat="1" ht="30" customHeight="1">
      <c r="A108" s="34" t="s">
        <v>25</v>
      </c>
      <c r="B108" s="47" t="s">
        <v>121</v>
      </c>
      <c r="C108" s="42"/>
      <c r="D108" s="15"/>
      <c r="E108" s="38"/>
      <c r="F108" s="38"/>
      <c r="G108" s="13"/>
      <c r="H108" s="13" t="str">
        <f t="shared" ca="1" si="74"/>
        <v/>
      </c>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0"/>
      <c r="DA108" s="20"/>
      <c r="DB108" s="20"/>
      <c r="DC108" s="20"/>
      <c r="DD108" s="20"/>
      <c r="DE108" s="20"/>
      <c r="DF108" s="20"/>
      <c r="DG108" s="20"/>
      <c r="DH108" s="20"/>
      <c r="DI108" s="20"/>
      <c r="DJ108" s="20"/>
      <c r="DK108" s="20"/>
      <c r="DL108" s="20"/>
      <c r="DM108" s="20"/>
      <c r="DN108" s="20"/>
      <c r="DO108" s="20"/>
      <c r="DP108" s="20"/>
      <c r="DQ108" s="20"/>
      <c r="DR108" s="20"/>
      <c r="DS108" s="20"/>
      <c r="DT108" s="20"/>
      <c r="DU108" s="20"/>
      <c r="DV108" s="20"/>
      <c r="DW108" s="20"/>
      <c r="DX108" s="20"/>
      <c r="DY108" s="20"/>
      <c r="DZ108" s="20"/>
      <c r="EA108" s="20"/>
      <c r="EB108" s="20"/>
      <c r="EC108" s="20"/>
      <c r="ED108" s="20"/>
      <c r="EE108" s="20"/>
      <c r="EF108" s="20"/>
      <c r="EG108" s="20"/>
      <c r="EH108" s="20"/>
      <c r="EI108" s="20"/>
      <c r="EJ108" s="20"/>
      <c r="EK108" s="20"/>
    </row>
    <row r="109" spans="1:141" s="3" customFormat="1" ht="30" customHeight="1">
      <c r="A109" s="34" t="s">
        <v>28</v>
      </c>
      <c r="B109" s="47" t="s">
        <v>122</v>
      </c>
      <c r="C109" s="42"/>
      <c r="D109" s="15"/>
      <c r="E109" s="38"/>
      <c r="F109" s="38"/>
      <c r="G109" s="13"/>
      <c r="H109" s="13" t="str">
        <f t="shared" ca="1" si="74"/>
        <v/>
      </c>
      <c r="I109" s="20"/>
      <c r="J109" s="20"/>
      <c r="K109" s="20"/>
      <c r="L109" s="20"/>
      <c r="M109" s="20"/>
      <c r="N109" s="20"/>
      <c r="O109" s="20"/>
      <c r="P109" s="20"/>
      <c r="Q109" s="20"/>
      <c r="R109" s="20"/>
      <c r="S109" s="20"/>
      <c r="T109" s="20"/>
      <c r="U109" s="21"/>
      <c r="V109" s="21"/>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0"/>
      <c r="DA109" s="20"/>
      <c r="DB109" s="20"/>
      <c r="DC109" s="20"/>
      <c r="DD109" s="20"/>
      <c r="DE109" s="20"/>
      <c r="DF109" s="20"/>
      <c r="DG109" s="20"/>
      <c r="DH109" s="20"/>
      <c r="DI109" s="20"/>
      <c r="DJ109" s="20"/>
      <c r="DK109" s="20"/>
      <c r="DL109" s="20"/>
      <c r="DM109" s="20"/>
      <c r="DN109" s="20"/>
      <c r="DO109" s="20"/>
      <c r="DP109" s="20"/>
      <c r="DQ109" s="20"/>
      <c r="DR109" s="20"/>
      <c r="DS109" s="20"/>
      <c r="DT109" s="20"/>
      <c r="DU109" s="20"/>
      <c r="DV109" s="20"/>
      <c r="DW109" s="20"/>
      <c r="DX109" s="20"/>
      <c r="DY109" s="20"/>
      <c r="DZ109" s="20"/>
      <c r="EA109" s="20"/>
      <c r="EB109" s="20"/>
      <c r="EC109" s="20"/>
      <c r="ED109" s="20"/>
      <c r="EE109" s="20"/>
      <c r="EF109" s="20"/>
      <c r="EG109" s="20"/>
      <c r="EH109" s="20"/>
      <c r="EI109" s="20"/>
      <c r="EJ109" s="20"/>
      <c r="EK109" s="20"/>
    </row>
    <row r="110" spans="1:141" s="3" customFormat="1" ht="30" customHeight="1">
      <c r="A110" s="34" t="s">
        <v>28</v>
      </c>
      <c r="B110" s="47" t="s">
        <v>123</v>
      </c>
      <c r="C110" s="42"/>
      <c r="D110" s="15"/>
      <c r="E110" s="38"/>
      <c r="F110" s="38"/>
      <c r="G110" s="13"/>
      <c r="H110" s="13" t="str">
        <f t="shared" ca="1" si="74"/>
        <v/>
      </c>
      <c r="I110" s="20"/>
      <c r="J110" s="20"/>
      <c r="K110" s="20"/>
      <c r="L110" s="20"/>
      <c r="M110" s="20"/>
      <c r="N110" s="20"/>
      <c r="O110" s="20"/>
      <c r="P110" s="20"/>
      <c r="Q110" s="20"/>
      <c r="R110" s="20"/>
      <c r="S110" s="20"/>
      <c r="T110" s="20"/>
      <c r="U110" s="21"/>
      <c r="V110" s="21"/>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0"/>
      <c r="DA110" s="20"/>
      <c r="DB110" s="20"/>
      <c r="DC110" s="20"/>
      <c r="DD110" s="20"/>
      <c r="DE110" s="20"/>
      <c r="DF110" s="20"/>
      <c r="DG110" s="20"/>
      <c r="DH110" s="20"/>
      <c r="DI110" s="20"/>
      <c r="DJ110" s="20"/>
      <c r="DK110" s="20"/>
      <c r="DL110" s="20"/>
      <c r="DM110" s="20"/>
      <c r="DN110" s="20"/>
      <c r="DO110" s="20"/>
      <c r="DP110" s="20"/>
      <c r="DQ110" s="20"/>
      <c r="DR110" s="20"/>
      <c r="DS110" s="20"/>
      <c r="DT110" s="20"/>
      <c r="DU110" s="20"/>
      <c r="DV110" s="20"/>
      <c r="DW110" s="20"/>
      <c r="DX110" s="20"/>
      <c r="DY110" s="20"/>
      <c r="DZ110" s="20"/>
      <c r="EA110" s="20"/>
      <c r="EB110" s="20"/>
      <c r="EC110" s="20"/>
      <c r="ED110" s="20"/>
      <c r="EE110" s="20"/>
      <c r="EF110" s="20"/>
      <c r="EG110" s="20"/>
      <c r="EH110" s="20"/>
      <c r="EI110" s="20"/>
      <c r="EJ110" s="20"/>
      <c r="EK110" s="20"/>
    </row>
    <row r="111" spans="1:141" s="3" customFormat="1" ht="30" customHeight="1">
      <c r="A111" s="33"/>
      <c r="B111" s="47" t="s">
        <v>124</v>
      </c>
      <c r="C111" s="42"/>
      <c r="D111" s="15"/>
      <c r="E111" s="38"/>
      <c r="F111" s="38"/>
      <c r="G111" s="13"/>
      <c r="H111" s="13" t="str">
        <f t="shared" ca="1" si="74"/>
        <v/>
      </c>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0"/>
      <c r="DA111" s="20"/>
      <c r="DB111" s="20"/>
      <c r="DC111" s="20"/>
      <c r="DD111" s="20"/>
      <c r="DE111" s="20"/>
      <c r="DF111" s="20"/>
      <c r="DG111" s="20"/>
      <c r="DH111" s="20"/>
      <c r="DI111" s="20"/>
      <c r="DJ111" s="20"/>
      <c r="DK111" s="20"/>
      <c r="DL111" s="20"/>
      <c r="DM111" s="20"/>
      <c r="DN111" s="20"/>
      <c r="DO111" s="20"/>
      <c r="DP111" s="20"/>
      <c r="DQ111" s="20"/>
      <c r="DR111" s="20"/>
      <c r="DS111" s="20"/>
      <c r="DT111" s="20"/>
      <c r="DU111" s="20"/>
      <c r="DV111" s="20"/>
      <c r="DW111" s="20"/>
      <c r="DX111" s="20"/>
      <c r="DY111" s="20"/>
      <c r="DZ111" s="20"/>
      <c r="EA111" s="20"/>
      <c r="EB111" s="20"/>
      <c r="EC111" s="20"/>
      <c r="ED111" s="20"/>
      <c r="EE111" s="20"/>
      <c r="EF111" s="20"/>
      <c r="EG111" s="20"/>
      <c r="EH111" s="20"/>
      <c r="EI111" s="20"/>
      <c r="EJ111" s="20"/>
      <c r="EK111" s="20"/>
    </row>
    <row r="112" spans="1:141" s="3" customFormat="1" ht="30" customHeight="1">
      <c r="A112" s="33"/>
      <c r="B112" s="47" t="s">
        <v>125</v>
      </c>
      <c r="C112" s="42" t="s">
        <v>14</v>
      </c>
      <c r="D112" s="15">
        <v>1</v>
      </c>
      <c r="E112" s="38">
        <v>45103</v>
      </c>
      <c r="F112" s="38">
        <v>45106</v>
      </c>
      <c r="G112" s="13"/>
      <c r="H112" s="13"/>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row>
    <row r="113" spans="1:141" s="3" customFormat="1" ht="30" customHeight="1">
      <c r="A113" s="33"/>
      <c r="B113" s="47" t="s">
        <v>126</v>
      </c>
      <c r="C113" s="42" t="s">
        <v>12</v>
      </c>
      <c r="D113" s="15">
        <v>1</v>
      </c>
      <c r="E113" s="38">
        <v>45106</v>
      </c>
      <c r="F113" s="38">
        <v>45110</v>
      </c>
      <c r="G113" s="13"/>
      <c r="H113" s="13">
        <f t="shared" ca="1" si="74"/>
        <v>5</v>
      </c>
      <c r="I113" s="20"/>
      <c r="J113" s="20"/>
      <c r="K113" s="20"/>
      <c r="L113" s="20"/>
      <c r="M113" s="20"/>
      <c r="N113" s="20"/>
      <c r="O113" s="20"/>
      <c r="P113" s="20"/>
      <c r="Q113" s="20"/>
      <c r="R113" s="20"/>
      <c r="S113" s="20"/>
      <c r="T113" s="20"/>
      <c r="U113" s="20"/>
      <c r="V113" s="20"/>
      <c r="W113" s="20"/>
      <c r="X113" s="20"/>
      <c r="Y113" s="21"/>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row>
    <row r="114" spans="1:141" s="3" customFormat="1" ht="30" customHeight="1">
      <c r="A114" s="33"/>
      <c r="B114" s="62" t="s">
        <v>127</v>
      </c>
      <c r="C114" s="41"/>
      <c r="D114" s="14"/>
      <c r="E114" s="63"/>
      <c r="F114" s="63"/>
      <c r="G114" s="13"/>
      <c r="H114" s="13" t="str">
        <f t="shared" ca="1" si="74"/>
        <v/>
      </c>
      <c r="I114" s="20"/>
      <c r="J114" s="20"/>
      <c r="K114" s="20"/>
      <c r="L114" s="20"/>
      <c r="M114" s="20"/>
      <c r="N114" s="20"/>
      <c r="O114" s="20"/>
      <c r="P114" s="20"/>
      <c r="Q114" s="20"/>
      <c r="R114" s="20"/>
      <c r="S114" s="20"/>
      <c r="T114" s="20"/>
      <c r="U114" s="20"/>
      <c r="V114" s="20"/>
      <c r="W114" s="20"/>
      <c r="X114" s="20"/>
      <c r="Y114" s="21"/>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0"/>
      <c r="DA114" s="20"/>
      <c r="DB114" s="20"/>
      <c r="DC114" s="20"/>
      <c r="DD114" s="20"/>
      <c r="DE114" s="20"/>
      <c r="DF114" s="20"/>
      <c r="DG114" s="20"/>
      <c r="DH114" s="20"/>
      <c r="DI114" s="20"/>
      <c r="DJ114" s="20"/>
      <c r="DK114" s="20"/>
      <c r="DL114" s="20"/>
      <c r="DM114" s="20"/>
      <c r="DN114" s="20"/>
      <c r="DO114" s="20"/>
      <c r="DP114" s="20"/>
      <c r="DQ114" s="20"/>
      <c r="DR114" s="20"/>
      <c r="DS114" s="20"/>
      <c r="DT114" s="20"/>
      <c r="DU114" s="20"/>
      <c r="DV114" s="20"/>
      <c r="DW114" s="20"/>
      <c r="DX114" s="20"/>
      <c r="DY114" s="20"/>
      <c r="DZ114" s="20"/>
      <c r="EA114" s="20"/>
      <c r="EB114" s="20"/>
      <c r="EC114" s="20"/>
      <c r="ED114" s="20"/>
      <c r="EE114" s="20"/>
      <c r="EF114" s="20"/>
      <c r="EG114" s="20"/>
      <c r="EH114" s="20"/>
      <c r="EI114" s="20"/>
      <c r="EJ114" s="20"/>
      <c r="EK114" s="20"/>
    </row>
    <row r="115" spans="1:141" s="3" customFormat="1" ht="30" customHeight="1">
      <c r="A115" s="34" t="s">
        <v>25</v>
      </c>
      <c r="B115" s="47" t="s">
        <v>128</v>
      </c>
      <c r="C115" s="42" t="s">
        <v>27</v>
      </c>
      <c r="D115" s="15">
        <v>1</v>
      </c>
      <c r="E115" s="38">
        <v>45110</v>
      </c>
      <c r="F115" s="38">
        <v>45115</v>
      </c>
      <c r="G115" s="13"/>
      <c r="H115" s="13">
        <f t="shared" ca="1" si="74"/>
        <v>6</v>
      </c>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0"/>
      <c r="DA115" s="20"/>
      <c r="DB115" s="20"/>
      <c r="DC115" s="20"/>
      <c r="DD115" s="20"/>
      <c r="DE115" s="20"/>
      <c r="DF115" s="20"/>
      <c r="DG115" s="20"/>
      <c r="DH115" s="20"/>
      <c r="DI115" s="20"/>
      <c r="DJ115" s="20"/>
      <c r="DK115" s="20"/>
      <c r="DL115" s="20"/>
      <c r="DM115" s="20"/>
      <c r="DN115" s="20"/>
      <c r="DO115" s="20"/>
      <c r="DP115" s="20"/>
      <c r="DQ115" s="20"/>
      <c r="DR115" s="20"/>
      <c r="DS115" s="20"/>
      <c r="DT115" s="20"/>
      <c r="DU115" s="20"/>
      <c r="DV115" s="20"/>
      <c r="DW115" s="20"/>
      <c r="DX115" s="20"/>
      <c r="DY115" s="20"/>
      <c r="DZ115" s="20"/>
      <c r="EA115" s="20"/>
      <c r="EB115" s="20"/>
      <c r="EC115" s="20"/>
      <c r="ED115" s="20"/>
      <c r="EE115" s="20"/>
      <c r="EF115" s="20"/>
      <c r="EG115" s="20"/>
      <c r="EH115" s="20"/>
      <c r="EI115" s="20"/>
      <c r="EJ115" s="20"/>
      <c r="EK115" s="20"/>
    </row>
    <row r="116" spans="1:141" s="3" customFormat="1" ht="30" customHeight="1">
      <c r="A116" s="34" t="s">
        <v>28</v>
      </c>
      <c r="B116" s="47" t="s">
        <v>129</v>
      </c>
      <c r="C116" s="42" t="s">
        <v>7</v>
      </c>
      <c r="D116" s="15">
        <v>1</v>
      </c>
      <c r="E116" s="38">
        <v>45115</v>
      </c>
      <c r="F116" s="38">
        <v>45117</v>
      </c>
      <c r="G116" s="13"/>
      <c r="H116" s="13">
        <f t="shared" ref="H116:H121" ca="1" si="75">IF(OR(ISBLANK(task_start),ISBLANK(task_end)),"",task_end-task_start+1)</f>
        <v>3</v>
      </c>
      <c r="I116" s="20"/>
      <c r="J116" s="20"/>
      <c r="K116" s="20"/>
      <c r="L116" s="20"/>
      <c r="M116" s="20"/>
      <c r="N116" s="20"/>
      <c r="O116" s="20"/>
      <c r="P116" s="20"/>
      <c r="Q116" s="20"/>
      <c r="R116" s="20"/>
      <c r="S116" s="20"/>
      <c r="T116" s="20"/>
      <c r="U116" s="21"/>
      <c r="V116" s="21"/>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0"/>
      <c r="DA116" s="20"/>
      <c r="DB116" s="20"/>
      <c r="DC116" s="20"/>
      <c r="DD116" s="20"/>
      <c r="DE116" s="20"/>
      <c r="DF116" s="20"/>
      <c r="DG116" s="20"/>
      <c r="DH116" s="20"/>
      <c r="DI116" s="20"/>
      <c r="DJ116" s="20"/>
      <c r="DK116" s="20"/>
      <c r="DL116" s="20"/>
      <c r="DM116" s="20"/>
      <c r="DN116" s="20"/>
      <c r="DO116" s="20"/>
      <c r="DP116" s="20"/>
      <c r="DQ116" s="20"/>
      <c r="DR116" s="20"/>
      <c r="DS116" s="20"/>
      <c r="DT116" s="20"/>
      <c r="DU116" s="20"/>
      <c r="DV116" s="20"/>
      <c r="DW116" s="20"/>
      <c r="DX116" s="20"/>
      <c r="DY116" s="20"/>
      <c r="DZ116" s="20"/>
      <c r="EA116" s="20"/>
      <c r="EB116" s="20"/>
      <c r="EC116" s="20"/>
      <c r="ED116" s="20"/>
      <c r="EE116" s="20"/>
      <c r="EF116" s="20"/>
      <c r="EG116" s="20"/>
      <c r="EH116" s="20"/>
      <c r="EI116" s="20"/>
      <c r="EJ116" s="20"/>
      <c r="EK116" s="20"/>
    </row>
    <row r="117" spans="1:141" s="3" customFormat="1" ht="30" customHeight="1">
      <c r="A117" s="33"/>
      <c r="B117" s="47" t="s">
        <v>130</v>
      </c>
      <c r="C117" s="42" t="s">
        <v>27</v>
      </c>
      <c r="D117" s="15">
        <v>1</v>
      </c>
      <c r="E117" s="38">
        <v>45117</v>
      </c>
      <c r="F117" s="38">
        <v>45119</v>
      </c>
      <c r="G117" s="13"/>
      <c r="H117" s="13">
        <f t="shared" ca="1" si="75"/>
        <v>3</v>
      </c>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c r="CU117" s="20"/>
      <c r="CV117" s="20"/>
      <c r="CW117" s="20"/>
      <c r="CX117" s="20"/>
      <c r="CY117" s="20"/>
      <c r="CZ117" s="20"/>
      <c r="DA117" s="20"/>
      <c r="DB117" s="20"/>
      <c r="DC117" s="20"/>
      <c r="DD117" s="20"/>
      <c r="DE117" s="20"/>
      <c r="DF117" s="20"/>
      <c r="DG117" s="20"/>
      <c r="DH117" s="20"/>
      <c r="DI117" s="20"/>
      <c r="DJ117" s="20"/>
      <c r="DK117" s="20"/>
      <c r="DL117" s="20"/>
      <c r="DM117" s="20"/>
      <c r="DN117" s="20"/>
      <c r="DO117" s="20"/>
      <c r="DP117" s="20"/>
      <c r="DQ117" s="20"/>
      <c r="DR117" s="20"/>
      <c r="DS117" s="20"/>
      <c r="DT117" s="20"/>
      <c r="DU117" s="20"/>
      <c r="DV117" s="20"/>
      <c r="DW117" s="20"/>
      <c r="DX117" s="20"/>
      <c r="DY117" s="20"/>
      <c r="DZ117" s="20"/>
      <c r="EA117" s="20"/>
      <c r="EB117" s="20"/>
      <c r="EC117" s="20"/>
      <c r="ED117" s="20"/>
      <c r="EE117" s="20"/>
      <c r="EF117" s="20"/>
      <c r="EG117" s="20"/>
      <c r="EH117" s="20"/>
      <c r="EI117" s="20"/>
      <c r="EJ117" s="20"/>
      <c r="EK117" s="20"/>
    </row>
    <row r="118" spans="1:141" s="3" customFormat="1" ht="30" customHeight="1">
      <c r="A118" s="33"/>
      <c r="B118" s="47" t="s">
        <v>131</v>
      </c>
      <c r="C118" s="42" t="s">
        <v>14</v>
      </c>
      <c r="D118" s="15">
        <v>1</v>
      </c>
      <c r="E118" s="38">
        <v>45119</v>
      </c>
      <c r="F118" s="38">
        <v>45124</v>
      </c>
      <c r="G118" s="13"/>
      <c r="H118" s="13">
        <f t="shared" ca="1" si="75"/>
        <v>6</v>
      </c>
      <c r="I118" s="20"/>
      <c r="J118" s="20"/>
      <c r="K118" s="20"/>
      <c r="L118" s="20"/>
      <c r="M118" s="20"/>
      <c r="N118" s="20"/>
      <c r="O118" s="20"/>
      <c r="P118" s="20"/>
      <c r="Q118" s="20"/>
      <c r="R118" s="20"/>
      <c r="S118" s="20"/>
      <c r="T118" s="20"/>
      <c r="U118" s="20"/>
      <c r="V118" s="20"/>
      <c r="W118" s="20"/>
      <c r="X118" s="20"/>
      <c r="Y118" s="21"/>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0"/>
      <c r="DA118" s="20"/>
      <c r="DB118" s="20"/>
      <c r="DC118" s="20"/>
      <c r="DD118" s="20"/>
      <c r="DE118" s="20"/>
      <c r="DF118" s="20"/>
      <c r="DG118" s="20"/>
      <c r="DH118" s="20"/>
      <c r="DI118" s="20"/>
      <c r="DJ118" s="20"/>
      <c r="DK118" s="20"/>
      <c r="DL118" s="20"/>
      <c r="DM118" s="20"/>
      <c r="DN118" s="20"/>
      <c r="DO118" s="20"/>
      <c r="DP118" s="20"/>
      <c r="DQ118" s="20"/>
      <c r="DR118" s="20"/>
      <c r="DS118" s="20"/>
      <c r="DT118" s="20"/>
      <c r="DU118" s="20"/>
      <c r="DV118" s="20"/>
      <c r="DW118" s="20"/>
      <c r="DX118" s="20"/>
      <c r="DY118" s="20"/>
      <c r="DZ118" s="20"/>
      <c r="EA118" s="20"/>
      <c r="EB118" s="20"/>
      <c r="EC118" s="20"/>
      <c r="ED118" s="20"/>
      <c r="EE118" s="20"/>
      <c r="EF118" s="20"/>
      <c r="EG118" s="20"/>
      <c r="EH118" s="20"/>
      <c r="EI118" s="20"/>
      <c r="EJ118" s="20"/>
      <c r="EK118" s="20"/>
    </row>
    <row r="119" spans="1:141" s="3" customFormat="1" ht="30" customHeight="1">
      <c r="A119" s="34" t="s">
        <v>28</v>
      </c>
      <c r="B119" s="47" t="s">
        <v>132</v>
      </c>
      <c r="C119" s="42" t="s">
        <v>27</v>
      </c>
      <c r="D119" s="15">
        <v>1</v>
      </c>
      <c r="E119" s="38">
        <v>45124</v>
      </c>
      <c r="F119" s="38">
        <v>45127</v>
      </c>
      <c r="G119" s="13"/>
      <c r="H119" s="13">
        <f t="shared" ca="1" si="75"/>
        <v>4</v>
      </c>
      <c r="I119" s="20"/>
      <c r="J119" s="20"/>
      <c r="K119" s="20"/>
      <c r="L119" s="20"/>
      <c r="M119" s="20"/>
      <c r="N119" s="20"/>
      <c r="O119" s="20"/>
      <c r="P119" s="20"/>
      <c r="Q119" s="20"/>
      <c r="R119" s="20"/>
      <c r="S119" s="20"/>
      <c r="T119" s="20"/>
      <c r="U119" s="21"/>
      <c r="V119" s="21"/>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0"/>
      <c r="DA119" s="20"/>
      <c r="DB119" s="20"/>
      <c r="DC119" s="20"/>
      <c r="DD119" s="20"/>
      <c r="DE119" s="20"/>
      <c r="DF119" s="20"/>
      <c r="DG119" s="20"/>
      <c r="DH119" s="20"/>
      <c r="DI119" s="20"/>
      <c r="DJ119" s="20"/>
      <c r="DK119" s="20"/>
      <c r="DL119" s="20"/>
      <c r="DM119" s="20"/>
      <c r="DN119" s="20"/>
      <c r="DO119" s="20"/>
      <c r="DP119" s="20"/>
      <c r="DQ119" s="20"/>
      <c r="DR119" s="20"/>
      <c r="DS119" s="20"/>
      <c r="DT119" s="20"/>
      <c r="DU119" s="20"/>
      <c r="DV119" s="20"/>
      <c r="DW119" s="20"/>
      <c r="DX119" s="20"/>
      <c r="DY119" s="20"/>
      <c r="DZ119" s="20"/>
      <c r="EA119" s="20"/>
      <c r="EB119" s="20"/>
      <c r="EC119" s="20"/>
      <c r="ED119" s="20"/>
      <c r="EE119" s="20"/>
      <c r="EF119" s="20"/>
      <c r="EG119" s="20"/>
      <c r="EH119" s="20"/>
      <c r="EI119" s="20"/>
      <c r="EJ119" s="20"/>
      <c r="EK119" s="20"/>
    </row>
    <row r="120" spans="1:141" s="3" customFormat="1" ht="30" customHeight="1">
      <c r="A120" s="33"/>
      <c r="B120" s="47" t="s">
        <v>133</v>
      </c>
      <c r="C120" s="42" t="s">
        <v>14</v>
      </c>
      <c r="D120" s="15">
        <v>1</v>
      </c>
      <c r="E120" s="38">
        <v>45127</v>
      </c>
      <c r="F120" s="38">
        <v>45132</v>
      </c>
      <c r="G120" s="13"/>
      <c r="H120" s="13">
        <f t="shared" ca="1" si="75"/>
        <v>6</v>
      </c>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0"/>
      <c r="DA120" s="20"/>
      <c r="DB120" s="20"/>
      <c r="DC120" s="20"/>
      <c r="DD120" s="20"/>
      <c r="DE120" s="20"/>
      <c r="DF120" s="20"/>
      <c r="DG120" s="20"/>
      <c r="DH120" s="20"/>
      <c r="DI120" s="20"/>
      <c r="DJ120" s="20"/>
      <c r="DK120" s="20"/>
      <c r="DL120" s="20"/>
      <c r="DM120" s="20"/>
      <c r="DN120" s="20"/>
      <c r="DO120" s="20"/>
      <c r="DP120" s="20"/>
      <c r="DQ120" s="20"/>
      <c r="DR120" s="20"/>
      <c r="DS120" s="20"/>
      <c r="DT120" s="20"/>
      <c r="DU120" s="20"/>
      <c r="DV120" s="20"/>
      <c r="DW120" s="20"/>
      <c r="DX120" s="20"/>
      <c r="DY120" s="20"/>
      <c r="DZ120" s="20"/>
      <c r="EA120" s="20"/>
      <c r="EB120" s="20"/>
      <c r="EC120" s="20"/>
      <c r="ED120" s="20"/>
      <c r="EE120" s="20"/>
      <c r="EF120" s="20"/>
      <c r="EG120" s="20"/>
      <c r="EH120" s="20"/>
      <c r="EI120" s="20"/>
      <c r="EJ120" s="20"/>
      <c r="EK120" s="20"/>
    </row>
    <row r="121" spans="1:141" s="3" customFormat="1" ht="30" customHeight="1">
      <c r="A121" s="34" t="s">
        <v>32</v>
      </c>
      <c r="B121" s="58" t="s">
        <v>134</v>
      </c>
      <c r="C121" s="74"/>
      <c r="D121" s="59"/>
      <c r="E121" s="60"/>
      <c r="F121" s="61"/>
      <c r="G121" s="13"/>
      <c r="H121" s="13" t="str">
        <f t="shared" ca="1" si="75"/>
        <v/>
      </c>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0"/>
      <c r="DA121" s="20"/>
      <c r="DB121" s="20"/>
      <c r="DC121" s="20"/>
      <c r="DD121" s="20"/>
      <c r="DE121" s="20"/>
      <c r="DF121" s="20"/>
      <c r="DG121" s="20"/>
      <c r="DH121" s="20"/>
      <c r="DI121" s="20"/>
      <c r="DJ121" s="20"/>
      <c r="DK121" s="20"/>
      <c r="DL121" s="20"/>
      <c r="DM121" s="20"/>
      <c r="DN121" s="20"/>
      <c r="DO121" s="20"/>
      <c r="DP121" s="20"/>
      <c r="DQ121" s="20"/>
      <c r="DR121" s="20"/>
      <c r="DS121" s="20"/>
      <c r="DT121" s="20"/>
      <c r="DU121" s="20"/>
      <c r="DV121" s="20"/>
      <c r="DW121" s="20"/>
      <c r="DX121" s="20"/>
      <c r="DY121" s="20"/>
      <c r="DZ121" s="20"/>
      <c r="EA121" s="20"/>
      <c r="EB121" s="20"/>
      <c r="EC121" s="20"/>
      <c r="ED121" s="20"/>
      <c r="EE121" s="20"/>
      <c r="EF121" s="20"/>
      <c r="EG121" s="20"/>
      <c r="EH121" s="20"/>
      <c r="EI121" s="20"/>
      <c r="EJ121" s="20"/>
      <c r="EK121" s="20"/>
    </row>
    <row r="122" spans="1:141" s="3" customFormat="1" ht="30" customHeight="1">
      <c r="A122" s="33"/>
      <c r="B122" s="95" t="s">
        <v>26</v>
      </c>
      <c r="C122" s="93"/>
      <c r="D122" s="94"/>
      <c r="E122" s="96"/>
      <c r="F122" s="96"/>
      <c r="G122" s="13"/>
      <c r="H122" s="13"/>
      <c r="I122" s="20"/>
      <c r="J122" s="20"/>
      <c r="K122" s="20"/>
      <c r="L122" s="20"/>
      <c r="M122" s="20"/>
      <c r="N122" s="20"/>
      <c r="O122" s="20"/>
      <c r="P122" s="20"/>
      <c r="Q122" s="20"/>
      <c r="R122" s="20"/>
      <c r="S122" s="20"/>
      <c r="T122" s="20"/>
      <c r="U122" s="20"/>
      <c r="V122" s="20"/>
      <c r="W122" s="20"/>
      <c r="X122" s="20"/>
      <c r="Y122" s="21"/>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row>
    <row r="123" spans="1:141" s="3" customFormat="1" ht="30" customHeight="1">
      <c r="A123" s="33"/>
      <c r="B123" s="95" t="s">
        <v>135</v>
      </c>
      <c r="C123" s="93"/>
      <c r="D123" s="94"/>
      <c r="E123" s="96"/>
      <c r="F123" s="96"/>
      <c r="G123" s="13"/>
      <c r="H123" s="13"/>
      <c r="I123" s="20"/>
      <c r="J123" s="20"/>
      <c r="K123" s="20"/>
      <c r="L123" s="20"/>
      <c r="M123" s="20"/>
      <c r="N123" s="20"/>
      <c r="O123" s="20"/>
      <c r="P123" s="20"/>
      <c r="Q123" s="20"/>
      <c r="R123" s="20"/>
      <c r="S123" s="20"/>
      <c r="T123" s="20"/>
      <c r="U123" s="20"/>
      <c r="V123" s="20"/>
      <c r="W123" s="20"/>
      <c r="X123" s="20"/>
      <c r="Y123" s="21"/>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row>
    <row r="124" spans="1:141" s="3" customFormat="1" ht="30" customHeight="1">
      <c r="A124" s="33"/>
      <c r="B124" s="95" t="s">
        <v>136</v>
      </c>
      <c r="C124" s="93"/>
      <c r="D124" s="94"/>
      <c r="E124" s="96"/>
      <c r="F124" s="96"/>
      <c r="G124" s="13"/>
      <c r="H124" s="13"/>
      <c r="I124" s="20"/>
      <c r="J124" s="20"/>
      <c r="K124" s="20"/>
      <c r="L124" s="20"/>
      <c r="M124" s="20"/>
      <c r="N124" s="20"/>
      <c r="O124" s="20"/>
      <c r="P124" s="20"/>
      <c r="Q124" s="20"/>
      <c r="R124" s="20"/>
      <c r="S124" s="20"/>
      <c r="T124" s="20"/>
      <c r="U124" s="20"/>
      <c r="V124" s="20"/>
      <c r="W124" s="20"/>
      <c r="X124" s="20"/>
      <c r="Y124" s="21"/>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c r="CU124" s="20"/>
      <c r="CV124" s="20"/>
      <c r="CW124" s="20"/>
      <c r="CX124" s="20"/>
      <c r="CY124" s="20"/>
      <c r="CZ124" s="20"/>
      <c r="DA124" s="20"/>
      <c r="DB124" s="20"/>
      <c r="DC124" s="20"/>
      <c r="DD124" s="20"/>
      <c r="DE124" s="20"/>
      <c r="DF124" s="20"/>
      <c r="DG124" s="20"/>
      <c r="DH124" s="20"/>
      <c r="DI124" s="20"/>
      <c r="DJ124" s="20"/>
      <c r="DK124" s="20"/>
      <c r="DL124" s="20"/>
      <c r="DM124" s="20"/>
      <c r="DN124" s="20"/>
      <c r="DO124" s="20"/>
      <c r="DP124" s="20"/>
      <c r="DQ124" s="20"/>
      <c r="DR124" s="20"/>
      <c r="DS124" s="20"/>
      <c r="DT124" s="20"/>
      <c r="DU124" s="20"/>
      <c r="DV124" s="20"/>
      <c r="DW124" s="20"/>
      <c r="DX124" s="20"/>
      <c r="DY124" s="20"/>
      <c r="DZ124" s="20"/>
      <c r="EA124" s="20"/>
      <c r="EB124" s="20"/>
      <c r="EC124" s="20"/>
      <c r="ED124" s="20"/>
      <c r="EE124" s="20"/>
      <c r="EF124" s="20"/>
      <c r="EG124" s="20"/>
      <c r="EH124" s="20"/>
      <c r="EI124" s="20"/>
      <c r="EJ124" s="20"/>
      <c r="EK124" s="20"/>
    </row>
    <row r="125" spans="1:141" s="3" customFormat="1" ht="30" customHeight="1">
      <c r="A125" s="33"/>
      <c r="B125" s="95" t="s">
        <v>137</v>
      </c>
      <c r="C125" s="93"/>
      <c r="D125" s="94"/>
      <c r="E125" s="96"/>
      <c r="F125" s="96"/>
      <c r="G125" s="13"/>
      <c r="H125" s="13"/>
      <c r="I125" s="20"/>
      <c r="J125" s="20"/>
      <c r="K125" s="20"/>
      <c r="L125" s="20"/>
      <c r="M125" s="20"/>
      <c r="N125" s="20"/>
      <c r="O125" s="20"/>
      <c r="P125" s="20"/>
      <c r="Q125" s="20"/>
      <c r="R125" s="20"/>
      <c r="S125" s="20"/>
      <c r="T125" s="20"/>
      <c r="U125" s="20"/>
      <c r="V125" s="20"/>
      <c r="W125" s="20"/>
      <c r="X125" s="20"/>
      <c r="Y125" s="21"/>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c r="CU125" s="20"/>
      <c r="CV125" s="20"/>
      <c r="CW125" s="20"/>
      <c r="CX125" s="20"/>
      <c r="CY125" s="20"/>
      <c r="CZ125" s="20"/>
      <c r="DA125" s="20"/>
      <c r="DB125" s="20"/>
      <c r="DC125" s="20"/>
      <c r="DD125" s="20"/>
      <c r="DE125" s="20"/>
      <c r="DF125" s="20"/>
      <c r="DG125" s="20"/>
      <c r="DH125" s="20"/>
      <c r="DI125" s="20"/>
      <c r="DJ125" s="20"/>
      <c r="DK125" s="20"/>
      <c r="DL125" s="20"/>
      <c r="DM125" s="20"/>
      <c r="DN125" s="20"/>
      <c r="DO125" s="20"/>
      <c r="DP125" s="20"/>
      <c r="DQ125" s="20"/>
      <c r="DR125" s="20"/>
      <c r="DS125" s="20"/>
      <c r="DT125" s="20"/>
      <c r="DU125" s="20"/>
      <c r="DV125" s="20"/>
      <c r="DW125" s="20"/>
      <c r="DX125" s="20"/>
      <c r="DY125" s="20"/>
      <c r="DZ125" s="20"/>
      <c r="EA125" s="20"/>
      <c r="EB125" s="20"/>
      <c r="EC125" s="20"/>
      <c r="ED125" s="20"/>
      <c r="EE125" s="20"/>
      <c r="EF125" s="20"/>
      <c r="EG125" s="20"/>
      <c r="EH125" s="20"/>
      <c r="EI125" s="20"/>
      <c r="EJ125" s="20"/>
      <c r="EK125" s="20"/>
    </row>
    <row r="126" spans="1:141" s="3" customFormat="1" ht="30" customHeight="1">
      <c r="A126" s="33"/>
      <c r="B126" s="95" t="s">
        <v>138</v>
      </c>
      <c r="C126" s="93"/>
      <c r="D126" s="94"/>
      <c r="E126" s="96"/>
      <c r="F126" s="96"/>
      <c r="G126" s="13"/>
      <c r="H126" s="13"/>
      <c r="I126" s="20"/>
      <c r="J126" s="20"/>
      <c r="K126" s="20"/>
      <c r="L126" s="20"/>
      <c r="M126" s="20"/>
      <c r="N126" s="20"/>
      <c r="O126" s="20"/>
      <c r="P126" s="20"/>
      <c r="Q126" s="20"/>
      <c r="R126" s="20"/>
      <c r="S126" s="20"/>
      <c r="T126" s="20"/>
      <c r="U126" s="20"/>
      <c r="V126" s="20"/>
      <c r="W126" s="20"/>
      <c r="X126" s="20"/>
      <c r="Y126" s="21"/>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c r="CU126" s="20"/>
      <c r="CV126" s="20"/>
      <c r="CW126" s="20"/>
      <c r="CX126" s="20"/>
      <c r="CY126" s="20"/>
      <c r="CZ126" s="20"/>
      <c r="DA126" s="20"/>
      <c r="DB126" s="20"/>
      <c r="DC126" s="20"/>
      <c r="DD126" s="20"/>
      <c r="DE126" s="20"/>
      <c r="DF126" s="20"/>
      <c r="DG126" s="20"/>
      <c r="DH126" s="20"/>
      <c r="DI126" s="20"/>
      <c r="DJ126" s="20"/>
      <c r="DK126" s="20"/>
      <c r="DL126" s="20"/>
      <c r="DM126" s="20"/>
      <c r="DN126" s="20"/>
      <c r="DO126" s="20"/>
      <c r="DP126" s="20"/>
      <c r="DQ126" s="20"/>
      <c r="DR126" s="20"/>
      <c r="DS126" s="20"/>
      <c r="DT126" s="20"/>
      <c r="DU126" s="20"/>
      <c r="DV126" s="20"/>
      <c r="DW126" s="20"/>
      <c r="DX126" s="20"/>
      <c r="DY126" s="20"/>
      <c r="DZ126" s="20"/>
      <c r="EA126" s="20"/>
      <c r="EB126" s="20"/>
      <c r="EC126" s="20"/>
      <c r="ED126" s="20"/>
      <c r="EE126" s="20"/>
      <c r="EF126" s="20"/>
      <c r="EG126" s="20"/>
      <c r="EH126" s="20"/>
      <c r="EI126" s="20"/>
      <c r="EJ126" s="20"/>
      <c r="EK126" s="20"/>
    </row>
    <row r="127" spans="1:141" s="3" customFormat="1" ht="30" customHeight="1">
      <c r="A127" s="33"/>
      <c r="B127" s="95" t="s">
        <v>139</v>
      </c>
      <c r="C127" s="93"/>
      <c r="D127" s="94"/>
      <c r="E127" s="96"/>
      <c r="F127" s="96"/>
      <c r="G127" s="13"/>
      <c r="H127" s="13"/>
      <c r="I127" s="20"/>
      <c r="J127" s="20"/>
      <c r="K127" s="20"/>
      <c r="L127" s="20"/>
      <c r="M127" s="20"/>
      <c r="N127" s="20"/>
      <c r="O127" s="20"/>
      <c r="P127" s="20"/>
      <c r="Q127" s="20"/>
      <c r="R127" s="20"/>
      <c r="S127" s="20"/>
      <c r="T127" s="20"/>
      <c r="U127" s="20"/>
      <c r="V127" s="20"/>
      <c r="W127" s="20"/>
      <c r="X127" s="20"/>
      <c r="Y127" s="21"/>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c r="CR127" s="20"/>
      <c r="CS127" s="20"/>
      <c r="CT127" s="20"/>
      <c r="CU127" s="20"/>
      <c r="CV127" s="20"/>
      <c r="CW127" s="20"/>
      <c r="CX127" s="20"/>
      <c r="CY127" s="20"/>
      <c r="CZ127" s="20"/>
      <c r="DA127" s="20"/>
      <c r="DB127" s="20"/>
      <c r="DC127" s="20"/>
      <c r="DD127" s="20"/>
      <c r="DE127" s="20"/>
      <c r="DF127" s="20"/>
      <c r="DG127" s="20"/>
      <c r="DH127" s="20"/>
      <c r="DI127" s="20"/>
      <c r="DJ127" s="20"/>
      <c r="DK127" s="20"/>
      <c r="DL127" s="20"/>
      <c r="DM127" s="20"/>
      <c r="DN127" s="20"/>
      <c r="DO127" s="20"/>
      <c r="DP127" s="20"/>
      <c r="DQ127" s="20"/>
      <c r="DR127" s="20"/>
      <c r="DS127" s="20"/>
      <c r="DT127" s="20"/>
      <c r="DU127" s="20"/>
      <c r="DV127" s="20"/>
      <c r="DW127" s="20"/>
      <c r="DX127" s="20"/>
      <c r="DY127" s="20"/>
      <c r="DZ127" s="20"/>
      <c r="EA127" s="20"/>
      <c r="EB127" s="20"/>
      <c r="EC127" s="20"/>
      <c r="ED127" s="20"/>
      <c r="EE127" s="20"/>
      <c r="EF127" s="20"/>
      <c r="EG127" s="20"/>
      <c r="EH127" s="20"/>
      <c r="EI127" s="20"/>
      <c r="EJ127" s="20"/>
      <c r="EK127" s="20"/>
    </row>
    <row r="128" spans="1:141" s="3" customFormat="1" ht="30" customHeight="1">
      <c r="A128" s="33"/>
      <c r="B128" s="95" t="s">
        <v>140</v>
      </c>
      <c r="C128" s="93"/>
      <c r="D128" s="94"/>
      <c r="E128" s="96"/>
      <c r="F128" s="96"/>
      <c r="G128" s="13"/>
      <c r="H128" s="13"/>
      <c r="I128" s="20"/>
      <c r="J128" s="20"/>
      <c r="K128" s="20"/>
      <c r="L128" s="20"/>
      <c r="M128" s="20"/>
      <c r="N128" s="20"/>
      <c r="O128" s="20"/>
      <c r="P128" s="20"/>
      <c r="Q128" s="20"/>
      <c r="R128" s="20"/>
      <c r="S128" s="20"/>
      <c r="T128" s="20"/>
      <c r="U128" s="20"/>
      <c r="V128" s="20"/>
      <c r="W128" s="20"/>
      <c r="X128" s="20"/>
      <c r="Y128" s="21"/>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c r="DA128" s="20"/>
      <c r="DB128" s="20"/>
      <c r="DC128" s="20"/>
      <c r="DD128" s="20"/>
      <c r="DE128" s="20"/>
      <c r="DF128" s="20"/>
      <c r="DG128" s="20"/>
      <c r="DH128" s="20"/>
      <c r="DI128" s="20"/>
      <c r="DJ128" s="20"/>
      <c r="DK128" s="20"/>
      <c r="DL128" s="20"/>
      <c r="DM128" s="20"/>
      <c r="DN128" s="20"/>
      <c r="DO128" s="20"/>
      <c r="DP128" s="20"/>
      <c r="DQ128" s="20"/>
      <c r="DR128" s="20"/>
      <c r="DS128" s="20"/>
      <c r="DT128" s="20"/>
      <c r="DU128" s="20"/>
      <c r="DV128" s="20"/>
      <c r="DW128" s="20"/>
      <c r="DX128" s="20"/>
      <c r="DY128" s="20"/>
      <c r="DZ128" s="20"/>
      <c r="EA128" s="20"/>
      <c r="EB128" s="20"/>
      <c r="EC128" s="20"/>
      <c r="ED128" s="20"/>
      <c r="EE128" s="20"/>
      <c r="EF128" s="20"/>
      <c r="EG128" s="20"/>
      <c r="EH128" s="20"/>
      <c r="EI128" s="20"/>
      <c r="EJ128" s="20"/>
      <c r="EK128" s="20"/>
    </row>
    <row r="129" spans="1:141" s="3" customFormat="1" ht="30" customHeight="1">
      <c r="A129" s="33"/>
      <c r="B129" s="95" t="s">
        <v>141</v>
      </c>
      <c r="C129" s="93"/>
      <c r="D129" s="94"/>
      <c r="E129" s="96"/>
      <c r="F129" s="96"/>
      <c r="G129" s="13"/>
      <c r="H129" s="13"/>
      <c r="I129" s="20"/>
      <c r="J129" s="20"/>
      <c r="K129" s="20"/>
      <c r="L129" s="20"/>
      <c r="M129" s="20"/>
      <c r="N129" s="20"/>
      <c r="O129" s="20"/>
      <c r="P129" s="20"/>
      <c r="Q129" s="20"/>
      <c r="R129" s="20"/>
      <c r="S129" s="20"/>
      <c r="T129" s="20"/>
      <c r="U129" s="20"/>
      <c r="V129" s="20"/>
      <c r="W129" s="20"/>
      <c r="X129" s="20"/>
      <c r="Y129" s="21"/>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c r="CN129" s="20"/>
      <c r="CO129" s="20"/>
      <c r="CP129" s="20"/>
      <c r="CQ129" s="20"/>
      <c r="CR129" s="20"/>
      <c r="CS129" s="20"/>
      <c r="CT129" s="20"/>
      <c r="CU129" s="20"/>
      <c r="CV129" s="20"/>
      <c r="CW129" s="20"/>
      <c r="CX129" s="20"/>
      <c r="CY129" s="20"/>
      <c r="CZ129" s="20"/>
      <c r="DA129" s="20"/>
      <c r="DB129" s="20"/>
      <c r="DC129" s="20"/>
      <c r="DD129" s="20"/>
      <c r="DE129" s="20"/>
      <c r="DF129" s="20"/>
      <c r="DG129" s="20"/>
      <c r="DH129" s="20"/>
      <c r="DI129" s="20"/>
      <c r="DJ129" s="20"/>
      <c r="DK129" s="20"/>
      <c r="DL129" s="20"/>
      <c r="DM129" s="20"/>
      <c r="DN129" s="20"/>
      <c r="DO129" s="20"/>
      <c r="DP129" s="20"/>
      <c r="DQ129" s="20"/>
      <c r="DR129" s="20"/>
      <c r="DS129" s="20"/>
      <c r="DT129" s="20"/>
      <c r="DU129" s="20"/>
      <c r="DV129" s="20"/>
      <c r="DW129" s="20"/>
      <c r="DX129" s="20"/>
      <c r="DY129" s="20"/>
      <c r="DZ129" s="20"/>
      <c r="EA129" s="20"/>
      <c r="EB129" s="20"/>
      <c r="EC129" s="20"/>
      <c r="ED129" s="20"/>
      <c r="EE129" s="20"/>
      <c r="EF129" s="20"/>
      <c r="EG129" s="20"/>
      <c r="EH129" s="20"/>
      <c r="EI129" s="20"/>
      <c r="EJ129" s="20"/>
      <c r="EK129" s="20"/>
    </row>
    <row r="130" spans="1:141" s="3" customFormat="1" ht="30" customHeight="1">
      <c r="A130" s="33" t="s">
        <v>45</v>
      </c>
      <c r="B130" s="97" t="s">
        <v>142</v>
      </c>
      <c r="C130" s="83"/>
      <c r="D130" s="84"/>
      <c r="E130" s="98"/>
      <c r="F130" s="99"/>
      <c r="G130" s="13"/>
      <c r="H130" s="13" t="str">
        <f t="shared" ref="H130:H133" ca="1" si="76">IF(OR(ISBLANK(task_start),ISBLANK(task_end)),"",task_end-task_start+1)</f>
        <v/>
      </c>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c r="CN130" s="20"/>
      <c r="CO130" s="20"/>
      <c r="CP130" s="20"/>
      <c r="CQ130" s="20"/>
      <c r="CR130" s="20"/>
      <c r="CS130" s="20"/>
      <c r="CT130" s="20"/>
      <c r="CU130" s="20"/>
      <c r="CV130" s="20"/>
      <c r="CW130" s="20"/>
      <c r="CX130" s="20"/>
      <c r="CY130" s="20"/>
      <c r="CZ130" s="20"/>
      <c r="DA130" s="20"/>
      <c r="DB130" s="20"/>
      <c r="DC130" s="20"/>
      <c r="DD130" s="20"/>
      <c r="DE130" s="20"/>
      <c r="DF130" s="20"/>
      <c r="DG130" s="20"/>
      <c r="DH130" s="20"/>
      <c r="DI130" s="20"/>
      <c r="DJ130" s="20"/>
      <c r="DK130" s="20"/>
      <c r="DL130" s="20"/>
      <c r="DM130" s="20"/>
      <c r="DN130" s="20"/>
      <c r="DO130" s="20"/>
      <c r="DP130" s="20"/>
      <c r="DQ130" s="20"/>
      <c r="DR130" s="20"/>
      <c r="DS130" s="20"/>
      <c r="DT130" s="20"/>
      <c r="DU130" s="20"/>
      <c r="DV130" s="20"/>
      <c r="DW130" s="20"/>
      <c r="DX130" s="20"/>
      <c r="DY130" s="20"/>
      <c r="DZ130" s="20"/>
      <c r="EA130" s="20"/>
      <c r="EB130" s="20"/>
      <c r="EC130" s="20"/>
      <c r="ED130" s="20"/>
      <c r="EE130" s="20"/>
      <c r="EF130" s="20"/>
      <c r="EG130" s="20"/>
      <c r="EH130" s="20"/>
      <c r="EI130" s="20"/>
      <c r="EJ130" s="20"/>
      <c r="EK130" s="20"/>
    </row>
    <row r="131" spans="1:141" s="3" customFormat="1" ht="30" customHeight="1">
      <c r="A131" s="33"/>
      <c r="B131" s="100" t="s">
        <v>143</v>
      </c>
      <c r="C131" s="43"/>
      <c r="D131" s="16"/>
      <c r="E131" s="101"/>
      <c r="F131" s="101"/>
      <c r="G131" s="13"/>
      <c r="H131" s="13" t="str">
        <f t="shared" ca="1" si="76"/>
        <v/>
      </c>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c r="CN131" s="20"/>
      <c r="CO131" s="20"/>
      <c r="CP131" s="20"/>
      <c r="CQ131" s="20"/>
      <c r="CR131" s="20"/>
      <c r="CS131" s="20"/>
      <c r="CT131" s="20"/>
      <c r="CU131" s="20"/>
      <c r="CV131" s="20"/>
      <c r="CW131" s="20"/>
      <c r="CX131" s="20"/>
      <c r="CY131" s="20"/>
      <c r="CZ131" s="20"/>
      <c r="DA131" s="20"/>
      <c r="DB131" s="20"/>
      <c r="DC131" s="20"/>
      <c r="DD131" s="20"/>
      <c r="DE131" s="20"/>
      <c r="DF131" s="20"/>
      <c r="DG131" s="20"/>
      <c r="DH131" s="20"/>
      <c r="DI131" s="20"/>
      <c r="DJ131" s="20"/>
      <c r="DK131" s="20"/>
      <c r="DL131" s="20"/>
      <c r="DM131" s="20"/>
      <c r="DN131" s="20"/>
      <c r="DO131" s="20"/>
      <c r="DP131" s="20"/>
      <c r="DQ131" s="20"/>
      <c r="DR131" s="20"/>
      <c r="DS131" s="20"/>
      <c r="DT131" s="20"/>
      <c r="DU131" s="20"/>
      <c r="DV131" s="20"/>
      <c r="DW131" s="20"/>
      <c r="DX131" s="20"/>
      <c r="DY131" s="20"/>
      <c r="DZ131" s="20"/>
      <c r="EA131" s="20"/>
      <c r="EB131" s="20"/>
      <c r="EC131" s="20"/>
      <c r="ED131" s="20"/>
      <c r="EE131" s="20"/>
      <c r="EF131" s="20"/>
      <c r="EG131" s="20"/>
      <c r="EH131" s="20"/>
      <c r="EI131" s="20"/>
      <c r="EJ131" s="20"/>
      <c r="EK131" s="20"/>
    </row>
    <row r="132" spans="1:141" s="3" customFormat="1" ht="30" customHeight="1">
      <c r="A132" s="33"/>
      <c r="B132" s="48" t="s">
        <v>144</v>
      </c>
      <c r="C132" s="44"/>
      <c r="D132" s="17"/>
      <c r="E132" s="39"/>
      <c r="F132" s="39"/>
      <c r="G132" s="13"/>
      <c r="H132" s="13" t="str">
        <f t="shared" ca="1" si="76"/>
        <v/>
      </c>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c r="DA132" s="20"/>
      <c r="DB132" s="20"/>
      <c r="DC132" s="20"/>
      <c r="DD132" s="20"/>
      <c r="DE132" s="20"/>
      <c r="DF132" s="20"/>
      <c r="DG132" s="20"/>
      <c r="DH132" s="20"/>
      <c r="DI132" s="20"/>
      <c r="DJ132" s="20"/>
      <c r="DK132" s="20"/>
      <c r="DL132" s="20"/>
      <c r="DM132" s="20"/>
      <c r="DN132" s="20"/>
      <c r="DO132" s="20"/>
      <c r="DP132" s="20"/>
      <c r="DQ132" s="20"/>
      <c r="DR132" s="20"/>
      <c r="DS132" s="20"/>
      <c r="DT132" s="20"/>
      <c r="DU132" s="20"/>
      <c r="DV132" s="20"/>
      <c r="DW132" s="20"/>
      <c r="DX132" s="20"/>
      <c r="DY132" s="20"/>
      <c r="DZ132" s="20"/>
      <c r="EA132" s="20"/>
      <c r="EB132" s="20"/>
      <c r="EC132" s="20"/>
      <c r="ED132" s="20"/>
      <c r="EE132" s="20"/>
      <c r="EF132" s="20"/>
      <c r="EG132" s="20"/>
      <c r="EH132" s="20"/>
      <c r="EI132" s="20"/>
      <c r="EJ132" s="20"/>
      <c r="EK132" s="20"/>
    </row>
    <row r="133" spans="1:141" s="3" customFormat="1" ht="30" customHeight="1">
      <c r="A133" s="33"/>
      <c r="B133" s="48" t="s">
        <v>145</v>
      </c>
      <c r="C133" s="44"/>
      <c r="D133" s="17"/>
      <c r="E133" s="39"/>
      <c r="F133" s="39"/>
      <c r="G133" s="13"/>
      <c r="H133" s="13" t="str">
        <f t="shared" ca="1" si="76"/>
        <v/>
      </c>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c r="DA133" s="20"/>
      <c r="DB133" s="20"/>
      <c r="DC133" s="20"/>
      <c r="DD133" s="20"/>
      <c r="DE133" s="20"/>
      <c r="DF133" s="20"/>
      <c r="DG133" s="20"/>
      <c r="DH133" s="20"/>
      <c r="DI133" s="20"/>
      <c r="DJ133" s="20"/>
      <c r="DK133" s="20"/>
      <c r="DL133" s="20"/>
      <c r="DM133" s="20"/>
      <c r="DN133" s="20"/>
      <c r="DO133" s="20"/>
      <c r="DP133" s="20"/>
      <c r="DQ133" s="20"/>
      <c r="DR133" s="20"/>
      <c r="DS133" s="20"/>
      <c r="DT133" s="20"/>
      <c r="DU133" s="20"/>
      <c r="DV133" s="20"/>
      <c r="DW133" s="20"/>
      <c r="DX133" s="20"/>
      <c r="DY133" s="20"/>
      <c r="DZ133" s="20"/>
      <c r="EA133" s="20"/>
      <c r="EB133" s="20"/>
      <c r="EC133" s="20"/>
      <c r="ED133" s="20"/>
      <c r="EE133" s="20"/>
      <c r="EF133" s="20"/>
      <c r="EG133" s="20"/>
      <c r="EH133" s="20"/>
      <c r="EI133" s="20"/>
      <c r="EJ133" s="20"/>
      <c r="EK133" s="20"/>
    </row>
    <row r="134" spans="1:141" s="3" customFormat="1" ht="30" customHeight="1">
      <c r="A134" s="33"/>
      <c r="B134" s="100" t="s">
        <v>146</v>
      </c>
      <c r="C134" s="43"/>
      <c r="D134" s="16"/>
      <c r="E134" s="101"/>
      <c r="F134" s="101"/>
      <c r="G134" s="13"/>
      <c r="H134" s="13"/>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20"/>
      <c r="CH134" s="20"/>
      <c r="CI134" s="20"/>
      <c r="CJ134" s="20"/>
      <c r="CK134" s="20"/>
      <c r="CL134" s="20"/>
      <c r="CM134" s="20"/>
      <c r="CN134" s="20"/>
      <c r="CO134" s="20"/>
      <c r="CP134" s="20"/>
      <c r="CQ134" s="20"/>
      <c r="CR134" s="20"/>
      <c r="CS134" s="20"/>
      <c r="CT134" s="20"/>
      <c r="CU134" s="20"/>
      <c r="CV134" s="20"/>
      <c r="CW134" s="20"/>
      <c r="CX134" s="20"/>
      <c r="CY134" s="20"/>
      <c r="CZ134" s="20"/>
      <c r="DA134" s="20"/>
      <c r="DB134" s="20"/>
      <c r="DC134" s="20"/>
      <c r="DD134" s="20"/>
      <c r="DE134" s="20"/>
      <c r="DF134" s="20"/>
      <c r="DG134" s="20"/>
      <c r="DH134" s="20"/>
      <c r="DI134" s="20"/>
      <c r="DJ134" s="20"/>
      <c r="DK134" s="20"/>
      <c r="DL134" s="20"/>
      <c r="DM134" s="20"/>
      <c r="DN134" s="20"/>
      <c r="DO134" s="20"/>
      <c r="DP134" s="20"/>
      <c r="DQ134" s="20"/>
      <c r="DR134" s="20"/>
      <c r="DS134" s="20"/>
      <c r="DT134" s="20"/>
      <c r="DU134" s="20"/>
      <c r="DV134" s="20"/>
      <c r="DW134" s="20"/>
      <c r="DX134" s="20"/>
      <c r="DY134" s="20"/>
      <c r="DZ134" s="20"/>
      <c r="EA134" s="20"/>
      <c r="EB134" s="20"/>
      <c r="EC134" s="20"/>
      <c r="ED134" s="20"/>
      <c r="EE134" s="20"/>
      <c r="EF134" s="20"/>
      <c r="EG134" s="20"/>
      <c r="EH134" s="20"/>
      <c r="EI134" s="20"/>
      <c r="EJ134" s="20"/>
      <c r="EK134" s="20"/>
    </row>
    <row r="135" spans="1:141" s="3" customFormat="1" ht="30" customHeight="1">
      <c r="A135" s="33"/>
      <c r="B135" s="48" t="s">
        <v>147</v>
      </c>
      <c r="C135" s="44" t="s">
        <v>27</v>
      </c>
      <c r="D135" s="17"/>
      <c r="E135" s="39"/>
      <c r="F135" s="39"/>
      <c r="G135" s="13"/>
      <c r="H135" s="13"/>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20"/>
      <c r="CH135" s="20"/>
      <c r="CI135" s="20"/>
      <c r="CJ135" s="20"/>
      <c r="CK135" s="20"/>
      <c r="CL135" s="20"/>
      <c r="CM135" s="20"/>
      <c r="CN135" s="20"/>
      <c r="CO135" s="20"/>
      <c r="CP135" s="20"/>
      <c r="CQ135" s="20"/>
      <c r="CR135" s="20"/>
      <c r="CS135" s="20"/>
      <c r="CT135" s="20"/>
      <c r="CU135" s="20"/>
      <c r="CV135" s="20"/>
      <c r="CW135" s="20"/>
      <c r="CX135" s="20"/>
      <c r="CY135" s="20"/>
      <c r="CZ135" s="20"/>
      <c r="DA135" s="20"/>
      <c r="DB135" s="20"/>
      <c r="DC135" s="20"/>
      <c r="DD135" s="20"/>
      <c r="DE135" s="20"/>
      <c r="DF135" s="20"/>
      <c r="DG135" s="20"/>
      <c r="DH135" s="20"/>
      <c r="DI135" s="20"/>
      <c r="DJ135" s="20"/>
      <c r="DK135" s="20"/>
      <c r="DL135" s="20"/>
      <c r="DM135" s="20"/>
      <c r="DN135" s="20"/>
      <c r="DO135" s="20"/>
      <c r="DP135" s="20"/>
      <c r="DQ135" s="20"/>
      <c r="DR135" s="20"/>
      <c r="DS135" s="20"/>
      <c r="DT135" s="20"/>
      <c r="DU135" s="20"/>
      <c r="DV135" s="20"/>
      <c r="DW135" s="20"/>
      <c r="DX135" s="20"/>
      <c r="DY135" s="20"/>
      <c r="DZ135" s="20"/>
      <c r="EA135" s="20"/>
      <c r="EB135" s="20"/>
      <c r="EC135" s="20"/>
      <c r="ED135" s="20"/>
      <c r="EE135" s="20"/>
      <c r="EF135" s="20"/>
      <c r="EG135" s="20"/>
      <c r="EH135" s="20"/>
      <c r="EI135" s="20"/>
      <c r="EJ135" s="20"/>
      <c r="EK135" s="20"/>
    </row>
    <row r="136" spans="1:141" s="3" customFormat="1" ht="30" customHeight="1">
      <c r="A136" s="33"/>
      <c r="B136" s="48" t="s">
        <v>148</v>
      </c>
      <c r="C136" s="44" t="s">
        <v>27</v>
      </c>
      <c r="D136" s="17"/>
      <c r="E136" s="39"/>
      <c r="F136" s="39"/>
      <c r="G136" s="13"/>
      <c r="H136" s="13"/>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20"/>
      <c r="CH136" s="20"/>
      <c r="CI136" s="20"/>
      <c r="CJ136" s="20"/>
      <c r="CK136" s="20"/>
      <c r="CL136" s="20"/>
      <c r="CM136" s="20"/>
      <c r="CN136" s="20"/>
      <c r="CO136" s="20"/>
      <c r="CP136" s="20"/>
      <c r="CQ136" s="20"/>
      <c r="CR136" s="20"/>
      <c r="CS136" s="20"/>
      <c r="CT136" s="20"/>
      <c r="CU136" s="20"/>
      <c r="CV136" s="20"/>
      <c r="CW136" s="20"/>
      <c r="CX136" s="20"/>
      <c r="CY136" s="20"/>
      <c r="CZ136" s="20"/>
      <c r="DA136" s="20"/>
      <c r="DB136" s="20"/>
      <c r="DC136" s="20"/>
      <c r="DD136" s="20"/>
      <c r="DE136" s="20"/>
      <c r="DF136" s="20"/>
      <c r="DG136" s="20"/>
      <c r="DH136" s="20"/>
      <c r="DI136" s="20"/>
      <c r="DJ136" s="20"/>
      <c r="DK136" s="20"/>
      <c r="DL136" s="20"/>
      <c r="DM136" s="20"/>
      <c r="DN136" s="20"/>
      <c r="DO136" s="20"/>
      <c r="DP136" s="20"/>
      <c r="DQ136" s="20"/>
      <c r="DR136" s="20"/>
      <c r="DS136" s="20"/>
      <c r="DT136" s="20"/>
      <c r="DU136" s="20"/>
      <c r="DV136" s="20"/>
      <c r="DW136" s="20"/>
      <c r="DX136" s="20"/>
      <c r="DY136" s="20"/>
      <c r="DZ136" s="20"/>
      <c r="EA136" s="20"/>
      <c r="EB136" s="20"/>
      <c r="EC136" s="20"/>
      <c r="ED136" s="20"/>
      <c r="EE136" s="20"/>
      <c r="EF136" s="20"/>
      <c r="EG136" s="20"/>
      <c r="EH136" s="20"/>
      <c r="EI136" s="20"/>
      <c r="EJ136" s="20"/>
      <c r="EK136" s="20"/>
    </row>
    <row r="137" spans="1:141" s="3" customFormat="1" ht="30" customHeight="1">
      <c r="A137" s="33"/>
      <c r="B137" s="48" t="s">
        <v>149</v>
      </c>
      <c r="C137" s="44" t="s">
        <v>27</v>
      </c>
      <c r="D137" s="17"/>
      <c r="E137" s="39"/>
      <c r="F137" s="39"/>
      <c r="G137" s="13"/>
      <c r="H137" s="13"/>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20"/>
      <c r="CH137" s="20"/>
      <c r="CI137" s="20"/>
      <c r="CJ137" s="20"/>
      <c r="CK137" s="20"/>
      <c r="CL137" s="20"/>
      <c r="CM137" s="20"/>
      <c r="CN137" s="20"/>
      <c r="CO137" s="20"/>
      <c r="CP137" s="20"/>
      <c r="CQ137" s="20"/>
      <c r="CR137" s="20"/>
      <c r="CS137" s="20"/>
      <c r="CT137" s="20"/>
      <c r="CU137" s="20"/>
      <c r="CV137" s="20"/>
      <c r="CW137" s="20"/>
      <c r="CX137" s="20"/>
      <c r="CY137" s="20"/>
      <c r="CZ137" s="20"/>
      <c r="DA137" s="20"/>
      <c r="DB137" s="20"/>
      <c r="DC137" s="20"/>
      <c r="DD137" s="20"/>
      <c r="DE137" s="20"/>
      <c r="DF137" s="20"/>
      <c r="DG137" s="20"/>
      <c r="DH137" s="20"/>
      <c r="DI137" s="20"/>
      <c r="DJ137" s="20"/>
      <c r="DK137" s="20"/>
      <c r="DL137" s="20"/>
      <c r="DM137" s="20"/>
      <c r="DN137" s="20"/>
      <c r="DO137" s="20"/>
      <c r="DP137" s="20"/>
      <c r="DQ137" s="20"/>
      <c r="DR137" s="20"/>
      <c r="DS137" s="20"/>
      <c r="DT137" s="20"/>
      <c r="DU137" s="20"/>
      <c r="DV137" s="20"/>
      <c r="DW137" s="20"/>
      <c r="DX137" s="20"/>
      <c r="DY137" s="20"/>
      <c r="DZ137" s="20"/>
      <c r="EA137" s="20"/>
      <c r="EB137" s="20"/>
      <c r="EC137" s="20"/>
      <c r="ED137" s="20"/>
      <c r="EE137" s="20"/>
      <c r="EF137" s="20"/>
      <c r="EG137" s="20"/>
      <c r="EH137" s="20"/>
      <c r="EI137" s="20"/>
      <c r="EJ137" s="20"/>
      <c r="EK137" s="20"/>
    </row>
  </sheetData>
  <mergeCells count="22">
    <mergeCell ref="CO4:CU4"/>
    <mergeCell ref="C3:D3"/>
    <mergeCell ref="C4:D4"/>
    <mergeCell ref="AK4:AQ4"/>
    <mergeCell ref="AR4:AX4"/>
    <mergeCell ref="AY4:BE4"/>
    <mergeCell ref="DX4:ED4"/>
    <mergeCell ref="EE4:EK4"/>
    <mergeCell ref="BF4:BL4"/>
    <mergeCell ref="E3:F3"/>
    <mergeCell ref="I4:O4"/>
    <mergeCell ref="P4:V4"/>
    <mergeCell ref="W4:AC4"/>
    <mergeCell ref="AD4:AJ4"/>
    <mergeCell ref="DJ4:DP4"/>
    <mergeCell ref="DQ4:DW4"/>
    <mergeCell ref="CV4:DB4"/>
    <mergeCell ref="DC4:DI4"/>
    <mergeCell ref="BM4:BS4"/>
    <mergeCell ref="BT4:BZ4"/>
    <mergeCell ref="CA4:CG4"/>
    <mergeCell ref="CH4:CN4"/>
  </mergeCells>
  <conditionalFormatting sqref="D8:D137">
    <cfRule type="dataBar" priority="3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84:BL99 I41:CM41 I6:CG40 CH26:CM40 I52:CM64 I70:CM82 CN26:CN137 CO9:EK137">
    <cfRule type="expression" dxfId="212" priority="346">
      <formula>AND(TODAY()&gt;=I$6,TODAY()&lt;J$6)</formula>
    </cfRule>
  </conditionalFormatting>
  <conditionalFormatting sqref="I84:BL99 I41:CM41 I8:CG40 CH26:CM40 I52:CM64 I70:CM82 CN26:CN137 CO9:EK137">
    <cfRule type="expression" dxfId="211" priority="340">
      <formula>AND(task_start&lt;=I$6,ROUNDDOWN((task_end-task_start+1)*task_progress,0)+task_start-1&gt;=I$6)</formula>
    </cfRule>
    <cfRule type="expression" dxfId="210" priority="341" stopIfTrue="1">
      <formula>AND(task_end&gt;=I$6,task_start&lt;J$6)</formula>
    </cfRule>
  </conditionalFormatting>
  <conditionalFormatting sqref="I42:BL46">
    <cfRule type="expression" dxfId="209" priority="307">
      <formula>AND(TODAY()&gt;=I$6,TODAY()&lt;J$6)</formula>
    </cfRule>
  </conditionalFormatting>
  <conditionalFormatting sqref="I42:BL46">
    <cfRule type="expression" dxfId="208" priority="305">
      <formula>AND(task_start&lt;=I$6,ROUNDDOWN((task_end-task_start+1)*task_progress,0)+task_start-1&gt;=I$6)</formula>
    </cfRule>
    <cfRule type="expression" dxfId="207" priority="306" stopIfTrue="1">
      <formula>AND(task_end&gt;=I$6,task_start&lt;J$6)</formula>
    </cfRule>
  </conditionalFormatting>
  <conditionalFormatting sqref="I47:BL51">
    <cfRule type="expression" dxfId="206" priority="304">
      <formula>AND(TODAY()&gt;=I$6,TODAY()&lt;J$6)</formula>
    </cfRule>
  </conditionalFormatting>
  <conditionalFormatting sqref="I47:BL51">
    <cfRule type="expression" dxfId="205" priority="302">
      <formula>AND(task_start&lt;=I$6,ROUNDDOWN((task_end-task_start+1)*task_progress,0)+task_start-1&gt;=I$6)</formula>
    </cfRule>
    <cfRule type="expression" dxfId="204" priority="303" stopIfTrue="1">
      <formula>AND(task_end&gt;=I$6,task_start&lt;J$6)</formula>
    </cfRule>
  </conditionalFormatting>
  <conditionalFormatting sqref="I65:BL69">
    <cfRule type="expression" dxfId="203" priority="292">
      <formula>AND(TODAY()&gt;=I$6,TODAY()&lt;J$6)</formula>
    </cfRule>
  </conditionalFormatting>
  <conditionalFormatting sqref="I65:BL69">
    <cfRule type="expression" dxfId="202" priority="290">
      <formula>AND(task_start&lt;=I$6,ROUNDDOWN((task_end-task_start+1)*task_progress,0)+task_start-1&gt;=I$6)</formula>
    </cfRule>
    <cfRule type="expression" dxfId="201" priority="291" stopIfTrue="1">
      <formula>AND(task_end&gt;=I$6,task_start&lt;J$6)</formula>
    </cfRule>
  </conditionalFormatting>
  <conditionalFormatting sqref="I78:BL90">
    <cfRule type="expression" dxfId="200" priority="283">
      <formula>AND(TODAY()&gt;=I$6,TODAY()&lt;J$6)</formula>
    </cfRule>
  </conditionalFormatting>
  <conditionalFormatting sqref="I78:BL90">
    <cfRule type="expression" dxfId="199" priority="281">
      <formula>AND(task_start&lt;=I$6,ROUNDDOWN((task_end-task_start+1)*task_progress,0)+task_start-1&gt;=I$6)</formula>
    </cfRule>
    <cfRule type="expression" dxfId="198" priority="282" stopIfTrue="1">
      <formula>AND(task_end&gt;=I$6,task_start&lt;J$6)</formula>
    </cfRule>
  </conditionalFormatting>
  <conditionalFormatting sqref="I78:BL84">
    <cfRule type="expression" dxfId="197" priority="271">
      <formula>AND(TODAY()&gt;=I$6,TODAY()&lt;J$6)</formula>
    </cfRule>
  </conditionalFormatting>
  <conditionalFormatting sqref="I78:BL84">
    <cfRule type="expression" dxfId="196" priority="269">
      <formula>AND(task_start&lt;=I$6,ROUNDDOWN((task_end-task_start+1)*task_progress,0)+task_start-1&gt;=I$6)</formula>
    </cfRule>
    <cfRule type="expression" dxfId="195" priority="270" stopIfTrue="1">
      <formula>AND(task_end&gt;=I$6,task_start&lt;J$6)</formula>
    </cfRule>
  </conditionalFormatting>
  <conditionalFormatting sqref="I100:BL104">
    <cfRule type="expression" dxfId="194" priority="268">
      <formula>AND(TODAY()&gt;=I$6,TODAY()&lt;J$6)</formula>
    </cfRule>
  </conditionalFormatting>
  <conditionalFormatting sqref="I100:BL104">
    <cfRule type="expression" dxfId="193" priority="266">
      <formula>AND(task_start&lt;=I$6,ROUNDDOWN((task_end-task_start+1)*task_progress,0)+task_start-1&gt;=I$6)</formula>
    </cfRule>
    <cfRule type="expression" dxfId="192" priority="267" stopIfTrue="1">
      <formula>AND(task_end&gt;=I$6,task_start&lt;J$6)</formula>
    </cfRule>
  </conditionalFormatting>
  <conditionalFormatting sqref="I105:BL107">
    <cfRule type="expression" dxfId="191" priority="265">
      <formula>AND(TODAY()&gt;=I$6,TODAY()&lt;J$6)</formula>
    </cfRule>
  </conditionalFormatting>
  <conditionalFormatting sqref="I105:BL107">
    <cfRule type="expression" dxfId="190" priority="263">
      <formula>AND(task_start&lt;=I$6,ROUNDDOWN((task_end-task_start+1)*task_progress,0)+task_start-1&gt;=I$6)</formula>
    </cfRule>
    <cfRule type="expression" dxfId="189" priority="264" stopIfTrue="1">
      <formula>AND(task_end&gt;=I$6,task_start&lt;J$6)</formula>
    </cfRule>
  </conditionalFormatting>
  <conditionalFormatting sqref="I108:BL109">
    <cfRule type="expression" dxfId="188" priority="262">
      <formula>AND(TODAY()&gt;=I$6,TODAY()&lt;J$6)</formula>
    </cfRule>
  </conditionalFormatting>
  <conditionalFormatting sqref="I108:BL109">
    <cfRule type="expression" dxfId="187" priority="260">
      <formula>AND(task_start&lt;=I$6,ROUNDDOWN((task_end-task_start+1)*task_progress,0)+task_start-1&gt;=I$6)</formula>
    </cfRule>
    <cfRule type="expression" dxfId="186" priority="261" stopIfTrue="1">
      <formula>AND(task_end&gt;=I$6,task_start&lt;J$6)</formula>
    </cfRule>
  </conditionalFormatting>
  <conditionalFormatting sqref="I110:BL113">
    <cfRule type="expression" dxfId="185" priority="259">
      <formula>AND(TODAY()&gt;=I$6,TODAY()&lt;J$6)</formula>
    </cfRule>
  </conditionalFormatting>
  <conditionalFormatting sqref="I110:BL113">
    <cfRule type="expression" dxfId="184" priority="257">
      <formula>AND(task_start&lt;=I$6,ROUNDDOWN((task_end-task_start+1)*task_progress,0)+task_start-1&gt;=I$6)</formula>
    </cfRule>
    <cfRule type="expression" dxfId="183" priority="258" stopIfTrue="1">
      <formula>AND(task_end&gt;=I$6,task_start&lt;J$6)</formula>
    </cfRule>
  </conditionalFormatting>
  <conditionalFormatting sqref="I114:CM114">
    <cfRule type="expression" dxfId="182" priority="256">
      <formula>AND(TODAY()&gt;=I$6,TODAY()&lt;J$6)</formula>
    </cfRule>
  </conditionalFormatting>
  <conditionalFormatting sqref="I114:CM114">
    <cfRule type="expression" dxfId="181" priority="254">
      <formula>AND(task_start&lt;=I$6,ROUNDDOWN((task_end-task_start+1)*task_progress,0)+task_start-1&gt;=I$6)</formula>
    </cfRule>
    <cfRule type="expression" dxfId="180" priority="255" stopIfTrue="1">
      <formula>AND(task_end&gt;=I$6,task_start&lt;J$6)</formula>
    </cfRule>
  </conditionalFormatting>
  <conditionalFormatting sqref="I115:BL118">
    <cfRule type="expression" dxfId="179" priority="253">
      <formula>AND(TODAY()&gt;=I$6,TODAY()&lt;J$6)</formula>
    </cfRule>
  </conditionalFormatting>
  <conditionalFormatting sqref="I115:BL118">
    <cfRule type="expression" dxfId="178" priority="251">
      <formula>AND(task_start&lt;=I$6,ROUNDDOWN((task_end-task_start+1)*task_progress,0)+task_start-1&gt;=I$6)</formula>
    </cfRule>
    <cfRule type="expression" dxfId="177" priority="252" stopIfTrue="1">
      <formula>AND(task_end&gt;=I$6,task_start&lt;J$6)</formula>
    </cfRule>
  </conditionalFormatting>
  <conditionalFormatting sqref="I119:BL121">
    <cfRule type="expression" dxfId="176" priority="250">
      <formula>AND(TODAY()&gt;=I$6,TODAY()&lt;J$6)</formula>
    </cfRule>
  </conditionalFormatting>
  <conditionalFormatting sqref="I119:BL121">
    <cfRule type="expression" dxfId="175" priority="248">
      <formula>AND(task_start&lt;=I$6,ROUNDDOWN((task_end-task_start+1)*task_progress,0)+task_start-1&gt;=I$6)</formula>
    </cfRule>
    <cfRule type="expression" dxfId="174" priority="249" stopIfTrue="1">
      <formula>AND(task_end&gt;=I$6,task_start&lt;J$6)</formula>
    </cfRule>
  </conditionalFormatting>
  <conditionalFormatting sqref="I121:BL129">
    <cfRule type="expression" dxfId="173" priority="247">
      <formula>AND(TODAY()&gt;=I$6,TODAY()&lt;J$6)</formula>
    </cfRule>
  </conditionalFormatting>
  <conditionalFormatting sqref="I121:BL129">
    <cfRule type="expression" dxfId="172" priority="245">
      <formula>AND(task_start&lt;=I$6,ROUNDDOWN((task_end-task_start+1)*task_progress,0)+task_start-1&gt;=I$6)</formula>
    </cfRule>
    <cfRule type="expression" dxfId="171" priority="246" stopIfTrue="1">
      <formula>AND(task_end&gt;=I$6,task_start&lt;J$6)</formula>
    </cfRule>
  </conditionalFormatting>
  <conditionalFormatting sqref="I130:BL137">
    <cfRule type="expression" dxfId="170" priority="244">
      <formula>AND(TODAY()&gt;=I$6,TODAY()&lt;J$6)</formula>
    </cfRule>
  </conditionalFormatting>
  <conditionalFormatting sqref="I130:BL137">
    <cfRule type="expression" dxfId="169" priority="242">
      <formula>AND(task_start&lt;=I$6,ROUNDDOWN((task_end-task_start+1)*task_progress,0)+task_start-1&gt;=I$6)</formula>
    </cfRule>
    <cfRule type="expression" dxfId="168" priority="243" stopIfTrue="1">
      <formula>AND(task_end&gt;=I$6,task_start&lt;J$6)</formula>
    </cfRule>
  </conditionalFormatting>
  <conditionalFormatting sqref="C14">
    <cfRule type="dataBar" priority="241">
      <dataBar>
        <cfvo type="num" val="0"/>
        <cfvo type="num" val="1"/>
        <color theme="0" tint="-0.249977111117893"/>
      </dataBar>
      <extLst>
        <ext xmlns:x14="http://schemas.microsoft.com/office/spreadsheetml/2009/9/main" uri="{B025F937-C7B1-47D3-B67F-A62EFF666E3E}">
          <x14:id>{977926CE-E893-4E2E-A2FD-26B1F30EF800}</x14:id>
        </ext>
      </extLst>
    </cfRule>
  </conditionalFormatting>
  <conditionalFormatting sqref="BM84:BS99">
    <cfRule type="expression" dxfId="167" priority="240">
      <formula>AND(TODAY()&gt;=BM$6,TODAY()&lt;BN$6)</formula>
    </cfRule>
  </conditionalFormatting>
  <conditionalFormatting sqref="BM84:BS99">
    <cfRule type="expression" dxfId="166" priority="238">
      <formula>AND(task_start&lt;=BM$6,ROUNDDOWN((task_end-task_start+1)*task_progress,0)+task_start-1&gt;=BM$6)</formula>
    </cfRule>
    <cfRule type="expression" dxfId="165" priority="239" stopIfTrue="1">
      <formula>AND(task_end&gt;=BM$6,task_start&lt;BN$6)</formula>
    </cfRule>
  </conditionalFormatting>
  <conditionalFormatting sqref="BM42:BS46">
    <cfRule type="expression" dxfId="164" priority="231">
      <formula>AND(TODAY()&gt;=BM$6,TODAY()&lt;BN$6)</formula>
    </cfRule>
  </conditionalFormatting>
  <conditionalFormatting sqref="BM42:BS46">
    <cfRule type="expression" dxfId="163" priority="229">
      <formula>AND(task_start&lt;=BM$6,ROUNDDOWN((task_end-task_start+1)*task_progress,0)+task_start-1&gt;=BM$6)</formula>
    </cfRule>
    <cfRule type="expression" dxfId="162" priority="230" stopIfTrue="1">
      <formula>AND(task_end&gt;=BM$6,task_start&lt;BN$6)</formula>
    </cfRule>
  </conditionalFormatting>
  <conditionalFormatting sqref="BM47:BS51">
    <cfRule type="expression" dxfId="161" priority="228">
      <formula>AND(TODAY()&gt;=BM$6,TODAY()&lt;BN$6)</formula>
    </cfRule>
  </conditionalFormatting>
  <conditionalFormatting sqref="BM47:BS51">
    <cfRule type="expression" dxfId="160" priority="226">
      <formula>AND(task_start&lt;=BM$6,ROUNDDOWN((task_end-task_start+1)*task_progress,0)+task_start-1&gt;=BM$6)</formula>
    </cfRule>
    <cfRule type="expression" dxfId="159" priority="227" stopIfTrue="1">
      <formula>AND(task_end&gt;=BM$6,task_start&lt;BN$6)</formula>
    </cfRule>
  </conditionalFormatting>
  <conditionalFormatting sqref="BM65:BS69">
    <cfRule type="expression" dxfId="158" priority="216">
      <formula>AND(TODAY()&gt;=BM$6,TODAY()&lt;BN$6)</formula>
    </cfRule>
  </conditionalFormatting>
  <conditionalFormatting sqref="BM65:BS69">
    <cfRule type="expression" dxfId="157" priority="214">
      <formula>AND(task_start&lt;=BM$6,ROUNDDOWN((task_end-task_start+1)*task_progress,0)+task_start-1&gt;=BM$6)</formula>
    </cfRule>
    <cfRule type="expression" dxfId="156" priority="215" stopIfTrue="1">
      <formula>AND(task_end&gt;=BM$6,task_start&lt;BN$6)</formula>
    </cfRule>
  </conditionalFormatting>
  <conditionalFormatting sqref="BM78:BS90">
    <cfRule type="expression" dxfId="155" priority="210">
      <formula>AND(TODAY()&gt;=BM$6,TODAY()&lt;BN$6)</formula>
    </cfRule>
  </conditionalFormatting>
  <conditionalFormatting sqref="BM78:BS90">
    <cfRule type="expression" dxfId="154" priority="208">
      <formula>AND(task_start&lt;=BM$6,ROUNDDOWN((task_end-task_start+1)*task_progress,0)+task_start-1&gt;=BM$6)</formula>
    </cfRule>
    <cfRule type="expression" dxfId="153" priority="209" stopIfTrue="1">
      <formula>AND(task_end&gt;=BM$6,task_start&lt;BN$6)</formula>
    </cfRule>
  </conditionalFormatting>
  <conditionalFormatting sqref="BM78:BS84">
    <cfRule type="expression" dxfId="152" priority="207">
      <formula>AND(TODAY()&gt;=BM$6,TODAY()&lt;BN$6)</formula>
    </cfRule>
  </conditionalFormatting>
  <conditionalFormatting sqref="BM78:BS84">
    <cfRule type="expression" dxfId="151" priority="205">
      <formula>AND(task_start&lt;=BM$6,ROUNDDOWN((task_end-task_start+1)*task_progress,0)+task_start-1&gt;=BM$6)</formula>
    </cfRule>
    <cfRule type="expression" dxfId="150" priority="206" stopIfTrue="1">
      <formula>AND(task_end&gt;=BM$6,task_start&lt;BN$6)</formula>
    </cfRule>
  </conditionalFormatting>
  <conditionalFormatting sqref="BM100:BS104">
    <cfRule type="expression" dxfId="149" priority="204">
      <formula>AND(TODAY()&gt;=BM$6,TODAY()&lt;BN$6)</formula>
    </cfRule>
  </conditionalFormatting>
  <conditionalFormatting sqref="BM100:BS104">
    <cfRule type="expression" dxfId="148" priority="202">
      <formula>AND(task_start&lt;=BM$6,ROUNDDOWN((task_end-task_start+1)*task_progress,0)+task_start-1&gt;=BM$6)</formula>
    </cfRule>
    <cfRule type="expression" dxfId="147" priority="203" stopIfTrue="1">
      <formula>AND(task_end&gt;=BM$6,task_start&lt;BN$6)</formula>
    </cfRule>
  </conditionalFormatting>
  <conditionalFormatting sqref="BM105:BS107">
    <cfRule type="expression" dxfId="146" priority="201">
      <formula>AND(TODAY()&gt;=BM$6,TODAY()&lt;BN$6)</formula>
    </cfRule>
  </conditionalFormatting>
  <conditionalFormatting sqref="BM105:BS107">
    <cfRule type="expression" dxfId="145" priority="199">
      <formula>AND(task_start&lt;=BM$6,ROUNDDOWN((task_end-task_start+1)*task_progress,0)+task_start-1&gt;=BM$6)</formula>
    </cfRule>
    <cfRule type="expression" dxfId="144" priority="200" stopIfTrue="1">
      <formula>AND(task_end&gt;=BM$6,task_start&lt;BN$6)</formula>
    </cfRule>
  </conditionalFormatting>
  <conditionalFormatting sqref="BM108:BS109">
    <cfRule type="expression" dxfId="143" priority="198">
      <formula>AND(TODAY()&gt;=BM$6,TODAY()&lt;BN$6)</formula>
    </cfRule>
  </conditionalFormatting>
  <conditionalFormatting sqref="BM108:BS109">
    <cfRule type="expression" dxfId="142" priority="196">
      <formula>AND(task_start&lt;=BM$6,ROUNDDOWN((task_end-task_start+1)*task_progress,0)+task_start-1&gt;=BM$6)</formula>
    </cfRule>
    <cfRule type="expression" dxfId="141" priority="197" stopIfTrue="1">
      <formula>AND(task_end&gt;=BM$6,task_start&lt;BN$6)</formula>
    </cfRule>
  </conditionalFormatting>
  <conditionalFormatting sqref="BM110:BS113">
    <cfRule type="expression" dxfId="140" priority="195">
      <formula>AND(TODAY()&gt;=BM$6,TODAY()&lt;BN$6)</formula>
    </cfRule>
  </conditionalFormatting>
  <conditionalFormatting sqref="BM110:BS113">
    <cfRule type="expression" dxfId="139" priority="193">
      <formula>AND(task_start&lt;=BM$6,ROUNDDOWN((task_end-task_start+1)*task_progress,0)+task_start-1&gt;=BM$6)</formula>
    </cfRule>
    <cfRule type="expression" dxfId="138" priority="194" stopIfTrue="1">
      <formula>AND(task_end&gt;=BM$6,task_start&lt;BN$6)</formula>
    </cfRule>
  </conditionalFormatting>
  <conditionalFormatting sqref="BM115:BS118">
    <cfRule type="expression" dxfId="137" priority="192">
      <formula>AND(TODAY()&gt;=BM$6,TODAY()&lt;BN$6)</formula>
    </cfRule>
  </conditionalFormatting>
  <conditionalFormatting sqref="BM115:BS118">
    <cfRule type="expression" dxfId="136" priority="190">
      <formula>AND(task_start&lt;=BM$6,ROUNDDOWN((task_end-task_start+1)*task_progress,0)+task_start-1&gt;=BM$6)</formula>
    </cfRule>
    <cfRule type="expression" dxfId="135" priority="191" stopIfTrue="1">
      <formula>AND(task_end&gt;=BM$6,task_start&lt;BN$6)</formula>
    </cfRule>
  </conditionalFormatting>
  <conditionalFormatting sqref="BM119:BS121">
    <cfRule type="expression" dxfId="134" priority="189">
      <formula>AND(TODAY()&gt;=BM$6,TODAY()&lt;BN$6)</formula>
    </cfRule>
  </conditionalFormatting>
  <conditionalFormatting sqref="BM119:BS121">
    <cfRule type="expression" dxfId="133" priority="187">
      <formula>AND(task_start&lt;=BM$6,ROUNDDOWN((task_end-task_start+1)*task_progress,0)+task_start-1&gt;=BM$6)</formula>
    </cfRule>
    <cfRule type="expression" dxfId="132" priority="188" stopIfTrue="1">
      <formula>AND(task_end&gt;=BM$6,task_start&lt;BN$6)</formula>
    </cfRule>
  </conditionalFormatting>
  <conditionalFormatting sqref="BM121:BS129">
    <cfRule type="expression" dxfId="131" priority="186">
      <formula>AND(TODAY()&gt;=BM$6,TODAY()&lt;BN$6)</formula>
    </cfRule>
  </conditionalFormatting>
  <conditionalFormatting sqref="BM121:BS129">
    <cfRule type="expression" dxfId="130" priority="184">
      <formula>AND(task_start&lt;=BM$6,ROUNDDOWN((task_end-task_start+1)*task_progress,0)+task_start-1&gt;=BM$6)</formula>
    </cfRule>
    <cfRule type="expression" dxfId="129" priority="185" stopIfTrue="1">
      <formula>AND(task_end&gt;=BM$6,task_start&lt;BN$6)</formula>
    </cfRule>
  </conditionalFormatting>
  <conditionalFormatting sqref="BM130:BS137">
    <cfRule type="expression" dxfId="128" priority="183">
      <formula>AND(TODAY()&gt;=BM$6,TODAY()&lt;BN$6)</formula>
    </cfRule>
  </conditionalFormatting>
  <conditionalFormatting sqref="BM130:BS137">
    <cfRule type="expression" dxfId="127" priority="181">
      <formula>AND(task_start&lt;=BM$6,ROUNDDOWN((task_end-task_start+1)*task_progress,0)+task_start-1&gt;=BM$6)</formula>
    </cfRule>
    <cfRule type="expression" dxfId="126" priority="182" stopIfTrue="1">
      <formula>AND(task_end&gt;=BM$6,task_start&lt;BN$6)</formula>
    </cfRule>
  </conditionalFormatting>
  <conditionalFormatting sqref="BT84:BZ99">
    <cfRule type="expression" dxfId="125" priority="180">
      <formula>AND(TODAY()&gt;=BT$6,TODAY()&lt;BU$6)</formula>
    </cfRule>
  </conditionalFormatting>
  <conditionalFormatting sqref="BT84:BZ99">
    <cfRule type="expression" dxfId="124" priority="178">
      <formula>AND(task_start&lt;=BT$6,ROUNDDOWN((task_end-task_start+1)*task_progress,0)+task_start-1&gt;=BT$6)</formula>
    </cfRule>
    <cfRule type="expression" dxfId="123" priority="179" stopIfTrue="1">
      <formula>AND(task_end&gt;=BT$6,task_start&lt;BU$6)</formula>
    </cfRule>
  </conditionalFormatting>
  <conditionalFormatting sqref="BT42:BZ46">
    <cfRule type="expression" dxfId="122" priority="171">
      <formula>AND(TODAY()&gt;=BT$6,TODAY()&lt;BU$6)</formula>
    </cfRule>
  </conditionalFormatting>
  <conditionalFormatting sqref="BT42:BZ46">
    <cfRule type="expression" dxfId="121" priority="169">
      <formula>AND(task_start&lt;=BT$6,ROUNDDOWN((task_end-task_start+1)*task_progress,0)+task_start-1&gt;=BT$6)</formula>
    </cfRule>
    <cfRule type="expression" dxfId="120" priority="170" stopIfTrue="1">
      <formula>AND(task_end&gt;=BT$6,task_start&lt;BU$6)</formula>
    </cfRule>
  </conditionalFormatting>
  <conditionalFormatting sqref="BT47:BZ51">
    <cfRule type="expression" dxfId="119" priority="168">
      <formula>AND(TODAY()&gt;=BT$6,TODAY()&lt;BU$6)</formula>
    </cfRule>
  </conditionalFormatting>
  <conditionalFormatting sqref="BT47:BZ51">
    <cfRule type="expression" dxfId="118" priority="166">
      <formula>AND(task_start&lt;=BT$6,ROUNDDOWN((task_end-task_start+1)*task_progress,0)+task_start-1&gt;=BT$6)</formula>
    </cfRule>
    <cfRule type="expression" dxfId="117" priority="167" stopIfTrue="1">
      <formula>AND(task_end&gt;=BT$6,task_start&lt;BU$6)</formula>
    </cfRule>
  </conditionalFormatting>
  <conditionalFormatting sqref="BT65:BZ69">
    <cfRule type="expression" dxfId="116" priority="156">
      <formula>AND(TODAY()&gt;=BT$6,TODAY()&lt;BU$6)</formula>
    </cfRule>
  </conditionalFormatting>
  <conditionalFormatting sqref="BT65:BZ69">
    <cfRule type="expression" dxfId="115" priority="154">
      <formula>AND(task_start&lt;=BT$6,ROUNDDOWN((task_end-task_start+1)*task_progress,0)+task_start-1&gt;=BT$6)</formula>
    </cfRule>
    <cfRule type="expression" dxfId="114" priority="155" stopIfTrue="1">
      <formula>AND(task_end&gt;=BT$6,task_start&lt;BU$6)</formula>
    </cfRule>
  </conditionalFormatting>
  <conditionalFormatting sqref="BT78:BZ90">
    <cfRule type="expression" dxfId="113" priority="150">
      <formula>AND(TODAY()&gt;=BT$6,TODAY()&lt;BU$6)</formula>
    </cfRule>
  </conditionalFormatting>
  <conditionalFormatting sqref="BT78:BZ90">
    <cfRule type="expression" dxfId="112" priority="148">
      <formula>AND(task_start&lt;=BT$6,ROUNDDOWN((task_end-task_start+1)*task_progress,0)+task_start-1&gt;=BT$6)</formula>
    </cfRule>
    <cfRule type="expression" dxfId="111" priority="149" stopIfTrue="1">
      <formula>AND(task_end&gt;=BT$6,task_start&lt;BU$6)</formula>
    </cfRule>
  </conditionalFormatting>
  <conditionalFormatting sqref="BT78:BZ84">
    <cfRule type="expression" dxfId="110" priority="147">
      <formula>AND(TODAY()&gt;=BT$6,TODAY()&lt;BU$6)</formula>
    </cfRule>
  </conditionalFormatting>
  <conditionalFormatting sqref="BT78:BZ84">
    <cfRule type="expression" dxfId="109" priority="145">
      <formula>AND(task_start&lt;=BT$6,ROUNDDOWN((task_end-task_start+1)*task_progress,0)+task_start-1&gt;=BT$6)</formula>
    </cfRule>
    <cfRule type="expression" dxfId="108" priority="146" stopIfTrue="1">
      <formula>AND(task_end&gt;=BT$6,task_start&lt;BU$6)</formula>
    </cfRule>
  </conditionalFormatting>
  <conditionalFormatting sqref="BT100:BZ104">
    <cfRule type="expression" dxfId="107" priority="144">
      <formula>AND(TODAY()&gt;=BT$6,TODAY()&lt;BU$6)</formula>
    </cfRule>
  </conditionalFormatting>
  <conditionalFormatting sqref="BT100:BZ104">
    <cfRule type="expression" dxfId="106" priority="142">
      <formula>AND(task_start&lt;=BT$6,ROUNDDOWN((task_end-task_start+1)*task_progress,0)+task_start-1&gt;=BT$6)</formula>
    </cfRule>
    <cfRule type="expression" dxfId="105" priority="143" stopIfTrue="1">
      <formula>AND(task_end&gt;=BT$6,task_start&lt;BU$6)</formula>
    </cfRule>
  </conditionalFormatting>
  <conditionalFormatting sqref="BT105:BZ107">
    <cfRule type="expression" dxfId="104" priority="141">
      <formula>AND(TODAY()&gt;=BT$6,TODAY()&lt;BU$6)</formula>
    </cfRule>
  </conditionalFormatting>
  <conditionalFormatting sqref="BT105:BZ107">
    <cfRule type="expression" dxfId="103" priority="139">
      <formula>AND(task_start&lt;=BT$6,ROUNDDOWN((task_end-task_start+1)*task_progress,0)+task_start-1&gt;=BT$6)</formula>
    </cfRule>
    <cfRule type="expression" dxfId="102" priority="140" stopIfTrue="1">
      <formula>AND(task_end&gt;=BT$6,task_start&lt;BU$6)</formula>
    </cfRule>
  </conditionalFormatting>
  <conditionalFormatting sqref="BT108:BZ109">
    <cfRule type="expression" dxfId="101" priority="138">
      <formula>AND(TODAY()&gt;=BT$6,TODAY()&lt;BU$6)</formula>
    </cfRule>
  </conditionalFormatting>
  <conditionalFormatting sqref="BT108:BZ109">
    <cfRule type="expression" dxfId="100" priority="136">
      <formula>AND(task_start&lt;=BT$6,ROUNDDOWN((task_end-task_start+1)*task_progress,0)+task_start-1&gt;=BT$6)</formula>
    </cfRule>
    <cfRule type="expression" dxfId="99" priority="137" stopIfTrue="1">
      <formula>AND(task_end&gt;=BT$6,task_start&lt;BU$6)</formula>
    </cfRule>
  </conditionalFormatting>
  <conditionalFormatting sqref="BT110:BZ113">
    <cfRule type="expression" dxfId="98" priority="135">
      <formula>AND(TODAY()&gt;=BT$6,TODAY()&lt;BU$6)</formula>
    </cfRule>
  </conditionalFormatting>
  <conditionalFormatting sqref="BT110:BZ113">
    <cfRule type="expression" dxfId="97" priority="133">
      <formula>AND(task_start&lt;=BT$6,ROUNDDOWN((task_end-task_start+1)*task_progress,0)+task_start-1&gt;=BT$6)</formula>
    </cfRule>
    <cfRule type="expression" dxfId="96" priority="134" stopIfTrue="1">
      <formula>AND(task_end&gt;=BT$6,task_start&lt;BU$6)</formula>
    </cfRule>
  </conditionalFormatting>
  <conditionalFormatting sqref="BT115:BZ118">
    <cfRule type="expression" dxfId="95" priority="132">
      <formula>AND(TODAY()&gt;=BT$6,TODAY()&lt;BU$6)</formula>
    </cfRule>
  </conditionalFormatting>
  <conditionalFormatting sqref="BT115:BZ118">
    <cfRule type="expression" dxfId="94" priority="130">
      <formula>AND(task_start&lt;=BT$6,ROUNDDOWN((task_end-task_start+1)*task_progress,0)+task_start-1&gt;=BT$6)</formula>
    </cfRule>
    <cfRule type="expression" dxfId="93" priority="131" stopIfTrue="1">
      <formula>AND(task_end&gt;=BT$6,task_start&lt;BU$6)</formula>
    </cfRule>
  </conditionalFormatting>
  <conditionalFormatting sqref="BT119:BZ121">
    <cfRule type="expression" dxfId="92" priority="129">
      <formula>AND(TODAY()&gt;=BT$6,TODAY()&lt;BU$6)</formula>
    </cfRule>
  </conditionalFormatting>
  <conditionalFormatting sqref="BT119:BZ121">
    <cfRule type="expression" dxfId="91" priority="127">
      <formula>AND(task_start&lt;=BT$6,ROUNDDOWN((task_end-task_start+1)*task_progress,0)+task_start-1&gt;=BT$6)</formula>
    </cfRule>
    <cfRule type="expression" dxfId="90" priority="128" stopIfTrue="1">
      <formula>AND(task_end&gt;=BT$6,task_start&lt;BU$6)</formula>
    </cfRule>
  </conditionalFormatting>
  <conditionalFormatting sqref="BT121:BZ129">
    <cfRule type="expression" dxfId="89" priority="126">
      <formula>AND(TODAY()&gt;=BT$6,TODAY()&lt;BU$6)</formula>
    </cfRule>
  </conditionalFormatting>
  <conditionalFormatting sqref="BT121:BZ129">
    <cfRule type="expression" dxfId="88" priority="124">
      <formula>AND(task_start&lt;=BT$6,ROUNDDOWN((task_end-task_start+1)*task_progress,0)+task_start-1&gt;=BT$6)</formula>
    </cfRule>
    <cfRule type="expression" dxfId="87" priority="125" stopIfTrue="1">
      <formula>AND(task_end&gt;=BT$6,task_start&lt;BU$6)</formula>
    </cfRule>
  </conditionalFormatting>
  <conditionalFormatting sqref="BT130:BZ137">
    <cfRule type="expression" dxfId="86" priority="123">
      <formula>AND(TODAY()&gt;=BT$6,TODAY()&lt;BU$6)</formula>
    </cfRule>
  </conditionalFormatting>
  <conditionalFormatting sqref="BT130:BZ137">
    <cfRule type="expression" dxfId="85" priority="121">
      <formula>AND(task_start&lt;=BT$6,ROUNDDOWN((task_end-task_start+1)*task_progress,0)+task_start-1&gt;=BT$6)</formula>
    </cfRule>
    <cfRule type="expression" dxfId="84" priority="122" stopIfTrue="1">
      <formula>AND(task_end&gt;=BT$6,task_start&lt;BU$6)</formula>
    </cfRule>
  </conditionalFormatting>
  <conditionalFormatting sqref="CA84:CG99">
    <cfRule type="expression" dxfId="83" priority="120">
      <formula>AND(TODAY()&gt;=CA$6,TODAY()&lt;CB$6)</formula>
    </cfRule>
  </conditionalFormatting>
  <conditionalFormatting sqref="CA84:CG99">
    <cfRule type="expression" dxfId="82" priority="118">
      <formula>AND(task_start&lt;=CA$6,ROUNDDOWN((task_end-task_start+1)*task_progress,0)+task_start-1&gt;=CA$6)</formula>
    </cfRule>
    <cfRule type="expression" dxfId="81" priority="119" stopIfTrue="1">
      <formula>AND(task_end&gt;=CA$6,task_start&lt;CB$6)</formula>
    </cfRule>
  </conditionalFormatting>
  <conditionalFormatting sqref="CA42:CG46">
    <cfRule type="expression" dxfId="80" priority="111">
      <formula>AND(TODAY()&gt;=CA$6,TODAY()&lt;CB$6)</formula>
    </cfRule>
  </conditionalFormatting>
  <conditionalFormatting sqref="CA42:CG46">
    <cfRule type="expression" dxfId="79" priority="109">
      <formula>AND(task_start&lt;=CA$6,ROUNDDOWN((task_end-task_start+1)*task_progress,0)+task_start-1&gt;=CA$6)</formula>
    </cfRule>
    <cfRule type="expression" dxfId="78" priority="110" stopIfTrue="1">
      <formula>AND(task_end&gt;=CA$6,task_start&lt;CB$6)</formula>
    </cfRule>
  </conditionalFormatting>
  <conditionalFormatting sqref="CA47:CG51">
    <cfRule type="expression" dxfId="77" priority="108">
      <formula>AND(TODAY()&gt;=CA$6,TODAY()&lt;CB$6)</formula>
    </cfRule>
  </conditionalFormatting>
  <conditionalFormatting sqref="CA47:CG51">
    <cfRule type="expression" dxfId="76" priority="106">
      <formula>AND(task_start&lt;=CA$6,ROUNDDOWN((task_end-task_start+1)*task_progress,0)+task_start-1&gt;=CA$6)</formula>
    </cfRule>
    <cfRule type="expression" dxfId="75" priority="107" stopIfTrue="1">
      <formula>AND(task_end&gt;=CA$6,task_start&lt;CB$6)</formula>
    </cfRule>
  </conditionalFormatting>
  <conditionalFormatting sqref="CA65:CG69">
    <cfRule type="expression" dxfId="74" priority="96">
      <formula>AND(TODAY()&gt;=CA$6,TODAY()&lt;CB$6)</formula>
    </cfRule>
  </conditionalFormatting>
  <conditionalFormatting sqref="CA65:CG69">
    <cfRule type="expression" dxfId="73" priority="94">
      <formula>AND(task_start&lt;=CA$6,ROUNDDOWN((task_end-task_start+1)*task_progress,0)+task_start-1&gt;=CA$6)</formula>
    </cfRule>
    <cfRule type="expression" dxfId="72" priority="95" stopIfTrue="1">
      <formula>AND(task_end&gt;=CA$6,task_start&lt;CB$6)</formula>
    </cfRule>
  </conditionalFormatting>
  <conditionalFormatting sqref="CA78:CG90">
    <cfRule type="expression" dxfId="71" priority="90">
      <formula>AND(TODAY()&gt;=CA$6,TODAY()&lt;CB$6)</formula>
    </cfRule>
  </conditionalFormatting>
  <conditionalFormatting sqref="CA78:CG90">
    <cfRule type="expression" dxfId="70" priority="88">
      <formula>AND(task_start&lt;=CA$6,ROUNDDOWN((task_end-task_start+1)*task_progress,0)+task_start-1&gt;=CA$6)</formula>
    </cfRule>
    <cfRule type="expression" dxfId="69" priority="89" stopIfTrue="1">
      <formula>AND(task_end&gt;=CA$6,task_start&lt;CB$6)</formula>
    </cfRule>
  </conditionalFormatting>
  <conditionalFormatting sqref="CA78:CG84">
    <cfRule type="expression" dxfId="68" priority="87">
      <formula>AND(TODAY()&gt;=CA$6,TODAY()&lt;CB$6)</formula>
    </cfRule>
  </conditionalFormatting>
  <conditionalFormatting sqref="CA78:CG84">
    <cfRule type="expression" dxfId="67" priority="85">
      <formula>AND(task_start&lt;=CA$6,ROUNDDOWN((task_end-task_start+1)*task_progress,0)+task_start-1&gt;=CA$6)</formula>
    </cfRule>
    <cfRule type="expression" dxfId="66" priority="86" stopIfTrue="1">
      <formula>AND(task_end&gt;=CA$6,task_start&lt;CB$6)</formula>
    </cfRule>
  </conditionalFormatting>
  <conditionalFormatting sqref="CA100:CG104">
    <cfRule type="expression" dxfId="65" priority="84">
      <formula>AND(TODAY()&gt;=CA$6,TODAY()&lt;CB$6)</formula>
    </cfRule>
  </conditionalFormatting>
  <conditionalFormatting sqref="CA100:CG104">
    <cfRule type="expression" dxfId="64" priority="82">
      <formula>AND(task_start&lt;=CA$6,ROUNDDOWN((task_end-task_start+1)*task_progress,0)+task_start-1&gt;=CA$6)</formula>
    </cfRule>
    <cfRule type="expression" dxfId="63" priority="83" stopIfTrue="1">
      <formula>AND(task_end&gt;=CA$6,task_start&lt;CB$6)</formula>
    </cfRule>
  </conditionalFormatting>
  <conditionalFormatting sqref="CA105:CG107">
    <cfRule type="expression" dxfId="62" priority="81">
      <formula>AND(TODAY()&gt;=CA$6,TODAY()&lt;CB$6)</formula>
    </cfRule>
  </conditionalFormatting>
  <conditionalFormatting sqref="CA105:CG107">
    <cfRule type="expression" dxfId="61" priority="79">
      <formula>AND(task_start&lt;=CA$6,ROUNDDOWN((task_end-task_start+1)*task_progress,0)+task_start-1&gt;=CA$6)</formula>
    </cfRule>
    <cfRule type="expression" dxfId="60" priority="80" stopIfTrue="1">
      <formula>AND(task_end&gt;=CA$6,task_start&lt;CB$6)</formula>
    </cfRule>
  </conditionalFormatting>
  <conditionalFormatting sqref="CA108:CG109">
    <cfRule type="expression" dxfId="59" priority="78">
      <formula>AND(TODAY()&gt;=CA$6,TODAY()&lt;CB$6)</formula>
    </cfRule>
  </conditionalFormatting>
  <conditionalFormatting sqref="CA108:CG109">
    <cfRule type="expression" dxfId="58" priority="76">
      <formula>AND(task_start&lt;=CA$6,ROUNDDOWN((task_end-task_start+1)*task_progress,0)+task_start-1&gt;=CA$6)</formula>
    </cfRule>
    <cfRule type="expression" dxfId="57" priority="77" stopIfTrue="1">
      <formula>AND(task_end&gt;=CA$6,task_start&lt;CB$6)</formula>
    </cfRule>
  </conditionalFormatting>
  <conditionalFormatting sqref="CA110:CG113">
    <cfRule type="expression" dxfId="56" priority="75">
      <formula>AND(TODAY()&gt;=CA$6,TODAY()&lt;CB$6)</formula>
    </cfRule>
  </conditionalFormatting>
  <conditionalFormatting sqref="CA110:CG113">
    <cfRule type="expression" dxfId="55" priority="73">
      <formula>AND(task_start&lt;=CA$6,ROUNDDOWN((task_end-task_start+1)*task_progress,0)+task_start-1&gt;=CA$6)</formula>
    </cfRule>
    <cfRule type="expression" dxfId="54" priority="74" stopIfTrue="1">
      <formula>AND(task_end&gt;=CA$6,task_start&lt;CB$6)</formula>
    </cfRule>
  </conditionalFormatting>
  <conditionalFormatting sqref="CA115:CG118">
    <cfRule type="expression" dxfId="53" priority="72">
      <formula>AND(TODAY()&gt;=CA$6,TODAY()&lt;CB$6)</formula>
    </cfRule>
  </conditionalFormatting>
  <conditionalFormatting sqref="CA115:CG118">
    <cfRule type="expression" dxfId="52" priority="70">
      <formula>AND(task_start&lt;=CA$6,ROUNDDOWN((task_end-task_start+1)*task_progress,0)+task_start-1&gt;=CA$6)</formula>
    </cfRule>
    <cfRule type="expression" dxfId="51" priority="71" stopIfTrue="1">
      <formula>AND(task_end&gt;=CA$6,task_start&lt;CB$6)</formula>
    </cfRule>
  </conditionalFormatting>
  <conditionalFormatting sqref="CA119:CG121">
    <cfRule type="expression" dxfId="50" priority="69">
      <formula>AND(TODAY()&gt;=CA$6,TODAY()&lt;CB$6)</formula>
    </cfRule>
  </conditionalFormatting>
  <conditionalFormatting sqref="CA119:CG121">
    <cfRule type="expression" dxfId="49" priority="67">
      <formula>AND(task_start&lt;=CA$6,ROUNDDOWN((task_end-task_start+1)*task_progress,0)+task_start-1&gt;=CA$6)</formula>
    </cfRule>
    <cfRule type="expression" dxfId="48" priority="68" stopIfTrue="1">
      <formula>AND(task_end&gt;=CA$6,task_start&lt;CB$6)</formula>
    </cfRule>
  </conditionalFormatting>
  <conditionalFormatting sqref="CA121:CG129">
    <cfRule type="expression" dxfId="47" priority="66">
      <formula>AND(TODAY()&gt;=CA$6,TODAY()&lt;CB$6)</formula>
    </cfRule>
  </conditionalFormatting>
  <conditionalFormatting sqref="CA121:CG129">
    <cfRule type="expression" dxfId="46" priority="64">
      <formula>AND(task_start&lt;=CA$6,ROUNDDOWN((task_end-task_start+1)*task_progress,0)+task_start-1&gt;=CA$6)</formula>
    </cfRule>
    <cfRule type="expression" dxfId="45" priority="65" stopIfTrue="1">
      <formula>AND(task_end&gt;=CA$6,task_start&lt;CB$6)</formula>
    </cfRule>
  </conditionalFormatting>
  <conditionalFormatting sqref="CA130:CG137">
    <cfRule type="expression" dxfId="44" priority="63">
      <formula>AND(TODAY()&gt;=CA$6,TODAY()&lt;CB$6)</formula>
    </cfRule>
  </conditionalFormatting>
  <conditionalFormatting sqref="CA130:CG137">
    <cfRule type="expression" dxfId="43" priority="61">
      <formula>AND(task_start&lt;=CA$6,ROUNDDOWN((task_end-task_start+1)*task_progress,0)+task_start-1&gt;=CA$6)</formula>
    </cfRule>
    <cfRule type="expression" dxfId="42" priority="62" stopIfTrue="1">
      <formula>AND(task_end&gt;=CA$6,task_start&lt;CB$6)</formula>
    </cfRule>
  </conditionalFormatting>
  <conditionalFormatting sqref="CH84:CM99 CH6:CN25 CO6:EK7">
    <cfRule type="expression" dxfId="41" priority="60">
      <formula>AND(TODAY()&gt;=CH$6,TODAY()&lt;CI$6)</formula>
    </cfRule>
  </conditionalFormatting>
  <conditionalFormatting sqref="CH84:CM99 CH8:CN25">
    <cfRule type="expression" dxfId="40" priority="58">
      <formula>AND(task_start&lt;=CH$6,ROUNDDOWN((task_end-task_start+1)*task_progress,0)+task_start-1&gt;=CH$6)</formula>
    </cfRule>
    <cfRule type="expression" dxfId="39" priority="59" stopIfTrue="1">
      <formula>AND(task_end&gt;=CH$6,task_start&lt;CI$6)</formula>
    </cfRule>
  </conditionalFormatting>
  <conditionalFormatting sqref="CH42:CM46">
    <cfRule type="expression" dxfId="38" priority="51">
      <formula>AND(TODAY()&gt;=CH$6,TODAY()&lt;CI$6)</formula>
    </cfRule>
  </conditionalFormatting>
  <conditionalFormatting sqref="CH42:CM46">
    <cfRule type="expression" dxfId="37" priority="49">
      <formula>AND(task_start&lt;=CH$6,ROUNDDOWN((task_end-task_start+1)*task_progress,0)+task_start-1&gt;=CH$6)</formula>
    </cfRule>
    <cfRule type="expression" dxfId="36" priority="50" stopIfTrue="1">
      <formula>AND(task_end&gt;=CH$6,task_start&lt;CI$6)</formula>
    </cfRule>
  </conditionalFormatting>
  <conditionalFormatting sqref="CH47:CM51">
    <cfRule type="expression" dxfId="35" priority="48">
      <formula>AND(TODAY()&gt;=CH$6,TODAY()&lt;CI$6)</formula>
    </cfRule>
  </conditionalFormatting>
  <conditionalFormatting sqref="CH47:CM51">
    <cfRule type="expression" dxfId="34" priority="46">
      <formula>AND(task_start&lt;=CH$6,ROUNDDOWN((task_end-task_start+1)*task_progress,0)+task_start-1&gt;=CH$6)</formula>
    </cfRule>
    <cfRule type="expression" dxfId="33" priority="47" stopIfTrue="1">
      <formula>AND(task_end&gt;=CH$6,task_start&lt;CI$6)</formula>
    </cfRule>
  </conditionalFormatting>
  <conditionalFormatting sqref="CH65:CM69">
    <cfRule type="expression" dxfId="32" priority="36">
      <formula>AND(TODAY()&gt;=CH$6,TODAY()&lt;CI$6)</formula>
    </cfRule>
  </conditionalFormatting>
  <conditionalFormatting sqref="CH65:CM69">
    <cfRule type="expression" dxfId="31" priority="34">
      <formula>AND(task_start&lt;=CH$6,ROUNDDOWN((task_end-task_start+1)*task_progress,0)+task_start-1&gt;=CH$6)</formula>
    </cfRule>
    <cfRule type="expression" dxfId="30" priority="35" stopIfTrue="1">
      <formula>AND(task_end&gt;=CH$6,task_start&lt;CI$6)</formula>
    </cfRule>
  </conditionalFormatting>
  <conditionalFormatting sqref="CH78:CM90">
    <cfRule type="expression" dxfId="29" priority="30">
      <formula>AND(TODAY()&gt;=CH$6,TODAY()&lt;CI$6)</formula>
    </cfRule>
  </conditionalFormatting>
  <conditionalFormatting sqref="CH78:CM90">
    <cfRule type="expression" dxfId="28" priority="28">
      <formula>AND(task_start&lt;=CH$6,ROUNDDOWN((task_end-task_start+1)*task_progress,0)+task_start-1&gt;=CH$6)</formula>
    </cfRule>
    <cfRule type="expression" dxfId="27" priority="29" stopIfTrue="1">
      <formula>AND(task_end&gt;=CH$6,task_start&lt;CI$6)</formula>
    </cfRule>
  </conditionalFormatting>
  <conditionalFormatting sqref="CH78:CM84">
    <cfRule type="expression" dxfId="26" priority="27">
      <formula>AND(TODAY()&gt;=CH$6,TODAY()&lt;CI$6)</formula>
    </cfRule>
  </conditionalFormatting>
  <conditionalFormatting sqref="CH78:CM84">
    <cfRule type="expression" dxfId="25" priority="25">
      <formula>AND(task_start&lt;=CH$6,ROUNDDOWN((task_end-task_start+1)*task_progress,0)+task_start-1&gt;=CH$6)</formula>
    </cfRule>
    <cfRule type="expression" dxfId="24" priority="26" stopIfTrue="1">
      <formula>AND(task_end&gt;=CH$6,task_start&lt;CI$6)</formula>
    </cfRule>
  </conditionalFormatting>
  <conditionalFormatting sqref="CH100:CM104">
    <cfRule type="expression" dxfId="23" priority="24">
      <formula>AND(TODAY()&gt;=CH$6,TODAY()&lt;CI$6)</formula>
    </cfRule>
  </conditionalFormatting>
  <conditionalFormatting sqref="CH100:CM104">
    <cfRule type="expression" dxfId="22" priority="22">
      <formula>AND(task_start&lt;=CH$6,ROUNDDOWN((task_end-task_start+1)*task_progress,0)+task_start-1&gt;=CH$6)</formula>
    </cfRule>
    <cfRule type="expression" dxfId="21" priority="23" stopIfTrue="1">
      <formula>AND(task_end&gt;=CH$6,task_start&lt;CI$6)</formula>
    </cfRule>
  </conditionalFormatting>
  <conditionalFormatting sqref="CH105:CM107">
    <cfRule type="expression" dxfId="20" priority="21">
      <formula>AND(TODAY()&gt;=CH$6,TODAY()&lt;CI$6)</formula>
    </cfRule>
  </conditionalFormatting>
  <conditionalFormatting sqref="CH105:CM107">
    <cfRule type="expression" dxfId="19" priority="19">
      <formula>AND(task_start&lt;=CH$6,ROUNDDOWN((task_end-task_start+1)*task_progress,0)+task_start-1&gt;=CH$6)</formula>
    </cfRule>
    <cfRule type="expression" dxfId="18" priority="20" stopIfTrue="1">
      <formula>AND(task_end&gt;=CH$6,task_start&lt;CI$6)</formula>
    </cfRule>
  </conditionalFormatting>
  <conditionalFormatting sqref="CH108:CM109">
    <cfRule type="expression" dxfId="17" priority="18">
      <formula>AND(TODAY()&gt;=CH$6,TODAY()&lt;CI$6)</formula>
    </cfRule>
  </conditionalFormatting>
  <conditionalFormatting sqref="CH108:CM109">
    <cfRule type="expression" dxfId="16" priority="16">
      <formula>AND(task_start&lt;=CH$6,ROUNDDOWN((task_end-task_start+1)*task_progress,0)+task_start-1&gt;=CH$6)</formula>
    </cfRule>
    <cfRule type="expression" dxfId="15" priority="17" stopIfTrue="1">
      <formula>AND(task_end&gt;=CH$6,task_start&lt;CI$6)</formula>
    </cfRule>
  </conditionalFormatting>
  <conditionalFormatting sqref="CH110:CM113">
    <cfRule type="expression" dxfId="14" priority="15">
      <formula>AND(TODAY()&gt;=CH$6,TODAY()&lt;CI$6)</formula>
    </cfRule>
  </conditionalFormatting>
  <conditionalFormatting sqref="CH110:CM113">
    <cfRule type="expression" dxfId="13" priority="13">
      <formula>AND(task_start&lt;=CH$6,ROUNDDOWN((task_end-task_start+1)*task_progress,0)+task_start-1&gt;=CH$6)</formula>
    </cfRule>
    <cfRule type="expression" dxfId="12" priority="14" stopIfTrue="1">
      <formula>AND(task_end&gt;=CH$6,task_start&lt;CI$6)</formula>
    </cfRule>
  </conditionalFormatting>
  <conditionalFormatting sqref="CH115:CM118">
    <cfRule type="expression" dxfId="11" priority="12">
      <formula>AND(TODAY()&gt;=CH$6,TODAY()&lt;CI$6)</formula>
    </cfRule>
  </conditionalFormatting>
  <conditionalFormatting sqref="CH115:CM118">
    <cfRule type="expression" dxfId="10" priority="10">
      <formula>AND(task_start&lt;=CH$6,ROUNDDOWN((task_end-task_start+1)*task_progress,0)+task_start-1&gt;=CH$6)</formula>
    </cfRule>
    <cfRule type="expression" dxfId="9" priority="11" stopIfTrue="1">
      <formula>AND(task_end&gt;=CH$6,task_start&lt;CI$6)</formula>
    </cfRule>
  </conditionalFormatting>
  <conditionalFormatting sqref="CH119:CM121">
    <cfRule type="expression" dxfId="8" priority="9">
      <formula>AND(TODAY()&gt;=CH$6,TODAY()&lt;CI$6)</formula>
    </cfRule>
  </conditionalFormatting>
  <conditionalFormatting sqref="CH119:CM121">
    <cfRule type="expression" dxfId="7" priority="7">
      <formula>AND(task_start&lt;=CH$6,ROUNDDOWN((task_end-task_start+1)*task_progress,0)+task_start-1&gt;=CH$6)</formula>
    </cfRule>
    <cfRule type="expression" dxfId="6" priority="8" stopIfTrue="1">
      <formula>AND(task_end&gt;=CH$6,task_start&lt;CI$6)</formula>
    </cfRule>
  </conditionalFormatting>
  <conditionalFormatting sqref="CH121:CM129">
    <cfRule type="expression" dxfId="5" priority="6">
      <formula>AND(TODAY()&gt;=CH$6,TODAY()&lt;CI$6)</formula>
    </cfRule>
  </conditionalFormatting>
  <conditionalFormatting sqref="CH121:CM129">
    <cfRule type="expression" dxfId="4" priority="4">
      <formula>AND(task_start&lt;=CH$6,ROUNDDOWN((task_end-task_start+1)*task_progress,0)+task_start-1&gt;=CH$6)</formula>
    </cfRule>
    <cfRule type="expression" dxfId="3" priority="5" stopIfTrue="1">
      <formula>AND(task_end&gt;=CH$6,task_start&lt;CI$6)</formula>
    </cfRule>
  </conditionalFormatting>
  <conditionalFormatting sqref="CH130:CM137">
    <cfRule type="expression" dxfId="2" priority="3">
      <formula>AND(TODAY()&gt;=CH$6,TODAY()&lt;CI$6)</formula>
    </cfRule>
  </conditionalFormatting>
  <conditionalFormatting sqref="CH130:CM137">
    <cfRule type="expression" dxfId="1" priority="1">
      <formula>AND(task_start&lt;=CH$6,ROUNDDOWN((task_end-task_start+1)*task_progress,0)+task_start-1&gt;=CH$6)</formula>
    </cfRule>
    <cfRule type="expression" dxfId="0" priority="2" stopIfTrue="1">
      <formula>AND(task_end&gt;=CH$6,task_start&lt;CI$6)</formula>
    </cfRule>
  </conditionalFormatting>
  <dataValidations count="1">
    <dataValidation type="whole" operator="greaterThanOrEqual" allowBlank="1" showInputMessage="1" promptTitle="Display Week" prompt="Changing this number will scroll the Gantt Chart view." sqref="E4:E5" xr:uid="{00000000-0002-0000-0000-000000000000}">
      <formula1>1</formula1>
    </dataValidation>
  </dataValidations>
  <hyperlinks>
    <hyperlink ref="I1" r:id="rId1" xr:uid="{00000000-0004-0000-0000-000001000000}"/>
    <hyperlink ref="I2" r:id="rId2" xr:uid="{00000000-0004-0000-0000-000000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9:F30 E3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D8:D137</xm:sqref>
        </x14:conditionalFormatting>
        <x14:conditionalFormatting xmlns:xm="http://schemas.microsoft.com/office/excel/2006/main">
          <x14:cfRule type="dataBar" id="{977926CE-E893-4E2E-A2FD-26B1F30EF800}">
            <x14:dataBar minLength="0" maxLength="100" gradient="0">
              <x14:cfvo type="num">
                <xm:f>0</xm:f>
              </x14:cfvo>
              <x14:cfvo type="num">
                <xm:f>1</xm:f>
              </x14:cfvo>
              <x14:negativeFillColor rgb="FFFF0000"/>
              <x14:axisColor rgb="FF000000"/>
            </x14:dataBar>
          </x14:cfRule>
          <xm:sqref>C14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35" zoomScaleNormal="100" workbookViewId="0"/>
  </sheetViews>
  <sheetFormatPr defaultColWidth="9.140625" defaultRowHeight="12.75"/>
  <cols>
    <col min="1" max="1" width="87.140625" style="23" customWidth="1"/>
    <col min="2" max="16384" width="9.140625" style="2"/>
  </cols>
  <sheetData>
    <row r="1" spans="1:2" ht="46.5" customHeight="1"/>
    <row r="2" spans="1:2" s="25" customFormat="1" ht="15.75">
      <c r="A2" s="24" t="s">
        <v>2</v>
      </c>
      <c r="B2" s="24"/>
    </row>
    <row r="3" spans="1:2" s="29" customFormat="1" ht="27" customHeight="1">
      <c r="A3" s="53" t="s">
        <v>5</v>
      </c>
      <c r="B3" s="30"/>
    </row>
    <row r="4" spans="1:2" s="26" customFormat="1" ht="26.25">
      <c r="A4" s="27" t="s">
        <v>150</v>
      </c>
    </row>
    <row r="5" spans="1:2" ht="74.099999999999994" customHeight="1">
      <c r="A5" s="28" t="s">
        <v>151</v>
      </c>
    </row>
    <row r="6" spans="1:2" ht="26.25" customHeight="1">
      <c r="A6" s="27" t="s">
        <v>152</v>
      </c>
    </row>
    <row r="7" spans="1:2" s="23" customFormat="1" ht="204.95" customHeight="1">
      <c r="A7" s="32" t="s">
        <v>153</v>
      </c>
    </row>
    <row r="8" spans="1:2" s="26" customFormat="1" ht="26.25">
      <c r="A8" s="27" t="s">
        <v>154</v>
      </c>
    </row>
    <row r="9" spans="1:2" ht="60">
      <c r="A9" s="28" t="s">
        <v>155</v>
      </c>
    </row>
    <row r="10" spans="1:2" s="23" customFormat="1" ht="27.95" customHeight="1">
      <c r="A10" s="31" t="s">
        <v>156</v>
      </c>
    </row>
    <row r="11" spans="1:2" s="26" customFormat="1" ht="26.25">
      <c r="A11" s="27" t="s">
        <v>157</v>
      </c>
    </row>
    <row r="12" spans="1:2" ht="30">
      <c r="A12" s="28" t="s">
        <v>158</v>
      </c>
    </row>
    <row r="13" spans="1:2" s="23" customFormat="1" ht="27.95" customHeight="1">
      <c r="A13" s="31" t="s">
        <v>159</v>
      </c>
    </row>
    <row r="14" spans="1:2" s="26" customFormat="1" ht="26.25">
      <c r="A14" s="27" t="s">
        <v>160</v>
      </c>
    </row>
    <row r="15" spans="1:2" ht="75" customHeight="1">
      <c r="A15" s="28" t="s">
        <v>161</v>
      </c>
    </row>
    <row r="16" spans="1:2" ht="75">
      <c r="A16" s="28" t="s">
        <v>162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C92-5C19-418C-A155-10182EF850ED}">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2023-07-30T14:59:10Z</dcterms:modified>
  <cp:category/>
  <cp:contentStatus/>
</cp:coreProperties>
</file>