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novo\Google Диск\Repair\Schematics\ПАЯЛКА\Редактирование Графиков\"/>
    </mc:Choice>
  </mc:AlternateContent>
  <bookViews>
    <workbookView xWindow="0" yWindow="0" windowWidth="23040" windowHeight="10644"/>
  </bookViews>
  <sheets>
    <sheet name="Свинец" sheetId="1" r:id="rId1"/>
    <sheet name="Бессвинец" sheetId="2" r:id="rId2"/>
    <sheet name="Только Низ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2" i="3" l="1"/>
  <c r="F31" i="3"/>
  <c r="N30" i="3"/>
  <c r="F30" i="3"/>
  <c r="N29" i="3"/>
  <c r="F29" i="3"/>
  <c r="N28" i="3"/>
  <c r="F28" i="3"/>
  <c r="N27" i="3"/>
  <c r="F27" i="3"/>
  <c r="N26" i="3"/>
  <c r="F26" i="3"/>
  <c r="N25" i="3"/>
  <c r="F25" i="3"/>
  <c r="N24" i="3"/>
  <c r="F24" i="3"/>
  <c r="N23" i="3"/>
  <c r="F23" i="3"/>
  <c r="N22" i="3"/>
  <c r="F22" i="3"/>
  <c r="N21" i="3"/>
  <c r="F21" i="3"/>
  <c r="N20" i="3"/>
  <c r="F20" i="3"/>
  <c r="N19" i="3"/>
  <c r="F19" i="3"/>
  <c r="N18" i="3"/>
  <c r="F18" i="3"/>
  <c r="N17" i="3"/>
  <c r="F17" i="3"/>
  <c r="N16" i="3"/>
  <c r="F16" i="3"/>
  <c r="N15" i="3"/>
  <c r="F15" i="3"/>
  <c r="V14" i="3"/>
  <c r="N14" i="3"/>
  <c r="F14" i="3"/>
  <c r="V13" i="3"/>
  <c r="N13" i="3"/>
  <c r="F13" i="3"/>
  <c r="V12" i="3"/>
  <c r="N12" i="3"/>
  <c r="F12" i="3"/>
  <c r="V11" i="3"/>
  <c r="N11" i="3"/>
  <c r="F11" i="3"/>
  <c r="V10" i="3"/>
  <c r="N10" i="3"/>
  <c r="F10" i="3"/>
  <c r="V9" i="3"/>
  <c r="N9" i="3"/>
  <c r="F9" i="3"/>
  <c r="V8" i="3"/>
  <c r="N8" i="3"/>
  <c r="F8" i="3"/>
  <c r="V7" i="3"/>
  <c r="N7" i="3"/>
  <c r="F7" i="3"/>
  <c r="V6" i="3"/>
  <c r="S6" i="3"/>
  <c r="R6" i="3"/>
  <c r="R7" i="3" s="1"/>
  <c r="N6" i="3"/>
  <c r="K6" i="3"/>
  <c r="K7" i="3" s="1"/>
  <c r="K8" i="3" s="1"/>
  <c r="K9" i="3" s="1"/>
  <c r="K10" i="3" s="1"/>
  <c r="K11" i="3" s="1"/>
  <c r="K12" i="3" s="1"/>
  <c r="K13" i="3" s="1"/>
  <c r="K14" i="3" s="1"/>
  <c r="K15" i="3" s="1"/>
  <c r="K16" i="3" s="1"/>
  <c r="K17" i="3" s="1"/>
  <c r="K18" i="3" s="1"/>
  <c r="K19" i="3" s="1"/>
  <c r="K20" i="3" s="1"/>
  <c r="K21" i="3" s="1"/>
  <c r="K22" i="3" s="1"/>
  <c r="K23" i="3" s="1"/>
  <c r="K24" i="3" s="1"/>
  <c r="K25" i="3" s="1"/>
  <c r="K26" i="3" s="1"/>
  <c r="K27" i="3" s="1"/>
  <c r="K28" i="3" s="1"/>
  <c r="K29" i="3" s="1"/>
  <c r="K30" i="3" s="1"/>
  <c r="J6" i="3"/>
  <c r="F6" i="3"/>
  <c r="C6" i="3"/>
  <c r="B6" i="3"/>
  <c r="T5" i="3"/>
  <c r="L5" i="3"/>
  <c r="D5" i="3"/>
  <c r="J7" i="3" l="1"/>
  <c r="J8" i="3" s="1"/>
  <c r="J9" i="3" s="1"/>
  <c r="J10" i="3" s="1"/>
  <c r="J11" i="3" s="1"/>
  <c r="J12" i="3" s="1"/>
  <c r="J13" i="3" s="1"/>
  <c r="J14" i="3" s="1"/>
  <c r="J15" i="3" s="1"/>
  <c r="J16" i="3" s="1"/>
  <c r="J17" i="3" s="1"/>
  <c r="J18" i="3" s="1"/>
  <c r="J19" i="3" s="1"/>
  <c r="J20" i="3" s="1"/>
  <c r="J21" i="3" s="1"/>
  <c r="J22" i="3" s="1"/>
  <c r="J23" i="3" s="1"/>
  <c r="J24" i="3" s="1"/>
  <c r="J25" i="3" s="1"/>
  <c r="J26" i="3" s="1"/>
  <c r="J27" i="3" s="1"/>
  <c r="J28" i="3" s="1"/>
  <c r="J29" i="3" s="1"/>
  <c r="J30" i="3" s="1"/>
  <c r="S7" i="3"/>
  <c r="S8" i="3" s="1"/>
  <c r="S9" i="3" s="1"/>
  <c r="S10" i="3" s="1"/>
  <c r="S11" i="3" s="1"/>
  <c r="S12" i="3" s="1"/>
  <c r="S13" i="3" s="1"/>
  <c r="S14" i="3" s="1"/>
  <c r="R8" i="3"/>
  <c r="R9" i="3" s="1"/>
  <c r="R10" i="3" s="1"/>
  <c r="R11" i="3" s="1"/>
  <c r="R12" i="3" s="1"/>
  <c r="R13" i="3" s="1"/>
  <c r="R14" i="3" s="1"/>
  <c r="A83" i="3"/>
  <c r="B7" i="3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C7" i="3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K6" i="1"/>
  <c r="A91" i="3" l="1"/>
  <c r="A87" i="3"/>
  <c r="A81" i="3"/>
  <c r="A85" i="3"/>
  <c r="A89" i="3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V14" i="2"/>
  <c r="N14" i="2"/>
  <c r="V13" i="2"/>
  <c r="N13" i="2"/>
  <c r="V12" i="2"/>
  <c r="N12" i="2"/>
  <c r="V11" i="2"/>
  <c r="N11" i="2"/>
  <c r="V10" i="2"/>
  <c r="N10" i="2"/>
  <c r="V9" i="2"/>
  <c r="N9" i="2"/>
  <c r="V8" i="2"/>
  <c r="N8" i="2"/>
  <c r="V7" i="2"/>
  <c r="R7" i="2"/>
  <c r="N7" i="2"/>
  <c r="F7" i="2"/>
  <c r="V6" i="2"/>
  <c r="S6" i="2"/>
  <c r="R6" i="2"/>
  <c r="N6" i="2"/>
  <c r="K6" i="2"/>
  <c r="J6" i="2"/>
  <c r="F6" i="2"/>
  <c r="C6" i="2"/>
  <c r="B6" i="2"/>
  <c r="T5" i="2"/>
  <c r="L5" i="2"/>
  <c r="D5" i="2"/>
  <c r="C7" i="2" l="1"/>
  <c r="C8" i="2" s="1"/>
  <c r="C9" i="2" s="1"/>
  <c r="C10" i="2" s="1"/>
  <c r="C11" i="2" s="1"/>
  <c r="C12" i="2" s="1"/>
  <c r="C13" i="2" s="1"/>
  <c r="K7" i="2"/>
  <c r="K8" i="2" s="1"/>
  <c r="J7" i="2"/>
  <c r="J8" i="2" s="1"/>
  <c r="J9" i="2" s="1"/>
  <c r="J10" i="2" s="1"/>
  <c r="J11" i="2" s="1"/>
  <c r="J12" i="2" s="1"/>
  <c r="J13" i="2" s="1"/>
  <c r="J14" i="2" s="1"/>
  <c r="J15" i="2" s="1"/>
  <c r="J16" i="2" s="1"/>
  <c r="J17" i="2" s="1"/>
  <c r="J18" i="2" s="1"/>
  <c r="J19" i="2" s="1"/>
  <c r="J20" i="2" s="1"/>
  <c r="J21" i="2" s="1"/>
  <c r="J22" i="2" s="1"/>
  <c r="J23" i="2" s="1"/>
  <c r="J24" i="2" s="1"/>
  <c r="J25" i="2" s="1"/>
  <c r="J26" i="2" s="1"/>
  <c r="J27" i="2" s="1"/>
  <c r="J28" i="2" s="1"/>
  <c r="J29" i="2" s="1"/>
  <c r="J30" i="2" s="1"/>
  <c r="S7" i="2"/>
  <c r="S8" i="2" s="1"/>
  <c r="S9" i="2" s="1"/>
  <c r="S10" i="2" s="1"/>
  <c r="S11" i="2" s="1"/>
  <c r="S12" i="2" s="1"/>
  <c r="S13" i="2" s="1"/>
  <c r="S14" i="2" s="1"/>
  <c r="R8" i="2"/>
  <c r="R9" i="2" s="1"/>
  <c r="R10" i="2" s="1"/>
  <c r="R11" i="2" s="1"/>
  <c r="R12" i="2" s="1"/>
  <c r="R13" i="2" s="1"/>
  <c r="R14" i="2" s="1"/>
  <c r="B7" i="2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N28" i="1"/>
  <c r="V14" i="1"/>
  <c r="V13" i="1"/>
  <c r="V12" i="1"/>
  <c r="V11" i="1"/>
  <c r="V10" i="1"/>
  <c r="V9" i="1"/>
  <c r="V8" i="1"/>
  <c r="V7" i="1"/>
  <c r="R7" i="1"/>
  <c r="R8" i="1" s="1"/>
  <c r="R9" i="1" s="1"/>
  <c r="R10" i="1" s="1"/>
  <c r="R11" i="1" s="1"/>
  <c r="R12" i="1" s="1"/>
  <c r="R13" i="1" s="1"/>
  <c r="R14" i="1" s="1"/>
  <c r="V6" i="1"/>
  <c r="S6" i="1"/>
  <c r="R6" i="1"/>
  <c r="T5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J6" i="1"/>
  <c r="L5" i="1"/>
  <c r="C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6" i="1"/>
  <c r="B6" i="1"/>
  <c r="D5" i="1"/>
  <c r="K9" i="2" l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A83" i="2"/>
  <c r="C14" i="2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A85" i="2"/>
  <c r="A81" i="2"/>
  <c r="A89" i="2"/>
  <c r="A91" i="2"/>
  <c r="A89" i="1"/>
  <c r="J7" i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K7" i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S7" i="1"/>
  <c r="S8" i="1" s="1"/>
  <c r="S9" i="1" s="1"/>
  <c r="S10" i="1" s="1"/>
  <c r="S11" i="1" s="1"/>
  <c r="S12" i="1" s="1"/>
  <c r="S13" i="1" s="1"/>
  <c r="S14" i="1" s="1"/>
  <c r="B7" i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C7" i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A87" i="2" l="1"/>
  <c r="A81" i="1"/>
  <c r="A85" i="1"/>
  <c r="A91" i="1"/>
  <c r="A87" i="1"/>
  <c r="A83" i="1"/>
</calcChain>
</file>

<file path=xl/sharedStrings.xml><?xml version="1.0" encoding="utf-8"?>
<sst xmlns="http://schemas.openxmlformats.org/spreadsheetml/2006/main" count="100" uniqueCount="25">
  <si>
    <t>ВИ</t>
  </si>
  <si>
    <t>НИ</t>
  </si>
  <si>
    <t>Плата</t>
  </si>
  <si>
    <t>Номер шага</t>
  </si>
  <si>
    <t>Время от начала</t>
  </si>
  <si>
    <t>Температура</t>
  </si>
  <si>
    <t>dT гр</t>
  </si>
  <si>
    <t>Градусов \ Сек</t>
  </si>
  <si>
    <t>Длинна шага (сек)</t>
  </si>
  <si>
    <t>Профиль Свинец</t>
  </si>
  <si>
    <t>Контроль что нагреватели успеют</t>
  </si>
  <si>
    <t>Редактируем тут</t>
  </si>
  <si>
    <t>// 30 температур по шагам ВИ</t>
  </si>
  <si>
    <t xml:space="preserve"> // 30 время от старта профиля до шага ВИ</t>
  </si>
  <si>
    <t>// 30 температур по шагам НИ</t>
  </si>
  <si>
    <t>// 30 время от старта профиля до шага НИ</t>
  </si>
  <si>
    <t>под графиком подготовленные для копирования данные</t>
  </si>
  <si>
    <t>// 10 температур по шагам Платы</t>
  </si>
  <si>
    <t>// 10 время от старта профиля до шага Платы</t>
  </si>
  <si>
    <t>Данные для копирования в профиль (копировать ячейки 80 - 91 только из столбца А)</t>
  </si>
  <si>
    <t>Профиль Бессвинец</t>
  </si>
  <si>
    <t>НИЗ</t>
  </si>
  <si>
    <t>ВЕРХ</t>
  </si>
  <si>
    <t>Нумерация шагов - как их видит Arduino</t>
  </si>
  <si>
    <t>НЕ ИЗМЕНЯЕМ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</si>
</sst>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20"/>
      <color theme="1"/>
      <name val="Calibri"/>
      <family val="2"/>
      <charset val="204"/>
      <scheme val="minor"/>
    </font>
    <font>
      <b/>
      <sz val="18"/>
      <color theme="1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 vertical="center" wrapText="1"/>
    </xf>
    <xf numFmtId="0" fontId="0" fillId="3" borderId="0" xfId="0" applyFill="1"/>
    <xf numFmtId="0" fontId="0" fillId="4" borderId="0" xfId="0" applyFill="1"/>
    <xf numFmtId="2" fontId="0" fillId="0" borderId="0" xfId="0" applyNumberFormat="1"/>
    <xf numFmtId="2" fontId="0" fillId="2" borderId="0" xfId="0" applyNumberFormat="1" applyFill="1"/>
    <xf numFmtId="1" fontId="0" fillId="0" borderId="0" xfId="0" applyNumberFormat="1"/>
    <xf numFmtId="1" fontId="0" fillId="3" borderId="0" xfId="0" applyNumberFormat="1" applyFill="1"/>
    <xf numFmtId="1" fontId="0" fillId="5" borderId="0" xfId="0" applyNumberFormat="1" applyFill="1"/>
    <xf numFmtId="0" fontId="0" fillId="5" borderId="0" xfId="0" applyFill="1"/>
    <xf numFmtId="0" fontId="1" fillId="0" borderId="0" xfId="0" applyFont="1" applyAlignment="1">
      <alignment vertical="center"/>
    </xf>
    <xf numFmtId="0" fontId="1" fillId="5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0" fillId="2" borderId="0" xfId="0" applyFill="1"/>
    <xf numFmtId="0" fontId="0" fillId="6" borderId="0" xfId="0" applyFill="1"/>
    <xf numFmtId="0" fontId="3" fillId="3" borderId="0" xfId="0" applyFont="1" applyFill="1" applyAlignment="1">
      <alignment vertical="center"/>
    </xf>
    <xf numFmtId="0" fontId="0" fillId="7" borderId="0" xfId="0" applyFill="1"/>
    <xf numFmtId="0" fontId="1" fillId="7" borderId="0" xfId="0" applyFont="1" applyFill="1" applyAlignment="1">
      <alignment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Установка</a:t>
            </a:r>
            <a:r>
              <a:rPr lang="ru-RU" baseline="0"/>
              <a:t> Свинец</a:t>
            </a:r>
            <a:endParaRPr lang="ru-RU"/>
          </a:p>
        </c:rich>
      </c:tx>
      <c:layout>
        <c:manualLayout>
          <c:xMode val="edge"/>
          <c:yMode val="edge"/>
          <c:x val="0.76728130360205837"/>
          <c:y val="4.79097505609426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2.5341364919436529E-2"/>
          <c:y val="1.4943216858458754E-2"/>
          <c:w val="0.95362008769004381"/>
          <c:h val="0.93328381196027199"/>
        </c:manualLayout>
      </c:layout>
      <c:scatterChart>
        <c:scatterStyle val="lineMarker"/>
        <c:varyColors val="0"/>
        <c:ser>
          <c:idx val="1"/>
          <c:order val="0"/>
          <c:tx>
            <c:v>Температура Низа</c:v>
          </c:tx>
          <c:spPr>
            <a:ln w="2222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1">
                  <a:lumMod val="75000"/>
                </a:schemeClr>
              </a:solidFill>
              <a:ln w="3175">
                <a:solidFill>
                  <a:schemeClr val="accent1">
                    <a:lumMod val="75000"/>
                  </a:schemeClr>
                </a:solidFill>
                <a:round/>
              </a:ln>
              <a:effectLst/>
            </c:spPr>
          </c:marker>
          <c:xVal>
            <c:numRef>
              <c:f>Свинец!$B$5:$B$28</c:f>
              <c:numCache>
                <c:formatCode>0</c:formatCode>
                <c:ptCount val="24"/>
                <c:pt idx="0">
                  <c:v>0</c:v>
                </c:pt>
                <c:pt idx="1">
                  <c:v>4</c:v>
                </c:pt>
                <c:pt idx="2">
                  <c:v>34</c:v>
                </c:pt>
                <c:pt idx="3">
                  <c:v>54</c:v>
                </c:pt>
                <c:pt idx="4">
                  <c:v>74</c:v>
                </c:pt>
                <c:pt idx="5">
                  <c:v>94</c:v>
                </c:pt>
                <c:pt idx="6">
                  <c:v>114</c:v>
                </c:pt>
                <c:pt idx="7">
                  <c:v>134</c:v>
                </c:pt>
                <c:pt idx="8">
                  <c:v>154</c:v>
                </c:pt>
                <c:pt idx="9">
                  <c:v>174</c:v>
                </c:pt>
                <c:pt idx="10">
                  <c:v>194</c:v>
                </c:pt>
                <c:pt idx="11">
                  <c:v>214</c:v>
                </c:pt>
                <c:pt idx="12">
                  <c:v>234</c:v>
                </c:pt>
                <c:pt idx="13">
                  <c:v>254</c:v>
                </c:pt>
                <c:pt idx="14">
                  <c:v>274</c:v>
                </c:pt>
                <c:pt idx="15">
                  <c:v>294</c:v>
                </c:pt>
                <c:pt idx="16">
                  <c:v>314</c:v>
                </c:pt>
                <c:pt idx="17">
                  <c:v>334</c:v>
                </c:pt>
                <c:pt idx="18">
                  <c:v>354</c:v>
                </c:pt>
                <c:pt idx="19">
                  <c:v>374</c:v>
                </c:pt>
                <c:pt idx="20">
                  <c:v>394</c:v>
                </c:pt>
                <c:pt idx="21">
                  <c:v>414</c:v>
                </c:pt>
                <c:pt idx="22">
                  <c:v>434</c:v>
                </c:pt>
                <c:pt idx="23">
                  <c:v>524</c:v>
                </c:pt>
              </c:numCache>
            </c:numRef>
          </c:xVal>
          <c:yVal>
            <c:numRef>
              <c:f>Свинец!$C$5:$C$28</c:f>
              <c:numCache>
                <c:formatCode>0</c:formatCode>
                <c:ptCount val="24"/>
                <c:pt idx="0">
                  <c:v>256</c:v>
                </c:pt>
                <c:pt idx="1">
                  <c:v>256</c:v>
                </c:pt>
                <c:pt idx="2">
                  <c:v>306</c:v>
                </c:pt>
                <c:pt idx="3">
                  <c:v>312</c:v>
                </c:pt>
                <c:pt idx="4">
                  <c:v>318</c:v>
                </c:pt>
                <c:pt idx="5">
                  <c:v>320</c:v>
                </c:pt>
                <c:pt idx="6">
                  <c:v>325</c:v>
                </c:pt>
                <c:pt idx="7">
                  <c:v>324</c:v>
                </c:pt>
                <c:pt idx="8">
                  <c:v>319</c:v>
                </c:pt>
                <c:pt idx="9">
                  <c:v>304</c:v>
                </c:pt>
                <c:pt idx="10">
                  <c:v>288</c:v>
                </c:pt>
                <c:pt idx="11">
                  <c:v>275</c:v>
                </c:pt>
                <c:pt idx="12">
                  <c:v>275</c:v>
                </c:pt>
                <c:pt idx="13">
                  <c:v>279</c:v>
                </c:pt>
                <c:pt idx="14">
                  <c:v>294</c:v>
                </c:pt>
                <c:pt idx="15">
                  <c:v>308</c:v>
                </c:pt>
                <c:pt idx="16">
                  <c:v>309</c:v>
                </c:pt>
                <c:pt idx="17">
                  <c:v>310</c:v>
                </c:pt>
                <c:pt idx="18">
                  <c:v>311</c:v>
                </c:pt>
                <c:pt idx="19">
                  <c:v>309</c:v>
                </c:pt>
                <c:pt idx="20">
                  <c:v>302</c:v>
                </c:pt>
                <c:pt idx="21">
                  <c:v>269</c:v>
                </c:pt>
                <c:pt idx="22">
                  <c:v>194</c:v>
                </c:pt>
                <c:pt idx="23">
                  <c:v>104</c:v>
                </c:pt>
              </c:numCache>
            </c:numRef>
          </c:yVal>
          <c:smooth val="0"/>
        </c:ser>
        <c:ser>
          <c:idx val="0"/>
          <c:order val="1"/>
          <c:tx>
            <c:v>Температура Верха</c:v>
          </c:tx>
          <c:spPr>
            <a:ln w="2222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  <a:round/>
              </a:ln>
              <a:effectLst/>
            </c:spPr>
          </c:marker>
          <c:xVal>
            <c:numRef>
              <c:f>Свинец!$J$5:$J$28</c:f>
              <c:numCache>
                <c:formatCode>General</c:formatCode>
                <c:ptCount val="24"/>
                <c:pt idx="0">
                  <c:v>0</c:v>
                </c:pt>
                <c:pt idx="1">
                  <c:v>10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413</c:v>
                </c:pt>
                <c:pt idx="22">
                  <c:v>481</c:v>
                </c:pt>
                <c:pt idx="23">
                  <c:v>524</c:v>
                </c:pt>
              </c:numCache>
            </c:numRef>
          </c:xVal>
          <c:yVal>
            <c:numRef>
              <c:f>Свинец!$K$5:$K$28</c:f>
              <c:numCache>
                <c:formatCode>General</c:formatCode>
                <c:ptCount val="24"/>
                <c:pt idx="0">
                  <c:v>84</c:v>
                </c:pt>
                <c:pt idx="1">
                  <c:v>84</c:v>
                </c:pt>
                <c:pt idx="2">
                  <c:v>102</c:v>
                </c:pt>
                <c:pt idx="3">
                  <c:v>112</c:v>
                </c:pt>
                <c:pt idx="4">
                  <c:v>122</c:v>
                </c:pt>
                <c:pt idx="5">
                  <c:v>132</c:v>
                </c:pt>
                <c:pt idx="6">
                  <c:v>157</c:v>
                </c:pt>
                <c:pt idx="7">
                  <c:v>192</c:v>
                </c:pt>
                <c:pt idx="8">
                  <c:v>211</c:v>
                </c:pt>
                <c:pt idx="9">
                  <c:v>205</c:v>
                </c:pt>
                <c:pt idx="10">
                  <c:v>195</c:v>
                </c:pt>
                <c:pt idx="11">
                  <c:v>180</c:v>
                </c:pt>
                <c:pt idx="12">
                  <c:v>180</c:v>
                </c:pt>
                <c:pt idx="13">
                  <c:v>197</c:v>
                </c:pt>
                <c:pt idx="14">
                  <c:v>232</c:v>
                </c:pt>
                <c:pt idx="15">
                  <c:v>262</c:v>
                </c:pt>
                <c:pt idx="16">
                  <c:v>289</c:v>
                </c:pt>
                <c:pt idx="17">
                  <c:v>313</c:v>
                </c:pt>
                <c:pt idx="18">
                  <c:v>335</c:v>
                </c:pt>
                <c:pt idx="19">
                  <c:v>350</c:v>
                </c:pt>
                <c:pt idx="20">
                  <c:v>344</c:v>
                </c:pt>
                <c:pt idx="21">
                  <c:v>333</c:v>
                </c:pt>
                <c:pt idx="22">
                  <c:v>161</c:v>
                </c:pt>
                <c:pt idx="23">
                  <c:v>50</c:v>
                </c:pt>
              </c:numCache>
            </c:numRef>
          </c:yVal>
          <c:smooth val="0"/>
        </c:ser>
        <c:ser>
          <c:idx val="3"/>
          <c:order val="2"/>
          <c:tx>
            <c:v>Температура Платы</c:v>
          </c:tx>
          <c:spPr>
            <a:ln w="22225" cap="rnd">
              <a:solidFill>
                <a:srgbClr val="C00000"/>
              </a:solidFill>
              <a:round/>
            </a:ln>
            <a:effectLst/>
          </c:spPr>
          <c:marker>
            <c:symbol val="x"/>
            <c:size val="6"/>
            <c:spPr>
              <a:solidFill>
                <a:srgbClr val="C00000"/>
              </a:solidFill>
              <a:ln w="9525">
                <a:solidFill>
                  <a:srgbClr val="C00000"/>
                </a:solidFill>
                <a:round/>
              </a:ln>
              <a:effectLst/>
            </c:spPr>
          </c:marker>
          <c:xVal>
            <c:numRef>
              <c:f>Свинец!$R$5:$R$14</c:f>
              <c:numCache>
                <c:formatCode>General</c:formatCode>
                <c:ptCount val="10"/>
                <c:pt idx="0">
                  <c:v>0</c:v>
                </c:pt>
                <c:pt idx="1">
                  <c:v>4</c:v>
                </c:pt>
                <c:pt idx="2">
                  <c:v>89</c:v>
                </c:pt>
                <c:pt idx="3">
                  <c:v>153</c:v>
                </c:pt>
                <c:pt idx="4">
                  <c:v>185</c:v>
                </c:pt>
                <c:pt idx="5">
                  <c:v>262</c:v>
                </c:pt>
                <c:pt idx="6">
                  <c:v>378</c:v>
                </c:pt>
                <c:pt idx="7">
                  <c:v>398</c:v>
                </c:pt>
                <c:pt idx="8">
                  <c:v>413</c:v>
                </c:pt>
                <c:pt idx="9">
                  <c:v>524</c:v>
                </c:pt>
              </c:numCache>
            </c:numRef>
          </c:xVal>
          <c:yVal>
            <c:numRef>
              <c:f>Свинец!$S$5:$S$14</c:f>
              <c:numCache>
                <c:formatCode>General</c:formatCode>
                <c:ptCount val="10"/>
                <c:pt idx="0">
                  <c:v>79</c:v>
                </c:pt>
                <c:pt idx="1">
                  <c:v>79</c:v>
                </c:pt>
                <c:pt idx="2">
                  <c:v>122</c:v>
                </c:pt>
                <c:pt idx="3">
                  <c:v>152</c:v>
                </c:pt>
                <c:pt idx="4">
                  <c:v>162</c:v>
                </c:pt>
                <c:pt idx="5">
                  <c:v>170</c:v>
                </c:pt>
                <c:pt idx="6">
                  <c:v>206</c:v>
                </c:pt>
                <c:pt idx="7">
                  <c:v>210</c:v>
                </c:pt>
                <c:pt idx="8">
                  <c:v>210</c:v>
                </c:pt>
                <c:pt idx="9">
                  <c:v>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3561768"/>
        <c:axId val="379941304"/>
      </c:scatterChart>
      <c:valAx>
        <c:axId val="379941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3561768"/>
        <c:crosses val="autoZero"/>
        <c:crossBetween val="midCat"/>
      </c:valAx>
      <c:valAx>
        <c:axId val="323561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bg2">
                  <a:lumMod val="90000"/>
                </a:schemeClr>
              </a:solidFill>
            </a:ln>
            <a:effectLst/>
          </c:spPr>
        </c:min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9941304"/>
        <c:crosses val="autoZero"/>
        <c:crossBetween val="midCat"/>
        <c:majorUnit val="60"/>
        <c:minorUnit val="2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338224767358628"/>
          <c:y val="0.13536989410977418"/>
          <c:w val="0.11338447616860928"/>
          <c:h val="0.112997084834019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Установка</a:t>
            </a:r>
            <a:r>
              <a:rPr lang="ru-RU" baseline="0"/>
              <a:t> БЕССвинец</a:t>
            </a:r>
            <a:endParaRPr lang="ru-RU"/>
          </a:p>
        </c:rich>
      </c:tx>
      <c:layout>
        <c:manualLayout>
          <c:xMode val="edge"/>
          <c:yMode val="edge"/>
          <c:x val="0.76728130360205837"/>
          <c:y val="4.79097505609426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2.5341364919436529E-2"/>
          <c:y val="1.4943216858458754E-2"/>
          <c:w val="0.95362008769004381"/>
          <c:h val="0.93328381196027199"/>
        </c:manualLayout>
      </c:layout>
      <c:scatterChart>
        <c:scatterStyle val="lineMarker"/>
        <c:varyColors val="0"/>
        <c:ser>
          <c:idx val="1"/>
          <c:order val="0"/>
          <c:tx>
            <c:v>Температура Низа</c:v>
          </c:tx>
          <c:spPr>
            <a:ln w="2222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1">
                  <a:lumMod val="75000"/>
                </a:schemeClr>
              </a:solidFill>
              <a:ln w="3175">
                <a:solidFill>
                  <a:schemeClr val="accent1">
                    <a:lumMod val="75000"/>
                  </a:schemeClr>
                </a:solidFill>
                <a:round/>
              </a:ln>
              <a:effectLst/>
            </c:spPr>
          </c:marker>
          <c:xVal>
            <c:numRef>
              <c:f>Бессвинец!$B$5:$B$32</c:f>
              <c:numCache>
                <c:formatCode>0</c:formatCode>
                <c:ptCount val="28"/>
                <c:pt idx="0">
                  <c:v>0</c:v>
                </c:pt>
                <c:pt idx="1">
                  <c:v>4</c:v>
                </c:pt>
                <c:pt idx="2">
                  <c:v>34</c:v>
                </c:pt>
                <c:pt idx="3">
                  <c:v>54</c:v>
                </c:pt>
                <c:pt idx="4">
                  <c:v>74</c:v>
                </c:pt>
                <c:pt idx="5">
                  <c:v>94</c:v>
                </c:pt>
                <c:pt idx="6">
                  <c:v>114</c:v>
                </c:pt>
                <c:pt idx="7">
                  <c:v>134</c:v>
                </c:pt>
                <c:pt idx="8">
                  <c:v>154</c:v>
                </c:pt>
                <c:pt idx="9">
                  <c:v>174</c:v>
                </c:pt>
                <c:pt idx="10">
                  <c:v>194</c:v>
                </c:pt>
                <c:pt idx="11">
                  <c:v>214</c:v>
                </c:pt>
                <c:pt idx="12">
                  <c:v>234</c:v>
                </c:pt>
                <c:pt idx="13">
                  <c:v>254</c:v>
                </c:pt>
                <c:pt idx="14">
                  <c:v>274</c:v>
                </c:pt>
                <c:pt idx="15">
                  <c:v>294</c:v>
                </c:pt>
                <c:pt idx="16">
                  <c:v>314</c:v>
                </c:pt>
                <c:pt idx="17">
                  <c:v>334</c:v>
                </c:pt>
                <c:pt idx="18">
                  <c:v>354</c:v>
                </c:pt>
                <c:pt idx="19">
                  <c:v>374</c:v>
                </c:pt>
                <c:pt idx="20">
                  <c:v>394</c:v>
                </c:pt>
                <c:pt idx="21">
                  <c:v>414</c:v>
                </c:pt>
                <c:pt idx="22">
                  <c:v>434</c:v>
                </c:pt>
                <c:pt idx="23">
                  <c:v>454</c:v>
                </c:pt>
                <c:pt idx="24">
                  <c:v>474</c:v>
                </c:pt>
                <c:pt idx="25">
                  <c:v>494</c:v>
                </c:pt>
                <c:pt idx="26">
                  <c:v>514</c:v>
                </c:pt>
                <c:pt idx="27">
                  <c:v>613</c:v>
                </c:pt>
              </c:numCache>
            </c:numRef>
          </c:xVal>
          <c:yVal>
            <c:numRef>
              <c:f>Бессвинец!$C$5:$C$32</c:f>
              <c:numCache>
                <c:formatCode>0</c:formatCode>
                <c:ptCount val="28"/>
                <c:pt idx="0">
                  <c:v>256</c:v>
                </c:pt>
                <c:pt idx="1">
                  <c:v>256</c:v>
                </c:pt>
                <c:pt idx="2">
                  <c:v>306</c:v>
                </c:pt>
                <c:pt idx="3">
                  <c:v>312</c:v>
                </c:pt>
                <c:pt idx="4">
                  <c:v>318</c:v>
                </c:pt>
                <c:pt idx="5">
                  <c:v>309</c:v>
                </c:pt>
                <c:pt idx="6">
                  <c:v>304</c:v>
                </c:pt>
                <c:pt idx="7">
                  <c:v>300</c:v>
                </c:pt>
                <c:pt idx="8">
                  <c:v>300</c:v>
                </c:pt>
                <c:pt idx="9">
                  <c:v>295</c:v>
                </c:pt>
                <c:pt idx="10">
                  <c:v>290</c:v>
                </c:pt>
                <c:pt idx="11">
                  <c:v>285</c:v>
                </c:pt>
                <c:pt idx="12">
                  <c:v>274</c:v>
                </c:pt>
                <c:pt idx="13">
                  <c:v>286</c:v>
                </c:pt>
                <c:pt idx="14">
                  <c:v>306</c:v>
                </c:pt>
                <c:pt idx="15">
                  <c:v>313</c:v>
                </c:pt>
                <c:pt idx="16">
                  <c:v>314</c:v>
                </c:pt>
                <c:pt idx="17">
                  <c:v>315</c:v>
                </c:pt>
                <c:pt idx="18">
                  <c:v>314</c:v>
                </c:pt>
                <c:pt idx="19">
                  <c:v>313</c:v>
                </c:pt>
                <c:pt idx="20">
                  <c:v>311</c:v>
                </c:pt>
                <c:pt idx="21">
                  <c:v>309</c:v>
                </c:pt>
                <c:pt idx="22">
                  <c:v>307</c:v>
                </c:pt>
                <c:pt idx="23">
                  <c:v>304</c:v>
                </c:pt>
                <c:pt idx="24">
                  <c:v>296</c:v>
                </c:pt>
                <c:pt idx="25">
                  <c:v>256</c:v>
                </c:pt>
                <c:pt idx="26">
                  <c:v>203</c:v>
                </c:pt>
                <c:pt idx="27">
                  <c:v>104</c:v>
                </c:pt>
              </c:numCache>
            </c:numRef>
          </c:yVal>
          <c:smooth val="0"/>
        </c:ser>
        <c:ser>
          <c:idx val="0"/>
          <c:order val="1"/>
          <c:tx>
            <c:v>Температура Верха</c:v>
          </c:tx>
          <c:spPr>
            <a:ln w="2222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  <a:round/>
              </a:ln>
              <a:effectLst/>
            </c:spPr>
          </c:marker>
          <c:xVal>
            <c:numRef>
              <c:f>Бессвинец!$J$5:$J$30</c:f>
              <c:numCache>
                <c:formatCode>General</c:formatCode>
                <c:ptCount val="26"/>
                <c:pt idx="0">
                  <c:v>0</c:v>
                </c:pt>
                <c:pt idx="1">
                  <c:v>10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477</c:v>
                </c:pt>
                <c:pt idx="25">
                  <c:v>613</c:v>
                </c:pt>
              </c:numCache>
            </c:numRef>
          </c:xVal>
          <c:yVal>
            <c:numRef>
              <c:f>Бессвинец!$K$5:$K$30</c:f>
              <c:numCache>
                <c:formatCode>General</c:formatCode>
                <c:ptCount val="26"/>
                <c:pt idx="0">
                  <c:v>84</c:v>
                </c:pt>
                <c:pt idx="1">
                  <c:v>84</c:v>
                </c:pt>
                <c:pt idx="2">
                  <c:v>102</c:v>
                </c:pt>
                <c:pt idx="3">
                  <c:v>112</c:v>
                </c:pt>
                <c:pt idx="4">
                  <c:v>122</c:v>
                </c:pt>
                <c:pt idx="5">
                  <c:v>131</c:v>
                </c:pt>
                <c:pt idx="6">
                  <c:v>139</c:v>
                </c:pt>
                <c:pt idx="7">
                  <c:v>146</c:v>
                </c:pt>
                <c:pt idx="8">
                  <c:v>161</c:v>
                </c:pt>
                <c:pt idx="9">
                  <c:v>166</c:v>
                </c:pt>
                <c:pt idx="10">
                  <c:v>172</c:v>
                </c:pt>
                <c:pt idx="11">
                  <c:v>170</c:v>
                </c:pt>
                <c:pt idx="12">
                  <c:v>169</c:v>
                </c:pt>
                <c:pt idx="13">
                  <c:v>197</c:v>
                </c:pt>
                <c:pt idx="14">
                  <c:v>241</c:v>
                </c:pt>
                <c:pt idx="15">
                  <c:v>271</c:v>
                </c:pt>
                <c:pt idx="16">
                  <c:v>302</c:v>
                </c:pt>
                <c:pt idx="17">
                  <c:v>328</c:v>
                </c:pt>
                <c:pt idx="18">
                  <c:v>353</c:v>
                </c:pt>
                <c:pt idx="19">
                  <c:v>377</c:v>
                </c:pt>
                <c:pt idx="20">
                  <c:v>399</c:v>
                </c:pt>
                <c:pt idx="21">
                  <c:v>418</c:v>
                </c:pt>
                <c:pt idx="22">
                  <c:v>427</c:v>
                </c:pt>
                <c:pt idx="23">
                  <c:v>429</c:v>
                </c:pt>
                <c:pt idx="24">
                  <c:v>421</c:v>
                </c:pt>
                <c:pt idx="25">
                  <c:v>50</c:v>
                </c:pt>
              </c:numCache>
            </c:numRef>
          </c:yVal>
          <c:smooth val="0"/>
        </c:ser>
        <c:ser>
          <c:idx val="3"/>
          <c:order val="2"/>
          <c:tx>
            <c:v>Температура Платы</c:v>
          </c:tx>
          <c:spPr>
            <a:ln w="22225" cap="rnd">
              <a:solidFill>
                <a:srgbClr val="C00000"/>
              </a:solidFill>
              <a:round/>
            </a:ln>
            <a:effectLst/>
          </c:spPr>
          <c:marker>
            <c:symbol val="x"/>
            <c:size val="6"/>
            <c:spPr>
              <a:solidFill>
                <a:srgbClr val="C00000"/>
              </a:solidFill>
              <a:ln w="9525">
                <a:solidFill>
                  <a:srgbClr val="C00000"/>
                </a:solidFill>
                <a:round/>
              </a:ln>
              <a:effectLst/>
            </c:spPr>
          </c:marker>
          <c:xVal>
            <c:numRef>
              <c:f>Бессвинец!$R$5:$R$14</c:f>
              <c:numCache>
                <c:formatCode>General</c:formatCode>
                <c:ptCount val="10"/>
                <c:pt idx="0">
                  <c:v>0</c:v>
                </c:pt>
                <c:pt idx="1">
                  <c:v>4</c:v>
                </c:pt>
                <c:pt idx="2">
                  <c:v>89</c:v>
                </c:pt>
                <c:pt idx="3">
                  <c:v>159</c:v>
                </c:pt>
                <c:pt idx="4">
                  <c:v>212</c:v>
                </c:pt>
                <c:pt idx="5">
                  <c:v>252</c:v>
                </c:pt>
                <c:pt idx="6">
                  <c:v>420</c:v>
                </c:pt>
                <c:pt idx="7">
                  <c:v>462</c:v>
                </c:pt>
                <c:pt idx="8">
                  <c:v>477</c:v>
                </c:pt>
                <c:pt idx="9">
                  <c:v>613</c:v>
                </c:pt>
              </c:numCache>
            </c:numRef>
          </c:xVal>
          <c:yVal>
            <c:numRef>
              <c:f>Бессвинец!$S$5:$S$14</c:f>
              <c:numCache>
                <c:formatCode>General</c:formatCode>
                <c:ptCount val="10"/>
                <c:pt idx="0">
                  <c:v>79</c:v>
                </c:pt>
                <c:pt idx="1">
                  <c:v>79</c:v>
                </c:pt>
                <c:pt idx="2">
                  <c:v>122</c:v>
                </c:pt>
                <c:pt idx="3">
                  <c:v>148</c:v>
                </c:pt>
                <c:pt idx="4">
                  <c:v>161</c:v>
                </c:pt>
                <c:pt idx="5">
                  <c:v>165</c:v>
                </c:pt>
                <c:pt idx="6">
                  <c:v>224</c:v>
                </c:pt>
                <c:pt idx="7">
                  <c:v>235</c:v>
                </c:pt>
                <c:pt idx="8">
                  <c:v>235</c:v>
                </c:pt>
                <c:pt idx="9">
                  <c:v>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3561376"/>
        <c:axId val="323560200"/>
      </c:scatterChart>
      <c:valAx>
        <c:axId val="323560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3561376"/>
        <c:crosses val="autoZero"/>
        <c:crossBetween val="midCat"/>
      </c:valAx>
      <c:valAx>
        <c:axId val="323561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bg2">
                  <a:lumMod val="90000"/>
                </a:schemeClr>
              </a:solidFill>
            </a:ln>
            <a:effectLst/>
          </c:spPr>
        </c:min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3560200"/>
        <c:crosses val="autoZero"/>
        <c:crossBetween val="midCat"/>
        <c:majorUnit val="60"/>
        <c:minorUnit val="2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338224767358628"/>
          <c:y val="0.13536989410977418"/>
          <c:w val="0.11338447616860928"/>
          <c:h val="0.112997084834019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Установка</a:t>
            </a:r>
            <a:r>
              <a:rPr lang="ru-RU" baseline="0"/>
              <a:t> БЕССвинец</a:t>
            </a:r>
            <a:endParaRPr lang="ru-RU"/>
          </a:p>
        </c:rich>
      </c:tx>
      <c:layout>
        <c:manualLayout>
          <c:xMode val="edge"/>
          <c:yMode val="edge"/>
          <c:x val="0.76728130360205837"/>
          <c:y val="4.79097505609426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2.5341364919436529E-2"/>
          <c:y val="1.4943216858458754E-2"/>
          <c:w val="0.95362008769004381"/>
          <c:h val="0.93328381196027199"/>
        </c:manualLayout>
      </c:layout>
      <c:scatterChart>
        <c:scatterStyle val="lineMarker"/>
        <c:varyColors val="0"/>
        <c:ser>
          <c:idx val="1"/>
          <c:order val="0"/>
          <c:tx>
            <c:v>Температура Низа</c:v>
          </c:tx>
          <c:spPr>
            <a:ln w="2222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1">
                  <a:lumMod val="75000"/>
                </a:schemeClr>
              </a:solidFill>
              <a:ln w="3175">
                <a:solidFill>
                  <a:schemeClr val="accent1">
                    <a:lumMod val="75000"/>
                  </a:schemeClr>
                </a:solidFill>
                <a:round/>
              </a:ln>
              <a:effectLst/>
            </c:spPr>
          </c:marker>
          <c:xVal>
            <c:numRef>
              <c:f>'Только Низ'!$B$5:$B$32</c:f>
              <c:numCache>
                <c:formatCode>0</c:formatCode>
                <c:ptCount val="28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620</c:v>
                </c:pt>
              </c:numCache>
            </c:numRef>
          </c:xVal>
          <c:yVal>
            <c:numRef>
              <c:f>'Только Низ'!$C$5:$C$32</c:f>
              <c:numCache>
                <c:formatCode>0</c:formatCode>
                <c:ptCount val="28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  <c:pt idx="4">
                  <c:v>250</c:v>
                </c:pt>
                <c:pt idx="5">
                  <c:v>250</c:v>
                </c:pt>
                <c:pt idx="6">
                  <c:v>250</c:v>
                </c:pt>
                <c:pt idx="7">
                  <c:v>250</c:v>
                </c:pt>
                <c:pt idx="8">
                  <c:v>250</c:v>
                </c:pt>
                <c:pt idx="9">
                  <c:v>250</c:v>
                </c:pt>
                <c:pt idx="10">
                  <c:v>250</c:v>
                </c:pt>
                <c:pt idx="11">
                  <c:v>250</c:v>
                </c:pt>
                <c:pt idx="12">
                  <c:v>250</c:v>
                </c:pt>
                <c:pt idx="13">
                  <c:v>250</c:v>
                </c:pt>
                <c:pt idx="14">
                  <c:v>250</c:v>
                </c:pt>
                <c:pt idx="15">
                  <c:v>250</c:v>
                </c:pt>
                <c:pt idx="16">
                  <c:v>250</c:v>
                </c:pt>
                <c:pt idx="17">
                  <c:v>250</c:v>
                </c:pt>
                <c:pt idx="18">
                  <c:v>250</c:v>
                </c:pt>
                <c:pt idx="19">
                  <c:v>250</c:v>
                </c:pt>
                <c:pt idx="20">
                  <c:v>250</c:v>
                </c:pt>
                <c:pt idx="21">
                  <c:v>250</c:v>
                </c:pt>
                <c:pt idx="22">
                  <c:v>250</c:v>
                </c:pt>
                <c:pt idx="23">
                  <c:v>250</c:v>
                </c:pt>
                <c:pt idx="24">
                  <c:v>250</c:v>
                </c:pt>
                <c:pt idx="25">
                  <c:v>250</c:v>
                </c:pt>
                <c:pt idx="26">
                  <c:v>250</c:v>
                </c:pt>
                <c:pt idx="27">
                  <c:v>250</c:v>
                </c:pt>
              </c:numCache>
            </c:numRef>
          </c:yVal>
          <c:smooth val="0"/>
        </c:ser>
        <c:ser>
          <c:idx val="0"/>
          <c:order val="1"/>
          <c:tx>
            <c:v>Температура Верха</c:v>
          </c:tx>
          <c:spPr>
            <a:ln w="2222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  <a:round/>
              </a:ln>
              <a:effectLst/>
            </c:spPr>
          </c:marker>
          <c:xVal>
            <c:numRef>
              <c:f>'Только Низ'!$J$5:$J$30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xVal>
          <c:yVal>
            <c:numRef>
              <c:f>'Только Низ'!$K$5:$K$30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yVal>
          <c:smooth val="0"/>
        </c:ser>
        <c:ser>
          <c:idx val="3"/>
          <c:order val="2"/>
          <c:tx>
            <c:v>Температура Платы</c:v>
          </c:tx>
          <c:spPr>
            <a:ln w="22225" cap="rnd">
              <a:solidFill>
                <a:srgbClr val="C00000"/>
              </a:solidFill>
              <a:round/>
            </a:ln>
            <a:effectLst/>
          </c:spPr>
          <c:marker>
            <c:symbol val="x"/>
            <c:size val="6"/>
            <c:spPr>
              <a:solidFill>
                <a:srgbClr val="C00000"/>
              </a:solidFill>
              <a:ln w="9525">
                <a:solidFill>
                  <a:srgbClr val="C00000"/>
                </a:solidFill>
                <a:round/>
              </a:ln>
              <a:effectLst/>
            </c:spPr>
          </c:marker>
          <c:xVal>
            <c:numRef>
              <c:f>'Только Низ'!$R$5:$R$14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'Только Низ'!$S$5:$S$14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796776"/>
        <c:axId val="377797560"/>
      </c:scatterChart>
      <c:valAx>
        <c:axId val="377797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7796776"/>
        <c:crosses val="autoZero"/>
        <c:crossBetween val="midCat"/>
      </c:valAx>
      <c:valAx>
        <c:axId val="377796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bg2">
                  <a:lumMod val="90000"/>
                </a:schemeClr>
              </a:solidFill>
            </a:ln>
            <a:effectLst/>
          </c:spPr>
        </c:min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7797560"/>
        <c:crosses val="autoZero"/>
        <c:crossBetween val="midCat"/>
        <c:majorUnit val="60"/>
        <c:minorUnit val="2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338224767358628"/>
          <c:y val="0.13536989410977418"/>
          <c:w val="0.11338447616860928"/>
          <c:h val="0.112997084834019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418951</xdr:colOff>
      <xdr:row>38</xdr:row>
      <xdr:rowOff>90992</xdr:rowOff>
    </xdr:from>
    <xdr:to>
      <xdr:col>20</xdr:col>
      <xdr:colOff>73511</xdr:colOff>
      <xdr:row>69</xdr:row>
      <xdr:rowOff>111611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436880</xdr:colOff>
      <xdr:row>37</xdr:row>
      <xdr:rowOff>99956</xdr:rowOff>
    </xdr:from>
    <xdr:to>
      <xdr:col>20</xdr:col>
      <xdr:colOff>91440</xdr:colOff>
      <xdr:row>68</xdr:row>
      <xdr:rowOff>120575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436880</xdr:colOff>
      <xdr:row>37</xdr:row>
      <xdr:rowOff>99956</xdr:rowOff>
    </xdr:from>
    <xdr:to>
      <xdr:col>20</xdr:col>
      <xdr:colOff>91440</xdr:colOff>
      <xdr:row>68</xdr:row>
      <xdr:rowOff>120575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3"/>
  <sheetViews>
    <sheetView tabSelected="1" topLeftCell="A73" zoomScale="90" zoomScaleNormal="90" workbookViewId="0">
      <selection activeCell="A80" sqref="A80:A91"/>
    </sheetView>
  </sheetViews>
  <sheetFormatPr defaultRowHeight="14.4" x14ac:dyDescent="0.3"/>
  <sheetData>
    <row r="1" spans="1:22" ht="28.2" customHeight="1" x14ac:dyDescent="0.3">
      <c r="A1" s="14" t="s">
        <v>9</v>
      </c>
      <c r="B1" s="10"/>
      <c r="C1" s="10"/>
      <c r="D1" s="10"/>
      <c r="E1" s="11" t="s">
        <v>24</v>
      </c>
      <c r="F1" s="11"/>
      <c r="G1" s="11"/>
      <c r="H1" s="10"/>
      <c r="I1" s="17" t="s">
        <v>11</v>
      </c>
      <c r="J1" s="12"/>
      <c r="K1" s="12"/>
      <c r="L1" s="10"/>
      <c r="M1" s="13" t="s">
        <v>10</v>
      </c>
      <c r="N1" s="13"/>
      <c r="O1" s="13"/>
      <c r="S1" t="s">
        <v>23</v>
      </c>
    </row>
    <row r="2" spans="1:22" x14ac:dyDescent="0.3">
      <c r="E2" s="16" t="s">
        <v>16</v>
      </c>
      <c r="F2" s="16"/>
      <c r="G2" s="16"/>
    </row>
    <row r="3" spans="1:22" x14ac:dyDescent="0.3">
      <c r="A3" t="s">
        <v>21</v>
      </c>
      <c r="I3" t="s">
        <v>22</v>
      </c>
      <c r="Q3" t="s">
        <v>2</v>
      </c>
    </row>
    <row r="4" spans="1:22" s="1" customFormat="1" ht="42.6" customHeight="1" x14ac:dyDescent="0.3">
      <c r="A4" s="1" t="s">
        <v>3</v>
      </c>
      <c r="B4" s="1" t="s">
        <v>4</v>
      </c>
      <c r="C4" s="1" t="s">
        <v>5</v>
      </c>
      <c r="D4" s="1" t="s">
        <v>8</v>
      </c>
      <c r="E4" s="1" t="s">
        <v>6</v>
      </c>
      <c r="F4" s="1" t="s">
        <v>7</v>
      </c>
      <c r="I4" s="1" t="s">
        <v>3</v>
      </c>
      <c r="J4" s="1" t="s">
        <v>4</v>
      </c>
      <c r="K4" s="1" t="s">
        <v>5</v>
      </c>
      <c r="L4" s="1" t="s">
        <v>8</v>
      </c>
      <c r="M4" s="1" t="s">
        <v>6</v>
      </c>
      <c r="N4" s="1" t="s">
        <v>7</v>
      </c>
      <c r="Q4" s="1" t="s">
        <v>3</v>
      </c>
      <c r="R4" s="1" t="s">
        <v>4</v>
      </c>
      <c r="S4" s="1" t="s">
        <v>5</v>
      </c>
      <c r="T4" s="1" t="s">
        <v>8</v>
      </c>
      <c r="U4" s="1" t="s">
        <v>6</v>
      </c>
      <c r="V4" s="1" t="s">
        <v>7</v>
      </c>
    </row>
    <row r="5" spans="1:22" x14ac:dyDescent="0.3">
      <c r="A5">
        <v>0</v>
      </c>
      <c r="B5" s="6">
        <v>0</v>
      </c>
      <c r="C5" s="7">
        <v>256</v>
      </c>
      <c r="D5" s="3">
        <f>A5:A26</f>
        <v>0</v>
      </c>
      <c r="E5">
        <v>0</v>
      </c>
      <c r="F5" s="4">
        <v>0</v>
      </c>
      <c r="I5">
        <v>0</v>
      </c>
      <c r="J5">
        <v>0</v>
      </c>
      <c r="K5" s="2">
        <v>84</v>
      </c>
      <c r="L5" s="3">
        <f>I5:I26</f>
        <v>0</v>
      </c>
      <c r="M5">
        <v>0</v>
      </c>
      <c r="N5" s="4">
        <v>0</v>
      </c>
      <c r="Q5">
        <v>0</v>
      </c>
      <c r="R5">
        <v>0</v>
      </c>
      <c r="S5" s="2">
        <v>79</v>
      </c>
      <c r="T5" s="3">
        <f>Q5:Q14</f>
        <v>0</v>
      </c>
      <c r="U5">
        <v>0</v>
      </c>
      <c r="V5" s="4">
        <v>0</v>
      </c>
    </row>
    <row r="6" spans="1:22" x14ac:dyDescent="0.3">
      <c r="A6">
        <v>1</v>
      </c>
      <c r="B6" s="8">
        <f>B5+D6</f>
        <v>4</v>
      </c>
      <c r="C6" s="8">
        <f>C5+E6</f>
        <v>256</v>
      </c>
      <c r="D6" s="2">
        <v>4</v>
      </c>
      <c r="E6" s="2">
        <v>0</v>
      </c>
      <c r="F6" s="5">
        <f>E6/D6</f>
        <v>0</v>
      </c>
      <c r="I6">
        <v>1</v>
      </c>
      <c r="J6" s="9">
        <f>J5+L6</f>
        <v>10</v>
      </c>
      <c r="K6" s="9">
        <f>K5+M6</f>
        <v>84</v>
      </c>
      <c r="L6" s="2">
        <v>10</v>
      </c>
      <c r="M6" s="2">
        <v>0</v>
      </c>
      <c r="N6" s="5">
        <f>M6/L6</f>
        <v>0</v>
      </c>
      <c r="Q6">
        <v>1</v>
      </c>
      <c r="R6" s="9">
        <f>R5+T6</f>
        <v>4</v>
      </c>
      <c r="S6" s="9">
        <f>S5+U6</f>
        <v>79</v>
      </c>
      <c r="T6" s="2">
        <v>4</v>
      </c>
      <c r="U6" s="2">
        <v>0</v>
      </c>
      <c r="V6" s="5">
        <f>U6/T6</f>
        <v>0</v>
      </c>
    </row>
    <row r="7" spans="1:22" x14ac:dyDescent="0.3">
      <c r="A7">
        <v>2</v>
      </c>
      <c r="B7" s="8">
        <f t="shared" ref="B7:B28" si="0">B6+D7</f>
        <v>34</v>
      </c>
      <c r="C7" s="8">
        <f t="shared" ref="C7:C28" si="1">C6+E7</f>
        <v>306</v>
      </c>
      <c r="D7" s="2">
        <v>30</v>
      </c>
      <c r="E7" s="2">
        <v>50</v>
      </c>
      <c r="F7" s="5">
        <f t="shared" ref="F7:F28" si="2">E7/D7</f>
        <v>1.6666666666666667</v>
      </c>
      <c r="I7">
        <v>2</v>
      </c>
      <c r="J7" s="9">
        <f t="shared" ref="J7:J27" si="3">J6+L7</f>
        <v>40</v>
      </c>
      <c r="K7" s="9">
        <f t="shared" ref="K7:K27" si="4">K6+M7</f>
        <v>102</v>
      </c>
      <c r="L7" s="2">
        <v>30</v>
      </c>
      <c r="M7" s="2">
        <v>18</v>
      </c>
      <c r="N7" s="5">
        <f t="shared" ref="N7:N27" si="5">M7/L7</f>
        <v>0.6</v>
      </c>
      <c r="Q7">
        <v>2</v>
      </c>
      <c r="R7" s="9">
        <f t="shared" ref="R7:R14" si="6">R6+T7</f>
        <v>89</v>
      </c>
      <c r="S7" s="9">
        <f t="shared" ref="S7:S14" si="7">S6+U7</f>
        <v>122</v>
      </c>
      <c r="T7" s="2">
        <v>85</v>
      </c>
      <c r="U7" s="2">
        <v>43</v>
      </c>
      <c r="V7" s="5">
        <f t="shared" ref="V7:V14" si="8">U7/T7</f>
        <v>0.50588235294117645</v>
      </c>
    </row>
    <row r="8" spans="1:22" x14ac:dyDescent="0.3">
      <c r="A8">
        <v>3</v>
      </c>
      <c r="B8" s="8">
        <f t="shared" si="0"/>
        <v>54</v>
      </c>
      <c r="C8" s="8">
        <f t="shared" si="1"/>
        <v>312</v>
      </c>
      <c r="D8" s="2">
        <v>20</v>
      </c>
      <c r="E8" s="2">
        <v>6</v>
      </c>
      <c r="F8" s="5">
        <f t="shared" si="2"/>
        <v>0.3</v>
      </c>
      <c r="I8">
        <v>3</v>
      </c>
      <c r="J8" s="9">
        <f t="shared" si="3"/>
        <v>60</v>
      </c>
      <c r="K8" s="9">
        <f t="shared" si="4"/>
        <v>112</v>
      </c>
      <c r="L8" s="2">
        <v>20</v>
      </c>
      <c r="M8" s="2">
        <v>10</v>
      </c>
      <c r="N8" s="5">
        <f t="shared" si="5"/>
        <v>0.5</v>
      </c>
      <c r="Q8">
        <v>3</v>
      </c>
      <c r="R8" s="9">
        <f t="shared" si="6"/>
        <v>153</v>
      </c>
      <c r="S8" s="9">
        <f t="shared" si="7"/>
        <v>152</v>
      </c>
      <c r="T8" s="2">
        <v>64</v>
      </c>
      <c r="U8" s="2">
        <v>30</v>
      </c>
      <c r="V8" s="5">
        <f t="shared" si="8"/>
        <v>0.46875</v>
      </c>
    </row>
    <row r="9" spans="1:22" x14ac:dyDescent="0.3">
      <c r="A9">
        <v>4</v>
      </c>
      <c r="B9" s="8">
        <f t="shared" si="0"/>
        <v>74</v>
      </c>
      <c r="C9" s="8">
        <f t="shared" si="1"/>
        <v>318</v>
      </c>
      <c r="D9" s="2">
        <v>20</v>
      </c>
      <c r="E9" s="2">
        <v>6</v>
      </c>
      <c r="F9" s="5">
        <f t="shared" si="2"/>
        <v>0.3</v>
      </c>
      <c r="I9">
        <v>4</v>
      </c>
      <c r="J9" s="9">
        <f t="shared" si="3"/>
        <v>80</v>
      </c>
      <c r="K9" s="9">
        <f t="shared" si="4"/>
        <v>122</v>
      </c>
      <c r="L9" s="2">
        <v>20</v>
      </c>
      <c r="M9" s="2">
        <v>10</v>
      </c>
      <c r="N9" s="5">
        <f t="shared" si="5"/>
        <v>0.5</v>
      </c>
      <c r="Q9">
        <v>4</v>
      </c>
      <c r="R9" s="9">
        <f t="shared" si="6"/>
        <v>185</v>
      </c>
      <c r="S9" s="9">
        <f t="shared" si="7"/>
        <v>162</v>
      </c>
      <c r="T9" s="2">
        <v>32</v>
      </c>
      <c r="U9" s="2">
        <v>10</v>
      </c>
      <c r="V9" s="5">
        <f t="shared" si="8"/>
        <v>0.3125</v>
      </c>
    </row>
    <row r="10" spans="1:22" x14ac:dyDescent="0.3">
      <c r="A10">
        <v>5</v>
      </c>
      <c r="B10" s="8">
        <f t="shared" si="0"/>
        <v>94</v>
      </c>
      <c r="C10" s="8">
        <f t="shared" si="1"/>
        <v>320</v>
      </c>
      <c r="D10" s="2">
        <v>20</v>
      </c>
      <c r="E10" s="2">
        <v>2</v>
      </c>
      <c r="F10" s="5">
        <f t="shared" si="2"/>
        <v>0.1</v>
      </c>
      <c r="I10">
        <v>5</v>
      </c>
      <c r="J10" s="9">
        <f t="shared" si="3"/>
        <v>100</v>
      </c>
      <c r="K10" s="9">
        <f t="shared" si="4"/>
        <v>132</v>
      </c>
      <c r="L10" s="2">
        <v>20</v>
      </c>
      <c r="M10" s="2">
        <v>10</v>
      </c>
      <c r="N10" s="5">
        <f t="shared" si="5"/>
        <v>0.5</v>
      </c>
      <c r="Q10">
        <v>5</v>
      </c>
      <c r="R10" s="9">
        <f t="shared" si="6"/>
        <v>262</v>
      </c>
      <c r="S10" s="9">
        <f t="shared" si="7"/>
        <v>170</v>
      </c>
      <c r="T10" s="2">
        <v>77</v>
      </c>
      <c r="U10" s="2">
        <v>8</v>
      </c>
      <c r="V10" s="5">
        <f t="shared" si="8"/>
        <v>0.1038961038961039</v>
      </c>
    </row>
    <row r="11" spans="1:22" x14ac:dyDescent="0.3">
      <c r="A11">
        <v>6</v>
      </c>
      <c r="B11" s="8">
        <f t="shared" si="0"/>
        <v>114</v>
      </c>
      <c r="C11" s="8">
        <f t="shared" si="1"/>
        <v>325</v>
      </c>
      <c r="D11" s="2">
        <v>20</v>
      </c>
      <c r="E11" s="2">
        <v>5</v>
      </c>
      <c r="F11" s="5">
        <f t="shared" si="2"/>
        <v>0.25</v>
      </c>
      <c r="I11">
        <v>6</v>
      </c>
      <c r="J11" s="9">
        <f t="shared" si="3"/>
        <v>120</v>
      </c>
      <c r="K11" s="9">
        <f t="shared" si="4"/>
        <v>157</v>
      </c>
      <c r="L11" s="2">
        <v>20</v>
      </c>
      <c r="M11" s="2">
        <v>25</v>
      </c>
      <c r="N11" s="5">
        <f t="shared" si="5"/>
        <v>1.25</v>
      </c>
      <c r="Q11">
        <v>6</v>
      </c>
      <c r="R11" s="9">
        <f t="shared" si="6"/>
        <v>378</v>
      </c>
      <c r="S11" s="9">
        <f t="shared" si="7"/>
        <v>206</v>
      </c>
      <c r="T11" s="2">
        <v>116</v>
      </c>
      <c r="U11" s="2">
        <v>36</v>
      </c>
      <c r="V11" s="5">
        <f t="shared" si="8"/>
        <v>0.31034482758620691</v>
      </c>
    </row>
    <row r="12" spans="1:22" x14ac:dyDescent="0.3">
      <c r="A12">
        <v>7</v>
      </c>
      <c r="B12" s="8">
        <f t="shared" si="0"/>
        <v>134</v>
      </c>
      <c r="C12" s="8">
        <f t="shared" si="1"/>
        <v>324</v>
      </c>
      <c r="D12" s="2">
        <v>20</v>
      </c>
      <c r="E12" s="2">
        <v>-1</v>
      </c>
      <c r="F12" s="5">
        <f t="shared" si="2"/>
        <v>-0.05</v>
      </c>
      <c r="I12">
        <v>7</v>
      </c>
      <c r="J12" s="9">
        <f t="shared" si="3"/>
        <v>140</v>
      </c>
      <c r="K12" s="9">
        <f t="shared" si="4"/>
        <v>192</v>
      </c>
      <c r="L12" s="2">
        <v>20</v>
      </c>
      <c r="M12" s="2">
        <v>35</v>
      </c>
      <c r="N12" s="5">
        <f t="shared" si="5"/>
        <v>1.75</v>
      </c>
      <c r="Q12">
        <v>7</v>
      </c>
      <c r="R12" s="9">
        <f t="shared" si="6"/>
        <v>398</v>
      </c>
      <c r="S12" s="9">
        <f t="shared" si="7"/>
        <v>210</v>
      </c>
      <c r="T12" s="2">
        <v>20</v>
      </c>
      <c r="U12" s="2">
        <v>4</v>
      </c>
      <c r="V12" s="5">
        <f t="shared" si="8"/>
        <v>0.2</v>
      </c>
    </row>
    <row r="13" spans="1:22" x14ac:dyDescent="0.3">
      <c r="A13">
        <v>8</v>
      </c>
      <c r="B13" s="8">
        <f t="shared" si="0"/>
        <v>154</v>
      </c>
      <c r="C13" s="8">
        <f t="shared" si="1"/>
        <v>319</v>
      </c>
      <c r="D13" s="2">
        <v>20</v>
      </c>
      <c r="E13" s="2">
        <v>-5</v>
      </c>
      <c r="F13" s="5">
        <f t="shared" si="2"/>
        <v>-0.25</v>
      </c>
      <c r="I13">
        <v>8</v>
      </c>
      <c r="J13" s="9">
        <f t="shared" si="3"/>
        <v>160</v>
      </c>
      <c r="K13" s="9">
        <f t="shared" si="4"/>
        <v>211</v>
      </c>
      <c r="L13" s="2">
        <v>20</v>
      </c>
      <c r="M13" s="2">
        <v>19</v>
      </c>
      <c r="N13" s="5">
        <f t="shared" si="5"/>
        <v>0.95</v>
      </c>
      <c r="Q13">
        <v>8</v>
      </c>
      <c r="R13" s="9">
        <f t="shared" si="6"/>
        <v>413</v>
      </c>
      <c r="S13" s="9">
        <f t="shared" si="7"/>
        <v>210</v>
      </c>
      <c r="T13" s="2">
        <v>15</v>
      </c>
      <c r="U13" s="2">
        <v>0</v>
      </c>
      <c r="V13" s="5">
        <f t="shared" si="8"/>
        <v>0</v>
      </c>
    </row>
    <row r="14" spans="1:22" x14ac:dyDescent="0.3">
      <c r="A14">
        <v>9</v>
      </c>
      <c r="B14" s="8">
        <f t="shared" si="0"/>
        <v>174</v>
      </c>
      <c r="C14" s="8">
        <f t="shared" si="1"/>
        <v>304</v>
      </c>
      <c r="D14" s="2">
        <v>20</v>
      </c>
      <c r="E14" s="2">
        <v>-15</v>
      </c>
      <c r="F14" s="5">
        <f t="shared" si="2"/>
        <v>-0.75</v>
      </c>
      <c r="I14">
        <v>9</v>
      </c>
      <c r="J14" s="9">
        <f t="shared" si="3"/>
        <v>180</v>
      </c>
      <c r="K14" s="9">
        <f t="shared" si="4"/>
        <v>205</v>
      </c>
      <c r="L14" s="2">
        <v>20</v>
      </c>
      <c r="M14" s="2">
        <v>-6</v>
      </c>
      <c r="N14" s="5">
        <f t="shared" si="5"/>
        <v>-0.3</v>
      </c>
      <c r="Q14">
        <v>9</v>
      </c>
      <c r="R14" s="9">
        <f t="shared" si="6"/>
        <v>524</v>
      </c>
      <c r="S14" s="9">
        <f t="shared" si="7"/>
        <v>99</v>
      </c>
      <c r="T14" s="2">
        <v>111</v>
      </c>
      <c r="U14" s="2">
        <v>-111</v>
      </c>
      <c r="V14" s="5">
        <f t="shared" si="8"/>
        <v>-1</v>
      </c>
    </row>
    <row r="15" spans="1:22" x14ac:dyDescent="0.3">
      <c r="A15">
        <v>10</v>
      </c>
      <c r="B15" s="8">
        <f t="shared" si="0"/>
        <v>194</v>
      </c>
      <c r="C15" s="8">
        <f t="shared" si="1"/>
        <v>288</v>
      </c>
      <c r="D15" s="2">
        <v>20</v>
      </c>
      <c r="E15" s="2">
        <v>-16</v>
      </c>
      <c r="F15" s="5">
        <f t="shared" si="2"/>
        <v>-0.8</v>
      </c>
      <c r="I15">
        <v>10</v>
      </c>
      <c r="J15" s="9">
        <f t="shared" si="3"/>
        <v>200</v>
      </c>
      <c r="K15" s="9">
        <f t="shared" si="4"/>
        <v>195</v>
      </c>
      <c r="L15" s="2">
        <v>20</v>
      </c>
      <c r="M15" s="2">
        <v>-10</v>
      </c>
      <c r="N15" s="5">
        <f t="shared" si="5"/>
        <v>-0.5</v>
      </c>
    </row>
    <row r="16" spans="1:22" x14ac:dyDescent="0.3">
      <c r="A16">
        <v>11</v>
      </c>
      <c r="B16" s="8">
        <f t="shared" si="0"/>
        <v>214</v>
      </c>
      <c r="C16" s="8">
        <f t="shared" si="1"/>
        <v>275</v>
      </c>
      <c r="D16" s="2">
        <v>20</v>
      </c>
      <c r="E16" s="2">
        <v>-13</v>
      </c>
      <c r="F16" s="5">
        <f t="shared" si="2"/>
        <v>-0.65</v>
      </c>
      <c r="I16">
        <v>11</v>
      </c>
      <c r="J16" s="9">
        <f t="shared" si="3"/>
        <v>220</v>
      </c>
      <c r="K16" s="9">
        <f t="shared" si="4"/>
        <v>180</v>
      </c>
      <c r="L16" s="2">
        <v>20</v>
      </c>
      <c r="M16" s="2">
        <v>-15</v>
      </c>
      <c r="N16" s="5">
        <f t="shared" si="5"/>
        <v>-0.75</v>
      </c>
    </row>
    <row r="17" spans="1:14" x14ac:dyDescent="0.3">
      <c r="A17">
        <v>12</v>
      </c>
      <c r="B17" s="8">
        <f t="shared" si="0"/>
        <v>234</v>
      </c>
      <c r="C17" s="8">
        <f t="shared" si="1"/>
        <v>275</v>
      </c>
      <c r="D17" s="2">
        <v>20</v>
      </c>
      <c r="E17" s="2">
        <v>0</v>
      </c>
      <c r="F17" s="5">
        <f t="shared" si="2"/>
        <v>0</v>
      </c>
      <c r="I17">
        <v>12</v>
      </c>
      <c r="J17" s="9">
        <f t="shared" si="3"/>
        <v>240</v>
      </c>
      <c r="K17" s="9">
        <f t="shared" si="4"/>
        <v>180</v>
      </c>
      <c r="L17" s="2">
        <v>20</v>
      </c>
      <c r="M17" s="2">
        <v>0</v>
      </c>
      <c r="N17" s="5">
        <f t="shared" si="5"/>
        <v>0</v>
      </c>
    </row>
    <row r="18" spans="1:14" x14ac:dyDescent="0.3">
      <c r="A18">
        <v>13</v>
      </c>
      <c r="B18" s="8">
        <f t="shared" si="0"/>
        <v>254</v>
      </c>
      <c r="C18" s="8">
        <f t="shared" si="1"/>
        <v>279</v>
      </c>
      <c r="D18" s="2">
        <v>20</v>
      </c>
      <c r="E18" s="2">
        <v>4</v>
      </c>
      <c r="F18" s="5">
        <f t="shared" si="2"/>
        <v>0.2</v>
      </c>
      <c r="I18">
        <v>13</v>
      </c>
      <c r="J18" s="9">
        <f t="shared" si="3"/>
        <v>260</v>
      </c>
      <c r="K18" s="9">
        <f t="shared" si="4"/>
        <v>197</v>
      </c>
      <c r="L18" s="2">
        <v>20</v>
      </c>
      <c r="M18" s="2">
        <v>17</v>
      </c>
      <c r="N18" s="5">
        <f t="shared" si="5"/>
        <v>0.85</v>
      </c>
    </row>
    <row r="19" spans="1:14" x14ac:dyDescent="0.3">
      <c r="A19">
        <v>14</v>
      </c>
      <c r="B19" s="8">
        <f t="shared" si="0"/>
        <v>274</v>
      </c>
      <c r="C19" s="8">
        <f t="shared" si="1"/>
        <v>294</v>
      </c>
      <c r="D19" s="2">
        <v>20</v>
      </c>
      <c r="E19" s="2">
        <v>15</v>
      </c>
      <c r="F19" s="5">
        <f t="shared" si="2"/>
        <v>0.75</v>
      </c>
      <c r="I19">
        <v>14</v>
      </c>
      <c r="J19" s="9">
        <f t="shared" si="3"/>
        <v>280</v>
      </c>
      <c r="K19" s="9">
        <f t="shared" si="4"/>
        <v>232</v>
      </c>
      <c r="L19" s="2">
        <v>20</v>
      </c>
      <c r="M19" s="2">
        <v>35</v>
      </c>
      <c r="N19" s="5">
        <f t="shared" si="5"/>
        <v>1.75</v>
      </c>
    </row>
    <row r="20" spans="1:14" x14ac:dyDescent="0.3">
      <c r="A20">
        <v>15</v>
      </c>
      <c r="B20" s="8">
        <f t="shared" si="0"/>
        <v>294</v>
      </c>
      <c r="C20" s="8">
        <f t="shared" si="1"/>
        <v>308</v>
      </c>
      <c r="D20" s="2">
        <v>20</v>
      </c>
      <c r="E20" s="2">
        <v>14</v>
      </c>
      <c r="F20" s="5">
        <f t="shared" si="2"/>
        <v>0.7</v>
      </c>
      <c r="I20">
        <v>15</v>
      </c>
      <c r="J20" s="9">
        <f t="shared" si="3"/>
        <v>300</v>
      </c>
      <c r="K20" s="9">
        <f t="shared" si="4"/>
        <v>262</v>
      </c>
      <c r="L20" s="2">
        <v>20</v>
      </c>
      <c r="M20" s="2">
        <v>30</v>
      </c>
      <c r="N20" s="5">
        <f t="shared" si="5"/>
        <v>1.5</v>
      </c>
    </row>
    <row r="21" spans="1:14" x14ac:dyDescent="0.3">
      <c r="A21">
        <v>16</v>
      </c>
      <c r="B21" s="8">
        <f t="shared" si="0"/>
        <v>314</v>
      </c>
      <c r="C21" s="8">
        <f t="shared" si="1"/>
        <v>309</v>
      </c>
      <c r="D21" s="2">
        <v>20</v>
      </c>
      <c r="E21" s="2">
        <v>1</v>
      </c>
      <c r="F21" s="5">
        <f t="shared" si="2"/>
        <v>0.05</v>
      </c>
      <c r="I21">
        <v>16</v>
      </c>
      <c r="J21" s="9">
        <f t="shared" si="3"/>
        <v>320</v>
      </c>
      <c r="K21" s="9">
        <f t="shared" si="4"/>
        <v>289</v>
      </c>
      <c r="L21" s="2">
        <v>20</v>
      </c>
      <c r="M21" s="2">
        <v>27</v>
      </c>
      <c r="N21" s="5">
        <f t="shared" si="5"/>
        <v>1.35</v>
      </c>
    </row>
    <row r="22" spans="1:14" x14ac:dyDescent="0.3">
      <c r="A22">
        <v>17</v>
      </c>
      <c r="B22" s="8">
        <f t="shared" si="0"/>
        <v>334</v>
      </c>
      <c r="C22" s="8">
        <f t="shared" si="1"/>
        <v>310</v>
      </c>
      <c r="D22" s="2">
        <v>20</v>
      </c>
      <c r="E22" s="2">
        <v>1</v>
      </c>
      <c r="F22" s="5">
        <f t="shared" si="2"/>
        <v>0.05</v>
      </c>
      <c r="I22">
        <v>17</v>
      </c>
      <c r="J22" s="9">
        <f t="shared" si="3"/>
        <v>340</v>
      </c>
      <c r="K22" s="9">
        <f t="shared" si="4"/>
        <v>313</v>
      </c>
      <c r="L22" s="2">
        <v>20</v>
      </c>
      <c r="M22" s="2">
        <v>24</v>
      </c>
      <c r="N22" s="5">
        <f t="shared" si="5"/>
        <v>1.2</v>
      </c>
    </row>
    <row r="23" spans="1:14" x14ac:dyDescent="0.3">
      <c r="A23">
        <v>18</v>
      </c>
      <c r="B23" s="8">
        <f t="shared" si="0"/>
        <v>354</v>
      </c>
      <c r="C23" s="8">
        <f t="shared" si="1"/>
        <v>311</v>
      </c>
      <c r="D23" s="2">
        <v>20</v>
      </c>
      <c r="E23" s="2">
        <v>1</v>
      </c>
      <c r="F23" s="5">
        <f t="shared" si="2"/>
        <v>0.05</v>
      </c>
      <c r="I23">
        <v>18</v>
      </c>
      <c r="J23" s="9">
        <f t="shared" si="3"/>
        <v>360</v>
      </c>
      <c r="K23" s="9">
        <f t="shared" si="4"/>
        <v>335</v>
      </c>
      <c r="L23" s="2">
        <v>20</v>
      </c>
      <c r="M23" s="2">
        <v>22</v>
      </c>
      <c r="N23" s="5">
        <f t="shared" si="5"/>
        <v>1.1000000000000001</v>
      </c>
    </row>
    <row r="24" spans="1:14" x14ac:dyDescent="0.3">
      <c r="A24">
        <v>19</v>
      </c>
      <c r="B24" s="8">
        <f t="shared" si="0"/>
        <v>374</v>
      </c>
      <c r="C24" s="8">
        <f t="shared" si="1"/>
        <v>309</v>
      </c>
      <c r="D24" s="2">
        <v>20</v>
      </c>
      <c r="E24" s="2">
        <v>-2</v>
      </c>
      <c r="F24" s="5">
        <f t="shared" si="2"/>
        <v>-0.1</v>
      </c>
      <c r="I24">
        <v>19</v>
      </c>
      <c r="J24" s="9">
        <f t="shared" si="3"/>
        <v>380</v>
      </c>
      <c r="K24" s="9">
        <f t="shared" si="4"/>
        <v>350</v>
      </c>
      <c r="L24" s="2">
        <v>20</v>
      </c>
      <c r="M24" s="2">
        <v>15</v>
      </c>
      <c r="N24" s="5">
        <f t="shared" si="5"/>
        <v>0.75</v>
      </c>
    </row>
    <row r="25" spans="1:14" x14ac:dyDescent="0.3">
      <c r="A25">
        <v>20</v>
      </c>
      <c r="B25" s="8">
        <f t="shared" si="0"/>
        <v>394</v>
      </c>
      <c r="C25" s="8">
        <f t="shared" si="1"/>
        <v>302</v>
      </c>
      <c r="D25" s="2">
        <v>20</v>
      </c>
      <c r="E25" s="2">
        <v>-7</v>
      </c>
      <c r="F25" s="5">
        <f t="shared" si="2"/>
        <v>-0.35</v>
      </c>
      <c r="I25">
        <v>20</v>
      </c>
      <c r="J25" s="9">
        <f t="shared" si="3"/>
        <v>400</v>
      </c>
      <c r="K25" s="9">
        <f t="shared" si="4"/>
        <v>344</v>
      </c>
      <c r="L25" s="2">
        <v>20</v>
      </c>
      <c r="M25" s="2">
        <v>-6</v>
      </c>
      <c r="N25" s="5">
        <f t="shared" si="5"/>
        <v>-0.3</v>
      </c>
    </row>
    <row r="26" spans="1:14" x14ac:dyDescent="0.3">
      <c r="A26">
        <v>21</v>
      </c>
      <c r="B26" s="8">
        <f t="shared" si="0"/>
        <v>414</v>
      </c>
      <c r="C26" s="8">
        <f t="shared" si="1"/>
        <v>269</v>
      </c>
      <c r="D26" s="2">
        <v>20</v>
      </c>
      <c r="E26" s="2">
        <v>-33</v>
      </c>
      <c r="F26" s="5">
        <f t="shared" si="2"/>
        <v>-1.65</v>
      </c>
      <c r="I26">
        <v>21</v>
      </c>
      <c r="J26" s="9">
        <f t="shared" si="3"/>
        <v>413</v>
      </c>
      <c r="K26" s="9">
        <f t="shared" si="4"/>
        <v>333</v>
      </c>
      <c r="L26" s="2">
        <v>13</v>
      </c>
      <c r="M26" s="2">
        <v>-11</v>
      </c>
      <c r="N26" s="5">
        <f t="shared" si="5"/>
        <v>-0.84615384615384615</v>
      </c>
    </row>
    <row r="27" spans="1:14" x14ac:dyDescent="0.3">
      <c r="A27">
        <v>22</v>
      </c>
      <c r="B27" s="8">
        <f t="shared" si="0"/>
        <v>434</v>
      </c>
      <c r="C27" s="8">
        <f t="shared" si="1"/>
        <v>194</v>
      </c>
      <c r="D27" s="2">
        <v>20</v>
      </c>
      <c r="E27" s="2">
        <v>-75</v>
      </c>
      <c r="F27" s="5">
        <f t="shared" si="2"/>
        <v>-3.75</v>
      </c>
      <c r="I27">
        <v>22</v>
      </c>
      <c r="J27" s="9">
        <f t="shared" si="3"/>
        <v>481</v>
      </c>
      <c r="K27" s="9">
        <f t="shared" si="4"/>
        <v>161</v>
      </c>
      <c r="L27" s="2">
        <v>68</v>
      </c>
      <c r="M27" s="2">
        <v>-172</v>
      </c>
      <c r="N27" s="5">
        <f t="shared" si="5"/>
        <v>-2.5294117647058822</v>
      </c>
    </row>
    <row r="28" spans="1:14" x14ac:dyDescent="0.3">
      <c r="A28">
        <v>23</v>
      </c>
      <c r="B28" s="8">
        <f t="shared" si="0"/>
        <v>524</v>
      </c>
      <c r="C28" s="8">
        <f t="shared" si="1"/>
        <v>104</v>
      </c>
      <c r="D28" s="2">
        <v>90</v>
      </c>
      <c r="E28" s="2">
        <v>-90</v>
      </c>
      <c r="F28" s="5">
        <f t="shared" si="2"/>
        <v>-1</v>
      </c>
      <c r="I28">
        <v>23</v>
      </c>
      <c r="J28" s="9">
        <f t="shared" ref="J28" si="9">J27+L28</f>
        <v>524</v>
      </c>
      <c r="K28" s="9">
        <f t="shared" ref="K28" si="10">K27+M28</f>
        <v>50</v>
      </c>
      <c r="L28" s="2">
        <v>43</v>
      </c>
      <c r="M28" s="2">
        <v>-111</v>
      </c>
      <c r="N28" s="5">
        <f t="shared" ref="N28" si="11">M28/L28</f>
        <v>-2.5813953488372094</v>
      </c>
    </row>
    <row r="29" spans="1:14" x14ac:dyDescent="0.3">
      <c r="A29">
        <v>24</v>
      </c>
      <c r="B29">
        <v>0</v>
      </c>
      <c r="C29">
        <v>0</v>
      </c>
      <c r="I29">
        <v>24</v>
      </c>
      <c r="J29">
        <v>0</v>
      </c>
      <c r="K29">
        <v>0</v>
      </c>
    </row>
    <row r="30" spans="1:14" x14ac:dyDescent="0.3">
      <c r="A30">
        <v>25</v>
      </c>
      <c r="B30">
        <v>0</v>
      </c>
      <c r="C30">
        <v>0</v>
      </c>
      <c r="I30">
        <v>25</v>
      </c>
      <c r="J30">
        <v>0</v>
      </c>
      <c r="K30">
        <v>0</v>
      </c>
    </row>
    <row r="31" spans="1:14" x14ac:dyDescent="0.3">
      <c r="A31">
        <v>26</v>
      </c>
      <c r="B31">
        <v>0</v>
      </c>
      <c r="C31">
        <v>0</v>
      </c>
      <c r="I31">
        <v>26</v>
      </c>
      <c r="J31">
        <v>0</v>
      </c>
      <c r="K31">
        <v>0</v>
      </c>
    </row>
    <row r="32" spans="1:14" x14ac:dyDescent="0.3">
      <c r="A32">
        <v>27</v>
      </c>
      <c r="B32">
        <v>0</v>
      </c>
      <c r="C32">
        <v>0</v>
      </c>
      <c r="I32">
        <v>27</v>
      </c>
      <c r="J32">
        <v>0</v>
      </c>
      <c r="K32">
        <v>0</v>
      </c>
    </row>
    <row r="33" spans="1:11" x14ac:dyDescent="0.3">
      <c r="A33">
        <v>28</v>
      </c>
      <c r="B33">
        <v>0</v>
      </c>
      <c r="C33">
        <v>0</v>
      </c>
      <c r="I33">
        <v>28</v>
      </c>
      <c r="J33">
        <v>0</v>
      </c>
      <c r="K33">
        <v>0</v>
      </c>
    </row>
    <row r="34" spans="1:11" x14ac:dyDescent="0.3">
      <c r="A34">
        <v>29</v>
      </c>
      <c r="B34">
        <v>0</v>
      </c>
      <c r="C34">
        <v>0</v>
      </c>
      <c r="I34">
        <v>29</v>
      </c>
      <c r="J34">
        <v>0</v>
      </c>
      <c r="K34">
        <v>0</v>
      </c>
    </row>
    <row r="78" spans="1:15" ht="40.799999999999997" customHeight="1" x14ac:dyDescent="0.3">
      <c r="A78" s="19" t="s">
        <v>19</v>
      </c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</row>
    <row r="79" spans="1:15" x14ac:dyDescent="0.3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</row>
    <row r="80" spans="1:15" x14ac:dyDescent="0.3">
      <c r="A80" t="s">
        <v>13</v>
      </c>
      <c r="M80" s="16"/>
      <c r="O80" s="6"/>
    </row>
    <row r="81" spans="1:13" x14ac:dyDescent="0.3">
      <c r="A81" t="str">
        <f>J5&amp;", "&amp;J6&amp;", "&amp;J7&amp;", "&amp;J8&amp;", "&amp;J9&amp;", "&amp;J10&amp;", "&amp;J11&amp;", "&amp;J12&amp;", "&amp;J13&amp;", "&amp;J14&amp;", "&amp;J15&amp;", "&amp;J16&amp;", "&amp;J17&amp;", "&amp;J18&amp;", "&amp;J19&amp;", "&amp;J20&amp;", "&amp;J21&amp;", "&amp;J22&amp;", "&amp;J23&amp;", "&amp;J24&amp;", "&amp;J25&amp;", "&amp;J26&amp;", "&amp;J27&amp;", "&amp;J28&amp;", "&amp;J29&amp;", "&amp;J30&amp;", "&amp;J31&amp;", "&amp;J32&amp;", "&amp;J33&amp;", "&amp;J34&amp;", "</f>
        <v xml:space="preserve">0, 10, 40, 60, 80, 100, 120, 140, 160, 180, 200, 220, 240, 260, 280, 300, 320, 340, 360, 380, 400, 413, 481, 524, 0, 0, 0, 0, 0, 0, </v>
      </c>
      <c r="M81" s="16"/>
    </row>
    <row r="82" spans="1:13" x14ac:dyDescent="0.3">
      <c r="A82" t="s">
        <v>12</v>
      </c>
      <c r="M82" s="16"/>
    </row>
    <row r="83" spans="1:13" x14ac:dyDescent="0.3">
      <c r="A83" t="str">
        <f>K5&amp;", "&amp;K6&amp;", "&amp;K7&amp;", "&amp;K8&amp;", "&amp;K9&amp;", "&amp;K10&amp;", "&amp;K11&amp;", "&amp;K12&amp;", "&amp;K13&amp;", "&amp;K14&amp;", "&amp;K15&amp;", "&amp;K16&amp;", "&amp;K17&amp;", "&amp;K18&amp;", "&amp;K19&amp;", "&amp;K20&amp;", "&amp;K21&amp;", "&amp;K22&amp;", "&amp;K23&amp;", "&amp;K24&amp;", "&amp;K25&amp;", "&amp;K26&amp;", "&amp;K27&amp;", "&amp;K28&amp;", "&amp;K29&amp;", "&amp;K30&amp;", "&amp;K31&amp;", "&amp;K32&amp;", "&amp;K33&amp;", "&amp;K34&amp;", "</f>
        <v xml:space="preserve">84, 84, 102, 112, 122, 132, 157, 192, 211, 205, 195, 180, 180, 197, 232, 262, 289, 313, 335, 350, 344, 333, 161, 50, 0, 0, 0, 0, 0, 0, </v>
      </c>
      <c r="M83" s="16"/>
    </row>
    <row r="84" spans="1:13" x14ac:dyDescent="0.3">
      <c r="A84" t="s">
        <v>15</v>
      </c>
      <c r="M84" s="16"/>
    </row>
    <row r="85" spans="1:13" x14ac:dyDescent="0.3">
      <c r="A85" t="str">
        <f>B5&amp;", "&amp;B6&amp;", "&amp;B7&amp;", "&amp;B8&amp;", "&amp;B9&amp;", "&amp;B10&amp;", "&amp;B11&amp;", "&amp;B12&amp;", "&amp;B13&amp;", "&amp;B14&amp;", "&amp;B15&amp;", "&amp;B16&amp;", "&amp;B17&amp;", "&amp;B18&amp;", "&amp;B19&amp;", "&amp;B20&amp;", "&amp;B21&amp;", "&amp;B22&amp;", "&amp;B23&amp;", "&amp;B24&amp;", "&amp;B25&amp;", "&amp;B26&amp;", "&amp;B27&amp;", "&amp;B28&amp;", "&amp;B29&amp;", "&amp;B30&amp;", "&amp;B31&amp;", "&amp;B32&amp;", "&amp;B33&amp;", "&amp;B34&amp;", "</f>
        <v xml:space="preserve">0, 4, 34, 54, 74, 94, 114, 134, 154, 174, 194, 214, 234, 254, 274, 294, 314, 334, 354, 374, 394, 414, 434, 524, 0, 0, 0, 0, 0, 0, </v>
      </c>
      <c r="M85" s="16"/>
    </row>
    <row r="86" spans="1:13" x14ac:dyDescent="0.3">
      <c r="A86" t="s">
        <v>14</v>
      </c>
      <c r="M86" s="16"/>
    </row>
    <row r="87" spans="1:13" x14ac:dyDescent="0.3">
      <c r="A87" t="str">
        <f>C5&amp;", "&amp;C6&amp;", "&amp;C7&amp;", "&amp;C8&amp;", "&amp;C9&amp;", "&amp;C10&amp;", "&amp;C11&amp;", "&amp;C12&amp;", "&amp;C13&amp;", "&amp;C14&amp;", "&amp;C15&amp;", "&amp;C16&amp;", "&amp;C17&amp;", "&amp;C18&amp;", "&amp;C19&amp;", "&amp;C20&amp;", "&amp;C21&amp;", "&amp;C22&amp;", "&amp;C23&amp;", "&amp;C24&amp;", "&amp;C25&amp;", "&amp;C26&amp;", "&amp;C27&amp;", "&amp;C28&amp;", "&amp;C29&amp;", "&amp;C30&amp;", "&amp;C31&amp;", "&amp;C32&amp;", "&amp;C33&amp;", "&amp;C34&amp;", "</f>
        <v xml:space="preserve">256, 256, 306, 312, 318, 320, 325, 324, 319, 304, 288, 275, 275, 279, 294, 308, 309, 310, 311, 309, 302, 269, 194, 104, 0, 0, 0, 0, 0, 0, </v>
      </c>
      <c r="M87" s="16"/>
    </row>
    <row r="88" spans="1:13" x14ac:dyDescent="0.3">
      <c r="A88" t="s">
        <v>18</v>
      </c>
      <c r="M88" s="16"/>
    </row>
    <row r="89" spans="1:13" x14ac:dyDescent="0.3">
      <c r="A89" t="str">
        <f>R5&amp;", "&amp;R6&amp;", "&amp;R7&amp;", "&amp;R8&amp;", "&amp;R9&amp;", "&amp;R10&amp;", "&amp;R11&amp;", "&amp;R12&amp;", "&amp;R13&amp;", "&amp;R14&amp;", "</f>
        <v xml:space="preserve">0, 4, 89, 153, 185, 262, 378, 398, 413, 524, </v>
      </c>
      <c r="M89" s="16"/>
    </row>
    <row r="90" spans="1:13" x14ac:dyDescent="0.3">
      <c r="A90" t="s">
        <v>17</v>
      </c>
      <c r="M90" s="16"/>
    </row>
    <row r="91" spans="1:13" x14ac:dyDescent="0.3">
      <c r="A91" t="str">
        <f>S5&amp;", "&amp;S6&amp;", "&amp;S7&amp;", "&amp;S8&amp;", "&amp;S9&amp;", "&amp;S10&amp;", "&amp;S11&amp;", "&amp;S12&amp;", "&amp;S13&amp;", "&amp;S14</f>
        <v>79, 79, 122, 152, 162, 170, 206, 210, 210, 99</v>
      </c>
      <c r="M91" s="16"/>
    </row>
    <row r="92" spans="1:13" x14ac:dyDescent="0.3">
      <c r="M92" s="16"/>
    </row>
    <row r="93" spans="1:13" x14ac:dyDescent="0.3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3"/>
  <sheetViews>
    <sheetView zoomScale="85" zoomScaleNormal="85" workbookViewId="0">
      <selection activeCell="U29" sqref="U29"/>
    </sheetView>
  </sheetViews>
  <sheetFormatPr defaultRowHeight="14.4" x14ac:dyDescent="0.3"/>
  <sheetData>
    <row r="1" spans="1:22" ht="31.8" customHeight="1" x14ac:dyDescent="0.3">
      <c r="A1" s="14" t="s">
        <v>20</v>
      </c>
      <c r="B1" s="10"/>
      <c r="C1" s="10"/>
      <c r="D1" s="10"/>
      <c r="E1" s="11" t="s">
        <v>24</v>
      </c>
      <c r="F1" s="11"/>
      <c r="G1" s="11"/>
      <c r="H1" s="10"/>
      <c r="I1" s="17" t="s">
        <v>11</v>
      </c>
      <c r="J1" s="12"/>
      <c r="K1" s="12"/>
      <c r="L1" s="10"/>
      <c r="M1" s="13" t="s">
        <v>10</v>
      </c>
      <c r="N1" s="13"/>
      <c r="O1" s="13"/>
    </row>
    <row r="2" spans="1:22" x14ac:dyDescent="0.3">
      <c r="E2" s="16" t="s">
        <v>16</v>
      </c>
      <c r="F2" s="16"/>
      <c r="G2" s="16"/>
    </row>
    <row r="3" spans="1:22" x14ac:dyDescent="0.3">
      <c r="A3" t="s">
        <v>1</v>
      </c>
      <c r="I3" t="s">
        <v>0</v>
      </c>
      <c r="Q3" t="s">
        <v>2</v>
      </c>
    </row>
    <row r="4" spans="1:22" s="1" customFormat="1" ht="43.2" x14ac:dyDescent="0.3">
      <c r="A4" s="1" t="s">
        <v>3</v>
      </c>
      <c r="B4" s="1" t="s">
        <v>4</v>
      </c>
      <c r="C4" s="1" t="s">
        <v>5</v>
      </c>
      <c r="D4" s="1" t="s">
        <v>8</v>
      </c>
      <c r="E4" s="1" t="s">
        <v>6</v>
      </c>
      <c r="F4" s="1" t="s">
        <v>7</v>
      </c>
      <c r="I4" s="1" t="s">
        <v>3</v>
      </c>
      <c r="J4" s="1" t="s">
        <v>4</v>
      </c>
      <c r="K4" s="1" t="s">
        <v>5</v>
      </c>
      <c r="L4" s="1" t="s">
        <v>8</v>
      </c>
      <c r="M4" s="1" t="s">
        <v>6</v>
      </c>
      <c r="N4" s="1" t="s">
        <v>7</v>
      </c>
      <c r="Q4" s="1" t="s">
        <v>3</v>
      </c>
      <c r="R4" s="1" t="s">
        <v>4</v>
      </c>
      <c r="S4" s="1" t="s">
        <v>5</v>
      </c>
      <c r="T4" s="1" t="s">
        <v>8</v>
      </c>
      <c r="U4" s="1" t="s">
        <v>6</v>
      </c>
      <c r="V4" s="1" t="s">
        <v>7</v>
      </c>
    </row>
    <row r="5" spans="1:22" x14ac:dyDescent="0.3">
      <c r="A5">
        <v>0</v>
      </c>
      <c r="B5" s="6">
        <v>0</v>
      </c>
      <c r="C5" s="7">
        <v>256</v>
      </c>
      <c r="D5" s="3">
        <f>A5:A26</f>
        <v>0</v>
      </c>
      <c r="E5">
        <v>0</v>
      </c>
      <c r="F5" s="4">
        <v>0</v>
      </c>
      <c r="I5">
        <v>0</v>
      </c>
      <c r="J5">
        <v>0</v>
      </c>
      <c r="K5" s="2">
        <v>84</v>
      </c>
      <c r="L5" s="3">
        <f>I5:I26</f>
        <v>0</v>
      </c>
      <c r="M5">
        <v>0</v>
      </c>
      <c r="N5" s="4">
        <v>0</v>
      </c>
      <c r="Q5">
        <v>0</v>
      </c>
      <c r="R5">
        <v>0</v>
      </c>
      <c r="S5" s="2">
        <v>79</v>
      </c>
      <c r="T5" s="3">
        <f>Q5:Q14</f>
        <v>0</v>
      </c>
      <c r="U5">
        <v>0</v>
      </c>
      <c r="V5" s="4">
        <v>0</v>
      </c>
    </row>
    <row r="6" spans="1:22" x14ac:dyDescent="0.3">
      <c r="A6">
        <v>1</v>
      </c>
      <c r="B6" s="8">
        <f>B5+D6</f>
        <v>4</v>
      </c>
      <c r="C6" s="8">
        <f>C5+E6</f>
        <v>256</v>
      </c>
      <c r="D6" s="2">
        <v>4</v>
      </c>
      <c r="E6" s="2">
        <v>0</v>
      </c>
      <c r="F6" s="5">
        <f>E6/D6</f>
        <v>0</v>
      </c>
      <c r="I6">
        <v>1</v>
      </c>
      <c r="J6" s="9">
        <f>J5+L6</f>
        <v>10</v>
      </c>
      <c r="K6" s="9">
        <f>K5+M6</f>
        <v>84</v>
      </c>
      <c r="L6" s="2">
        <v>10</v>
      </c>
      <c r="M6" s="2">
        <v>0</v>
      </c>
      <c r="N6" s="5">
        <f>M6/L6</f>
        <v>0</v>
      </c>
      <c r="Q6">
        <v>1</v>
      </c>
      <c r="R6" s="9">
        <f>R5+T6</f>
        <v>4</v>
      </c>
      <c r="S6" s="9">
        <f>S5+U6</f>
        <v>79</v>
      </c>
      <c r="T6" s="2">
        <v>4</v>
      </c>
      <c r="U6" s="2">
        <v>0</v>
      </c>
      <c r="V6" s="5">
        <f>U6/T6</f>
        <v>0</v>
      </c>
    </row>
    <row r="7" spans="1:22" x14ac:dyDescent="0.3">
      <c r="A7">
        <v>2</v>
      </c>
      <c r="B7" s="8">
        <f t="shared" ref="B7:C21" si="0">B6+D7</f>
        <v>34</v>
      </c>
      <c r="C7" s="8">
        <f t="shared" si="0"/>
        <v>306</v>
      </c>
      <c r="D7" s="2">
        <v>30</v>
      </c>
      <c r="E7" s="2">
        <v>50</v>
      </c>
      <c r="F7" s="5">
        <f t="shared" ref="F7:F32" si="1">E7/D7</f>
        <v>1.6666666666666667</v>
      </c>
      <c r="I7">
        <v>2</v>
      </c>
      <c r="J7" s="9">
        <f t="shared" ref="J7:K22" si="2">J6+L7</f>
        <v>40</v>
      </c>
      <c r="K7" s="9">
        <f t="shared" si="2"/>
        <v>102</v>
      </c>
      <c r="L7" s="2">
        <v>30</v>
      </c>
      <c r="M7" s="2">
        <v>18</v>
      </c>
      <c r="N7" s="5">
        <f t="shared" ref="N7:N30" si="3">M7/L7</f>
        <v>0.6</v>
      </c>
      <c r="Q7">
        <v>2</v>
      </c>
      <c r="R7" s="9">
        <f t="shared" ref="R7:S14" si="4">R6+T7</f>
        <v>89</v>
      </c>
      <c r="S7" s="9">
        <f t="shared" si="4"/>
        <v>122</v>
      </c>
      <c r="T7" s="2">
        <v>85</v>
      </c>
      <c r="U7" s="2">
        <v>43</v>
      </c>
      <c r="V7" s="5">
        <f t="shared" ref="V7:V14" si="5">U7/T7</f>
        <v>0.50588235294117645</v>
      </c>
    </row>
    <row r="8" spans="1:22" x14ac:dyDescent="0.3">
      <c r="A8">
        <v>3</v>
      </c>
      <c r="B8" s="8">
        <f t="shared" si="0"/>
        <v>54</v>
      </c>
      <c r="C8" s="8">
        <f t="shared" si="0"/>
        <v>312</v>
      </c>
      <c r="D8" s="2">
        <v>20</v>
      </c>
      <c r="E8" s="2">
        <v>6</v>
      </c>
      <c r="F8" s="5">
        <f t="shared" si="1"/>
        <v>0.3</v>
      </c>
      <c r="I8">
        <v>3</v>
      </c>
      <c r="J8" s="9">
        <f t="shared" si="2"/>
        <v>60</v>
      </c>
      <c r="K8" s="9">
        <f t="shared" si="2"/>
        <v>112</v>
      </c>
      <c r="L8" s="2">
        <v>20</v>
      </c>
      <c r="M8" s="2">
        <v>10</v>
      </c>
      <c r="N8" s="5">
        <f t="shared" si="3"/>
        <v>0.5</v>
      </c>
      <c r="Q8">
        <v>3</v>
      </c>
      <c r="R8" s="9">
        <f t="shared" si="4"/>
        <v>159</v>
      </c>
      <c r="S8" s="9">
        <f t="shared" si="4"/>
        <v>148</v>
      </c>
      <c r="T8" s="2">
        <v>70</v>
      </c>
      <c r="U8" s="2">
        <v>26</v>
      </c>
      <c r="V8" s="5">
        <f t="shared" si="5"/>
        <v>0.37142857142857144</v>
      </c>
    </row>
    <row r="9" spans="1:22" x14ac:dyDescent="0.3">
      <c r="A9">
        <v>4</v>
      </c>
      <c r="B9" s="8">
        <f t="shared" si="0"/>
        <v>74</v>
      </c>
      <c r="C9" s="8">
        <f t="shared" si="0"/>
        <v>318</v>
      </c>
      <c r="D9" s="2">
        <v>20</v>
      </c>
      <c r="E9" s="2">
        <v>6</v>
      </c>
      <c r="F9" s="5">
        <f t="shared" si="1"/>
        <v>0.3</v>
      </c>
      <c r="I9">
        <v>4</v>
      </c>
      <c r="J9" s="9">
        <f t="shared" si="2"/>
        <v>80</v>
      </c>
      <c r="K9" s="9">
        <f t="shared" si="2"/>
        <v>122</v>
      </c>
      <c r="L9" s="2">
        <v>20</v>
      </c>
      <c r="M9" s="2">
        <v>10</v>
      </c>
      <c r="N9" s="5">
        <f t="shared" si="3"/>
        <v>0.5</v>
      </c>
      <c r="Q9">
        <v>4</v>
      </c>
      <c r="R9" s="9">
        <f t="shared" si="4"/>
        <v>212</v>
      </c>
      <c r="S9" s="9">
        <f t="shared" si="4"/>
        <v>161</v>
      </c>
      <c r="T9" s="2">
        <v>53</v>
      </c>
      <c r="U9" s="2">
        <v>13</v>
      </c>
      <c r="V9" s="5">
        <f t="shared" si="5"/>
        <v>0.24528301886792453</v>
      </c>
    </row>
    <row r="10" spans="1:22" x14ac:dyDescent="0.3">
      <c r="A10">
        <v>5</v>
      </c>
      <c r="B10" s="8">
        <f t="shared" si="0"/>
        <v>94</v>
      </c>
      <c r="C10" s="8">
        <f t="shared" si="0"/>
        <v>309</v>
      </c>
      <c r="D10" s="2">
        <v>20</v>
      </c>
      <c r="E10" s="2">
        <v>-9</v>
      </c>
      <c r="F10" s="5">
        <f t="shared" si="1"/>
        <v>-0.45</v>
      </c>
      <c r="I10">
        <v>5</v>
      </c>
      <c r="J10" s="9">
        <f t="shared" si="2"/>
        <v>100</v>
      </c>
      <c r="K10" s="9">
        <f t="shared" si="2"/>
        <v>131</v>
      </c>
      <c r="L10" s="2">
        <v>20</v>
      </c>
      <c r="M10" s="2">
        <v>9</v>
      </c>
      <c r="N10" s="5">
        <f t="shared" si="3"/>
        <v>0.45</v>
      </c>
      <c r="Q10">
        <v>5</v>
      </c>
      <c r="R10" s="9">
        <f t="shared" si="4"/>
        <v>252</v>
      </c>
      <c r="S10" s="9">
        <f t="shared" si="4"/>
        <v>165</v>
      </c>
      <c r="T10" s="2">
        <v>40</v>
      </c>
      <c r="U10" s="2">
        <v>4</v>
      </c>
      <c r="V10" s="5">
        <f t="shared" si="5"/>
        <v>0.1</v>
      </c>
    </row>
    <row r="11" spans="1:22" x14ac:dyDescent="0.3">
      <c r="A11">
        <v>6</v>
      </c>
      <c r="B11" s="8">
        <f t="shared" si="0"/>
        <v>114</v>
      </c>
      <c r="C11" s="8">
        <f t="shared" si="0"/>
        <v>304</v>
      </c>
      <c r="D11" s="2">
        <v>20</v>
      </c>
      <c r="E11" s="2">
        <v>-5</v>
      </c>
      <c r="F11" s="5">
        <f t="shared" si="1"/>
        <v>-0.25</v>
      </c>
      <c r="I11">
        <v>6</v>
      </c>
      <c r="J11" s="9">
        <f t="shared" si="2"/>
        <v>120</v>
      </c>
      <c r="K11" s="9">
        <f t="shared" si="2"/>
        <v>139</v>
      </c>
      <c r="L11" s="2">
        <v>20</v>
      </c>
      <c r="M11" s="2">
        <v>8</v>
      </c>
      <c r="N11" s="5">
        <f t="shared" si="3"/>
        <v>0.4</v>
      </c>
      <c r="Q11">
        <v>6</v>
      </c>
      <c r="R11" s="9">
        <f t="shared" si="4"/>
        <v>420</v>
      </c>
      <c r="S11" s="9">
        <f t="shared" si="4"/>
        <v>224</v>
      </c>
      <c r="T11" s="2">
        <v>168</v>
      </c>
      <c r="U11" s="2">
        <v>59</v>
      </c>
      <c r="V11" s="5">
        <f t="shared" si="5"/>
        <v>0.35119047619047616</v>
      </c>
    </row>
    <row r="12" spans="1:22" x14ac:dyDescent="0.3">
      <c r="A12">
        <v>7</v>
      </c>
      <c r="B12" s="8">
        <f t="shared" si="0"/>
        <v>134</v>
      </c>
      <c r="C12" s="8">
        <f t="shared" si="0"/>
        <v>300</v>
      </c>
      <c r="D12" s="2">
        <v>20</v>
      </c>
      <c r="E12" s="2">
        <v>-4</v>
      </c>
      <c r="F12" s="5">
        <f t="shared" si="1"/>
        <v>-0.2</v>
      </c>
      <c r="I12">
        <v>7</v>
      </c>
      <c r="J12" s="9">
        <f t="shared" si="2"/>
        <v>140</v>
      </c>
      <c r="K12" s="9">
        <f t="shared" si="2"/>
        <v>146</v>
      </c>
      <c r="L12" s="2">
        <v>20</v>
      </c>
      <c r="M12" s="2">
        <v>7</v>
      </c>
      <c r="N12" s="5">
        <f t="shared" si="3"/>
        <v>0.35</v>
      </c>
      <c r="Q12">
        <v>7</v>
      </c>
      <c r="R12" s="9">
        <f t="shared" si="4"/>
        <v>462</v>
      </c>
      <c r="S12" s="9">
        <f t="shared" si="4"/>
        <v>235</v>
      </c>
      <c r="T12" s="2">
        <v>42</v>
      </c>
      <c r="U12" s="2">
        <v>11</v>
      </c>
      <c r="V12" s="5">
        <f t="shared" si="5"/>
        <v>0.26190476190476192</v>
      </c>
    </row>
    <row r="13" spans="1:22" x14ac:dyDescent="0.3">
      <c r="A13">
        <v>8</v>
      </c>
      <c r="B13" s="8">
        <f t="shared" si="0"/>
        <v>154</v>
      </c>
      <c r="C13" s="8">
        <f t="shared" si="0"/>
        <v>300</v>
      </c>
      <c r="D13" s="2">
        <v>20</v>
      </c>
      <c r="E13" s="2">
        <v>0</v>
      </c>
      <c r="F13" s="5">
        <f t="shared" si="1"/>
        <v>0</v>
      </c>
      <c r="I13">
        <v>8</v>
      </c>
      <c r="J13" s="9">
        <f t="shared" si="2"/>
        <v>160</v>
      </c>
      <c r="K13" s="9">
        <f t="shared" si="2"/>
        <v>161</v>
      </c>
      <c r="L13" s="2">
        <v>20</v>
      </c>
      <c r="M13" s="2">
        <v>15</v>
      </c>
      <c r="N13" s="5">
        <f t="shared" si="3"/>
        <v>0.75</v>
      </c>
      <c r="Q13">
        <v>8</v>
      </c>
      <c r="R13" s="9">
        <f t="shared" si="4"/>
        <v>477</v>
      </c>
      <c r="S13" s="9">
        <f t="shared" si="4"/>
        <v>235</v>
      </c>
      <c r="T13" s="2">
        <v>15</v>
      </c>
      <c r="U13" s="2">
        <v>0</v>
      </c>
      <c r="V13" s="5">
        <f t="shared" si="5"/>
        <v>0</v>
      </c>
    </row>
    <row r="14" spans="1:22" x14ac:dyDescent="0.3">
      <c r="A14">
        <v>9</v>
      </c>
      <c r="B14" s="8">
        <f t="shared" si="0"/>
        <v>174</v>
      </c>
      <c r="C14" s="8">
        <f t="shared" si="0"/>
        <v>295</v>
      </c>
      <c r="D14" s="2">
        <v>20</v>
      </c>
      <c r="E14" s="2">
        <v>-5</v>
      </c>
      <c r="F14" s="5">
        <f t="shared" si="1"/>
        <v>-0.25</v>
      </c>
      <c r="I14">
        <v>9</v>
      </c>
      <c r="J14" s="9">
        <f t="shared" si="2"/>
        <v>180</v>
      </c>
      <c r="K14" s="9">
        <f t="shared" si="2"/>
        <v>166</v>
      </c>
      <c r="L14" s="2">
        <v>20</v>
      </c>
      <c r="M14" s="2">
        <v>5</v>
      </c>
      <c r="N14" s="5">
        <f t="shared" si="3"/>
        <v>0.25</v>
      </c>
      <c r="Q14">
        <v>9</v>
      </c>
      <c r="R14" s="9">
        <f t="shared" si="4"/>
        <v>613</v>
      </c>
      <c r="S14" s="9">
        <f t="shared" si="4"/>
        <v>99</v>
      </c>
      <c r="T14" s="2">
        <v>136</v>
      </c>
      <c r="U14" s="2">
        <v>-136</v>
      </c>
      <c r="V14" s="5">
        <f t="shared" si="5"/>
        <v>-1</v>
      </c>
    </row>
    <row r="15" spans="1:22" x14ac:dyDescent="0.3">
      <c r="A15">
        <v>10</v>
      </c>
      <c r="B15" s="8">
        <f t="shared" si="0"/>
        <v>194</v>
      </c>
      <c r="C15" s="8">
        <f t="shared" si="0"/>
        <v>290</v>
      </c>
      <c r="D15" s="2">
        <v>20</v>
      </c>
      <c r="E15" s="2">
        <v>-5</v>
      </c>
      <c r="F15" s="5">
        <f t="shared" si="1"/>
        <v>-0.25</v>
      </c>
      <c r="I15">
        <v>10</v>
      </c>
      <c r="J15" s="9">
        <f t="shared" si="2"/>
        <v>200</v>
      </c>
      <c r="K15" s="9">
        <f t="shared" si="2"/>
        <v>172</v>
      </c>
      <c r="L15" s="2">
        <v>20</v>
      </c>
      <c r="M15" s="2">
        <v>6</v>
      </c>
      <c r="N15" s="5">
        <f t="shared" si="3"/>
        <v>0.3</v>
      </c>
    </row>
    <row r="16" spans="1:22" x14ac:dyDescent="0.3">
      <c r="A16">
        <v>11</v>
      </c>
      <c r="B16" s="8">
        <f t="shared" si="0"/>
        <v>214</v>
      </c>
      <c r="C16" s="8">
        <f t="shared" si="0"/>
        <v>285</v>
      </c>
      <c r="D16" s="2">
        <v>20</v>
      </c>
      <c r="E16" s="2">
        <v>-5</v>
      </c>
      <c r="F16" s="5">
        <f t="shared" si="1"/>
        <v>-0.25</v>
      </c>
      <c r="I16">
        <v>11</v>
      </c>
      <c r="J16" s="9">
        <f t="shared" si="2"/>
        <v>220</v>
      </c>
      <c r="K16" s="9">
        <f t="shared" si="2"/>
        <v>170</v>
      </c>
      <c r="L16" s="2">
        <v>20</v>
      </c>
      <c r="M16" s="2">
        <v>-2</v>
      </c>
      <c r="N16" s="5">
        <f t="shared" si="3"/>
        <v>-0.1</v>
      </c>
    </row>
    <row r="17" spans="1:14" x14ac:dyDescent="0.3">
      <c r="A17">
        <v>12</v>
      </c>
      <c r="B17" s="8">
        <f t="shared" si="0"/>
        <v>234</v>
      </c>
      <c r="C17" s="8">
        <f t="shared" si="0"/>
        <v>274</v>
      </c>
      <c r="D17" s="2">
        <v>20</v>
      </c>
      <c r="E17" s="2">
        <v>-11</v>
      </c>
      <c r="F17" s="5">
        <f t="shared" si="1"/>
        <v>-0.55000000000000004</v>
      </c>
      <c r="I17">
        <v>12</v>
      </c>
      <c r="J17" s="9">
        <f t="shared" si="2"/>
        <v>240</v>
      </c>
      <c r="K17" s="9">
        <f t="shared" si="2"/>
        <v>169</v>
      </c>
      <c r="L17" s="2">
        <v>20</v>
      </c>
      <c r="M17" s="2">
        <v>-1</v>
      </c>
      <c r="N17" s="5">
        <f t="shared" si="3"/>
        <v>-0.05</v>
      </c>
    </row>
    <row r="18" spans="1:14" x14ac:dyDescent="0.3">
      <c r="A18">
        <v>13</v>
      </c>
      <c r="B18" s="8">
        <f t="shared" si="0"/>
        <v>254</v>
      </c>
      <c r="C18" s="8">
        <f t="shared" si="0"/>
        <v>286</v>
      </c>
      <c r="D18" s="2">
        <v>20</v>
      </c>
      <c r="E18" s="2">
        <v>12</v>
      </c>
      <c r="F18" s="5">
        <f t="shared" si="1"/>
        <v>0.6</v>
      </c>
      <c r="I18">
        <v>13</v>
      </c>
      <c r="J18" s="9">
        <f t="shared" si="2"/>
        <v>260</v>
      </c>
      <c r="K18" s="9">
        <f t="shared" si="2"/>
        <v>197</v>
      </c>
      <c r="L18" s="2">
        <v>20</v>
      </c>
      <c r="M18" s="2">
        <v>28</v>
      </c>
      <c r="N18" s="5">
        <f t="shared" si="3"/>
        <v>1.4</v>
      </c>
    </row>
    <row r="19" spans="1:14" x14ac:dyDescent="0.3">
      <c r="A19">
        <v>14</v>
      </c>
      <c r="B19" s="8">
        <f t="shared" si="0"/>
        <v>274</v>
      </c>
      <c r="C19" s="8">
        <f t="shared" si="0"/>
        <v>306</v>
      </c>
      <c r="D19" s="2">
        <v>20</v>
      </c>
      <c r="E19" s="2">
        <v>20</v>
      </c>
      <c r="F19" s="5">
        <f t="shared" si="1"/>
        <v>1</v>
      </c>
      <c r="I19">
        <v>14</v>
      </c>
      <c r="J19" s="9">
        <f t="shared" si="2"/>
        <v>280</v>
      </c>
      <c r="K19" s="9">
        <f t="shared" si="2"/>
        <v>241</v>
      </c>
      <c r="L19" s="2">
        <v>20</v>
      </c>
      <c r="M19" s="2">
        <v>44</v>
      </c>
      <c r="N19" s="5">
        <f t="shared" si="3"/>
        <v>2.2000000000000002</v>
      </c>
    </row>
    <row r="20" spans="1:14" x14ac:dyDescent="0.3">
      <c r="A20">
        <v>15</v>
      </c>
      <c r="B20" s="8">
        <f t="shared" si="0"/>
        <v>294</v>
      </c>
      <c r="C20" s="8">
        <f t="shared" si="0"/>
        <v>313</v>
      </c>
      <c r="D20" s="2">
        <v>20</v>
      </c>
      <c r="E20" s="2">
        <v>7</v>
      </c>
      <c r="F20" s="5">
        <f t="shared" si="1"/>
        <v>0.35</v>
      </c>
      <c r="I20">
        <v>15</v>
      </c>
      <c r="J20" s="9">
        <f t="shared" si="2"/>
        <v>300</v>
      </c>
      <c r="K20" s="9">
        <f t="shared" si="2"/>
        <v>271</v>
      </c>
      <c r="L20" s="2">
        <v>20</v>
      </c>
      <c r="M20" s="2">
        <v>30</v>
      </c>
      <c r="N20" s="5">
        <f t="shared" si="3"/>
        <v>1.5</v>
      </c>
    </row>
    <row r="21" spans="1:14" x14ac:dyDescent="0.3">
      <c r="A21">
        <v>16</v>
      </c>
      <c r="B21" s="8">
        <f t="shared" si="0"/>
        <v>314</v>
      </c>
      <c r="C21" s="8">
        <f t="shared" si="0"/>
        <v>314</v>
      </c>
      <c r="D21" s="2">
        <v>20</v>
      </c>
      <c r="E21" s="2">
        <v>1</v>
      </c>
      <c r="F21" s="5">
        <f t="shared" si="1"/>
        <v>0.05</v>
      </c>
      <c r="I21">
        <v>16</v>
      </c>
      <c r="J21" s="9">
        <f t="shared" si="2"/>
        <v>320</v>
      </c>
      <c r="K21" s="9">
        <f t="shared" si="2"/>
        <v>302</v>
      </c>
      <c r="L21" s="2">
        <v>20</v>
      </c>
      <c r="M21" s="2">
        <v>31</v>
      </c>
      <c r="N21" s="5">
        <f t="shared" si="3"/>
        <v>1.55</v>
      </c>
    </row>
    <row r="22" spans="1:14" x14ac:dyDescent="0.3">
      <c r="A22">
        <v>17</v>
      </c>
      <c r="B22" s="8">
        <f t="shared" ref="B22:B32" si="6">B21+D22</f>
        <v>334</v>
      </c>
      <c r="C22" s="8">
        <f t="shared" ref="C22:C32" si="7">C21+E22</f>
        <v>315</v>
      </c>
      <c r="D22" s="2">
        <v>20</v>
      </c>
      <c r="E22" s="2">
        <v>1</v>
      </c>
      <c r="F22" s="5">
        <f t="shared" si="1"/>
        <v>0.05</v>
      </c>
      <c r="I22">
        <v>17</v>
      </c>
      <c r="J22" s="9">
        <f t="shared" si="2"/>
        <v>340</v>
      </c>
      <c r="K22" s="9">
        <f t="shared" si="2"/>
        <v>328</v>
      </c>
      <c r="L22" s="2">
        <v>20</v>
      </c>
      <c r="M22" s="2">
        <v>26</v>
      </c>
      <c r="N22" s="5">
        <f t="shared" si="3"/>
        <v>1.3</v>
      </c>
    </row>
    <row r="23" spans="1:14" x14ac:dyDescent="0.3">
      <c r="A23">
        <v>18</v>
      </c>
      <c r="B23" s="8">
        <f t="shared" si="6"/>
        <v>354</v>
      </c>
      <c r="C23" s="8">
        <f t="shared" si="7"/>
        <v>314</v>
      </c>
      <c r="D23" s="2">
        <v>20</v>
      </c>
      <c r="E23" s="2">
        <v>-1</v>
      </c>
      <c r="F23" s="5">
        <f t="shared" si="1"/>
        <v>-0.05</v>
      </c>
      <c r="I23">
        <v>18</v>
      </c>
      <c r="J23" s="9">
        <f t="shared" ref="J23:K25" si="8">J22+L23</f>
        <v>360</v>
      </c>
      <c r="K23" s="9">
        <f t="shared" si="8"/>
        <v>353</v>
      </c>
      <c r="L23" s="2">
        <v>20</v>
      </c>
      <c r="M23" s="2">
        <v>25</v>
      </c>
      <c r="N23" s="5">
        <f t="shared" si="3"/>
        <v>1.25</v>
      </c>
    </row>
    <row r="24" spans="1:14" x14ac:dyDescent="0.3">
      <c r="A24">
        <v>19</v>
      </c>
      <c r="B24" s="8">
        <f t="shared" si="6"/>
        <v>374</v>
      </c>
      <c r="C24" s="8">
        <f t="shared" si="7"/>
        <v>313</v>
      </c>
      <c r="D24" s="2">
        <v>20</v>
      </c>
      <c r="E24" s="2">
        <v>-1</v>
      </c>
      <c r="F24" s="5">
        <f t="shared" si="1"/>
        <v>-0.05</v>
      </c>
      <c r="I24">
        <v>19</v>
      </c>
      <c r="J24" s="9">
        <f t="shared" si="8"/>
        <v>380</v>
      </c>
      <c r="K24" s="9">
        <f t="shared" si="8"/>
        <v>377</v>
      </c>
      <c r="L24" s="2">
        <v>20</v>
      </c>
      <c r="M24" s="2">
        <v>24</v>
      </c>
      <c r="N24" s="5">
        <f t="shared" si="3"/>
        <v>1.2</v>
      </c>
    </row>
    <row r="25" spans="1:14" x14ac:dyDescent="0.3">
      <c r="A25">
        <v>20</v>
      </c>
      <c r="B25" s="8">
        <f t="shared" si="6"/>
        <v>394</v>
      </c>
      <c r="C25" s="8">
        <f t="shared" si="7"/>
        <v>311</v>
      </c>
      <c r="D25" s="2">
        <v>20</v>
      </c>
      <c r="E25" s="2">
        <v>-2</v>
      </c>
      <c r="F25" s="5">
        <f t="shared" si="1"/>
        <v>-0.1</v>
      </c>
      <c r="I25">
        <v>20</v>
      </c>
      <c r="J25" s="9">
        <f t="shared" si="8"/>
        <v>400</v>
      </c>
      <c r="K25" s="9">
        <f t="shared" si="8"/>
        <v>399</v>
      </c>
      <c r="L25" s="2">
        <v>20</v>
      </c>
      <c r="M25" s="2">
        <v>22</v>
      </c>
      <c r="N25" s="5">
        <f t="shared" si="3"/>
        <v>1.1000000000000001</v>
      </c>
    </row>
    <row r="26" spans="1:14" x14ac:dyDescent="0.3">
      <c r="A26">
        <v>21</v>
      </c>
      <c r="B26" s="8">
        <f t="shared" si="6"/>
        <v>414</v>
      </c>
      <c r="C26" s="8">
        <f t="shared" si="7"/>
        <v>309</v>
      </c>
      <c r="D26" s="2">
        <v>20</v>
      </c>
      <c r="E26" s="2">
        <v>-2</v>
      </c>
      <c r="F26" s="5">
        <f t="shared" si="1"/>
        <v>-0.1</v>
      </c>
      <c r="I26">
        <v>21</v>
      </c>
      <c r="J26" s="9">
        <f t="shared" ref="J26:J30" si="9">J25+L26</f>
        <v>420</v>
      </c>
      <c r="K26" s="9">
        <f t="shared" ref="K26:K30" si="10">K25+M26</f>
        <v>418</v>
      </c>
      <c r="L26" s="2">
        <v>20</v>
      </c>
      <c r="M26" s="2">
        <v>19</v>
      </c>
      <c r="N26" s="5">
        <f t="shared" si="3"/>
        <v>0.95</v>
      </c>
    </row>
    <row r="27" spans="1:14" x14ac:dyDescent="0.3">
      <c r="A27">
        <v>22</v>
      </c>
      <c r="B27" s="8">
        <f t="shared" si="6"/>
        <v>434</v>
      </c>
      <c r="C27" s="8">
        <f t="shared" si="7"/>
        <v>307</v>
      </c>
      <c r="D27" s="2">
        <v>20</v>
      </c>
      <c r="E27" s="2">
        <v>-2</v>
      </c>
      <c r="F27" s="5">
        <f t="shared" si="1"/>
        <v>-0.1</v>
      </c>
      <c r="I27">
        <v>22</v>
      </c>
      <c r="J27" s="9">
        <f t="shared" si="9"/>
        <v>440</v>
      </c>
      <c r="K27" s="9">
        <f t="shared" si="10"/>
        <v>427</v>
      </c>
      <c r="L27" s="2">
        <v>20</v>
      </c>
      <c r="M27" s="2">
        <v>9</v>
      </c>
      <c r="N27" s="5">
        <f t="shared" si="3"/>
        <v>0.45</v>
      </c>
    </row>
    <row r="28" spans="1:14" x14ac:dyDescent="0.3">
      <c r="A28">
        <v>23</v>
      </c>
      <c r="B28" s="8">
        <f t="shared" si="6"/>
        <v>454</v>
      </c>
      <c r="C28" s="8">
        <f t="shared" si="7"/>
        <v>304</v>
      </c>
      <c r="D28" s="2">
        <v>20</v>
      </c>
      <c r="E28" s="2">
        <v>-3</v>
      </c>
      <c r="F28" s="5">
        <f t="shared" si="1"/>
        <v>-0.15</v>
      </c>
      <c r="I28">
        <v>23</v>
      </c>
      <c r="J28" s="9">
        <f t="shared" si="9"/>
        <v>460</v>
      </c>
      <c r="K28" s="9">
        <f t="shared" si="10"/>
        <v>429</v>
      </c>
      <c r="L28" s="2">
        <v>20</v>
      </c>
      <c r="M28" s="2">
        <v>2</v>
      </c>
      <c r="N28" s="5">
        <f t="shared" si="3"/>
        <v>0.1</v>
      </c>
    </row>
    <row r="29" spans="1:14" x14ac:dyDescent="0.3">
      <c r="A29">
        <v>24</v>
      </c>
      <c r="B29" s="8">
        <f t="shared" si="6"/>
        <v>474</v>
      </c>
      <c r="C29" s="8">
        <f t="shared" si="7"/>
        <v>296</v>
      </c>
      <c r="D29" s="2">
        <v>20</v>
      </c>
      <c r="E29" s="2">
        <v>-8</v>
      </c>
      <c r="F29" s="5">
        <f t="shared" si="1"/>
        <v>-0.4</v>
      </c>
      <c r="I29">
        <v>24</v>
      </c>
      <c r="J29" s="9">
        <f t="shared" si="9"/>
        <v>477</v>
      </c>
      <c r="K29" s="9">
        <f t="shared" si="10"/>
        <v>421</v>
      </c>
      <c r="L29" s="2">
        <v>17</v>
      </c>
      <c r="M29" s="2">
        <v>-8</v>
      </c>
      <c r="N29" s="5">
        <f t="shared" si="3"/>
        <v>-0.47058823529411764</v>
      </c>
    </row>
    <row r="30" spans="1:14" x14ac:dyDescent="0.3">
      <c r="A30">
        <v>25</v>
      </c>
      <c r="B30" s="8">
        <f t="shared" si="6"/>
        <v>494</v>
      </c>
      <c r="C30" s="8">
        <f t="shared" si="7"/>
        <v>256</v>
      </c>
      <c r="D30" s="2">
        <v>20</v>
      </c>
      <c r="E30" s="2">
        <v>-40</v>
      </c>
      <c r="F30" s="5">
        <f t="shared" si="1"/>
        <v>-2</v>
      </c>
      <c r="I30">
        <v>25</v>
      </c>
      <c r="J30" s="9">
        <f t="shared" si="9"/>
        <v>613</v>
      </c>
      <c r="K30" s="9">
        <f t="shared" si="10"/>
        <v>50</v>
      </c>
      <c r="L30" s="2">
        <v>136</v>
      </c>
      <c r="M30" s="2">
        <v>-371</v>
      </c>
      <c r="N30" s="5">
        <f t="shared" si="3"/>
        <v>-2.7279411764705883</v>
      </c>
    </row>
    <row r="31" spans="1:14" x14ac:dyDescent="0.3">
      <c r="A31">
        <v>26</v>
      </c>
      <c r="B31" s="8">
        <f t="shared" si="6"/>
        <v>514</v>
      </c>
      <c r="C31" s="8">
        <f t="shared" si="7"/>
        <v>203</v>
      </c>
      <c r="D31" s="2">
        <v>20</v>
      </c>
      <c r="E31" s="2">
        <v>-53</v>
      </c>
      <c r="F31" s="5">
        <f t="shared" si="1"/>
        <v>-2.65</v>
      </c>
      <c r="I31">
        <v>26</v>
      </c>
      <c r="J31" s="9">
        <v>0</v>
      </c>
      <c r="K31" s="9">
        <v>0</v>
      </c>
      <c r="L31" s="2">
        <v>0</v>
      </c>
      <c r="M31" s="2">
        <v>0</v>
      </c>
      <c r="N31" s="15">
        <v>0</v>
      </c>
    </row>
    <row r="32" spans="1:14" x14ac:dyDescent="0.3">
      <c r="A32">
        <v>27</v>
      </c>
      <c r="B32" s="8">
        <f t="shared" si="6"/>
        <v>613</v>
      </c>
      <c r="C32" s="8">
        <f t="shared" si="7"/>
        <v>104</v>
      </c>
      <c r="D32" s="2">
        <v>99</v>
      </c>
      <c r="E32" s="2">
        <v>-99</v>
      </c>
      <c r="F32" s="5">
        <f t="shared" si="1"/>
        <v>-1</v>
      </c>
      <c r="I32">
        <v>27</v>
      </c>
      <c r="J32" s="9">
        <v>0</v>
      </c>
      <c r="K32" s="9">
        <v>0</v>
      </c>
      <c r="L32" s="2">
        <v>0</v>
      </c>
      <c r="M32" s="2">
        <v>0</v>
      </c>
      <c r="N32" s="15">
        <v>0</v>
      </c>
    </row>
    <row r="33" spans="1:14" x14ac:dyDescent="0.3">
      <c r="A33">
        <v>28</v>
      </c>
      <c r="B33" s="8">
        <v>0</v>
      </c>
      <c r="C33" s="8">
        <v>0</v>
      </c>
      <c r="D33" s="2">
        <v>0</v>
      </c>
      <c r="E33" s="2">
        <v>0</v>
      </c>
      <c r="F33" s="15">
        <v>0</v>
      </c>
      <c r="I33">
        <v>28</v>
      </c>
      <c r="J33" s="9">
        <v>0</v>
      </c>
      <c r="K33" s="9">
        <v>0</v>
      </c>
      <c r="L33" s="2">
        <v>0</v>
      </c>
      <c r="M33" s="2">
        <v>0</v>
      </c>
      <c r="N33" s="15">
        <v>0</v>
      </c>
    </row>
    <row r="34" spans="1:14" x14ac:dyDescent="0.3">
      <c r="A34">
        <v>29</v>
      </c>
      <c r="B34" s="8">
        <v>0</v>
      </c>
      <c r="C34" s="8">
        <v>0</v>
      </c>
      <c r="D34" s="2">
        <v>0</v>
      </c>
      <c r="E34" s="2">
        <v>0</v>
      </c>
      <c r="F34" s="15">
        <v>0</v>
      </c>
      <c r="I34">
        <v>29</v>
      </c>
      <c r="J34" s="9">
        <v>0</v>
      </c>
      <c r="K34" s="9">
        <v>0</v>
      </c>
      <c r="L34" s="2">
        <v>0</v>
      </c>
      <c r="M34" s="2">
        <v>0</v>
      </c>
      <c r="N34" s="15">
        <v>0</v>
      </c>
    </row>
    <row r="78" spans="1:13" ht="42.6" customHeight="1" x14ac:dyDescent="0.3">
      <c r="A78" s="19" t="s">
        <v>19</v>
      </c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</row>
    <row r="79" spans="1:13" x14ac:dyDescent="0.3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</row>
    <row r="80" spans="1:13" x14ac:dyDescent="0.3">
      <c r="A80" t="s">
        <v>13</v>
      </c>
      <c r="M80" s="16"/>
    </row>
    <row r="81" spans="1:13" x14ac:dyDescent="0.3">
      <c r="A81" t="str">
        <f>J5&amp;", "&amp;J6&amp;", "&amp;J7&amp;", "&amp;J8&amp;", "&amp;J9&amp;", "&amp;J10&amp;", "&amp;J11&amp;", "&amp;J12&amp;", "&amp;J13&amp;", "&amp;J14&amp;", "&amp;J15&amp;", "&amp;J16&amp;", "&amp;J17&amp;", "&amp;J18&amp;", "&amp;J19&amp;", "&amp;J20&amp;", "&amp;J21&amp;", "&amp;J22&amp;", "&amp;J23&amp;", "&amp;J24&amp;", "&amp;J25&amp;", "&amp;J26&amp;", "&amp;J27&amp;", "&amp;J28&amp;", "&amp;J29&amp;", "&amp;J30&amp;", "&amp;J31&amp;", "&amp;J32&amp;", "&amp;J33&amp;", "&amp;J34&amp;", "</f>
        <v xml:space="preserve">0, 10, 40, 60, 80, 100, 120, 140, 160, 180, 200, 220, 240, 260, 280, 300, 320, 340, 360, 380, 400, 420, 440, 460, 477, 613, 0, 0, 0, 0, </v>
      </c>
      <c r="M81" s="16"/>
    </row>
    <row r="82" spans="1:13" x14ac:dyDescent="0.3">
      <c r="A82" t="s">
        <v>12</v>
      </c>
      <c r="M82" s="16"/>
    </row>
    <row r="83" spans="1:13" x14ac:dyDescent="0.3">
      <c r="A83" s="6" t="str">
        <f>K5&amp;", "&amp;K6&amp;", "&amp;K7&amp;", "&amp;K8&amp;", "&amp;K9&amp;", "&amp;K10&amp;", "&amp;K11&amp;", "&amp;K12&amp;", "&amp;K13&amp;", "&amp;K14&amp;", "&amp;K15&amp;", "&amp;K16&amp;", "&amp;K17&amp;", "&amp;K18&amp;", "&amp;K19&amp;", "&amp;K20&amp;", "&amp;K21&amp;", "&amp;K22&amp;", "&amp;K23&amp;", "&amp;K24&amp;", "&amp;K25&amp;", "&amp;K26&amp;", "&amp;K27&amp;", "&amp;K28&amp;", "&amp;K29&amp;", "&amp;K30&amp;", "&amp;K31&amp;", "&amp;K32&amp;", "&amp;K33&amp;", "&amp;K34&amp;", "</f>
        <v xml:space="preserve">84, 84, 102, 112, 122, 131, 139, 146, 161, 166, 172, 170, 169, 197, 241, 271, 302, 328, 353, 377, 399, 418, 427, 429, 421, 50, 0, 0, 0, 0, </v>
      </c>
      <c r="M83" s="16"/>
    </row>
    <row r="84" spans="1:13" x14ac:dyDescent="0.3">
      <c r="A84" t="s">
        <v>15</v>
      </c>
      <c r="M84" s="16"/>
    </row>
    <row r="85" spans="1:13" x14ac:dyDescent="0.3">
      <c r="A85" t="str">
        <f>B5&amp;", "&amp;B6&amp;", "&amp;B7&amp;", "&amp;B8&amp;", "&amp;B9&amp;", "&amp;B10&amp;", "&amp;B11&amp;", "&amp;B12&amp;", "&amp;B13&amp;", "&amp;B14&amp;", "&amp;B15&amp;", "&amp;B16&amp;", "&amp;B17&amp;", "&amp;B18&amp;", "&amp;B19&amp;", "&amp;B20&amp;", "&amp;B21&amp;", "&amp;B22&amp;", "&amp;B23&amp;", "&amp;B24&amp;", "&amp;B25&amp;", "&amp;B26&amp;", "&amp;B27&amp;", "&amp;B28&amp;", "&amp;B29&amp;", "&amp;B30&amp;", "&amp;B31&amp;", "&amp;B32&amp;", "&amp;B33&amp;", "&amp;B34&amp;", "</f>
        <v xml:space="preserve">0, 4, 34, 54, 74, 94, 114, 134, 154, 174, 194, 214, 234, 254, 274, 294, 314, 334, 354, 374, 394, 414, 434, 454, 474, 494, 514, 613, 0, 0, </v>
      </c>
      <c r="M85" s="16"/>
    </row>
    <row r="86" spans="1:13" x14ac:dyDescent="0.3">
      <c r="A86" t="s">
        <v>14</v>
      </c>
      <c r="M86" s="16"/>
    </row>
    <row r="87" spans="1:13" x14ac:dyDescent="0.3">
      <c r="A87" t="str">
        <f>C5&amp;", "&amp;C6&amp;", "&amp;C7&amp;", "&amp;C8&amp;", "&amp;C9&amp;", "&amp;C10&amp;", "&amp;C11&amp;", "&amp;C12&amp;", "&amp;C13&amp;", "&amp;C14&amp;", "&amp;C15&amp;", "&amp;C16&amp;", "&amp;C17&amp;", "&amp;C18&amp;", "&amp;C19&amp;", "&amp;C20&amp;", "&amp;C21&amp;", "&amp;C22&amp;", "&amp;C23&amp;", "&amp;C24&amp;", "&amp;C25&amp;", "&amp;C26&amp;", "&amp;C27&amp;", "&amp;C28&amp;", "&amp;C29&amp;", "&amp;C30&amp;", "&amp;C31&amp;", "&amp;C32&amp;", "&amp;C33&amp;", "&amp;C34&amp;", "</f>
        <v xml:space="preserve">256, 256, 306, 312, 318, 309, 304, 300, 300, 295, 290, 285, 274, 286, 306, 313, 314, 315, 314, 313, 311, 309, 307, 304, 296, 256, 203, 104, 0, 0, </v>
      </c>
      <c r="M87" s="16"/>
    </row>
    <row r="88" spans="1:13" x14ac:dyDescent="0.3">
      <c r="A88" t="s">
        <v>18</v>
      </c>
      <c r="M88" s="16"/>
    </row>
    <row r="89" spans="1:13" x14ac:dyDescent="0.3">
      <c r="A89" t="str">
        <f>R5&amp;", "&amp;R6&amp;", "&amp;R7&amp;", "&amp;R8&amp;", "&amp;R9&amp;", "&amp;R10&amp;", "&amp;R11&amp;", "&amp;R12&amp;", "&amp;R13&amp;", "&amp;R14&amp;", "</f>
        <v xml:space="preserve">0, 4, 89, 159, 212, 252, 420, 462, 477, 613, </v>
      </c>
      <c r="M89" s="16"/>
    </row>
    <row r="90" spans="1:13" x14ac:dyDescent="0.3">
      <c r="A90" t="s">
        <v>17</v>
      </c>
      <c r="M90" s="16"/>
    </row>
    <row r="91" spans="1:13" x14ac:dyDescent="0.3">
      <c r="A91" t="str">
        <f>S5&amp;", "&amp;S6&amp;", "&amp;S7&amp;", "&amp;S8&amp;", "&amp;S9&amp;", "&amp;S10&amp;", "&amp;S11&amp;", "&amp;S12&amp;", "&amp;S13&amp;", "&amp;S14</f>
        <v>79, 79, 122, 148, 161, 165, 224, 235, 235, 99</v>
      </c>
      <c r="M91" s="16"/>
    </row>
    <row r="92" spans="1:13" x14ac:dyDescent="0.3">
      <c r="M92" s="16"/>
    </row>
    <row r="93" spans="1:13" x14ac:dyDescent="0.3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3"/>
  <sheetViews>
    <sheetView zoomScale="85" zoomScaleNormal="85" workbookViewId="0">
      <selection activeCell="A80" sqref="A80:A91"/>
    </sheetView>
  </sheetViews>
  <sheetFormatPr defaultRowHeight="14.4" x14ac:dyDescent="0.3"/>
  <sheetData>
    <row r="1" spans="1:22" ht="31.8" customHeight="1" x14ac:dyDescent="0.3">
      <c r="A1" s="14" t="s">
        <v>20</v>
      </c>
      <c r="B1" s="10"/>
      <c r="C1" s="10"/>
      <c r="D1" s="10"/>
      <c r="E1" s="11" t="s">
        <v>24</v>
      </c>
      <c r="F1" s="11"/>
      <c r="G1" s="11"/>
      <c r="H1" s="10"/>
      <c r="I1" s="17" t="s">
        <v>11</v>
      </c>
      <c r="J1" s="12"/>
      <c r="K1" s="12"/>
      <c r="L1" s="10"/>
      <c r="M1" s="13" t="s">
        <v>10</v>
      </c>
      <c r="N1" s="13"/>
      <c r="O1" s="13"/>
    </row>
    <row r="2" spans="1:22" x14ac:dyDescent="0.3">
      <c r="E2" s="16" t="s">
        <v>16</v>
      </c>
      <c r="F2" s="16"/>
      <c r="G2" s="16"/>
    </row>
    <row r="3" spans="1:22" x14ac:dyDescent="0.3">
      <c r="A3" t="s">
        <v>1</v>
      </c>
      <c r="I3" t="s">
        <v>0</v>
      </c>
      <c r="Q3" t="s">
        <v>2</v>
      </c>
    </row>
    <row r="4" spans="1:22" s="1" customFormat="1" ht="43.2" x14ac:dyDescent="0.3">
      <c r="A4" s="1" t="s">
        <v>3</v>
      </c>
      <c r="B4" s="1" t="s">
        <v>4</v>
      </c>
      <c r="C4" s="1" t="s">
        <v>5</v>
      </c>
      <c r="D4" s="1" t="s">
        <v>8</v>
      </c>
      <c r="E4" s="1" t="s">
        <v>6</v>
      </c>
      <c r="F4" s="1" t="s">
        <v>7</v>
      </c>
      <c r="I4" s="1" t="s">
        <v>3</v>
      </c>
      <c r="J4" s="1" t="s">
        <v>4</v>
      </c>
      <c r="K4" s="1" t="s">
        <v>5</v>
      </c>
      <c r="L4" s="1" t="s">
        <v>8</v>
      </c>
      <c r="M4" s="1" t="s">
        <v>6</v>
      </c>
      <c r="N4" s="1" t="s">
        <v>7</v>
      </c>
      <c r="Q4" s="1" t="s">
        <v>3</v>
      </c>
      <c r="R4" s="1" t="s">
        <v>4</v>
      </c>
      <c r="S4" s="1" t="s">
        <v>5</v>
      </c>
      <c r="T4" s="1" t="s">
        <v>8</v>
      </c>
      <c r="U4" s="1" t="s">
        <v>6</v>
      </c>
      <c r="V4" s="1" t="s">
        <v>7</v>
      </c>
    </row>
    <row r="5" spans="1:22" x14ac:dyDescent="0.3">
      <c r="A5">
        <v>0</v>
      </c>
      <c r="B5" s="6">
        <v>0</v>
      </c>
      <c r="C5" s="7">
        <v>250</v>
      </c>
      <c r="D5" s="3">
        <f>A5:A26</f>
        <v>0</v>
      </c>
      <c r="E5">
        <v>0</v>
      </c>
      <c r="F5" s="4">
        <v>0</v>
      </c>
      <c r="I5">
        <v>0</v>
      </c>
      <c r="J5">
        <v>0</v>
      </c>
      <c r="K5" s="2">
        <v>0</v>
      </c>
      <c r="L5" s="3">
        <f>I5:I26</f>
        <v>0</v>
      </c>
      <c r="M5">
        <v>0</v>
      </c>
      <c r="N5" s="4">
        <v>0</v>
      </c>
      <c r="Q5">
        <v>0</v>
      </c>
      <c r="R5">
        <v>0</v>
      </c>
      <c r="S5" s="2">
        <v>0</v>
      </c>
      <c r="T5" s="3">
        <f>Q5:Q14</f>
        <v>0</v>
      </c>
      <c r="U5">
        <v>0</v>
      </c>
      <c r="V5" s="4">
        <v>0</v>
      </c>
    </row>
    <row r="6" spans="1:22" x14ac:dyDescent="0.3">
      <c r="A6">
        <v>1</v>
      </c>
      <c r="B6" s="8">
        <f>B5+D6</f>
        <v>20</v>
      </c>
      <c r="C6" s="8">
        <f>C5+E6</f>
        <v>250</v>
      </c>
      <c r="D6" s="2">
        <v>20</v>
      </c>
      <c r="E6" s="2">
        <v>0</v>
      </c>
      <c r="F6" s="5">
        <f>E6/D6</f>
        <v>0</v>
      </c>
      <c r="I6">
        <v>1</v>
      </c>
      <c r="J6" s="9">
        <f>J5+L6</f>
        <v>0</v>
      </c>
      <c r="K6" s="9">
        <f>K5+M6</f>
        <v>0</v>
      </c>
      <c r="L6" s="2">
        <v>0</v>
      </c>
      <c r="M6" s="2">
        <v>0</v>
      </c>
      <c r="N6" s="5" t="e">
        <f>M6/L6</f>
        <v>#DIV/0!</v>
      </c>
      <c r="Q6">
        <v>1</v>
      </c>
      <c r="R6" s="9">
        <f>R5+T6</f>
        <v>0</v>
      </c>
      <c r="S6" s="9">
        <f>S5+U6</f>
        <v>0</v>
      </c>
      <c r="T6" s="2">
        <v>0</v>
      </c>
      <c r="U6" s="2">
        <v>0</v>
      </c>
      <c r="V6" s="5" t="e">
        <f>U6/T6</f>
        <v>#DIV/0!</v>
      </c>
    </row>
    <row r="7" spans="1:22" x14ac:dyDescent="0.3">
      <c r="A7">
        <v>2</v>
      </c>
      <c r="B7" s="8">
        <f t="shared" ref="B7:C22" si="0">B6+D7</f>
        <v>40</v>
      </c>
      <c r="C7" s="8">
        <f t="shared" si="0"/>
        <v>250</v>
      </c>
      <c r="D7" s="2">
        <v>20</v>
      </c>
      <c r="E7" s="2">
        <v>0</v>
      </c>
      <c r="F7" s="5">
        <f t="shared" ref="F7:F32" si="1">E7/D7</f>
        <v>0</v>
      </c>
      <c r="I7">
        <v>2</v>
      </c>
      <c r="J7" s="9">
        <f t="shared" ref="J7:K22" si="2">J6+L7</f>
        <v>0</v>
      </c>
      <c r="K7" s="9">
        <f t="shared" si="2"/>
        <v>0</v>
      </c>
      <c r="L7" s="2">
        <v>0</v>
      </c>
      <c r="M7" s="2">
        <v>0</v>
      </c>
      <c r="N7" s="5" t="e">
        <f t="shared" ref="N7:N30" si="3">M7/L7</f>
        <v>#DIV/0!</v>
      </c>
      <c r="Q7">
        <v>2</v>
      </c>
      <c r="R7" s="9">
        <f t="shared" ref="R7:S14" si="4">R6+T7</f>
        <v>0</v>
      </c>
      <c r="S7" s="9">
        <f t="shared" si="4"/>
        <v>0</v>
      </c>
      <c r="T7" s="2">
        <v>0</v>
      </c>
      <c r="U7" s="2">
        <v>0</v>
      </c>
      <c r="V7" s="5" t="e">
        <f t="shared" ref="V7:V14" si="5">U7/T7</f>
        <v>#DIV/0!</v>
      </c>
    </row>
    <row r="8" spans="1:22" x14ac:dyDescent="0.3">
      <c r="A8">
        <v>3</v>
      </c>
      <c r="B8" s="8">
        <f t="shared" si="0"/>
        <v>60</v>
      </c>
      <c r="C8" s="8">
        <f t="shared" si="0"/>
        <v>250</v>
      </c>
      <c r="D8" s="2">
        <v>20</v>
      </c>
      <c r="E8" s="2">
        <v>0</v>
      </c>
      <c r="F8" s="5">
        <f t="shared" si="1"/>
        <v>0</v>
      </c>
      <c r="I8">
        <v>3</v>
      </c>
      <c r="J8" s="9">
        <f t="shared" si="2"/>
        <v>0</v>
      </c>
      <c r="K8" s="9">
        <f t="shared" si="2"/>
        <v>0</v>
      </c>
      <c r="L8" s="2">
        <v>0</v>
      </c>
      <c r="M8" s="2">
        <v>0</v>
      </c>
      <c r="N8" s="5" t="e">
        <f t="shared" si="3"/>
        <v>#DIV/0!</v>
      </c>
      <c r="Q8">
        <v>3</v>
      </c>
      <c r="R8" s="9">
        <f t="shared" si="4"/>
        <v>0</v>
      </c>
      <c r="S8" s="9">
        <f t="shared" si="4"/>
        <v>0</v>
      </c>
      <c r="T8" s="2">
        <v>0</v>
      </c>
      <c r="U8" s="2">
        <v>0</v>
      </c>
      <c r="V8" s="5" t="e">
        <f t="shared" si="5"/>
        <v>#DIV/0!</v>
      </c>
    </row>
    <row r="9" spans="1:22" x14ac:dyDescent="0.3">
      <c r="A9">
        <v>4</v>
      </c>
      <c r="B9" s="8">
        <f t="shared" si="0"/>
        <v>80</v>
      </c>
      <c r="C9" s="8">
        <f t="shared" si="0"/>
        <v>250</v>
      </c>
      <c r="D9" s="2">
        <v>20</v>
      </c>
      <c r="E9" s="2">
        <v>0</v>
      </c>
      <c r="F9" s="5">
        <f t="shared" si="1"/>
        <v>0</v>
      </c>
      <c r="I9">
        <v>4</v>
      </c>
      <c r="J9" s="9">
        <f t="shared" si="2"/>
        <v>0</v>
      </c>
      <c r="K9" s="9">
        <f t="shared" si="2"/>
        <v>0</v>
      </c>
      <c r="L9" s="2">
        <v>0</v>
      </c>
      <c r="M9" s="2">
        <v>0</v>
      </c>
      <c r="N9" s="5" t="e">
        <f t="shared" si="3"/>
        <v>#DIV/0!</v>
      </c>
      <c r="Q9">
        <v>4</v>
      </c>
      <c r="R9" s="9">
        <f t="shared" si="4"/>
        <v>0</v>
      </c>
      <c r="S9" s="9">
        <f t="shared" si="4"/>
        <v>0</v>
      </c>
      <c r="T9" s="2">
        <v>0</v>
      </c>
      <c r="U9" s="2">
        <v>0</v>
      </c>
      <c r="V9" s="5" t="e">
        <f t="shared" si="5"/>
        <v>#DIV/0!</v>
      </c>
    </row>
    <row r="10" spans="1:22" x14ac:dyDescent="0.3">
      <c r="A10">
        <v>5</v>
      </c>
      <c r="B10" s="8">
        <f t="shared" si="0"/>
        <v>100</v>
      </c>
      <c r="C10" s="8">
        <f t="shared" si="0"/>
        <v>250</v>
      </c>
      <c r="D10" s="2">
        <v>20</v>
      </c>
      <c r="E10" s="2">
        <v>0</v>
      </c>
      <c r="F10" s="5">
        <f t="shared" si="1"/>
        <v>0</v>
      </c>
      <c r="I10">
        <v>5</v>
      </c>
      <c r="J10" s="9">
        <f t="shared" si="2"/>
        <v>0</v>
      </c>
      <c r="K10" s="9">
        <f t="shared" si="2"/>
        <v>0</v>
      </c>
      <c r="L10" s="2">
        <v>0</v>
      </c>
      <c r="M10" s="2">
        <v>0</v>
      </c>
      <c r="N10" s="5" t="e">
        <f t="shared" si="3"/>
        <v>#DIV/0!</v>
      </c>
      <c r="Q10">
        <v>5</v>
      </c>
      <c r="R10" s="9">
        <f t="shared" si="4"/>
        <v>0</v>
      </c>
      <c r="S10" s="9">
        <f t="shared" si="4"/>
        <v>0</v>
      </c>
      <c r="T10" s="2">
        <v>0</v>
      </c>
      <c r="U10" s="2">
        <v>0</v>
      </c>
      <c r="V10" s="5" t="e">
        <f t="shared" si="5"/>
        <v>#DIV/0!</v>
      </c>
    </row>
    <row r="11" spans="1:22" x14ac:dyDescent="0.3">
      <c r="A11">
        <v>6</v>
      </c>
      <c r="B11" s="8">
        <f t="shared" si="0"/>
        <v>120</v>
      </c>
      <c r="C11" s="8">
        <f t="shared" si="0"/>
        <v>250</v>
      </c>
      <c r="D11" s="2">
        <v>20</v>
      </c>
      <c r="E11" s="2">
        <v>0</v>
      </c>
      <c r="F11" s="5">
        <f t="shared" si="1"/>
        <v>0</v>
      </c>
      <c r="I11">
        <v>6</v>
      </c>
      <c r="J11" s="9">
        <f t="shared" si="2"/>
        <v>0</v>
      </c>
      <c r="K11" s="9">
        <f t="shared" si="2"/>
        <v>0</v>
      </c>
      <c r="L11" s="2">
        <v>0</v>
      </c>
      <c r="M11" s="2">
        <v>0</v>
      </c>
      <c r="N11" s="5" t="e">
        <f t="shared" si="3"/>
        <v>#DIV/0!</v>
      </c>
      <c r="Q11">
        <v>6</v>
      </c>
      <c r="R11" s="9">
        <f t="shared" si="4"/>
        <v>0</v>
      </c>
      <c r="S11" s="9">
        <f t="shared" si="4"/>
        <v>0</v>
      </c>
      <c r="T11" s="2">
        <v>0</v>
      </c>
      <c r="U11" s="2">
        <v>0</v>
      </c>
      <c r="V11" s="5" t="e">
        <f t="shared" si="5"/>
        <v>#DIV/0!</v>
      </c>
    </row>
    <row r="12" spans="1:22" x14ac:dyDescent="0.3">
      <c r="A12">
        <v>7</v>
      </c>
      <c r="B12" s="8">
        <f t="shared" si="0"/>
        <v>140</v>
      </c>
      <c r="C12" s="8">
        <f t="shared" si="0"/>
        <v>250</v>
      </c>
      <c r="D12" s="2">
        <v>20</v>
      </c>
      <c r="E12" s="2">
        <v>0</v>
      </c>
      <c r="F12" s="5">
        <f t="shared" si="1"/>
        <v>0</v>
      </c>
      <c r="I12">
        <v>7</v>
      </c>
      <c r="J12" s="9">
        <f t="shared" si="2"/>
        <v>0</v>
      </c>
      <c r="K12" s="9">
        <f t="shared" si="2"/>
        <v>0</v>
      </c>
      <c r="L12" s="2">
        <v>0</v>
      </c>
      <c r="M12" s="2">
        <v>0</v>
      </c>
      <c r="N12" s="5" t="e">
        <f t="shared" si="3"/>
        <v>#DIV/0!</v>
      </c>
      <c r="Q12">
        <v>7</v>
      </c>
      <c r="R12" s="9">
        <f t="shared" si="4"/>
        <v>0</v>
      </c>
      <c r="S12" s="9">
        <f t="shared" si="4"/>
        <v>0</v>
      </c>
      <c r="T12" s="2">
        <v>0</v>
      </c>
      <c r="U12" s="2">
        <v>0</v>
      </c>
      <c r="V12" s="5" t="e">
        <f t="shared" si="5"/>
        <v>#DIV/0!</v>
      </c>
    </row>
    <row r="13" spans="1:22" x14ac:dyDescent="0.3">
      <c r="A13">
        <v>8</v>
      </c>
      <c r="B13" s="8">
        <f t="shared" si="0"/>
        <v>160</v>
      </c>
      <c r="C13" s="8">
        <f t="shared" si="0"/>
        <v>250</v>
      </c>
      <c r="D13" s="2">
        <v>20</v>
      </c>
      <c r="E13" s="2">
        <v>0</v>
      </c>
      <c r="F13" s="5">
        <f t="shared" si="1"/>
        <v>0</v>
      </c>
      <c r="I13">
        <v>8</v>
      </c>
      <c r="J13" s="9">
        <f t="shared" si="2"/>
        <v>0</v>
      </c>
      <c r="K13" s="9">
        <f t="shared" si="2"/>
        <v>0</v>
      </c>
      <c r="L13" s="2">
        <v>0</v>
      </c>
      <c r="M13" s="2">
        <v>0</v>
      </c>
      <c r="N13" s="5" t="e">
        <f t="shared" si="3"/>
        <v>#DIV/0!</v>
      </c>
      <c r="Q13">
        <v>8</v>
      </c>
      <c r="R13" s="9">
        <f t="shared" si="4"/>
        <v>0</v>
      </c>
      <c r="S13" s="9">
        <f t="shared" si="4"/>
        <v>0</v>
      </c>
      <c r="T13" s="2">
        <v>0</v>
      </c>
      <c r="U13" s="2">
        <v>0</v>
      </c>
      <c r="V13" s="5" t="e">
        <f t="shared" si="5"/>
        <v>#DIV/0!</v>
      </c>
    </row>
    <row r="14" spans="1:22" x14ac:dyDescent="0.3">
      <c r="A14">
        <v>9</v>
      </c>
      <c r="B14" s="8">
        <f t="shared" si="0"/>
        <v>180</v>
      </c>
      <c r="C14" s="8">
        <f t="shared" si="0"/>
        <v>250</v>
      </c>
      <c r="D14" s="2">
        <v>20</v>
      </c>
      <c r="E14" s="2">
        <v>0</v>
      </c>
      <c r="F14" s="5">
        <f t="shared" si="1"/>
        <v>0</v>
      </c>
      <c r="I14">
        <v>9</v>
      </c>
      <c r="J14" s="9">
        <f t="shared" si="2"/>
        <v>0</v>
      </c>
      <c r="K14" s="9">
        <f t="shared" si="2"/>
        <v>0</v>
      </c>
      <c r="L14" s="2">
        <v>0</v>
      </c>
      <c r="M14" s="2">
        <v>0</v>
      </c>
      <c r="N14" s="5" t="e">
        <f t="shared" si="3"/>
        <v>#DIV/0!</v>
      </c>
      <c r="Q14">
        <v>9</v>
      </c>
      <c r="R14" s="9">
        <f t="shared" si="4"/>
        <v>0</v>
      </c>
      <c r="S14" s="9">
        <f t="shared" si="4"/>
        <v>0</v>
      </c>
      <c r="T14" s="2">
        <v>0</v>
      </c>
      <c r="U14" s="2">
        <v>0</v>
      </c>
      <c r="V14" s="5" t="e">
        <f t="shared" si="5"/>
        <v>#DIV/0!</v>
      </c>
    </row>
    <row r="15" spans="1:22" x14ac:dyDescent="0.3">
      <c r="A15">
        <v>10</v>
      </c>
      <c r="B15" s="8">
        <f t="shared" si="0"/>
        <v>200</v>
      </c>
      <c r="C15" s="8">
        <f t="shared" si="0"/>
        <v>250</v>
      </c>
      <c r="D15" s="2">
        <v>20</v>
      </c>
      <c r="E15" s="2">
        <v>0</v>
      </c>
      <c r="F15" s="5">
        <f t="shared" si="1"/>
        <v>0</v>
      </c>
      <c r="I15">
        <v>10</v>
      </c>
      <c r="J15" s="9">
        <f t="shared" si="2"/>
        <v>0</v>
      </c>
      <c r="K15" s="9">
        <f t="shared" si="2"/>
        <v>0</v>
      </c>
      <c r="L15" s="2">
        <v>0</v>
      </c>
      <c r="M15" s="2">
        <v>0</v>
      </c>
      <c r="N15" s="5" t="e">
        <f t="shared" si="3"/>
        <v>#DIV/0!</v>
      </c>
    </row>
    <row r="16" spans="1:22" x14ac:dyDescent="0.3">
      <c r="A16">
        <v>11</v>
      </c>
      <c r="B16" s="8">
        <f t="shared" si="0"/>
        <v>220</v>
      </c>
      <c r="C16" s="8">
        <f t="shared" si="0"/>
        <v>250</v>
      </c>
      <c r="D16" s="2">
        <v>20</v>
      </c>
      <c r="E16" s="2">
        <v>0</v>
      </c>
      <c r="F16" s="5">
        <f t="shared" si="1"/>
        <v>0</v>
      </c>
      <c r="I16">
        <v>11</v>
      </c>
      <c r="J16" s="9">
        <f t="shared" si="2"/>
        <v>0</v>
      </c>
      <c r="K16" s="9">
        <f t="shared" si="2"/>
        <v>0</v>
      </c>
      <c r="L16" s="2">
        <v>0</v>
      </c>
      <c r="M16" s="2">
        <v>0</v>
      </c>
      <c r="N16" s="5" t="e">
        <f t="shared" si="3"/>
        <v>#DIV/0!</v>
      </c>
    </row>
    <row r="17" spans="1:14" x14ac:dyDescent="0.3">
      <c r="A17">
        <v>12</v>
      </c>
      <c r="B17" s="8">
        <f t="shared" si="0"/>
        <v>240</v>
      </c>
      <c r="C17" s="8">
        <f t="shared" si="0"/>
        <v>250</v>
      </c>
      <c r="D17" s="2">
        <v>20</v>
      </c>
      <c r="E17" s="2">
        <v>0</v>
      </c>
      <c r="F17" s="5">
        <f t="shared" si="1"/>
        <v>0</v>
      </c>
      <c r="I17">
        <v>12</v>
      </c>
      <c r="J17" s="9">
        <f t="shared" si="2"/>
        <v>0</v>
      </c>
      <c r="K17" s="9">
        <f t="shared" si="2"/>
        <v>0</v>
      </c>
      <c r="L17" s="2">
        <v>0</v>
      </c>
      <c r="M17" s="2">
        <v>0</v>
      </c>
      <c r="N17" s="5" t="e">
        <f t="shared" si="3"/>
        <v>#DIV/0!</v>
      </c>
    </row>
    <row r="18" spans="1:14" x14ac:dyDescent="0.3">
      <c r="A18">
        <v>13</v>
      </c>
      <c r="B18" s="8">
        <f t="shared" si="0"/>
        <v>260</v>
      </c>
      <c r="C18" s="8">
        <f t="shared" si="0"/>
        <v>250</v>
      </c>
      <c r="D18" s="2">
        <v>20</v>
      </c>
      <c r="E18" s="2">
        <v>0</v>
      </c>
      <c r="F18" s="5">
        <f t="shared" si="1"/>
        <v>0</v>
      </c>
      <c r="I18">
        <v>13</v>
      </c>
      <c r="J18" s="9">
        <f t="shared" si="2"/>
        <v>0</v>
      </c>
      <c r="K18" s="9">
        <f t="shared" si="2"/>
        <v>0</v>
      </c>
      <c r="L18" s="2">
        <v>0</v>
      </c>
      <c r="M18" s="2">
        <v>0</v>
      </c>
      <c r="N18" s="5" t="e">
        <f t="shared" si="3"/>
        <v>#DIV/0!</v>
      </c>
    </row>
    <row r="19" spans="1:14" x14ac:dyDescent="0.3">
      <c r="A19">
        <v>14</v>
      </c>
      <c r="B19" s="8">
        <f t="shared" si="0"/>
        <v>280</v>
      </c>
      <c r="C19" s="8">
        <f t="shared" si="0"/>
        <v>250</v>
      </c>
      <c r="D19" s="2">
        <v>20</v>
      </c>
      <c r="E19" s="2">
        <v>0</v>
      </c>
      <c r="F19" s="5">
        <f t="shared" si="1"/>
        <v>0</v>
      </c>
      <c r="I19">
        <v>14</v>
      </c>
      <c r="J19" s="9">
        <f t="shared" si="2"/>
        <v>0</v>
      </c>
      <c r="K19" s="9">
        <f t="shared" si="2"/>
        <v>0</v>
      </c>
      <c r="L19" s="2">
        <v>0</v>
      </c>
      <c r="M19" s="2">
        <v>0</v>
      </c>
      <c r="N19" s="5" t="e">
        <f t="shared" si="3"/>
        <v>#DIV/0!</v>
      </c>
    </row>
    <row r="20" spans="1:14" x14ac:dyDescent="0.3">
      <c r="A20">
        <v>15</v>
      </c>
      <c r="B20" s="8">
        <f t="shared" si="0"/>
        <v>300</v>
      </c>
      <c r="C20" s="8">
        <f t="shared" si="0"/>
        <v>250</v>
      </c>
      <c r="D20" s="2">
        <v>20</v>
      </c>
      <c r="E20" s="2">
        <v>0</v>
      </c>
      <c r="F20" s="5">
        <f t="shared" si="1"/>
        <v>0</v>
      </c>
      <c r="I20">
        <v>15</v>
      </c>
      <c r="J20" s="9">
        <f t="shared" si="2"/>
        <v>0</v>
      </c>
      <c r="K20" s="9">
        <f t="shared" si="2"/>
        <v>0</v>
      </c>
      <c r="L20" s="2">
        <v>0</v>
      </c>
      <c r="M20" s="2">
        <v>0</v>
      </c>
      <c r="N20" s="5" t="e">
        <f t="shared" si="3"/>
        <v>#DIV/0!</v>
      </c>
    </row>
    <row r="21" spans="1:14" x14ac:dyDescent="0.3">
      <c r="A21">
        <v>16</v>
      </c>
      <c r="B21" s="8">
        <f t="shared" si="0"/>
        <v>320</v>
      </c>
      <c r="C21" s="8">
        <f t="shared" si="0"/>
        <v>250</v>
      </c>
      <c r="D21" s="2">
        <v>20</v>
      </c>
      <c r="E21" s="2">
        <v>0</v>
      </c>
      <c r="F21" s="5">
        <f t="shared" si="1"/>
        <v>0</v>
      </c>
      <c r="I21">
        <v>16</v>
      </c>
      <c r="J21" s="9">
        <f t="shared" si="2"/>
        <v>0</v>
      </c>
      <c r="K21" s="9">
        <f t="shared" si="2"/>
        <v>0</v>
      </c>
      <c r="L21" s="2">
        <v>0</v>
      </c>
      <c r="M21" s="2">
        <v>0</v>
      </c>
      <c r="N21" s="5" t="e">
        <f t="shared" si="3"/>
        <v>#DIV/0!</v>
      </c>
    </row>
    <row r="22" spans="1:14" x14ac:dyDescent="0.3">
      <c r="A22">
        <v>17</v>
      </c>
      <c r="B22" s="8">
        <f t="shared" si="0"/>
        <v>340</v>
      </c>
      <c r="C22" s="8">
        <f t="shared" si="0"/>
        <v>250</v>
      </c>
      <c r="D22" s="2">
        <v>20</v>
      </c>
      <c r="E22" s="2">
        <v>0</v>
      </c>
      <c r="F22" s="5">
        <f t="shared" si="1"/>
        <v>0</v>
      </c>
      <c r="I22">
        <v>17</v>
      </c>
      <c r="J22" s="9">
        <f t="shared" si="2"/>
        <v>0</v>
      </c>
      <c r="K22" s="9">
        <f t="shared" si="2"/>
        <v>0</v>
      </c>
      <c r="L22" s="2">
        <v>0</v>
      </c>
      <c r="M22" s="2">
        <v>0</v>
      </c>
      <c r="N22" s="5" t="e">
        <f t="shared" si="3"/>
        <v>#DIV/0!</v>
      </c>
    </row>
    <row r="23" spans="1:14" x14ac:dyDescent="0.3">
      <c r="A23">
        <v>18</v>
      </c>
      <c r="B23" s="8">
        <f t="shared" ref="B23:C32" si="6">B22+D23</f>
        <v>360</v>
      </c>
      <c r="C23" s="8">
        <f t="shared" si="6"/>
        <v>250</v>
      </c>
      <c r="D23" s="2">
        <v>20</v>
      </c>
      <c r="E23" s="2">
        <v>0</v>
      </c>
      <c r="F23" s="5">
        <f t="shared" si="1"/>
        <v>0</v>
      </c>
      <c r="I23">
        <v>18</v>
      </c>
      <c r="J23" s="9">
        <f t="shared" ref="J23:K30" si="7">J22+L23</f>
        <v>0</v>
      </c>
      <c r="K23" s="9">
        <f t="shared" si="7"/>
        <v>0</v>
      </c>
      <c r="L23" s="2">
        <v>0</v>
      </c>
      <c r="M23" s="2">
        <v>0</v>
      </c>
      <c r="N23" s="5" t="e">
        <f t="shared" si="3"/>
        <v>#DIV/0!</v>
      </c>
    </row>
    <row r="24" spans="1:14" x14ac:dyDescent="0.3">
      <c r="A24">
        <v>19</v>
      </c>
      <c r="B24" s="8">
        <f t="shared" si="6"/>
        <v>380</v>
      </c>
      <c r="C24" s="8">
        <f t="shared" si="6"/>
        <v>250</v>
      </c>
      <c r="D24" s="2">
        <v>20</v>
      </c>
      <c r="E24" s="2">
        <v>0</v>
      </c>
      <c r="F24" s="5">
        <f t="shared" si="1"/>
        <v>0</v>
      </c>
      <c r="I24">
        <v>19</v>
      </c>
      <c r="J24" s="9">
        <f t="shared" si="7"/>
        <v>0</v>
      </c>
      <c r="K24" s="9">
        <f t="shared" si="7"/>
        <v>0</v>
      </c>
      <c r="L24" s="2">
        <v>0</v>
      </c>
      <c r="M24" s="2">
        <v>0</v>
      </c>
      <c r="N24" s="5" t="e">
        <f t="shared" si="3"/>
        <v>#DIV/0!</v>
      </c>
    </row>
    <row r="25" spans="1:14" x14ac:dyDescent="0.3">
      <c r="A25">
        <v>20</v>
      </c>
      <c r="B25" s="8">
        <f t="shared" si="6"/>
        <v>400</v>
      </c>
      <c r="C25" s="8">
        <f t="shared" si="6"/>
        <v>250</v>
      </c>
      <c r="D25" s="2">
        <v>20</v>
      </c>
      <c r="E25" s="2">
        <v>0</v>
      </c>
      <c r="F25" s="5">
        <f t="shared" si="1"/>
        <v>0</v>
      </c>
      <c r="I25">
        <v>20</v>
      </c>
      <c r="J25" s="9">
        <f t="shared" si="7"/>
        <v>0</v>
      </c>
      <c r="K25" s="9">
        <f t="shared" si="7"/>
        <v>0</v>
      </c>
      <c r="L25" s="2">
        <v>0</v>
      </c>
      <c r="M25" s="2">
        <v>0</v>
      </c>
      <c r="N25" s="5" t="e">
        <f t="shared" si="3"/>
        <v>#DIV/0!</v>
      </c>
    </row>
    <row r="26" spans="1:14" x14ac:dyDescent="0.3">
      <c r="A26">
        <v>21</v>
      </c>
      <c r="B26" s="8">
        <f t="shared" si="6"/>
        <v>420</v>
      </c>
      <c r="C26" s="8">
        <f t="shared" si="6"/>
        <v>250</v>
      </c>
      <c r="D26" s="2">
        <v>20</v>
      </c>
      <c r="E26" s="2">
        <v>0</v>
      </c>
      <c r="F26" s="5">
        <f t="shared" si="1"/>
        <v>0</v>
      </c>
      <c r="I26">
        <v>21</v>
      </c>
      <c r="J26" s="9">
        <f t="shared" si="7"/>
        <v>0</v>
      </c>
      <c r="K26" s="9">
        <f t="shared" si="7"/>
        <v>0</v>
      </c>
      <c r="L26" s="2">
        <v>0</v>
      </c>
      <c r="M26" s="2">
        <v>0</v>
      </c>
      <c r="N26" s="5" t="e">
        <f t="shared" si="3"/>
        <v>#DIV/0!</v>
      </c>
    </row>
    <row r="27" spans="1:14" x14ac:dyDescent="0.3">
      <c r="A27">
        <v>22</v>
      </c>
      <c r="B27" s="8">
        <f t="shared" si="6"/>
        <v>440</v>
      </c>
      <c r="C27" s="8">
        <f t="shared" si="6"/>
        <v>250</v>
      </c>
      <c r="D27" s="2">
        <v>20</v>
      </c>
      <c r="E27" s="2">
        <v>0</v>
      </c>
      <c r="F27" s="5">
        <f t="shared" si="1"/>
        <v>0</v>
      </c>
      <c r="I27">
        <v>22</v>
      </c>
      <c r="J27" s="9">
        <f t="shared" si="7"/>
        <v>0</v>
      </c>
      <c r="K27" s="9">
        <f t="shared" si="7"/>
        <v>0</v>
      </c>
      <c r="L27" s="2">
        <v>0</v>
      </c>
      <c r="M27" s="2">
        <v>0</v>
      </c>
      <c r="N27" s="5" t="e">
        <f t="shared" si="3"/>
        <v>#DIV/0!</v>
      </c>
    </row>
    <row r="28" spans="1:14" x14ac:dyDescent="0.3">
      <c r="A28">
        <v>23</v>
      </c>
      <c r="B28" s="8">
        <f t="shared" si="6"/>
        <v>460</v>
      </c>
      <c r="C28" s="8">
        <f t="shared" si="6"/>
        <v>250</v>
      </c>
      <c r="D28" s="2">
        <v>20</v>
      </c>
      <c r="E28" s="2">
        <v>0</v>
      </c>
      <c r="F28" s="5">
        <f t="shared" si="1"/>
        <v>0</v>
      </c>
      <c r="I28">
        <v>23</v>
      </c>
      <c r="J28" s="9">
        <f t="shared" si="7"/>
        <v>0</v>
      </c>
      <c r="K28" s="9">
        <f t="shared" si="7"/>
        <v>0</v>
      </c>
      <c r="L28" s="2">
        <v>0</v>
      </c>
      <c r="M28" s="2">
        <v>0</v>
      </c>
      <c r="N28" s="5" t="e">
        <f t="shared" si="3"/>
        <v>#DIV/0!</v>
      </c>
    </row>
    <row r="29" spans="1:14" x14ac:dyDescent="0.3">
      <c r="A29">
        <v>24</v>
      </c>
      <c r="B29" s="8">
        <f t="shared" si="6"/>
        <v>480</v>
      </c>
      <c r="C29" s="8">
        <f t="shared" si="6"/>
        <v>250</v>
      </c>
      <c r="D29" s="2">
        <v>20</v>
      </c>
      <c r="E29" s="2">
        <v>0</v>
      </c>
      <c r="F29" s="5">
        <f t="shared" si="1"/>
        <v>0</v>
      </c>
      <c r="I29">
        <v>24</v>
      </c>
      <c r="J29" s="9">
        <f t="shared" si="7"/>
        <v>0</v>
      </c>
      <c r="K29" s="9">
        <f t="shared" si="7"/>
        <v>0</v>
      </c>
      <c r="L29" s="2">
        <v>0</v>
      </c>
      <c r="M29" s="2">
        <v>0</v>
      </c>
      <c r="N29" s="5" t="e">
        <f t="shared" si="3"/>
        <v>#DIV/0!</v>
      </c>
    </row>
    <row r="30" spans="1:14" x14ac:dyDescent="0.3">
      <c r="A30">
        <v>25</v>
      </c>
      <c r="B30" s="8">
        <f t="shared" si="6"/>
        <v>500</v>
      </c>
      <c r="C30" s="8">
        <f t="shared" si="6"/>
        <v>250</v>
      </c>
      <c r="D30" s="2">
        <v>20</v>
      </c>
      <c r="E30" s="2">
        <v>0</v>
      </c>
      <c r="F30" s="5">
        <f t="shared" si="1"/>
        <v>0</v>
      </c>
      <c r="I30">
        <v>25</v>
      </c>
      <c r="J30" s="9">
        <f t="shared" si="7"/>
        <v>0</v>
      </c>
      <c r="K30" s="9">
        <f t="shared" si="7"/>
        <v>0</v>
      </c>
      <c r="L30" s="2">
        <v>0</v>
      </c>
      <c r="M30" s="2">
        <v>0</v>
      </c>
      <c r="N30" s="5" t="e">
        <f t="shared" si="3"/>
        <v>#DIV/0!</v>
      </c>
    </row>
    <row r="31" spans="1:14" x14ac:dyDescent="0.3">
      <c r="A31">
        <v>26</v>
      </c>
      <c r="B31" s="8">
        <f t="shared" si="6"/>
        <v>520</v>
      </c>
      <c r="C31" s="8">
        <f t="shared" si="6"/>
        <v>250</v>
      </c>
      <c r="D31" s="2">
        <v>20</v>
      </c>
      <c r="E31" s="2">
        <v>0</v>
      </c>
      <c r="F31" s="5">
        <f t="shared" si="1"/>
        <v>0</v>
      </c>
      <c r="I31">
        <v>26</v>
      </c>
      <c r="J31" s="9">
        <v>0</v>
      </c>
      <c r="K31" s="9">
        <v>0</v>
      </c>
      <c r="L31" s="2">
        <v>0</v>
      </c>
      <c r="M31" s="2">
        <v>0</v>
      </c>
      <c r="N31" s="15">
        <v>0</v>
      </c>
    </row>
    <row r="32" spans="1:14" x14ac:dyDescent="0.3">
      <c r="A32">
        <v>27</v>
      </c>
      <c r="B32" s="8">
        <f t="shared" si="6"/>
        <v>620</v>
      </c>
      <c r="C32" s="8">
        <f t="shared" si="6"/>
        <v>250</v>
      </c>
      <c r="D32" s="2">
        <v>100</v>
      </c>
      <c r="E32" s="2">
        <v>0</v>
      </c>
      <c r="F32" s="5">
        <f t="shared" si="1"/>
        <v>0</v>
      </c>
      <c r="I32">
        <v>27</v>
      </c>
      <c r="J32" s="9">
        <v>0</v>
      </c>
      <c r="K32" s="9">
        <v>0</v>
      </c>
      <c r="L32" s="2">
        <v>0</v>
      </c>
      <c r="M32" s="2">
        <v>0</v>
      </c>
      <c r="N32" s="15">
        <v>0</v>
      </c>
    </row>
    <row r="33" spans="1:14" x14ac:dyDescent="0.3">
      <c r="A33">
        <v>28</v>
      </c>
      <c r="B33" s="8">
        <v>0</v>
      </c>
      <c r="C33" s="8">
        <v>0</v>
      </c>
      <c r="D33" s="2">
        <v>0</v>
      </c>
      <c r="E33" s="2">
        <v>0</v>
      </c>
      <c r="F33" s="15">
        <v>0</v>
      </c>
      <c r="I33">
        <v>28</v>
      </c>
      <c r="J33" s="9">
        <v>0</v>
      </c>
      <c r="K33" s="9">
        <v>0</v>
      </c>
      <c r="L33" s="2">
        <v>0</v>
      </c>
      <c r="M33" s="2">
        <v>0</v>
      </c>
      <c r="N33" s="15">
        <v>0</v>
      </c>
    </row>
    <row r="34" spans="1:14" x14ac:dyDescent="0.3">
      <c r="A34">
        <v>29</v>
      </c>
      <c r="B34" s="8">
        <v>0</v>
      </c>
      <c r="C34" s="8">
        <v>0</v>
      </c>
      <c r="D34" s="2">
        <v>0</v>
      </c>
      <c r="E34" s="2">
        <v>0</v>
      </c>
      <c r="F34" s="15">
        <v>0</v>
      </c>
      <c r="I34">
        <v>29</v>
      </c>
      <c r="J34" s="9">
        <v>0</v>
      </c>
      <c r="K34" s="9">
        <v>0</v>
      </c>
      <c r="L34" s="2">
        <v>0</v>
      </c>
      <c r="M34" s="2">
        <v>0</v>
      </c>
      <c r="N34" s="15">
        <v>0</v>
      </c>
    </row>
    <row r="78" spans="1:13" ht="42.6" customHeight="1" x14ac:dyDescent="0.3">
      <c r="A78" s="19" t="s">
        <v>19</v>
      </c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</row>
    <row r="79" spans="1:13" x14ac:dyDescent="0.3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</row>
    <row r="80" spans="1:13" x14ac:dyDescent="0.3">
      <c r="A80" t="s">
        <v>13</v>
      </c>
      <c r="M80" s="16"/>
    </row>
    <row r="81" spans="1:13" x14ac:dyDescent="0.3">
      <c r="A81" t="str">
        <f>J5&amp;", "&amp;J6&amp;", "&amp;J7&amp;", "&amp;J8&amp;", "&amp;J9&amp;", "&amp;J10&amp;", "&amp;J11&amp;", "&amp;J12&amp;", "&amp;J13&amp;", "&amp;J14&amp;", "&amp;J15&amp;", "&amp;J16&amp;", "&amp;J17&amp;", "&amp;J18&amp;", "&amp;J19&amp;", "&amp;J20&amp;", "&amp;J21&amp;", "&amp;J22&amp;", "&amp;J23&amp;", "&amp;J24&amp;", "&amp;J25&amp;", "&amp;J26&amp;", "&amp;J27&amp;", "&amp;J28&amp;", "&amp;J29&amp;", "&amp;J30&amp;", "&amp;J31&amp;", "&amp;J32&amp;", "&amp;J33&amp;", "&amp;J34&amp;", "</f>
        <v xml:space="preserve">0, 0, 0, 0, 0, 0, 0, 0, 0, 0, 0, 0, 0, 0, 0, 0, 0, 0, 0, 0, 0, 0, 0, 0, 0, 0, 0, 0, 0, 0, </v>
      </c>
      <c r="M81" s="16"/>
    </row>
    <row r="82" spans="1:13" x14ac:dyDescent="0.3">
      <c r="A82" t="s">
        <v>12</v>
      </c>
      <c r="M82" s="16"/>
    </row>
    <row r="83" spans="1:13" x14ac:dyDescent="0.3">
      <c r="A83" s="6" t="str">
        <f>K5&amp;", "&amp;K6&amp;", "&amp;K7&amp;", "&amp;K8&amp;", "&amp;K9&amp;", "&amp;K10&amp;", "&amp;K11&amp;", "&amp;K12&amp;", "&amp;K13&amp;", "&amp;K14&amp;", "&amp;K15&amp;", "&amp;K16&amp;", "&amp;K17&amp;", "&amp;K18&amp;", "&amp;K19&amp;", "&amp;K20&amp;", "&amp;K21&amp;", "&amp;K22&amp;", "&amp;K23&amp;", "&amp;K24&amp;", "&amp;K25&amp;", "&amp;K26&amp;", "&amp;K27&amp;", "&amp;K28&amp;", "&amp;K29&amp;", "&amp;K30&amp;", "&amp;K31&amp;", "&amp;K32&amp;", "&amp;K33&amp;", "&amp;K34&amp;", "</f>
        <v xml:space="preserve">0, 0, 0, 0, 0, 0, 0, 0, 0, 0, 0, 0, 0, 0, 0, 0, 0, 0, 0, 0, 0, 0, 0, 0, 0, 0, 0, 0, 0, 0, </v>
      </c>
      <c r="M83" s="16"/>
    </row>
    <row r="84" spans="1:13" x14ac:dyDescent="0.3">
      <c r="A84" t="s">
        <v>15</v>
      </c>
      <c r="M84" s="16"/>
    </row>
    <row r="85" spans="1:13" x14ac:dyDescent="0.3">
      <c r="A85" t="str">
        <f>B5&amp;", "&amp;B6&amp;", "&amp;B7&amp;", "&amp;B8&amp;", "&amp;B9&amp;", "&amp;B10&amp;", "&amp;B11&amp;", "&amp;B12&amp;", "&amp;B13&amp;", "&amp;B14&amp;", "&amp;B15&amp;", "&amp;B16&amp;", "&amp;B17&amp;", "&amp;B18&amp;", "&amp;B19&amp;", "&amp;B20&amp;", "&amp;B21&amp;", "&amp;B22&amp;", "&amp;B23&amp;", "&amp;B24&amp;", "&amp;B25&amp;", "&amp;B26&amp;", "&amp;B27&amp;", "&amp;B28&amp;", "&amp;B29&amp;", "&amp;B30&amp;", "&amp;B31&amp;", "&amp;B32&amp;", "&amp;B33&amp;", "&amp;B34&amp;", "</f>
        <v xml:space="preserve">0, 20, 40, 60, 80, 100, 120, 140, 160, 180, 200, 220, 240, 260, 280, 300, 320, 340, 360, 380, 400, 420, 440, 460, 480, 500, 520, 620, 0, 0, </v>
      </c>
      <c r="M85" s="16"/>
    </row>
    <row r="86" spans="1:13" x14ac:dyDescent="0.3">
      <c r="A86" t="s">
        <v>14</v>
      </c>
      <c r="M86" s="16"/>
    </row>
    <row r="87" spans="1:13" x14ac:dyDescent="0.3">
      <c r="A87" t="str">
        <f>C5&amp;", "&amp;C6&amp;", "&amp;C7&amp;", "&amp;C8&amp;", "&amp;C9&amp;", "&amp;C10&amp;", "&amp;C11&amp;", "&amp;C12&amp;", "&amp;C13&amp;", "&amp;C14&amp;", "&amp;C15&amp;", "&amp;C16&amp;", "&amp;C17&amp;", "&amp;C18&amp;", "&amp;C19&amp;", "&amp;C20&amp;", "&amp;C21&amp;", "&amp;C22&amp;", "&amp;C23&amp;", "&amp;C24&amp;", "&amp;C25&amp;", "&amp;C26&amp;", "&amp;C27&amp;", "&amp;C28&amp;", "&amp;C29&amp;", "&amp;C30&amp;", "&amp;C31&amp;", "&amp;C32&amp;", "&amp;C33&amp;", "&amp;C34&amp;", "</f>
        <v xml:space="preserve">250, 250, 250, 250, 250, 250, 250, 250, 250, 250, 250, 250, 250, 250, 250, 250, 250, 250, 250, 250, 250, 250, 250, 250, 250, 250, 250, 250, 0, 0, </v>
      </c>
      <c r="M87" s="16"/>
    </row>
    <row r="88" spans="1:13" x14ac:dyDescent="0.3">
      <c r="A88" t="s">
        <v>18</v>
      </c>
      <c r="M88" s="16"/>
    </row>
    <row r="89" spans="1:13" x14ac:dyDescent="0.3">
      <c r="A89" t="str">
        <f>R5&amp;", "&amp;R6&amp;", "&amp;R7&amp;", "&amp;R8&amp;", "&amp;R9&amp;", "&amp;R10&amp;", "&amp;R11&amp;", "&amp;R12&amp;", "&amp;R13&amp;", "&amp;R14&amp;", "</f>
        <v xml:space="preserve">0, 0, 0, 0, 0, 0, 0, 0, 0, 0, </v>
      </c>
      <c r="M89" s="16"/>
    </row>
    <row r="90" spans="1:13" x14ac:dyDescent="0.3">
      <c r="A90" t="s">
        <v>17</v>
      </c>
      <c r="M90" s="16"/>
    </row>
    <row r="91" spans="1:13" x14ac:dyDescent="0.3">
      <c r="A91" t="str">
        <f>S5&amp;", "&amp;S6&amp;", "&amp;S7&amp;", "&amp;S8&amp;", "&amp;S9&amp;", "&amp;S10&amp;", "&amp;S11&amp;", "&amp;S12&amp;", "&amp;S13&amp;", "&amp;S14</f>
        <v>0, 0, 0, 0, 0, 0, 0, 0, 0, 0</v>
      </c>
      <c r="M91" s="16"/>
    </row>
    <row r="92" spans="1:13" x14ac:dyDescent="0.3">
      <c r="M92" s="16"/>
    </row>
    <row r="93" spans="1:13" x14ac:dyDescent="0.3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Свинец</vt:lpstr>
      <vt:lpstr>Бессвинец</vt:lpstr>
      <vt:lpstr>Только Низ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2020-05-03T12:21:14Z</dcterms:created>
  <dcterms:modified xsi:type="dcterms:W3CDTF">2020-05-12T23:44:41Z</dcterms:modified>
</cp:coreProperties>
</file>