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Samsung\Desktop\SolderingStation\Sketch_3thermo\"/>
    </mc:Choice>
  </mc:AlternateContent>
  <xr:revisionPtr revIDLastSave="0" documentId="8_{8E8B7B4C-11F3-4BB6-A7CF-E2E21CACA442}" xr6:coauthVersionLast="36" xr6:coauthVersionMax="36" xr10:uidLastSave="{00000000-0000-0000-0000-000000000000}"/>
  <bookViews>
    <workbookView xWindow="0" yWindow="0" windowWidth="16410" windowHeight="8130" xr2:uid="{00000000-000D-0000-FFFF-FFFF00000000}"/>
  </bookViews>
  <sheets>
    <sheet name="Значения ПИД и Настройки" sheetId="7" r:id="rId1"/>
    <sheet name="Свинец" sheetId="1" r:id="rId2"/>
    <sheet name="Бессвинец" sheetId="2" r:id="rId3"/>
    <sheet name="Только Низ (2)" sheetId="4" r:id="rId4"/>
    <sheet name="Калибровка ПИД" sheetId="5" r:id="rId5"/>
    <sheet name="Калибровка ПИД Шаги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" i="1" l="1"/>
  <c r="A83" i="1"/>
  <c r="A85" i="1"/>
  <c r="A87" i="1"/>
  <c r="A35" i="7"/>
  <c r="A32" i="7"/>
  <c r="A28" i="7"/>
  <c r="A25" i="7" l="1"/>
  <c r="F28" i="2"/>
  <c r="F29" i="2"/>
  <c r="F30" i="2"/>
  <c r="F31" i="2"/>
  <c r="D5" i="6" l="1"/>
  <c r="L5" i="6"/>
  <c r="T5" i="6"/>
  <c r="B6" i="6"/>
  <c r="C6" i="6"/>
  <c r="F6" i="6"/>
  <c r="J6" i="6"/>
  <c r="K6" i="6"/>
  <c r="N6" i="6"/>
  <c r="R6" i="6"/>
  <c r="S6" i="6"/>
  <c r="V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F7" i="6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N7" i="6"/>
  <c r="S7" i="6"/>
  <c r="S8" i="6" s="1"/>
  <c r="V7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F16" i="6"/>
  <c r="N16" i="6"/>
  <c r="F17" i="6"/>
  <c r="N17" i="6"/>
  <c r="F18" i="6"/>
  <c r="N18" i="6"/>
  <c r="F19" i="6"/>
  <c r="N19" i="6"/>
  <c r="F20" i="6"/>
  <c r="N20" i="6"/>
  <c r="F21" i="6"/>
  <c r="N21" i="6"/>
  <c r="F22" i="6"/>
  <c r="N22" i="6"/>
  <c r="F23" i="6"/>
  <c r="N23" i="6"/>
  <c r="F24" i="6"/>
  <c r="N24" i="6"/>
  <c r="F25" i="6"/>
  <c r="N25" i="6"/>
  <c r="F26" i="6"/>
  <c r="N26" i="6"/>
  <c r="F27" i="6"/>
  <c r="N27" i="6"/>
  <c r="F28" i="6"/>
  <c r="N28" i="6"/>
  <c r="F29" i="6"/>
  <c r="N29" i="6"/>
  <c r="F30" i="6"/>
  <c r="N30" i="6"/>
  <c r="F31" i="6"/>
  <c r="F32" i="6"/>
  <c r="D5" i="5"/>
  <c r="L5" i="5"/>
  <c r="T5" i="5"/>
  <c r="B6" i="5"/>
  <c r="C6" i="5"/>
  <c r="F6" i="5"/>
  <c r="J6" i="5"/>
  <c r="K6" i="5"/>
  <c r="N6" i="5"/>
  <c r="R6" i="5"/>
  <c r="S6" i="5"/>
  <c r="V6" i="5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F7" i="5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N7" i="5"/>
  <c r="R7" i="5"/>
  <c r="R8" i="5" s="1"/>
  <c r="R9" i="5" s="1"/>
  <c r="R10" i="5" s="1"/>
  <c r="R11" i="5" s="1"/>
  <c r="R12" i="5" s="1"/>
  <c r="R13" i="5" s="1"/>
  <c r="R14" i="5" s="1"/>
  <c r="V7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F16" i="5"/>
  <c r="N16" i="5"/>
  <c r="F17" i="5"/>
  <c r="N17" i="5"/>
  <c r="F18" i="5"/>
  <c r="N18" i="5"/>
  <c r="F19" i="5"/>
  <c r="N19" i="5"/>
  <c r="F20" i="5"/>
  <c r="N20" i="5"/>
  <c r="F21" i="5"/>
  <c r="N21" i="5"/>
  <c r="F22" i="5"/>
  <c r="N22" i="5"/>
  <c r="F23" i="5"/>
  <c r="N23" i="5"/>
  <c r="F24" i="5"/>
  <c r="N24" i="5"/>
  <c r="F25" i="5"/>
  <c r="N25" i="5"/>
  <c r="F26" i="5"/>
  <c r="N26" i="5"/>
  <c r="F27" i="5"/>
  <c r="N27" i="5"/>
  <c r="F28" i="5"/>
  <c r="N28" i="5"/>
  <c r="F29" i="5"/>
  <c r="N29" i="5"/>
  <c r="F30" i="5"/>
  <c r="N30" i="5"/>
  <c r="F31" i="5"/>
  <c r="F32" i="5"/>
  <c r="A87" i="5" l="1"/>
  <c r="A89" i="6"/>
  <c r="K7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A85" i="5"/>
  <c r="R7" i="6"/>
  <c r="R8" i="6" s="1"/>
  <c r="R9" i="6" s="1"/>
  <c r="R10" i="6" s="1"/>
  <c r="R11" i="6" s="1"/>
  <c r="R12" i="6" s="1"/>
  <c r="R13" i="6" s="1"/>
  <c r="R14" i="6" s="1"/>
  <c r="A87" i="6"/>
  <c r="A81" i="5"/>
  <c r="K7" i="6"/>
  <c r="A83" i="6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A85" i="6"/>
  <c r="S7" i="5"/>
  <c r="S8" i="5" s="1"/>
  <c r="A89" i="5"/>
  <c r="A91" i="6"/>
  <c r="A81" i="6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S9" i="6"/>
  <c r="S10" i="6" s="1"/>
  <c r="S11" i="6" s="1"/>
  <c r="S12" i="6" s="1"/>
  <c r="S13" i="6" s="1"/>
  <c r="S14" i="6" s="1"/>
  <c r="S9" i="5"/>
  <c r="S10" i="5" s="1"/>
  <c r="S11" i="5" s="1"/>
  <c r="S12" i="5" s="1"/>
  <c r="S13" i="5" s="1"/>
  <c r="S14" i="5" s="1"/>
  <c r="K8" i="5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F32" i="4"/>
  <c r="F31" i="4"/>
  <c r="N30" i="4"/>
  <c r="F30" i="4"/>
  <c r="N29" i="4"/>
  <c r="F29" i="4"/>
  <c r="N28" i="4"/>
  <c r="F28" i="4"/>
  <c r="N27" i="4"/>
  <c r="F27" i="4"/>
  <c r="N26" i="4"/>
  <c r="F26" i="4"/>
  <c r="N25" i="4"/>
  <c r="F25" i="4"/>
  <c r="N24" i="4"/>
  <c r="F24" i="4"/>
  <c r="N23" i="4"/>
  <c r="F23" i="4"/>
  <c r="N22" i="4"/>
  <c r="F22" i="4"/>
  <c r="N21" i="4"/>
  <c r="F21" i="4"/>
  <c r="N20" i="4"/>
  <c r="F20" i="4"/>
  <c r="N19" i="4"/>
  <c r="F19" i="4"/>
  <c r="N18" i="4"/>
  <c r="F18" i="4"/>
  <c r="N17" i="4"/>
  <c r="F17" i="4"/>
  <c r="N16" i="4"/>
  <c r="F16" i="4"/>
  <c r="N15" i="4"/>
  <c r="F15" i="4"/>
  <c r="V14" i="4"/>
  <c r="N14" i="4"/>
  <c r="F14" i="4"/>
  <c r="V13" i="4"/>
  <c r="N13" i="4"/>
  <c r="F13" i="4"/>
  <c r="V12" i="4"/>
  <c r="N12" i="4"/>
  <c r="F12" i="4"/>
  <c r="V11" i="4"/>
  <c r="N11" i="4"/>
  <c r="F11" i="4"/>
  <c r="V10" i="4"/>
  <c r="N10" i="4"/>
  <c r="F10" i="4"/>
  <c r="V9" i="4"/>
  <c r="N9" i="4"/>
  <c r="F9" i="4"/>
  <c r="V8" i="4"/>
  <c r="N8" i="4"/>
  <c r="F8" i="4"/>
  <c r="V7" i="4"/>
  <c r="N7" i="4"/>
  <c r="F7" i="4"/>
  <c r="V6" i="4"/>
  <c r="S6" i="4"/>
  <c r="R6" i="4"/>
  <c r="N6" i="4"/>
  <c r="K6" i="4"/>
  <c r="J6" i="4"/>
  <c r="F6" i="4"/>
  <c r="C6" i="4"/>
  <c r="B6" i="4"/>
  <c r="T5" i="4"/>
  <c r="L5" i="4"/>
  <c r="D5" i="4"/>
  <c r="K7" i="4" l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A83" i="4"/>
  <c r="A87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A91" i="5"/>
  <c r="R7" i="4"/>
  <c r="R8" i="4" s="1"/>
  <c r="R9" i="4" s="1"/>
  <c r="R10" i="4" s="1"/>
  <c r="R11" i="4" s="1"/>
  <c r="R12" i="4" s="1"/>
  <c r="R13" i="4" s="1"/>
  <c r="R14" i="4" s="1"/>
  <c r="A89" i="4"/>
  <c r="A83" i="5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A81" i="4"/>
  <c r="S7" i="4"/>
  <c r="S8" i="4" s="1"/>
  <c r="S9" i="4" s="1"/>
  <c r="S10" i="4" s="1"/>
  <c r="S11" i="4" s="1"/>
  <c r="S12" i="4" s="1"/>
  <c r="S13" i="4" s="1"/>
  <c r="S14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A91" i="4" l="1"/>
  <c r="A85" i="4"/>
  <c r="K6" i="1"/>
  <c r="N15" i="2" l="1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V14" i="2"/>
  <c r="N14" i="2"/>
  <c r="V13" i="2"/>
  <c r="N13" i="2"/>
  <c r="V12" i="2"/>
  <c r="N12" i="2"/>
  <c r="V11" i="2"/>
  <c r="N11" i="2"/>
  <c r="V10" i="2"/>
  <c r="N10" i="2"/>
  <c r="V9" i="2"/>
  <c r="N9" i="2"/>
  <c r="V8" i="2"/>
  <c r="N8" i="2"/>
  <c r="V7" i="2"/>
  <c r="R7" i="2"/>
  <c r="N7" i="2"/>
  <c r="F7" i="2"/>
  <c r="V6" i="2"/>
  <c r="S6" i="2"/>
  <c r="R6" i="2"/>
  <c r="N6" i="2"/>
  <c r="K6" i="2"/>
  <c r="J6" i="2"/>
  <c r="F6" i="2"/>
  <c r="C6" i="2"/>
  <c r="B6" i="2"/>
  <c r="T5" i="2"/>
  <c r="L5" i="2"/>
  <c r="D5" i="2"/>
  <c r="C7" i="2" l="1"/>
  <c r="C8" i="2" s="1"/>
  <c r="C9" i="2" s="1"/>
  <c r="C10" i="2" s="1"/>
  <c r="C11" i="2" s="1"/>
  <c r="C12" i="2" s="1"/>
  <c r="C13" i="2" s="1"/>
  <c r="K7" i="2"/>
  <c r="K8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S7" i="2"/>
  <c r="S8" i="2" s="1"/>
  <c r="S9" i="2" s="1"/>
  <c r="S10" i="2" s="1"/>
  <c r="S11" i="2" s="1"/>
  <c r="S12" i="2" s="1"/>
  <c r="S13" i="2" s="1"/>
  <c r="S14" i="2" s="1"/>
  <c r="R8" i="2"/>
  <c r="R9" i="2" s="1"/>
  <c r="R10" i="2" s="1"/>
  <c r="R11" i="2" s="1"/>
  <c r="R12" i="2" s="1"/>
  <c r="R13" i="2" s="1"/>
  <c r="R14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N28" i="1"/>
  <c r="V14" i="1"/>
  <c r="V13" i="1"/>
  <c r="V12" i="1"/>
  <c r="V11" i="1"/>
  <c r="V10" i="1"/>
  <c r="V9" i="1"/>
  <c r="V8" i="1"/>
  <c r="V7" i="1"/>
  <c r="V6" i="1"/>
  <c r="S6" i="1"/>
  <c r="R6" i="1"/>
  <c r="T5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J6" i="1"/>
  <c r="L5" i="1"/>
  <c r="C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6" i="1"/>
  <c r="B6" i="1"/>
  <c r="D5" i="1"/>
  <c r="R7" i="1" l="1"/>
  <c r="R8" i="1" s="1"/>
  <c r="R9" i="1" s="1"/>
  <c r="R10" i="1" s="1"/>
  <c r="R11" i="1" s="1"/>
  <c r="R12" i="1" s="1"/>
  <c r="R13" i="1" s="1"/>
  <c r="R14" i="1" s="1"/>
  <c r="A81" i="2"/>
  <c r="A89" i="2"/>
  <c r="A85" i="2"/>
  <c r="A91" i="2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K7" i="1"/>
  <c r="S7" i="1"/>
  <c r="S8" i="1" s="1"/>
  <c r="S9" i="1" s="1"/>
  <c r="S10" i="1" s="1"/>
  <c r="S11" i="1" s="1"/>
  <c r="S12" i="1" s="1"/>
  <c r="S13" i="1" s="1"/>
  <c r="S1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A89" i="1"/>
  <c r="A91" i="1"/>
  <c r="C28" i="2"/>
  <c r="C29" i="2" s="1"/>
  <c r="C30" i="2" s="1"/>
  <c r="C31" i="2" s="1"/>
  <c r="C32" i="2" s="1"/>
  <c r="A83" i="2"/>
  <c r="A87" i="2" l="1"/>
</calcChain>
</file>

<file path=xl/sharedStrings.xml><?xml version="1.0" encoding="utf-8"?>
<sst xmlns="http://schemas.openxmlformats.org/spreadsheetml/2006/main" count="229" uniqueCount="77">
  <si>
    <t>ВИ</t>
  </si>
  <si>
    <t>НИ</t>
  </si>
  <si>
    <t>Плата</t>
  </si>
  <si>
    <t>Номер шага</t>
  </si>
  <si>
    <t>Время от начала</t>
  </si>
  <si>
    <t>Температура</t>
  </si>
  <si>
    <t>dT гр</t>
  </si>
  <si>
    <t>Градусов \ Сек</t>
  </si>
  <si>
    <t>Длинна шага (сек)</t>
  </si>
  <si>
    <t>Профиль Свинец</t>
  </si>
  <si>
    <t>Контроль что нагреватели успеют</t>
  </si>
  <si>
    <t>Редактируем тут</t>
  </si>
  <si>
    <t>// 30 температур по шагам ВИ</t>
  </si>
  <si>
    <t xml:space="preserve"> // 30 время от старта профиля до шага ВИ</t>
  </si>
  <si>
    <t>// 30 температур по шагам НИ</t>
  </si>
  <si>
    <t>// 30 время от старта профиля до шага НИ</t>
  </si>
  <si>
    <t>под графиком подготовленные для копирования данные</t>
  </si>
  <si>
    <t>// 10 температур по шагам Платы</t>
  </si>
  <si>
    <t>// 10 время от старта профиля до шага Платы</t>
  </si>
  <si>
    <t>Данные для копирования в профиль (копировать ячейки 80 - 91 только из столбца А)</t>
  </si>
  <si>
    <t>Профиль Бессвинец</t>
  </si>
  <si>
    <t>НИЗ</t>
  </si>
  <si>
    <t>ВЕРХ</t>
  </si>
  <si>
    <t>НЕ ИЗМЕНЯЕМ</t>
  </si>
  <si>
    <t>ПИД</t>
  </si>
  <si>
    <t>kP</t>
  </si>
  <si>
    <t>kI</t>
  </si>
  <si>
    <t>kD</t>
  </si>
  <si>
    <t>Для копирования в PortPlotter</t>
  </si>
  <si>
    <t>Свинец</t>
  </si>
  <si>
    <t>Бессвинец</t>
  </si>
  <si>
    <t>Размер стола</t>
  </si>
  <si>
    <t>Макс коррекция верха</t>
  </si>
  <si>
    <t>Макс коррекция низа</t>
  </si>
  <si>
    <t>Макс отклонение платы</t>
  </si>
  <si>
    <t>Длительность автопаузы</t>
  </si>
  <si>
    <t>Коэфициент участия верха</t>
  </si>
  <si>
    <t>Горячий старт</t>
  </si>
  <si>
    <t>//максимальное отклонение температуры Платы после которого включаеся АвтоПауза</t>
  </si>
  <si>
    <t>//длительность автопаузы в секундах</t>
  </si>
  <si>
    <t>//коэфициент участия ВИ (от 0 - догреваем только низом, до 100 догреваем только верхом)(при отклонении температыры платы от профиля)</t>
  </si>
  <si>
    <t>//начинать выполнение профиля с ближайшей подходящей точки графика платы (0 - нет \ 1 - да) (горячий старт)</t>
  </si>
  <si>
    <t>//максимальная коррекция температуры ВИ в обе стороны 0-100</t>
  </si>
  <si>
    <t>//максимальная коррекция температуры НИ в обе стороны 0-100</t>
  </si>
  <si>
    <t>секунд</t>
  </si>
  <si>
    <t>градусов</t>
  </si>
  <si>
    <t>%</t>
  </si>
  <si>
    <t>( 1 или 0)</t>
  </si>
  <si>
    <t>СКОЛЬКО ШАГОВ В ПРОФИЛЕ??</t>
  </si>
  <si>
    <t xml:space="preserve"> </t>
  </si>
  <si>
    <t>Данные для копирования в скетч (копировать ячейки 80 - 91 только из столбца А)</t>
  </si>
  <si>
    <t>Пид Шаги</t>
  </si>
  <si>
    <t>Калиброввка ПИД (Импульс)</t>
  </si>
  <si>
    <t>Имена команд</t>
  </si>
  <si>
    <t>temperature_step_pcb</t>
  </si>
  <si>
    <t>time_step_top</t>
  </si>
  <si>
    <t>temperature_step_top</t>
  </si>
  <si>
    <t>time_step_bottom</t>
  </si>
  <si>
    <t>temperature_step_bottom</t>
  </si>
  <si>
    <t>time_step_pcb</t>
  </si>
  <si>
    <t>profile_steps</t>
  </si>
  <si>
    <t>table_size</t>
  </si>
  <si>
    <t>max_correction_top</t>
  </si>
  <si>
    <t>max_correction_bottom</t>
  </si>
  <si>
    <t>max_pcb_delta</t>
  </si>
  <si>
    <t>hold_lenght</t>
  </si>
  <si>
    <t>participation_rate_top</t>
  </si>
  <si>
    <t>kp1</t>
  </si>
  <si>
    <t>ki1</t>
  </si>
  <si>
    <t>kd1</t>
  </si>
  <si>
    <t>kp2</t>
  </si>
  <si>
    <t>ki2</t>
  </si>
  <si>
    <t>kd2</t>
  </si>
  <si>
    <t>kp3</t>
  </si>
  <si>
    <t>ki3</t>
  </si>
  <si>
    <t>kd3</t>
  </si>
  <si>
    <t>Не менять, не удалять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</si>
</sst>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theme="9" tint="-0.499984740745262"/>
      <name val="Consolas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1" fontId="0" fillId="5" borderId="0" xfId="0" applyNumberFormat="1" applyFill="1"/>
    <xf numFmtId="0" fontId="0" fillId="5" borderId="0" xfId="0" applyFill="1"/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6" borderId="0" xfId="0" applyFill="1"/>
    <xf numFmtId="0" fontId="3" fillId="3" borderId="0" xfId="0" applyFont="1" applyFill="1" applyAlignment="1">
      <alignment vertical="center"/>
    </xf>
    <xf numFmtId="0" fontId="0" fillId="7" borderId="0" xfId="0" applyFill="1"/>
    <xf numFmtId="0" fontId="1" fillId="7" borderId="0" xfId="0" applyFont="1" applyFill="1" applyAlignment="1">
      <alignment vertical="center"/>
    </xf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0" xfId="0" applyAlignment="1">
      <alignment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5" fillId="9" borderId="0" xfId="0" applyFont="1" applyFill="1" applyAlignment="1">
      <alignment horizontal="center" vertical="center"/>
    </xf>
    <xf numFmtId="0" fontId="0" fillId="6" borderId="0" xfId="0" applyFill="1" applyProtection="1"/>
    <xf numFmtId="0" fontId="4" fillId="7" borderId="0" xfId="0" applyFont="1" applyFill="1" applyAlignment="1">
      <alignment vertical="center"/>
    </xf>
    <xf numFmtId="0" fontId="0" fillId="0" borderId="0" xfId="0" applyFill="1"/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center"/>
    </xf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040878383532368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Свинец!$B$5:$B$28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524</c:v>
                </c:pt>
              </c:numCache>
            </c:numRef>
          </c:xVal>
          <c:yVal>
            <c:numRef>
              <c:f>Свинец!$C$5:$C$28</c:f>
              <c:numCache>
                <c:formatCode>0</c:formatCode>
                <c:ptCount val="24"/>
                <c:pt idx="0">
                  <c:v>256</c:v>
                </c:pt>
                <c:pt idx="1">
                  <c:v>256</c:v>
                </c:pt>
                <c:pt idx="2">
                  <c:v>306</c:v>
                </c:pt>
                <c:pt idx="3">
                  <c:v>312</c:v>
                </c:pt>
                <c:pt idx="4">
                  <c:v>318</c:v>
                </c:pt>
                <c:pt idx="5">
                  <c:v>320</c:v>
                </c:pt>
                <c:pt idx="6">
                  <c:v>325</c:v>
                </c:pt>
                <c:pt idx="7">
                  <c:v>324</c:v>
                </c:pt>
                <c:pt idx="8">
                  <c:v>319</c:v>
                </c:pt>
                <c:pt idx="9">
                  <c:v>304</c:v>
                </c:pt>
                <c:pt idx="10">
                  <c:v>288</c:v>
                </c:pt>
                <c:pt idx="11">
                  <c:v>275</c:v>
                </c:pt>
                <c:pt idx="12">
                  <c:v>275</c:v>
                </c:pt>
                <c:pt idx="13">
                  <c:v>279</c:v>
                </c:pt>
                <c:pt idx="14">
                  <c:v>294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309</c:v>
                </c:pt>
                <c:pt idx="20">
                  <c:v>302</c:v>
                </c:pt>
                <c:pt idx="21">
                  <c:v>269</c:v>
                </c:pt>
                <c:pt idx="22">
                  <c:v>194</c:v>
                </c:pt>
                <c:pt idx="23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A-462E-ACBD-3BA3209D62D3}"/>
            </c:ext>
          </c:extLst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Свинец!$J$5:$J$28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413</c:v>
                </c:pt>
                <c:pt idx="22">
                  <c:v>481</c:v>
                </c:pt>
                <c:pt idx="23">
                  <c:v>524</c:v>
                </c:pt>
              </c:numCache>
            </c:numRef>
          </c:xVal>
          <c:yVal>
            <c:numRef>
              <c:f>Свинец!$K$5:$K$28</c:f>
              <c:numCache>
                <c:formatCode>General</c:formatCode>
                <c:ptCount val="24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132</c:v>
                </c:pt>
                <c:pt idx="6">
                  <c:v>157</c:v>
                </c:pt>
                <c:pt idx="7">
                  <c:v>192</c:v>
                </c:pt>
                <c:pt idx="8">
                  <c:v>211</c:v>
                </c:pt>
                <c:pt idx="9">
                  <c:v>205</c:v>
                </c:pt>
                <c:pt idx="10">
                  <c:v>195</c:v>
                </c:pt>
                <c:pt idx="11">
                  <c:v>180</c:v>
                </c:pt>
                <c:pt idx="12">
                  <c:v>180</c:v>
                </c:pt>
                <c:pt idx="13">
                  <c:v>197</c:v>
                </c:pt>
                <c:pt idx="14">
                  <c:v>232</c:v>
                </c:pt>
                <c:pt idx="15">
                  <c:v>262</c:v>
                </c:pt>
                <c:pt idx="16">
                  <c:v>289</c:v>
                </c:pt>
                <c:pt idx="17">
                  <c:v>313</c:v>
                </c:pt>
                <c:pt idx="18">
                  <c:v>335</c:v>
                </c:pt>
                <c:pt idx="19">
                  <c:v>350</c:v>
                </c:pt>
                <c:pt idx="20">
                  <c:v>344</c:v>
                </c:pt>
                <c:pt idx="21">
                  <c:v>333</c:v>
                </c:pt>
                <c:pt idx="22">
                  <c:v>161</c:v>
                </c:pt>
                <c:pt idx="2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A-462E-ACBD-3BA3209D62D3}"/>
            </c:ext>
          </c:extLst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153</c:v>
                </c:pt>
                <c:pt idx="4">
                  <c:v>185</c:v>
                </c:pt>
                <c:pt idx="5">
                  <c:v>262</c:v>
                </c:pt>
                <c:pt idx="6">
                  <c:v>378</c:v>
                </c:pt>
                <c:pt idx="7">
                  <c:v>398</c:v>
                </c:pt>
                <c:pt idx="8">
                  <c:v>413</c:v>
                </c:pt>
                <c:pt idx="9">
                  <c:v>524</c:v>
                </c:pt>
              </c:numCache>
            </c:numRef>
          </c:xVal>
          <c:yVal>
            <c:numRef>
              <c:f>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152</c:v>
                </c:pt>
                <c:pt idx="4">
                  <c:v>162</c:v>
                </c:pt>
                <c:pt idx="5">
                  <c:v>170</c:v>
                </c:pt>
                <c:pt idx="6">
                  <c:v>206</c:v>
                </c:pt>
                <c:pt idx="7">
                  <c:v>210</c:v>
                </c:pt>
                <c:pt idx="8">
                  <c:v>210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A-462E-ACBD-3BA3209D6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1656"/>
        <c:axId val="296890872"/>
      </c:scatterChart>
      <c:valAx>
        <c:axId val="2968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1656"/>
        <c:crosses val="autoZero"/>
        <c:crossBetween val="midCat"/>
      </c:valAx>
      <c:valAx>
        <c:axId val="29689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0872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Бессвинец!$B$5:$B$32</c:f>
              <c:numCache>
                <c:formatCode>0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454</c:v>
                </c:pt>
                <c:pt idx="24">
                  <c:v>474</c:v>
                </c:pt>
                <c:pt idx="25">
                  <c:v>494</c:v>
                </c:pt>
                <c:pt idx="26">
                  <c:v>593</c:v>
                </c:pt>
                <c:pt idx="27">
                  <c:v>593</c:v>
                </c:pt>
              </c:numCache>
            </c:numRef>
          </c:xVal>
          <c:yVal>
            <c:numRef>
              <c:f>Бессвинец!$C$5:$C$32</c:f>
              <c:numCache>
                <c:formatCode>0</c:formatCode>
                <c:ptCount val="28"/>
                <c:pt idx="0">
                  <c:v>170</c:v>
                </c:pt>
                <c:pt idx="1">
                  <c:v>170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235</c:v>
                </c:pt>
                <c:pt idx="6">
                  <c:v>230</c:v>
                </c:pt>
                <c:pt idx="7">
                  <c:v>225</c:v>
                </c:pt>
                <c:pt idx="8">
                  <c:v>220</c:v>
                </c:pt>
                <c:pt idx="9">
                  <c:v>215</c:v>
                </c:pt>
                <c:pt idx="10">
                  <c:v>205</c:v>
                </c:pt>
                <c:pt idx="11">
                  <c:v>195</c:v>
                </c:pt>
                <c:pt idx="12">
                  <c:v>184</c:v>
                </c:pt>
                <c:pt idx="13">
                  <c:v>196</c:v>
                </c:pt>
                <c:pt idx="14">
                  <c:v>216</c:v>
                </c:pt>
                <c:pt idx="15">
                  <c:v>223</c:v>
                </c:pt>
                <c:pt idx="16">
                  <c:v>224</c:v>
                </c:pt>
                <c:pt idx="17">
                  <c:v>225</c:v>
                </c:pt>
                <c:pt idx="18">
                  <c:v>224</c:v>
                </c:pt>
                <c:pt idx="19">
                  <c:v>223</c:v>
                </c:pt>
                <c:pt idx="20">
                  <c:v>221</c:v>
                </c:pt>
                <c:pt idx="21">
                  <c:v>219</c:v>
                </c:pt>
                <c:pt idx="22">
                  <c:v>217</c:v>
                </c:pt>
                <c:pt idx="23">
                  <c:v>209</c:v>
                </c:pt>
                <c:pt idx="24">
                  <c:v>169</c:v>
                </c:pt>
                <c:pt idx="25">
                  <c:v>116</c:v>
                </c:pt>
                <c:pt idx="26">
                  <c:v>17</c:v>
                </c:pt>
                <c:pt idx="2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B-42B8-B944-3C676BEDBBE5}"/>
            </c:ext>
          </c:extLst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Бессвинец!$J$5:$J$30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457</c:v>
                </c:pt>
                <c:pt idx="24">
                  <c:v>593</c:v>
                </c:pt>
                <c:pt idx="25">
                  <c:v>593</c:v>
                </c:pt>
              </c:numCache>
            </c:numRef>
          </c:xVal>
          <c:yVal>
            <c:numRef>
              <c:f>Бессвинец!$K$5:$K$30</c:f>
              <c:numCache>
                <c:formatCode>General</c:formatCode>
                <c:ptCount val="26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131</c:v>
                </c:pt>
                <c:pt idx="6">
                  <c:v>139</c:v>
                </c:pt>
                <c:pt idx="7">
                  <c:v>146</c:v>
                </c:pt>
                <c:pt idx="8">
                  <c:v>161</c:v>
                </c:pt>
                <c:pt idx="9">
                  <c:v>166</c:v>
                </c:pt>
                <c:pt idx="10">
                  <c:v>172</c:v>
                </c:pt>
                <c:pt idx="11">
                  <c:v>170</c:v>
                </c:pt>
                <c:pt idx="12">
                  <c:v>169</c:v>
                </c:pt>
                <c:pt idx="13">
                  <c:v>194</c:v>
                </c:pt>
                <c:pt idx="14">
                  <c:v>235</c:v>
                </c:pt>
                <c:pt idx="15">
                  <c:v>262</c:v>
                </c:pt>
                <c:pt idx="16">
                  <c:v>290</c:v>
                </c:pt>
                <c:pt idx="17">
                  <c:v>313</c:v>
                </c:pt>
                <c:pt idx="18">
                  <c:v>335</c:v>
                </c:pt>
                <c:pt idx="19">
                  <c:v>356</c:v>
                </c:pt>
                <c:pt idx="20">
                  <c:v>373</c:v>
                </c:pt>
                <c:pt idx="21">
                  <c:v>386</c:v>
                </c:pt>
                <c:pt idx="22">
                  <c:v>391</c:v>
                </c:pt>
                <c:pt idx="23">
                  <c:v>383</c:v>
                </c:pt>
                <c:pt idx="24">
                  <c:v>12</c:v>
                </c:pt>
                <c:pt idx="2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B-42B8-B944-3C676BEDBBE5}"/>
            </c:ext>
          </c:extLst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Бессвинец!$R$5:$R$14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159</c:v>
                </c:pt>
                <c:pt idx="4">
                  <c:v>212</c:v>
                </c:pt>
                <c:pt idx="5">
                  <c:v>252</c:v>
                </c:pt>
                <c:pt idx="6">
                  <c:v>420</c:v>
                </c:pt>
                <c:pt idx="7">
                  <c:v>442</c:v>
                </c:pt>
                <c:pt idx="8">
                  <c:v>457</c:v>
                </c:pt>
                <c:pt idx="9">
                  <c:v>593</c:v>
                </c:pt>
              </c:numCache>
            </c:numRef>
          </c:xVal>
          <c:yVal>
            <c:numRef>
              <c:f>Бессвинец!$S$5:$S$14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148</c:v>
                </c:pt>
                <c:pt idx="4">
                  <c:v>161</c:v>
                </c:pt>
                <c:pt idx="5">
                  <c:v>165</c:v>
                </c:pt>
                <c:pt idx="6">
                  <c:v>219</c:v>
                </c:pt>
                <c:pt idx="7">
                  <c:v>227</c:v>
                </c:pt>
                <c:pt idx="8">
                  <c:v>227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7B-42B8-B944-3C676BED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3224"/>
        <c:axId val="296893616"/>
      </c:scatterChart>
      <c:valAx>
        <c:axId val="2968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3224"/>
        <c:crosses val="autoZero"/>
        <c:crossBetween val="midCat"/>
      </c:valAx>
      <c:valAx>
        <c:axId val="2968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3616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'Только Низ (2)'!$B$5:$B$32</c:f>
              <c:numCache>
                <c:formatCode>0</c:formatCode>
                <c:ptCount val="2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620</c:v>
                </c:pt>
              </c:numCache>
            </c:numRef>
          </c:xVal>
          <c:yVal>
            <c:numRef>
              <c:f>'Только Низ (2)'!$C$5:$C$32</c:f>
              <c:numCache>
                <c:formatCode>0</c:formatCode>
                <c:ptCount val="2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C-4F02-B215-F864D22B7F57}"/>
            </c:ext>
          </c:extLst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'Только Низ (2)'!$J$5:$J$30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'Только Низ (2)'!$K$5:$K$30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C-4F02-B215-F864D22B7F57}"/>
            </c:ext>
          </c:extLst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'Только Низ (2)'!$R$5:$R$14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'Только Низ (2)'!$S$5:$S$14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C-4F02-B215-F864D22B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4008"/>
        <c:axId val="296895184"/>
      </c:scatterChart>
      <c:valAx>
        <c:axId val="2968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4008"/>
        <c:crosses val="autoZero"/>
        <c:crossBetween val="midCat"/>
      </c:valAx>
      <c:valAx>
        <c:axId val="2968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5184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ПИД'!$B$5:$B$32</c:f>
              <c:numCache>
                <c:formatCode>0</c:formatCode>
                <c:ptCount val="28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185</c:v>
                </c:pt>
                <c:pt idx="11">
                  <c:v>215</c:v>
                </c:pt>
                <c:pt idx="12">
                  <c:v>216</c:v>
                </c:pt>
                <c:pt idx="13">
                  <c:v>276</c:v>
                </c:pt>
                <c:pt idx="14">
                  <c:v>306</c:v>
                </c:pt>
                <c:pt idx="15">
                  <c:v>307</c:v>
                </c:pt>
                <c:pt idx="16">
                  <c:v>367</c:v>
                </c:pt>
                <c:pt idx="17">
                  <c:v>397</c:v>
                </c:pt>
                <c:pt idx="18">
                  <c:v>398</c:v>
                </c:pt>
                <c:pt idx="19">
                  <c:v>428</c:v>
                </c:pt>
                <c:pt idx="20">
                  <c:v>429</c:v>
                </c:pt>
                <c:pt idx="21">
                  <c:v>459</c:v>
                </c:pt>
                <c:pt idx="22">
                  <c:v>460</c:v>
                </c:pt>
                <c:pt idx="23">
                  <c:v>490</c:v>
                </c:pt>
                <c:pt idx="24">
                  <c:v>491</c:v>
                </c:pt>
                <c:pt idx="25">
                  <c:v>521</c:v>
                </c:pt>
                <c:pt idx="26">
                  <c:v>522</c:v>
                </c:pt>
                <c:pt idx="27">
                  <c:v>622</c:v>
                </c:pt>
              </c:numCache>
            </c:numRef>
          </c:xVal>
          <c:yVal>
            <c:numRef>
              <c:f>'Калибровка ПИД'!$C$5:$C$32</c:f>
              <c:numCache>
                <c:formatCode>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3-4862-9344-ED3B1410CFDA}"/>
            </c:ext>
          </c:extLst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ПИД'!$J$5:$J$30</c:f>
              <c:numCache>
                <c:formatCode>General</c:formatCode>
                <c:ptCount val="26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185</c:v>
                </c:pt>
                <c:pt idx="11">
                  <c:v>215</c:v>
                </c:pt>
                <c:pt idx="12">
                  <c:v>216</c:v>
                </c:pt>
                <c:pt idx="13">
                  <c:v>276</c:v>
                </c:pt>
                <c:pt idx="14">
                  <c:v>306</c:v>
                </c:pt>
                <c:pt idx="15">
                  <c:v>307</c:v>
                </c:pt>
                <c:pt idx="16">
                  <c:v>367</c:v>
                </c:pt>
                <c:pt idx="17">
                  <c:v>397</c:v>
                </c:pt>
                <c:pt idx="18">
                  <c:v>398</c:v>
                </c:pt>
                <c:pt idx="19">
                  <c:v>428</c:v>
                </c:pt>
                <c:pt idx="20">
                  <c:v>429</c:v>
                </c:pt>
                <c:pt idx="21">
                  <c:v>459</c:v>
                </c:pt>
                <c:pt idx="22">
                  <c:v>460</c:v>
                </c:pt>
                <c:pt idx="23">
                  <c:v>490</c:v>
                </c:pt>
                <c:pt idx="24">
                  <c:v>491</c:v>
                </c:pt>
                <c:pt idx="25">
                  <c:v>521</c:v>
                </c:pt>
              </c:numCache>
            </c:numRef>
          </c:xVal>
          <c:yVal>
            <c:numRef>
              <c:f>'Калибровка ПИД'!$K$5:$K$30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3-4862-9344-ED3B1410CFDA}"/>
            </c:ext>
          </c:extLst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'Калибровка ПИД'!$R$5:$R$14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'Калибровка ПИД'!$S$5:$S$14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13-4862-9344-ED3B1410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5968"/>
        <c:axId val="296891264"/>
      </c:scatterChart>
      <c:valAx>
        <c:axId val="2968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5968"/>
        <c:crosses val="autoZero"/>
        <c:crossBetween val="midCat"/>
      </c:valAx>
      <c:valAx>
        <c:axId val="2968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1264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 Шаги'!$B$5:$B$32</c:f>
              <c:numCache>
                <c:formatCode>0</c:formatCode>
                <c:ptCount val="28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151</c:v>
                </c:pt>
                <c:pt idx="5">
                  <c:v>181</c:v>
                </c:pt>
                <c:pt idx="6">
                  <c:v>182</c:v>
                </c:pt>
                <c:pt idx="7">
                  <c:v>242</c:v>
                </c:pt>
                <c:pt idx="8">
                  <c:v>272</c:v>
                </c:pt>
                <c:pt idx="9">
                  <c:v>273</c:v>
                </c:pt>
                <c:pt idx="10">
                  <c:v>333</c:v>
                </c:pt>
                <c:pt idx="11">
                  <c:v>363</c:v>
                </c:pt>
                <c:pt idx="12">
                  <c:v>364</c:v>
                </c:pt>
                <c:pt idx="13">
                  <c:v>424</c:v>
                </c:pt>
                <c:pt idx="14">
                  <c:v>454</c:v>
                </c:pt>
                <c:pt idx="15">
                  <c:v>455</c:v>
                </c:pt>
                <c:pt idx="16">
                  <c:v>515</c:v>
                </c:pt>
                <c:pt idx="17">
                  <c:v>545</c:v>
                </c:pt>
                <c:pt idx="18">
                  <c:v>546</c:v>
                </c:pt>
                <c:pt idx="19">
                  <c:v>576</c:v>
                </c:pt>
                <c:pt idx="20">
                  <c:v>577</c:v>
                </c:pt>
                <c:pt idx="21">
                  <c:v>607</c:v>
                </c:pt>
                <c:pt idx="22">
                  <c:v>608</c:v>
                </c:pt>
                <c:pt idx="23">
                  <c:v>638</c:v>
                </c:pt>
                <c:pt idx="24">
                  <c:v>639</c:v>
                </c:pt>
                <c:pt idx="25">
                  <c:v>669</c:v>
                </c:pt>
                <c:pt idx="26">
                  <c:v>670</c:v>
                </c:pt>
                <c:pt idx="27">
                  <c:v>770</c:v>
                </c:pt>
              </c:numCache>
            </c:numRef>
          </c:xVal>
          <c:yVal>
            <c:numRef>
              <c:f>'Калибровка ПИД Шаги'!$C$5:$C$32</c:f>
              <c:numCache>
                <c:formatCode>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100</c:v>
                </c:pt>
                <c:pt idx="25">
                  <c:v>100</c:v>
                </c:pt>
                <c:pt idx="26">
                  <c:v>50</c:v>
                </c:pt>
                <c:pt idx="27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4-4426-997C-54DF21278FAE}"/>
            </c:ext>
          </c:extLst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 Шаги'!$J$5:$J$30</c:f>
              <c:numCache>
                <c:formatCode>General</c:formatCode>
                <c:ptCount val="26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151</c:v>
                </c:pt>
                <c:pt idx="5">
                  <c:v>181</c:v>
                </c:pt>
                <c:pt idx="6">
                  <c:v>182</c:v>
                </c:pt>
                <c:pt idx="7">
                  <c:v>242</c:v>
                </c:pt>
                <c:pt idx="8">
                  <c:v>272</c:v>
                </c:pt>
                <c:pt idx="9">
                  <c:v>273</c:v>
                </c:pt>
                <c:pt idx="10">
                  <c:v>333</c:v>
                </c:pt>
                <c:pt idx="11">
                  <c:v>363</c:v>
                </c:pt>
                <c:pt idx="12">
                  <c:v>364</c:v>
                </c:pt>
                <c:pt idx="13">
                  <c:v>424</c:v>
                </c:pt>
                <c:pt idx="14">
                  <c:v>454</c:v>
                </c:pt>
                <c:pt idx="15">
                  <c:v>455</c:v>
                </c:pt>
                <c:pt idx="16">
                  <c:v>515</c:v>
                </c:pt>
                <c:pt idx="17">
                  <c:v>545</c:v>
                </c:pt>
                <c:pt idx="18">
                  <c:v>546</c:v>
                </c:pt>
                <c:pt idx="19">
                  <c:v>576</c:v>
                </c:pt>
                <c:pt idx="20">
                  <c:v>577</c:v>
                </c:pt>
                <c:pt idx="21">
                  <c:v>607</c:v>
                </c:pt>
                <c:pt idx="22">
                  <c:v>608</c:v>
                </c:pt>
                <c:pt idx="23">
                  <c:v>638</c:v>
                </c:pt>
                <c:pt idx="24">
                  <c:v>639</c:v>
                </c:pt>
                <c:pt idx="25">
                  <c:v>669</c:v>
                </c:pt>
              </c:numCache>
            </c:numRef>
          </c:xVal>
          <c:yVal>
            <c:numRef>
              <c:f>'Калибровка ПИД Шаги'!$K$5:$K$30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4-4426-997C-54DF21278FAE}"/>
            </c:ext>
          </c:extLst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'Калибровка ПИД Шаги'!$R$5:$R$14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'Калибровка ПИД Шаги'!$S$5:$S$14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84-4426-997C-54DF2127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2832"/>
        <c:axId val="296888912"/>
      </c:scatterChart>
      <c:valAx>
        <c:axId val="296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2832"/>
        <c:crosses val="autoZero"/>
        <c:crossBetween val="midCat"/>
      </c:valAx>
      <c:valAx>
        <c:axId val="2968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88912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7621</xdr:colOff>
      <xdr:row>43</xdr:row>
      <xdr:rowOff>30480</xdr:rowOff>
    </xdr:from>
    <xdr:to>
      <xdr:col>20</xdr:col>
      <xdr:colOff>289560</xdr:colOff>
      <xdr:row>70</xdr:row>
      <xdr:rowOff>4931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37</xdr:row>
      <xdr:rowOff>0</xdr:rowOff>
    </xdr:from>
    <xdr:to>
      <xdr:col>22</xdr:col>
      <xdr:colOff>198120</xdr:colOff>
      <xdr:row>69</xdr:row>
      <xdr:rowOff>181535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topLeftCell="A15" zoomScale="80" zoomScaleNormal="80" workbookViewId="0">
      <selection activeCell="A38" sqref="A38"/>
    </sheetView>
  </sheetViews>
  <sheetFormatPr defaultRowHeight="15" x14ac:dyDescent="0.25"/>
  <sheetData>
    <row r="1" spans="1:8" x14ac:dyDescent="0.25">
      <c r="A1" s="42" t="s">
        <v>24</v>
      </c>
      <c r="B1" s="42"/>
      <c r="C1" s="42"/>
      <c r="D1" s="42"/>
      <c r="E1" s="42"/>
      <c r="F1" s="42"/>
    </row>
    <row r="3" spans="1:8" x14ac:dyDescent="0.25">
      <c r="B3" s="26" t="s">
        <v>0</v>
      </c>
      <c r="D3" s="23" t="s">
        <v>1</v>
      </c>
      <c r="F3" s="20" t="s">
        <v>2</v>
      </c>
    </row>
    <row r="4" spans="1:8" x14ac:dyDescent="0.25">
      <c r="A4" t="s">
        <v>25</v>
      </c>
      <c r="B4" s="27">
        <v>31</v>
      </c>
      <c r="D4" s="24">
        <v>6</v>
      </c>
      <c r="F4" s="21">
        <v>5</v>
      </c>
    </row>
    <row r="5" spans="1:8" x14ac:dyDescent="0.25">
      <c r="A5" t="s">
        <v>26</v>
      </c>
      <c r="B5" s="27">
        <v>23</v>
      </c>
      <c r="D5" s="24">
        <v>23</v>
      </c>
      <c r="F5" s="21">
        <v>15</v>
      </c>
    </row>
    <row r="6" spans="1:8" x14ac:dyDescent="0.25">
      <c r="A6" t="s">
        <v>27</v>
      </c>
      <c r="B6" s="28">
        <v>37</v>
      </c>
      <c r="D6" s="25">
        <v>8</v>
      </c>
      <c r="F6" s="22">
        <v>12</v>
      </c>
    </row>
    <row r="10" spans="1:8" ht="18.600000000000001" customHeight="1" x14ac:dyDescent="0.25">
      <c r="A10" s="40" t="s">
        <v>31</v>
      </c>
      <c r="B10" s="40"/>
      <c r="C10" s="41"/>
      <c r="D10" s="31">
        <v>3</v>
      </c>
    </row>
    <row r="11" spans="1:8" ht="18.600000000000001" customHeight="1" x14ac:dyDescent="0.25">
      <c r="A11" s="40" t="s">
        <v>32</v>
      </c>
      <c r="B11" s="40"/>
      <c r="C11" s="41"/>
      <c r="D11" s="31">
        <v>30</v>
      </c>
      <c r="E11" s="29" t="s">
        <v>45</v>
      </c>
      <c r="H11" s="38" t="s">
        <v>42</v>
      </c>
    </row>
    <row r="12" spans="1:8" ht="18.600000000000001" customHeight="1" x14ac:dyDescent="0.25">
      <c r="A12" s="40" t="s">
        <v>33</v>
      </c>
      <c r="B12" s="40"/>
      <c r="C12" s="41"/>
      <c r="D12" s="31">
        <v>70</v>
      </c>
      <c r="E12" s="29" t="s">
        <v>45</v>
      </c>
      <c r="H12" s="38" t="s">
        <v>43</v>
      </c>
    </row>
    <row r="13" spans="1:8" ht="18.600000000000001" customHeight="1" x14ac:dyDescent="0.25">
      <c r="A13" s="40" t="s">
        <v>34</v>
      </c>
      <c r="B13" s="40"/>
      <c r="C13" s="41"/>
      <c r="D13" s="31">
        <v>10</v>
      </c>
      <c r="E13" s="29" t="s">
        <v>45</v>
      </c>
      <c r="H13" s="38" t="s">
        <v>38</v>
      </c>
    </row>
    <row r="14" spans="1:8" ht="18.600000000000001" customHeight="1" x14ac:dyDescent="0.25">
      <c r="A14" s="40" t="s">
        <v>35</v>
      </c>
      <c r="B14" s="40"/>
      <c r="C14" s="41"/>
      <c r="D14" s="31">
        <v>5</v>
      </c>
      <c r="E14" s="29" t="s">
        <v>44</v>
      </c>
      <c r="H14" s="38" t="s">
        <v>39</v>
      </c>
    </row>
    <row r="15" spans="1:8" ht="18.600000000000001" customHeight="1" x14ac:dyDescent="0.25">
      <c r="A15" s="40" t="s">
        <v>36</v>
      </c>
      <c r="B15" s="40"/>
      <c r="C15" s="41"/>
      <c r="D15" s="31">
        <v>30</v>
      </c>
      <c r="E15" s="29" t="s">
        <v>46</v>
      </c>
      <c r="H15" s="38" t="s">
        <v>40</v>
      </c>
    </row>
    <row r="16" spans="1:8" ht="18.600000000000001" customHeight="1" x14ac:dyDescent="0.25">
      <c r="A16" s="40" t="s">
        <v>37</v>
      </c>
      <c r="B16" s="40"/>
      <c r="C16" s="41"/>
      <c r="D16" s="31">
        <v>1</v>
      </c>
      <c r="E16" s="29" t="s">
        <v>47</v>
      </c>
      <c r="F16" s="30"/>
      <c r="H16" s="38" t="s">
        <v>41</v>
      </c>
    </row>
    <row r="19" spans="1:24" x14ac:dyDescent="0.25">
      <c r="F19" s="30"/>
    </row>
    <row r="22" spans="1:24" ht="33.6" customHeight="1" x14ac:dyDescent="0.25">
      <c r="A22" s="36" t="s">
        <v>28</v>
      </c>
      <c r="B22" s="18"/>
      <c r="C22" s="18"/>
      <c r="D22" s="18"/>
      <c r="E22" s="18"/>
      <c r="F22" s="18"/>
      <c r="G22" s="18"/>
      <c r="H22" s="18"/>
    </row>
    <row r="23" spans="1:24" x14ac:dyDescent="0.25">
      <c r="H23" s="16"/>
      <c r="M23" s="43"/>
      <c r="N23" s="43" t="s">
        <v>53</v>
      </c>
      <c r="O23" s="43"/>
      <c r="P23" s="43"/>
      <c r="Q23" s="43" t="s">
        <v>76</v>
      </c>
      <c r="R23" s="43"/>
      <c r="S23" s="43"/>
      <c r="T23" s="43"/>
      <c r="U23" s="43"/>
      <c r="V23" s="43"/>
      <c r="W23" s="43"/>
      <c r="X23" s="43"/>
    </row>
    <row r="24" spans="1:24" x14ac:dyDescent="0.25">
      <c r="A24" t="s">
        <v>29</v>
      </c>
      <c r="H24" s="16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pans="1:24" x14ac:dyDescent="0.25">
      <c r="A25" s="35" t="str">
        <f>N25&amp;" "&amp;Свинец!A81&amp;"; "&amp;N26&amp;" "&amp;Свинец!A83&amp;"; "&amp;N27&amp;" "&amp;Свинец!A85&amp;"; "&amp;N28&amp;" "&amp;Свинец!A87&amp;"; "&amp;N29&amp;" "&amp;Свинец!A89&amp;"; "&amp;N30&amp;" "&amp;Свинец!A91&amp;"; "&amp;N31&amp;" "&amp;Свинец!W1&amp;"; "&amp;S25&amp;" "&amp;D10&amp;"; "&amp;V25&amp;" "&amp;B4&amp;"; "&amp;V26&amp;" "&amp;B5&amp;"; "&amp;V27&amp;" "&amp;B6&amp;"; "&amp;W25&amp;" "&amp;D4&amp;"; "&amp;W26&amp;" "&amp;D5&amp;"; "&amp;W27&amp;" "&amp;D6&amp;"; "&amp;X25&amp;" "&amp;F4&amp;"; "&amp;X26&amp;" "&amp;F5&amp;"; "&amp;X27&amp;" "&amp;F6&amp;"; "&amp;S26&amp;" "&amp;D11&amp;"; "&amp;S27&amp;" "&amp;D12&amp;"; "&amp;S28&amp;" "&amp;D13&amp;"; "&amp;S29&amp;" "&amp;D14&amp;"; "&amp;S30&amp;" "&amp;D15&amp;";"</f>
        <v>time_step_top 0,10,40,60,80,100,120,140,160,180,200,220,240,260,280,300,320,340,360,380,400,413,481,524,0,0,0,0,0,0,; temperature_step_top 84,84,102,112,122,132,157,192,211,205,195,180,180,197,232,262,289,313,335,350,344,333,161,50,0,0,0,0,0,0,; time_step_bottom 0,4,34,54,74,94,114,134,154,174,194,214,234,254,274,294,314,334,354,374,394,414,434,524,0,0,0,0,0,0,; temperature_step_bottom 256,256,306,312,318,320,325,324,319,304,288,275,275,279,294,308,309,310,311,309,302,269,194,104,0,0,0,0,0,0,; time_step_pcb 0,4,89,153,185,262,378,398,413,524,; temperature_step_pcb 79,79,122,152,162,170,206,210,210,99; profile_steps 23; table_size 3; kp1 31; ki1 23; kd1 37; kp2 6; ki2 23; kd2 8; kp3 5; ki3 15; kd3 12; max_correction_top 30; max_correction_bottom 70; max_pcb_delta 10; hold_lenght 5; participation_rate_top 30;</v>
      </c>
      <c r="E25" t="s">
        <v>49</v>
      </c>
      <c r="H25" s="16"/>
      <c r="M25" s="43"/>
      <c r="N25" s="43" t="s">
        <v>55</v>
      </c>
      <c r="O25" s="43"/>
      <c r="P25" s="43"/>
      <c r="Q25" s="43"/>
      <c r="R25" s="43"/>
      <c r="S25" s="43" t="s">
        <v>61</v>
      </c>
      <c r="T25" s="43"/>
      <c r="U25" s="43"/>
      <c r="V25" s="43" t="s">
        <v>67</v>
      </c>
      <c r="W25" s="43" t="s">
        <v>70</v>
      </c>
      <c r="X25" s="43" t="s">
        <v>73</v>
      </c>
    </row>
    <row r="26" spans="1:24" x14ac:dyDescent="0.25">
      <c r="H26" s="16"/>
      <c r="M26" s="43"/>
      <c r="N26" s="43" t="s">
        <v>56</v>
      </c>
      <c r="O26" s="43"/>
      <c r="P26" s="43"/>
      <c r="Q26" s="43"/>
      <c r="R26" s="43"/>
      <c r="S26" s="43" t="s">
        <v>62</v>
      </c>
      <c r="T26" s="43"/>
      <c r="U26" s="43"/>
      <c r="V26" s="43" t="s">
        <v>68</v>
      </c>
      <c r="W26" s="43" t="s">
        <v>71</v>
      </c>
      <c r="X26" s="43" t="s">
        <v>74</v>
      </c>
    </row>
    <row r="27" spans="1:24" x14ac:dyDescent="0.25">
      <c r="A27" t="s">
        <v>30</v>
      </c>
      <c r="G27" s="39"/>
      <c r="H27" s="16"/>
      <c r="M27" s="43"/>
      <c r="N27" s="43" t="s">
        <v>57</v>
      </c>
      <c r="O27" s="43"/>
      <c r="P27" s="43"/>
      <c r="Q27" s="43"/>
      <c r="R27" s="43"/>
      <c r="S27" s="43" t="s">
        <v>63</v>
      </c>
      <c r="T27" s="43"/>
      <c r="U27" s="43"/>
      <c r="V27" s="43" t="s">
        <v>69</v>
      </c>
      <c r="W27" s="43" t="s">
        <v>72</v>
      </c>
      <c r="X27" s="43" t="s">
        <v>75</v>
      </c>
    </row>
    <row r="28" spans="1:24" x14ac:dyDescent="0.25">
      <c r="A28" s="16" t="str">
        <f>N25&amp;" "&amp;Бессвинец!A81&amp;"; "&amp;N26&amp;" "&amp;Бессвинец!A83&amp;"; "&amp;N27&amp;" "&amp;Бессвинец!A85&amp;"; "&amp;N28&amp;" "&amp;Бессвинец!A87&amp;"; "&amp;N29&amp;" "&amp;Бессвинец!A89&amp;"; "&amp;N30&amp;" "&amp;Бессвинец!A91&amp;"; "&amp;N31&amp;" "&amp;Бессвинец!W1&amp;"; "&amp;S25&amp;" "&amp;D10&amp;"; "&amp;V25&amp;" "&amp;B4&amp;"; "&amp;V26&amp;" "&amp;B5&amp;"; "&amp;V27&amp;" "&amp;B6&amp;"; "&amp;W25&amp;" "&amp;D4&amp;"; "&amp;W26&amp;" "&amp;D5&amp;"; "&amp;W27&amp;" "&amp;D6&amp;"; "&amp;X25&amp;" "&amp;F4&amp;"; "&amp;X26&amp;" "&amp;F5&amp;"; "&amp;X27&amp;" "&amp;F6&amp;"; "&amp;S26&amp;" "&amp;D11&amp;"; "&amp;S27&amp;" "&amp;D12&amp;"; "&amp;S28&amp;" "&amp;D13&amp;"; "&amp;S29&amp;" "&amp;D14&amp;"; "&amp;S30&amp;" "&amp;D15&amp;";"</f>
        <v>time_step_top 0,10,40,60,80,100,120,140,160,180,200,220,240,260,280,300,320,340,360,380,400,420,440,457,593,593,0,0,0,0,; temperature_step_top 84,84,102,112,122,131,139,146,161,166,172,170,169,194,235,262,290,313,335,356,373,386,391,383,12,12,0,0,0,0,; time_step_bottom 0,4,34,54,74,94,114,134,154,174,194,214,234,254,274,294,314,334,354,374,394,414,434,454,474,494,593,593,0,0,; temperature_step_bottom 170,170,220,230,240,235,230,225,220,215,205,195,184,196,216,223,224,225,224,223,221,219,217,209,169,116,17,17,0,0,; time_step_pcb 0,4,89,159,212,252,420,442,457,593,; temperature_step_pcb 79,79,122,148,161,165,219,227,227,91; profile_steps 27; table_size 3; kp1 31; ki1 23; kd1 37; kp2 6; ki2 23; kd2 8; kp3 5; ki3 15; kd3 12; max_correction_top 30; max_correction_bottom 70; max_pcb_delta 10; hold_lenght 5; participation_rate_top 30;</v>
      </c>
      <c r="E28" t="s">
        <v>49</v>
      </c>
      <c r="H28" s="16"/>
      <c r="M28" s="43"/>
      <c r="N28" s="43" t="s">
        <v>58</v>
      </c>
      <c r="O28" s="43"/>
      <c r="P28" s="43"/>
      <c r="Q28" s="43"/>
      <c r="R28" s="43"/>
      <c r="S28" s="43" t="s">
        <v>64</v>
      </c>
      <c r="T28" s="43"/>
      <c r="U28" s="43"/>
      <c r="V28" s="43"/>
      <c r="W28" s="43"/>
      <c r="X28" s="43"/>
    </row>
    <row r="29" spans="1:24" x14ac:dyDescent="0.25">
      <c r="H29" s="16"/>
      <c r="M29" s="43"/>
      <c r="N29" s="43" t="s">
        <v>59</v>
      </c>
      <c r="O29" s="43"/>
      <c r="P29" s="43"/>
      <c r="Q29" s="43"/>
      <c r="R29" s="43"/>
      <c r="S29" s="43" t="s">
        <v>65</v>
      </c>
      <c r="T29" s="43"/>
      <c r="U29" s="43"/>
      <c r="V29" s="43"/>
      <c r="W29" s="43"/>
      <c r="X29" s="43"/>
    </row>
    <row r="30" spans="1:24" x14ac:dyDescent="0.25">
      <c r="H30" s="16"/>
      <c r="M30" s="43"/>
      <c r="N30" s="43" t="s">
        <v>54</v>
      </c>
      <c r="O30" s="43"/>
      <c r="P30" s="43"/>
      <c r="Q30" s="43"/>
      <c r="R30" s="43"/>
      <c r="S30" s="43" t="s">
        <v>66</v>
      </c>
      <c r="T30" s="43"/>
      <c r="U30" s="43"/>
      <c r="V30" s="43"/>
      <c r="W30" s="43"/>
      <c r="X30" s="43"/>
    </row>
    <row r="31" spans="1:24" x14ac:dyDescent="0.25">
      <c r="A31" t="s">
        <v>52</v>
      </c>
      <c r="H31" s="16"/>
      <c r="M31" s="43"/>
      <c r="N31" s="43" t="s">
        <v>60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</row>
    <row r="32" spans="1:24" x14ac:dyDescent="0.25">
      <c r="A32" s="15" t="str">
        <f>"N"&amp;'Калибровка ПИД'!A81&amp;'Калибровка ПИД'!A83&amp;'Калибровка ПИД'!A85&amp;'Калибровка ПИД'!A87&amp;'Калибровка ПИД'!A89&amp;'Калибровка ПИД'!A91&amp;","&amp;'Калибровка ПИД'!W1&amp;","&amp;S25&amp;" "&amp;D10&amp;"; "&amp;V25&amp;" "&amp;B4&amp;"; "&amp;V26&amp;" "&amp;B5&amp;"; "&amp;V27&amp;" "&amp;B6&amp;"; "&amp;W25&amp;" "&amp;D4&amp;"; "&amp;W26&amp;" "&amp;D5&amp;"; "&amp;W27&amp;" "&amp;D6&amp;"; "&amp;X25&amp;" "&amp;F4&amp;"; "&amp;X26&amp;" "&amp;F5&amp;"; "&amp;X27&amp;" "&amp;F6&amp;"; "&amp;S26&amp;" "&amp;D11&amp;"; "&amp;S27&amp;" "&amp;D12&amp;"; "&amp;S28&amp;" "&amp;D13&amp;"; "&amp;S29&amp;" "&amp;D14&amp;"; "&amp;S30&amp;" "&amp;D15&amp;";"</f>
        <v>N0,60,90,91,120,121,122,123,124,125,185,215,216,276,306,307,367,397,398,428,429,459,460,490,491,521,522,622,0,0,100,100,100,450,450,450,450,450,450,100,100,100,100,100,100,150,150,150,150,150,150,150,150,150,150,150,150,150,0,0,0,60,90,91,120,121,122,123,124,125,185,215,216,276,306,307,367,397,398,428,429,459,460,490,491,521,522,622,0,0,100,100,100,450,450,450,450,450,450,100,100,100,100,100,100,150,150,150,150,150,150,150,150,150,150,150,150,150,0,0,0,0,0,0,0,0,0,0,0,0,0,0,0,0,0,0,0,0,0,0,27,table_size 3; kp1 31; ki1 23; kd1 37; kp2 6; ki2 23; kd2 8; kp3 5; ki3 15; kd3 12; max_correction_top 30; max_correction_bottom 70; max_pcb_delta 10; hold_lenght 5; participation_rate_top 30;</v>
      </c>
      <c r="E32" t="s">
        <v>49</v>
      </c>
      <c r="H32" s="16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8" x14ac:dyDescent="0.25">
      <c r="H33" s="16"/>
    </row>
    <row r="34" spans="1:8" x14ac:dyDescent="0.25">
      <c r="A34" t="s">
        <v>51</v>
      </c>
      <c r="H34" s="16"/>
    </row>
    <row r="35" spans="1:8" x14ac:dyDescent="0.25">
      <c r="A35" s="15" t="str">
        <f>"N"&amp;'Калибровка ПИД Шаги'!A81&amp;'Калибровка ПИД Шаги'!A83&amp;'Калибровка ПИД Шаги'!A85&amp;'Калибровка ПИД Шаги'!A87&amp;'Калибровка ПИД Шаги'!A89&amp;'Калибровка ПИД Шаги'!A91&amp;","&amp;'Калибровка ПИД Шаги'!W1&amp;","&amp;S25&amp;" "&amp;D10&amp;"; "&amp;V25&amp;" "&amp;B4&amp;"; "&amp;V26&amp;" "&amp;B5&amp;"; "&amp;V27&amp;" "&amp;B6&amp;"; "&amp;W25&amp;" "&amp;D4&amp;"; "&amp;W26&amp;" "&amp;D5&amp;"; "&amp;W27&amp;" "&amp;D6&amp;"; "&amp;X25&amp;" "&amp;F4&amp;"; "&amp;X26&amp;" "&amp;F5&amp;"; "&amp;X27&amp;" "&amp;F6&amp;"; "&amp;S26&amp;" "&amp;D11&amp;"; "&amp;S27&amp;" "&amp;D12&amp;"; "&amp;S28&amp;" "&amp;D13&amp;"; "&amp;S29&amp;" "&amp;D14&amp;"; "&amp;S30&amp;" "&amp;D15&amp;";"</f>
        <v>N0,60,90,91,151,181,182,242,272,273,333,363,364,424,454,455,515,545,546,576,577,607,608,638,639,669,670,770,0,0,100,100,100,150,150,150,150,150,150,200,200,200,200,200,200,250,250,250,250,250,200,200,150,150,0,0,-50,-150,0,0,0,60,90,91,151,181,182,242,272,273,333,363,364,424,454,455,515,545,546,576,577,607,608,638,639,669,670,770,0,0,100,100,100,150,150,150,150,150,150,200,200,200,200,200,200,250,250,250,250,250,200,200,150,150,100,100,50,-50,0,0,0,0,0,0,0,0,0,0,0,0,0,0,0,0,0,0,0,0,0,0,27,table_size 3; kp1 31; ki1 23; kd1 37; kp2 6; ki2 23; kd2 8; kp3 5; ki3 15; kd3 12; max_correction_top 30; max_correction_bottom 70; max_pcb_delta 10; hold_lenght 5; participation_rate_top 30;</v>
      </c>
      <c r="E35" t="s">
        <v>49</v>
      </c>
      <c r="H35" s="16"/>
    </row>
    <row r="36" spans="1:8" x14ac:dyDescent="0.25">
      <c r="H36" s="16"/>
    </row>
    <row r="37" spans="1:8" x14ac:dyDescent="0.25">
      <c r="A37" s="16"/>
      <c r="B37" s="16"/>
      <c r="C37" s="16"/>
      <c r="D37" s="16"/>
      <c r="E37" s="16"/>
      <c r="F37" s="16"/>
      <c r="G37" s="16"/>
      <c r="H37" s="16"/>
    </row>
  </sheetData>
  <mergeCells count="8">
    <mergeCell ref="A16:C16"/>
    <mergeCell ref="A10:C10"/>
    <mergeCell ref="A1:F1"/>
    <mergeCell ref="A11:C11"/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3"/>
  <sheetViews>
    <sheetView topLeftCell="A73" zoomScale="80" zoomScaleNormal="80" workbookViewId="0">
      <selection activeCell="A81" sqref="A81"/>
    </sheetView>
  </sheetViews>
  <sheetFormatPr defaultRowHeight="15" x14ac:dyDescent="0.25"/>
  <sheetData>
    <row r="1" spans="1:23" ht="28.15" customHeight="1" x14ac:dyDescent="0.25">
      <c r="A1" s="14" t="s">
        <v>9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23</v>
      </c>
    </row>
    <row r="2" spans="1:23" x14ac:dyDescent="0.25">
      <c r="E2" s="16" t="s">
        <v>16</v>
      </c>
      <c r="F2" s="16"/>
      <c r="G2" s="16"/>
    </row>
    <row r="3" spans="1:23" x14ac:dyDescent="0.25">
      <c r="A3" t="s">
        <v>21</v>
      </c>
      <c r="I3" t="s">
        <v>22</v>
      </c>
      <c r="Q3" t="s">
        <v>2</v>
      </c>
    </row>
    <row r="4" spans="1:23" s="1" customFormat="1" ht="42.6" customHeight="1" x14ac:dyDescent="0.25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25">
      <c r="A5">
        <v>0</v>
      </c>
      <c r="B5" s="6">
        <v>0</v>
      </c>
      <c r="C5" s="7">
        <v>256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84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79</v>
      </c>
      <c r="T5" s="3">
        <f>Q5:Q14</f>
        <v>0</v>
      </c>
      <c r="U5">
        <v>0</v>
      </c>
      <c r="V5" s="4">
        <v>0</v>
      </c>
    </row>
    <row r="6" spans="1:23" x14ac:dyDescent="0.25">
      <c r="A6">
        <v>1</v>
      </c>
      <c r="B6" s="8">
        <f>B5+D6</f>
        <v>4</v>
      </c>
      <c r="C6" s="8">
        <f>C5+E6</f>
        <v>256</v>
      </c>
      <c r="D6" s="2">
        <v>4</v>
      </c>
      <c r="E6" s="2">
        <v>0</v>
      </c>
      <c r="F6" s="5">
        <f>E6/D6</f>
        <v>0</v>
      </c>
      <c r="I6">
        <v>1</v>
      </c>
      <c r="J6" s="9">
        <f>J5+L6</f>
        <v>10</v>
      </c>
      <c r="K6" s="9">
        <f>K5+M6</f>
        <v>84</v>
      </c>
      <c r="L6" s="2">
        <v>10</v>
      </c>
      <c r="M6" s="2">
        <v>0</v>
      </c>
      <c r="N6" s="5">
        <f>M6/L6</f>
        <v>0</v>
      </c>
      <c r="Q6">
        <v>1</v>
      </c>
      <c r="R6" s="9">
        <f>R5+T6</f>
        <v>4</v>
      </c>
      <c r="S6" s="9">
        <f>S5+U6</f>
        <v>79</v>
      </c>
      <c r="T6" s="2">
        <v>4</v>
      </c>
      <c r="U6" s="2">
        <v>0</v>
      </c>
      <c r="V6" s="5">
        <f>U6/T6</f>
        <v>0</v>
      </c>
    </row>
    <row r="7" spans="1:23" x14ac:dyDescent="0.25">
      <c r="A7">
        <v>2</v>
      </c>
      <c r="B7" s="8">
        <f t="shared" ref="B7:B28" si="0">B6+D7</f>
        <v>34</v>
      </c>
      <c r="C7" s="8">
        <f t="shared" ref="C7:C28" si="1">C6+E7</f>
        <v>306</v>
      </c>
      <c r="D7" s="2">
        <v>30</v>
      </c>
      <c r="E7" s="2">
        <v>50</v>
      </c>
      <c r="F7" s="5">
        <f t="shared" ref="F7:F28" si="2">E7/D7</f>
        <v>1.6666666666666667</v>
      </c>
      <c r="I7">
        <v>2</v>
      </c>
      <c r="J7" s="9">
        <f t="shared" ref="J7:J27" si="3">J6+L7</f>
        <v>40</v>
      </c>
      <c r="K7" s="9">
        <f t="shared" ref="K7:K27" si="4">K6+M7</f>
        <v>102</v>
      </c>
      <c r="L7" s="2">
        <v>30</v>
      </c>
      <c r="M7" s="2">
        <v>18</v>
      </c>
      <c r="N7" s="5">
        <f t="shared" ref="N7:N27" si="5">M7/L7</f>
        <v>0.6</v>
      </c>
      <c r="Q7">
        <v>2</v>
      </c>
      <c r="R7" s="9">
        <f t="shared" ref="R7:R14" si="6">R6+T7</f>
        <v>89</v>
      </c>
      <c r="S7" s="9">
        <f t="shared" ref="S7:S14" si="7">S6+U7</f>
        <v>122</v>
      </c>
      <c r="T7" s="2">
        <v>85</v>
      </c>
      <c r="U7" s="2">
        <v>43</v>
      </c>
      <c r="V7" s="5">
        <f t="shared" ref="V7:V14" si="8">U7/T7</f>
        <v>0.50588235294117645</v>
      </c>
    </row>
    <row r="8" spans="1:23" x14ac:dyDescent="0.25">
      <c r="A8">
        <v>3</v>
      </c>
      <c r="B8" s="8">
        <f t="shared" si="0"/>
        <v>54</v>
      </c>
      <c r="C8" s="8">
        <f t="shared" si="1"/>
        <v>312</v>
      </c>
      <c r="D8" s="2">
        <v>20</v>
      </c>
      <c r="E8" s="2">
        <v>6</v>
      </c>
      <c r="F8" s="5">
        <f t="shared" si="2"/>
        <v>0.3</v>
      </c>
      <c r="I8">
        <v>3</v>
      </c>
      <c r="J8" s="9">
        <f t="shared" si="3"/>
        <v>60</v>
      </c>
      <c r="K8" s="9">
        <f t="shared" si="4"/>
        <v>112</v>
      </c>
      <c r="L8" s="2">
        <v>20</v>
      </c>
      <c r="M8" s="2">
        <v>10</v>
      </c>
      <c r="N8" s="5">
        <f t="shared" si="5"/>
        <v>0.5</v>
      </c>
      <c r="Q8">
        <v>3</v>
      </c>
      <c r="R8" s="9">
        <f t="shared" si="6"/>
        <v>153</v>
      </c>
      <c r="S8" s="9">
        <f t="shared" si="7"/>
        <v>152</v>
      </c>
      <c r="T8" s="2">
        <v>64</v>
      </c>
      <c r="U8" s="2">
        <v>30</v>
      </c>
      <c r="V8" s="5">
        <f t="shared" si="8"/>
        <v>0.46875</v>
      </c>
    </row>
    <row r="9" spans="1:23" x14ac:dyDescent="0.25">
      <c r="A9">
        <v>4</v>
      </c>
      <c r="B9" s="8">
        <f t="shared" si="0"/>
        <v>74</v>
      </c>
      <c r="C9" s="8">
        <f t="shared" si="1"/>
        <v>318</v>
      </c>
      <c r="D9" s="2">
        <v>20</v>
      </c>
      <c r="E9" s="2">
        <v>6</v>
      </c>
      <c r="F9" s="5">
        <f t="shared" si="2"/>
        <v>0.3</v>
      </c>
      <c r="I9">
        <v>4</v>
      </c>
      <c r="J9" s="9">
        <f t="shared" si="3"/>
        <v>80</v>
      </c>
      <c r="K9" s="9">
        <f t="shared" si="4"/>
        <v>122</v>
      </c>
      <c r="L9" s="2">
        <v>20</v>
      </c>
      <c r="M9" s="2">
        <v>10</v>
      </c>
      <c r="N9" s="5">
        <f t="shared" si="5"/>
        <v>0.5</v>
      </c>
      <c r="Q9">
        <v>4</v>
      </c>
      <c r="R9" s="9">
        <f t="shared" si="6"/>
        <v>185</v>
      </c>
      <c r="S9" s="9">
        <f t="shared" si="7"/>
        <v>162</v>
      </c>
      <c r="T9" s="2">
        <v>32</v>
      </c>
      <c r="U9" s="2">
        <v>10</v>
      </c>
      <c r="V9" s="5">
        <f t="shared" si="8"/>
        <v>0.3125</v>
      </c>
    </row>
    <row r="10" spans="1:23" x14ac:dyDescent="0.25">
      <c r="A10">
        <v>5</v>
      </c>
      <c r="B10" s="8">
        <f t="shared" si="0"/>
        <v>94</v>
      </c>
      <c r="C10" s="8">
        <f t="shared" si="1"/>
        <v>320</v>
      </c>
      <c r="D10" s="2">
        <v>20</v>
      </c>
      <c r="E10" s="2">
        <v>2</v>
      </c>
      <c r="F10" s="5">
        <f t="shared" si="2"/>
        <v>0.1</v>
      </c>
      <c r="I10">
        <v>5</v>
      </c>
      <c r="J10" s="9">
        <f t="shared" si="3"/>
        <v>100</v>
      </c>
      <c r="K10" s="9">
        <f t="shared" si="4"/>
        <v>132</v>
      </c>
      <c r="L10" s="2">
        <v>20</v>
      </c>
      <c r="M10" s="2">
        <v>10</v>
      </c>
      <c r="N10" s="5">
        <f t="shared" si="5"/>
        <v>0.5</v>
      </c>
      <c r="Q10">
        <v>5</v>
      </c>
      <c r="R10" s="9">
        <f t="shared" si="6"/>
        <v>262</v>
      </c>
      <c r="S10" s="9">
        <f t="shared" si="7"/>
        <v>170</v>
      </c>
      <c r="T10" s="2">
        <v>77</v>
      </c>
      <c r="U10" s="2">
        <v>8</v>
      </c>
      <c r="V10" s="5">
        <f t="shared" si="8"/>
        <v>0.1038961038961039</v>
      </c>
    </row>
    <row r="11" spans="1:23" x14ac:dyDescent="0.25">
      <c r="A11">
        <v>6</v>
      </c>
      <c r="B11" s="8">
        <f t="shared" si="0"/>
        <v>114</v>
      </c>
      <c r="C11" s="8">
        <f t="shared" si="1"/>
        <v>325</v>
      </c>
      <c r="D11" s="2">
        <v>20</v>
      </c>
      <c r="E11" s="2">
        <v>5</v>
      </c>
      <c r="F11" s="5">
        <f t="shared" si="2"/>
        <v>0.25</v>
      </c>
      <c r="I11">
        <v>6</v>
      </c>
      <c r="J11" s="9">
        <f t="shared" si="3"/>
        <v>120</v>
      </c>
      <c r="K11" s="9">
        <f t="shared" si="4"/>
        <v>157</v>
      </c>
      <c r="L11" s="2">
        <v>20</v>
      </c>
      <c r="M11" s="2">
        <v>25</v>
      </c>
      <c r="N11" s="5">
        <f t="shared" si="5"/>
        <v>1.25</v>
      </c>
      <c r="Q11">
        <v>6</v>
      </c>
      <c r="R11" s="9">
        <f t="shared" si="6"/>
        <v>378</v>
      </c>
      <c r="S11" s="9">
        <f t="shared" si="7"/>
        <v>206</v>
      </c>
      <c r="T11" s="2">
        <v>116</v>
      </c>
      <c r="U11" s="2">
        <v>36</v>
      </c>
      <c r="V11" s="5">
        <f t="shared" si="8"/>
        <v>0.31034482758620691</v>
      </c>
    </row>
    <row r="12" spans="1:23" x14ac:dyDescent="0.25">
      <c r="A12">
        <v>7</v>
      </c>
      <c r="B12" s="8">
        <f t="shared" si="0"/>
        <v>134</v>
      </c>
      <c r="C12" s="8">
        <f t="shared" si="1"/>
        <v>324</v>
      </c>
      <c r="D12" s="2">
        <v>20</v>
      </c>
      <c r="E12" s="2">
        <v>-1</v>
      </c>
      <c r="F12" s="5">
        <f t="shared" si="2"/>
        <v>-0.05</v>
      </c>
      <c r="I12">
        <v>7</v>
      </c>
      <c r="J12" s="9">
        <f t="shared" si="3"/>
        <v>140</v>
      </c>
      <c r="K12" s="9">
        <f t="shared" si="4"/>
        <v>192</v>
      </c>
      <c r="L12" s="2">
        <v>20</v>
      </c>
      <c r="M12" s="2">
        <v>35</v>
      </c>
      <c r="N12" s="5">
        <f t="shared" si="5"/>
        <v>1.75</v>
      </c>
      <c r="Q12">
        <v>7</v>
      </c>
      <c r="R12" s="9">
        <f t="shared" si="6"/>
        <v>398</v>
      </c>
      <c r="S12" s="9">
        <f t="shared" si="7"/>
        <v>210</v>
      </c>
      <c r="T12" s="2">
        <v>20</v>
      </c>
      <c r="U12" s="2">
        <v>4</v>
      </c>
      <c r="V12" s="5">
        <f t="shared" si="8"/>
        <v>0.2</v>
      </c>
    </row>
    <row r="13" spans="1:23" x14ac:dyDescent="0.25">
      <c r="A13">
        <v>8</v>
      </c>
      <c r="B13" s="8">
        <f t="shared" si="0"/>
        <v>154</v>
      </c>
      <c r="C13" s="8">
        <f t="shared" si="1"/>
        <v>319</v>
      </c>
      <c r="D13" s="2">
        <v>20</v>
      </c>
      <c r="E13" s="2">
        <v>-5</v>
      </c>
      <c r="F13" s="5">
        <f t="shared" si="2"/>
        <v>-0.25</v>
      </c>
      <c r="I13">
        <v>8</v>
      </c>
      <c r="J13" s="9">
        <f t="shared" si="3"/>
        <v>160</v>
      </c>
      <c r="K13" s="9">
        <f t="shared" si="4"/>
        <v>211</v>
      </c>
      <c r="L13" s="2">
        <v>20</v>
      </c>
      <c r="M13" s="2">
        <v>19</v>
      </c>
      <c r="N13" s="5">
        <f t="shared" si="5"/>
        <v>0.95</v>
      </c>
      <c r="Q13">
        <v>8</v>
      </c>
      <c r="R13" s="9">
        <f t="shared" si="6"/>
        <v>413</v>
      </c>
      <c r="S13" s="9">
        <f t="shared" si="7"/>
        <v>210</v>
      </c>
      <c r="T13" s="2">
        <v>15</v>
      </c>
      <c r="U13" s="2">
        <v>0</v>
      </c>
      <c r="V13" s="5">
        <f t="shared" si="8"/>
        <v>0</v>
      </c>
    </row>
    <row r="14" spans="1:23" x14ac:dyDescent="0.25">
      <c r="A14">
        <v>9</v>
      </c>
      <c r="B14" s="8">
        <f t="shared" si="0"/>
        <v>174</v>
      </c>
      <c r="C14" s="8">
        <f t="shared" si="1"/>
        <v>304</v>
      </c>
      <c r="D14" s="2">
        <v>20</v>
      </c>
      <c r="E14" s="2">
        <v>-15</v>
      </c>
      <c r="F14" s="5">
        <f t="shared" si="2"/>
        <v>-0.75</v>
      </c>
      <c r="I14">
        <v>9</v>
      </c>
      <c r="J14" s="9">
        <f t="shared" si="3"/>
        <v>180</v>
      </c>
      <c r="K14" s="9">
        <f t="shared" si="4"/>
        <v>205</v>
      </c>
      <c r="L14" s="2">
        <v>20</v>
      </c>
      <c r="M14" s="2">
        <v>-6</v>
      </c>
      <c r="N14" s="5">
        <f t="shared" si="5"/>
        <v>-0.3</v>
      </c>
      <c r="Q14">
        <v>9</v>
      </c>
      <c r="R14" s="9">
        <f t="shared" si="6"/>
        <v>524</v>
      </c>
      <c r="S14" s="9">
        <f t="shared" si="7"/>
        <v>99</v>
      </c>
      <c r="T14" s="2">
        <v>111</v>
      </c>
      <c r="U14" s="2">
        <v>-111</v>
      </c>
      <c r="V14" s="5">
        <f t="shared" si="8"/>
        <v>-1</v>
      </c>
    </row>
    <row r="15" spans="1:23" x14ac:dyDescent="0.25">
      <c r="A15">
        <v>10</v>
      </c>
      <c r="B15" s="8">
        <f t="shared" si="0"/>
        <v>194</v>
      </c>
      <c r="C15" s="8">
        <f t="shared" si="1"/>
        <v>288</v>
      </c>
      <c r="D15" s="2">
        <v>20</v>
      </c>
      <c r="E15" s="2">
        <v>-16</v>
      </c>
      <c r="F15" s="5">
        <f t="shared" si="2"/>
        <v>-0.8</v>
      </c>
      <c r="I15">
        <v>10</v>
      </c>
      <c r="J15" s="9">
        <f t="shared" si="3"/>
        <v>200</v>
      </c>
      <c r="K15" s="9">
        <f t="shared" si="4"/>
        <v>195</v>
      </c>
      <c r="L15" s="2">
        <v>20</v>
      </c>
      <c r="M15" s="2">
        <v>-10</v>
      </c>
      <c r="N15" s="5">
        <f t="shared" si="5"/>
        <v>-0.5</v>
      </c>
    </row>
    <row r="16" spans="1:23" x14ac:dyDescent="0.25">
      <c r="A16">
        <v>11</v>
      </c>
      <c r="B16" s="8">
        <f t="shared" si="0"/>
        <v>214</v>
      </c>
      <c r="C16" s="8">
        <f t="shared" si="1"/>
        <v>275</v>
      </c>
      <c r="D16" s="2">
        <v>20</v>
      </c>
      <c r="E16" s="2">
        <v>-13</v>
      </c>
      <c r="F16" s="5">
        <f t="shared" si="2"/>
        <v>-0.65</v>
      </c>
      <c r="I16">
        <v>11</v>
      </c>
      <c r="J16" s="9">
        <f t="shared" si="3"/>
        <v>220</v>
      </c>
      <c r="K16" s="9">
        <f t="shared" si="4"/>
        <v>180</v>
      </c>
      <c r="L16" s="2">
        <v>20</v>
      </c>
      <c r="M16" s="2">
        <v>-15</v>
      </c>
      <c r="N16" s="5">
        <f t="shared" si="5"/>
        <v>-0.75</v>
      </c>
    </row>
    <row r="17" spans="1:14" x14ac:dyDescent="0.25">
      <c r="A17">
        <v>12</v>
      </c>
      <c r="B17" s="8">
        <f t="shared" si="0"/>
        <v>234</v>
      </c>
      <c r="C17" s="8">
        <f t="shared" si="1"/>
        <v>275</v>
      </c>
      <c r="D17" s="2">
        <v>20</v>
      </c>
      <c r="E17" s="2">
        <v>0</v>
      </c>
      <c r="F17" s="5">
        <f t="shared" si="2"/>
        <v>0</v>
      </c>
      <c r="I17">
        <v>12</v>
      </c>
      <c r="J17" s="9">
        <f t="shared" si="3"/>
        <v>240</v>
      </c>
      <c r="K17" s="9">
        <f t="shared" si="4"/>
        <v>180</v>
      </c>
      <c r="L17" s="2">
        <v>20</v>
      </c>
      <c r="M17" s="2">
        <v>0</v>
      </c>
      <c r="N17" s="5">
        <f t="shared" si="5"/>
        <v>0</v>
      </c>
    </row>
    <row r="18" spans="1:14" x14ac:dyDescent="0.25">
      <c r="A18">
        <v>13</v>
      </c>
      <c r="B18" s="8">
        <f t="shared" si="0"/>
        <v>254</v>
      </c>
      <c r="C18" s="8">
        <f t="shared" si="1"/>
        <v>279</v>
      </c>
      <c r="D18" s="2">
        <v>20</v>
      </c>
      <c r="E18" s="2">
        <v>4</v>
      </c>
      <c r="F18" s="5">
        <f t="shared" si="2"/>
        <v>0.2</v>
      </c>
      <c r="I18">
        <v>13</v>
      </c>
      <c r="J18" s="9">
        <f t="shared" si="3"/>
        <v>260</v>
      </c>
      <c r="K18" s="9">
        <f t="shared" si="4"/>
        <v>197</v>
      </c>
      <c r="L18" s="2">
        <v>20</v>
      </c>
      <c r="M18" s="2">
        <v>17</v>
      </c>
      <c r="N18" s="5">
        <f t="shared" si="5"/>
        <v>0.85</v>
      </c>
    </row>
    <row r="19" spans="1:14" x14ac:dyDescent="0.25">
      <c r="A19">
        <v>14</v>
      </c>
      <c r="B19" s="8">
        <f t="shared" si="0"/>
        <v>274</v>
      </c>
      <c r="C19" s="8">
        <f t="shared" si="1"/>
        <v>294</v>
      </c>
      <c r="D19" s="2">
        <v>20</v>
      </c>
      <c r="E19" s="2">
        <v>15</v>
      </c>
      <c r="F19" s="5">
        <f t="shared" si="2"/>
        <v>0.75</v>
      </c>
      <c r="I19">
        <v>14</v>
      </c>
      <c r="J19" s="9">
        <f t="shared" si="3"/>
        <v>280</v>
      </c>
      <c r="K19" s="9">
        <f t="shared" si="4"/>
        <v>232</v>
      </c>
      <c r="L19" s="2">
        <v>20</v>
      </c>
      <c r="M19" s="2">
        <v>35</v>
      </c>
      <c r="N19" s="5">
        <f t="shared" si="5"/>
        <v>1.75</v>
      </c>
    </row>
    <row r="20" spans="1:14" x14ac:dyDescent="0.25">
      <c r="A20">
        <v>15</v>
      </c>
      <c r="B20" s="8">
        <f t="shared" si="0"/>
        <v>294</v>
      </c>
      <c r="C20" s="8">
        <f t="shared" si="1"/>
        <v>308</v>
      </c>
      <c r="D20" s="2">
        <v>20</v>
      </c>
      <c r="E20" s="2">
        <v>14</v>
      </c>
      <c r="F20" s="5">
        <f t="shared" si="2"/>
        <v>0.7</v>
      </c>
      <c r="I20">
        <v>15</v>
      </c>
      <c r="J20" s="9">
        <f t="shared" si="3"/>
        <v>300</v>
      </c>
      <c r="K20" s="9">
        <f t="shared" si="4"/>
        <v>262</v>
      </c>
      <c r="L20" s="2">
        <v>20</v>
      </c>
      <c r="M20" s="2">
        <v>30</v>
      </c>
      <c r="N20" s="5">
        <f t="shared" si="5"/>
        <v>1.5</v>
      </c>
    </row>
    <row r="21" spans="1:14" x14ac:dyDescent="0.25">
      <c r="A21">
        <v>16</v>
      </c>
      <c r="B21" s="8">
        <f t="shared" si="0"/>
        <v>314</v>
      </c>
      <c r="C21" s="8">
        <f t="shared" si="1"/>
        <v>309</v>
      </c>
      <c r="D21" s="2">
        <v>20</v>
      </c>
      <c r="E21" s="2">
        <v>1</v>
      </c>
      <c r="F21" s="5">
        <f t="shared" si="2"/>
        <v>0.05</v>
      </c>
      <c r="I21">
        <v>16</v>
      </c>
      <c r="J21" s="9">
        <f t="shared" si="3"/>
        <v>320</v>
      </c>
      <c r="K21" s="9">
        <f t="shared" si="4"/>
        <v>289</v>
      </c>
      <c r="L21" s="2">
        <v>20</v>
      </c>
      <c r="M21" s="2">
        <v>27</v>
      </c>
      <c r="N21" s="5">
        <f t="shared" si="5"/>
        <v>1.35</v>
      </c>
    </row>
    <row r="22" spans="1:14" x14ac:dyDescent="0.25">
      <c r="A22">
        <v>17</v>
      </c>
      <c r="B22" s="8">
        <f t="shared" si="0"/>
        <v>334</v>
      </c>
      <c r="C22" s="8">
        <f t="shared" si="1"/>
        <v>310</v>
      </c>
      <c r="D22" s="2">
        <v>20</v>
      </c>
      <c r="E22" s="2">
        <v>1</v>
      </c>
      <c r="F22" s="5">
        <f t="shared" si="2"/>
        <v>0.05</v>
      </c>
      <c r="I22">
        <v>17</v>
      </c>
      <c r="J22" s="9">
        <f t="shared" si="3"/>
        <v>340</v>
      </c>
      <c r="K22" s="9">
        <f t="shared" si="4"/>
        <v>313</v>
      </c>
      <c r="L22" s="2">
        <v>20</v>
      </c>
      <c r="M22" s="2">
        <v>24</v>
      </c>
      <c r="N22" s="5">
        <f t="shared" si="5"/>
        <v>1.2</v>
      </c>
    </row>
    <row r="23" spans="1:14" x14ac:dyDescent="0.25">
      <c r="A23">
        <v>18</v>
      </c>
      <c r="B23" s="8">
        <f t="shared" si="0"/>
        <v>354</v>
      </c>
      <c r="C23" s="8">
        <f t="shared" si="1"/>
        <v>311</v>
      </c>
      <c r="D23" s="2">
        <v>20</v>
      </c>
      <c r="E23" s="2">
        <v>1</v>
      </c>
      <c r="F23" s="5">
        <f t="shared" si="2"/>
        <v>0.05</v>
      </c>
      <c r="I23">
        <v>18</v>
      </c>
      <c r="J23" s="9">
        <f t="shared" si="3"/>
        <v>360</v>
      </c>
      <c r="K23" s="9">
        <f t="shared" si="4"/>
        <v>335</v>
      </c>
      <c r="L23" s="2">
        <v>20</v>
      </c>
      <c r="M23" s="2">
        <v>22</v>
      </c>
      <c r="N23" s="5">
        <f t="shared" si="5"/>
        <v>1.1000000000000001</v>
      </c>
    </row>
    <row r="24" spans="1:14" x14ac:dyDescent="0.25">
      <c r="A24">
        <v>19</v>
      </c>
      <c r="B24" s="8">
        <f t="shared" si="0"/>
        <v>374</v>
      </c>
      <c r="C24" s="8">
        <f t="shared" si="1"/>
        <v>309</v>
      </c>
      <c r="D24" s="2">
        <v>20</v>
      </c>
      <c r="E24" s="2">
        <v>-2</v>
      </c>
      <c r="F24" s="5">
        <f t="shared" si="2"/>
        <v>-0.1</v>
      </c>
      <c r="I24">
        <v>19</v>
      </c>
      <c r="J24" s="9">
        <f t="shared" si="3"/>
        <v>380</v>
      </c>
      <c r="K24" s="9">
        <f t="shared" si="4"/>
        <v>350</v>
      </c>
      <c r="L24" s="2">
        <v>20</v>
      </c>
      <c r="M24" s="2">
        <v>15</v>
      </c>
      <c r="N24" s="5">
        <f t="shared" si="5"/>
        <v>0.75</v>
      </c>
    </row>
    <row r="25" spans="1:14" x14ac:dyDescent="0.25">
      <c r="A25">
        <v>20</v>
      </c>
      <c r="B25" s="8">
        <f t="shared" si="0"/>
        <v>394</v>
      </c>
      <c r="C25" s="8">
        <f t="shared" si="1"/>
        <v>302</v>
      </c>
      <c r="D25" s="2">
        <v>20</v>
      </c>
      <c r="E25" s="2">
        <v>-7</v>
      </c>
      <c r="F25" s="5">
        <f t="shared" si="2"/>
        <v>-0.35</v>
      </c>
      <c r="I25">
        <v>20</v>
      </c>
      <c r="J25" s="9">
        <f t="shared" si="3"/>
        <v>400</v>
      </c>
      <c r="K25" s="9">
        <f t="shared" si="4"/>
        <v>344</v>
      </c>
      <c r="L25" s="2">
        <v>20</v>
      </c>
      <c r="M25" s="2">
        <v>-6</v>
      </c>
      <c r="N25" s="5">
        <f t="shared" si="5"/>
        <v>-0.3</v>
      </c>
    </row>
    <row r="26" spans="1:14" x14ac:dyDescent="0.25">
      <c r="A26">
        <v>21</v>
      </c>
      <c r="B26" s="8">
        <f t="shared" si="0"/>
        <v>414</v>
      </c>
      <c r="C26" s="8">
        <f t="shared" si="1"/>
        <v>269</v>
      </c>
      <c r="D26" s="2">
        <v>20</v>
      </c>
      <c r="E26" s="2">
        <v>-33</v>
      </c>
      <c r="F26" s="5">
        <f t="shared" si="2"/>
        <v>-1.65</v>
      </c>
      <c r="I26">
        <v>21</v>
      </c>
      <c r="J26" s="9">
        <f t="shared" si="3"/>
        <v>413</v>
      </c>
      <c r="K26" s="9">
        <f t="shared" si="4"/>
        <v>333</v>
      </c>
      <c r="L26" s="2">
        <v>13</v>
      </c>
      <c r="M26" s="2">
        <v>-11</v>
      </c>
      <c r="N26" s="5">
        <f t="shared" si="5"/>
        <v>-0.84615384615384615</v>
      </c>
    </row>
    <row r="27" spans="1:14" x14ac:dyDescent="0.25">
      <c r="A27">
        <v>22</v>
      </c>
      <c r="B27" s="8">
        <f t="shared" si="0"/>
        <v>434</v>
      </c>
      <c r="C27" s="8">
        <f t="shared" si="1"/>
        <v>194</v>
      </c>
      <c r="D27" s="2">
        <v>20</v>
      </c>
      <c r="E27" s="2">
        <v>-75</v>
      </c>
      <c r="F27" s="5">
        <f t="shared" si="2"/>
        <v>-3.75</v>
      </c>
      <c r="I27">
        <v>22</v>
      </c>
      <c r="J27" s="9">
        <f t="shared" si="3"/>
        <v>481</v>
      </c>
      <c r="K27" s="9">
        <f t="shared" si="4"/>
        <v>161</v>
      </c>
      <c r="L27" s="2">
        <v>68</v>
      </c>
      <c r="M27" s="2">
        <v>-172</v>
      </c>
      <c r="N27" s="5">
        <f t="shared" si="5"/>
        <v>-2.5294117647058822</v>
      </c>
    </row>
    <row r="28" spans="1:14" x14ac:dyDescent="0.25">
      <c r="A28">
        <v>23</v>
      </c>
      <c r="B28" s="8">
        <f t="shared" si="0"/>
        <v>524</v>
      </c>
      <c r="C28" s="8">
        <f t="shared" si="1"/>
        <v>104</v>
      </c>
      <c r="D28" s="2">
        <v>90</v>
      </c>
      <c r="E28" s="2">
        <v>-90</v>
      </c>
      <c r="F28" s="5">
        <f t="shared" si="2"/>
        <v>-1</v>
      </c>
      <c r="I28">
        <v>23</v>
      </c>
      <c r="J28" s="9">
        <f t="shared" ref="J28" si="9">J27+L28</f>
        <v>524</v>
      </c>
      <c r="K28" s="9">
        <f t="shared" ref="K28" si="10">K27+M28</f>
        <v>50</v>
      </c>
      <c r="L28" s="2">
        <v>43</v>
      </c>
      <c r="M28" s="2">
        <v>-111</v>
      </c>
      <c r="N28" s="5">
        <f t="shared" ref="N28" si="11">M28/L28</f>
        <v>-2.5813953488372094</v>
      </c>
    </row>
    <row r="29" spans="1:14" x14ac:dyDescent="0.25">
      <c r="A29">
        <v>24</v>
      </c>
      <c r="B29">
        <v>0</v>
      </c>
      <c r="C29">
        <v>0</v>
      </c>
      <c r="I29">
        <v>24</v>
      </c>
      <c r="J29">
        <v>0</v>
      </c>
      <c r="K29">
        <v>0</v>
      </c>
    </row>
    <row r="30" spans="1:14" x14ac:dyDescent="0.25">
      <c r="A30">
        <v>25</v>
      </c>
      <c r="B30">
        <v>0</v>
      </c>
      <c r="C30">
        <v>0</v>
      </c>
      <c r="I30">
        <v>25</v>
      </c>
      <c r="J30">
        <v>0</v>
      </c>
      <c r="K30">
        <v>0</v>
      </c>
    </row>
    <row r="31" spans="1:14" x14ac:dyDescent="0.25">
      <c r="A31">
        <v>26</v>
      </c>
      <c r="B31">
        <v>0</v>
      </c>
      <c r="C31">
        <v>0</v>
      </c>
      <c r="I31">
        <v>26</v>
      </c>
      <c r="J31">
        <v>0</v>
      </c>
      <c r="K31">
        <v>0</v>
      </c>
    </row>
    <row r="32" spans="1:14" x14ac:dyDescent="0.25">
      <c r="A32">
        <v>27</v>
      </c>
      <c r="B32">
        <v>0</v>
      </c>
      <c r="C32">
        <v>0</v>
      </c>
      <c r="I32">
        <v>27</v>
      </c>
      <c r="J32">
        <v>0</v>
      </c>
      <c r="K32">
        <v>0</v>
      </c>
    </row>
    <row r="33" spans="1:11" x14ac:dyDescent="0.25">
      <c r="A33">
        <v>28</v>
      </c>
      <c r="B33">
        <v>0</v>
      </c>
      <c r="C33">
        <v>0</v>
      </c>
      <c r="I33">
        <v>28</v>
      </c>
      <c r="J33">
        <v>0</v>
      </c>
      <c r="K33">
        <v>0</v>
      </c>
    </row>
    <row r="34" spans="1:11" x14ac:dyDescent="0.25">
      <c r="A34">
        <v>29</v>
      </c>
      <c r="B34">
        <v>0</v>
      </c>
      <c r="C34">
        <v>0</v>
      </c>
      <c r="I34">
        <v>29</v>
      </c>
      <c r="J34">
        <v>0</v>
      </c>
      <c r="K34">
        <v>0</v>
      </c>
    </row>
    <row r="78" spans="1:15" ht="40.9" customHeight="1" x14ac:dyDescent="0.25">
      <c r="A78" s="19" t="s">
        <v>50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5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5" x14ac:dyDescent="0.25">
      <c r="A80" t="s">
        <v>13</v>
      </c>
      <c r="M80" s="16"/>
      <c r="O80" s="6"/>
    </row>
    <row r="81" spans="1:13" x14ac:dyDescent="0.25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0,10,40,60,80,100,120,140,160,180,200,220,240,260,280,300,320,340,360,380,400,413,481,524,0,0,0,0,0,0,</v>
      </c>
      <c r="M81" s="16"/>
    </row>
    <row r="82" spans="1:13" x14ac:dyDescent="0.25">
      <c r="A82" t="s">
        <v>12</v>
      </c>
      <c r="M82" s="16"/>
    </row>
    <row r="83" spans="1:13" x14ac:dyDescent="0.25">
      <c r="A83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84,84,102,112,122,132,157,192,211,205,195,180,180,197,232,262,289,313,335,350,344,333,161,50,0,0,0,0,0,0,</v>
      </c>
      <c r="M83" s="16"/>
    </row>
    <row r="84" spans="1:13" x14ac:dyDescent="0.25">
      <c r="A84" t="s">
        <v>15</v>
      </c>
      <c r="M84" s="16"/>
    </row>
    <row r="85" spans="1:13" x14ac:dyDescent="0.25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0,4,34,54,74,94,114,134,154,174,194,214,234,254,274,294,314,334,354,374,394,414,434,524,0,0,0,0,0,0,</v>
      </c>
      <c r="M85" s="16"/>
    </row>
    <row r="86" spans="1:13" x14ac:dyDescent="0.25">
      <c r="A86" t="s">
        <v>14</v>
      </c>
      <c r="M86" s="16"/>
    </row>
    <row r="87" spans="1:13" x14ac:dyDescent="0.25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256,256,306,312,318,320,325,324,319,304,288,275,275,279,294,308,309,310,311,309,302,269,194,104,0,0,0,0,0,0,</v>
      </c>
      <c r="M87" s="16"/>
    </row>
    <row r="88" spans="1:13" x14ac:dyDescent="0.25">
      <c r="A88" t="s">
        <v>18</v>
      </c>
      <c r="M88" s="16"/>
    </row>
    <row r="89" spans="1:13" x14ac:dyDescent="0.25">
      <c r="A89" t="str">
        <f>R5&amp;","&amp;R6&amp;","&amp;R7&amp;","&amp;R8&amp;","&amp;R9&amp;","&amp;R10&amp;","&amp;R11&amp;","&amp;R12&amp;","&amp;R13&amp;","&amp;R14&amp;","</f>
        <v>0,4,89,153,185,262,378,398,413,524,</v>
      </c>
      <c r="M89" s="16"/>
    </row>
    <row r="90" spans="1:13" x14ac:dyDescent="0.25">
      <c r="A90" t="s">
        <v>17</v>
      </c>
      <c r="M90" s="16"/>
    </row>
    <row r="91" spans="1:13" x14ac:dyDescent="0.25">
      <c r="A91" t="str">
        <f>S5&amp;","&amp;S6&amp;","&amp;S7&amp;","&amp;S8&amp;","&amp;S9&amp;","&amp;S10&amp;","&amp;S11&amp;","&amp;S12&amp;","&amp;S13&amp;","&amp;S14</f>
        <v>79,79,122,152,162,170,206,210,210,99</v>
      </c>
      <c r="M91" s="16"/>
    </row>
    <row r="92" spans="1:13" x14ac:dyDescent="0.25">
      <c r="M92" s="16"/>
    </row>
    <row r="93" spans="1:1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6"/>
  <sheetViews>
    <sheetView topLeftCell="A42" zoomScale="80" zoomScaleNormal="80" workbookViewId="0">
      <selection activeCell="S17" sqref="S17"/>
    </sheetView>
  </sheetViews>
  <sheetFormatPr defaultRowHeight="15" x14ac:dyDescent="0.25"/>
  <sheetData>
    <row r="1" spans="1:23" ht="31.9" customHeight="1" x14ac:dyDescent="0.25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25">
      <c r="E2" s="16" t="s">
        <v>16</v>
      </c>
      <c r="F2" s="16"/>
      <c r="G2" s="16"/>
    </row>
    <row r="3" spans="1:23" x14ac:dyDescent="0.25">
      <c r="A3" t="s">
        <v>1</v>
      </c>
      <c r="I3" t="s">
        <v>0</v>
      </c>
      <c r="Q3" t="s">
        <v>2</v>
      </c>
    </row>
    <row r="4" spans="1:23" s="1" customFormat="1" ht="45" x14ac:dyDescent="0.25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25">
      <c r="A5">
        <v>0</v>
      </c>
      <c r="B5" s="6">
        <v>0</v>
      </c>
      <c r="C5" s="7">
        <v>170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84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79</v>
      </c>
      <c r="T5" s="3">
        <f>Q5:Q14</f>
        <v>0</v>
      </c>
      <c r="U5">
        <v>0</v>
      </c>
      <c r="V5" s="4">
        <v>0</v>
      </c>
    </row>
    <row r="6" spans="1:23" x14ac:dyDescent="0.25">
      <c r="A6">
        <v>1</v>
      </c>
      <c r="B6" s="8">
        <f>B5+D6</f>
        <v>4</v>
      </c>
      <c r="C6" s="8">
        <f>C5+E6</f>
        <v>170</v>
      </c>
      <c r="D6" s="2">
        <v>4</v>
      </c>
      <c r="E6" s="2">
        <v>0</v>
      </c>
      <c r="F6" s="5">
        <f>E6/D6</f>
        <v>0</v>
      </c>
      <c r="I6">
        <v>1</v>
      </c>
      <c r="J6" s="9">
        <f>J5+L6</f>
        <v>10</v>
      </c>
      <c r="K6" s="9">
        <f>K5+M6</f>
        <v>84</v>
      </c>
      <c r="L6" s="2">
        <v>10</v>
      </c>
      <c r="M6" s="2">
        <v>0</v>
      </c>
      <c r="N6" s="5">
        <f>M6/L6</f>
        <v>0</v>
      </c>
      <c r="Q6">
        <v>1</v>
      </c>
      <c r="R6" s="9">
        <f>R5+T6</f>
        <v>4</v>
      </c>
      <c r="S6" s="9">
        <f>S5+U6</f>
        <v>79</v>
      </c>
      <c r="T6" s="2">
        <v>4</v>
      </c>
      <c r="U6" s="2">
        <v>0</v>
      </c>
      <c r="V6" s="5">
        <f>U6/T6</f>
        <v>0</v>
      </c>
    </row>
    <row r="7" spans="1:23" x14ac:dyDescent="0.25">
      <c r="A7">
        <v>2</v>
      </c>
      <c r="B7" s="8">
        <f t="shared" ref="B7:C21" si="0">B6+D7</f>
        <v>34</v>
      </c>
      <c r="C7" s="8">
        <f t="shared" si="0"/>
        <v>220</v>
      </c>
      <c r="D7" s="2">
        <v>30</v>
      </c>
      <c r="E7" s="2">
        <v>50</v>
      </c>
      <c r="F7" s="5">
        <f t="shared" ref="F7:F31" si="1">E7/D7</f>
        <v>1.6666666666666667</v>
      </c>
      <c r="I7">
        <v>2</v>
      </c>
      <c r="J7" s="9">
        <f t="shared" ref="J7:K22" si="2">J6+L7</f>
        <v>40</v>
      </c>
      <c r="K7" s="9">
        <f t="shared" si="2"/>
        <v>102</v>
      </c>
      <c r="L7" s="2">
        <v>30</v>
      </c>
      <c r="M7" s="2">
        <v>18</v>
      </c>
      <c r="N7" s="5">
        <f t="shared" ref="N7:N29" si="3">M7/L7</f>
        <v>0.6</v>
      </c>
      <c r="Q7">
        <v>2</v>
      </c>
      <c r="R7" s="9">
        <f t="shared" ref="R7:S14" si="4">R6+T7</f>
        <v>89</v>
      </c>
      <c r="S7" s="9">
        <f t="shared" si="4"/>
        <v>122</v>
      </c>
      <c r="T7" s="2">
        <v>85</v>
      </c>
      <c r="U7" s="2">
        <v>43</v>
      </c>
      <c r="V7" s="5">
        <f t="shared" ref="V7:V14" si="5">U7/T7</f>
        <v>0.50588235294117645</v>
      </c>
    </row>
    <row r="8" spans="1:23" x14ac:dyDescent="0.25">
      <c r="A8">
        <v>3</v>
      </c>
      <c r="B8" s="8">
        <f t="shared" si="0"/>
        <v>54</v>
      </c>
      <c r="C8" s="8">
        <f t="shared" si="0"/>
        <v>230</v>
      </c>
      <c r="D8" s="2">
        <v>20</v>
      </c>
      <c r="E8" s="2">
        <v>10</v>
      </c>
      <c r="F8" s="5">
        <f t="shared" si="1"/>
        <v>0.5</v>
      </c>
      <c r="I8">
        <v>3</v>
      </c>
      <c r="J8" s="9">
        <f t="shared" si="2"/>
        <v>60</v>
      </c>
      <c r="K8" s="9">
        <f t="shared" si="2"/>
        <v>112</v>
      </c>
      <c r="L8" s="2">
        <v>20</v>
      </c>
      <c r="M8" s="2">
        <v>10</v>
      </c>
      <c r="N8" s="5">
        <f t="shared" si="3"/>
        <v>0.5</v>
      </c>
      <c r="Q8">
        <v>3</v>
      </c>
      <c r="R8" s="9">
        <f t="shared" si="4"/>
        <v>159</v>
      </c>
      <c r="S8" s="9">
        <f t="shared" si="4"/>
        <v>148</v>
      </c>
      <c r="T8" s="2">
        <v>70</v>
      </c>
      <c r="U8" s="2">
        <v>26</v>
      </c>
      <c r="V8" s="5">
        <f t="shared" si="5"/>
        <v>0.37142857142857144</v>
      </c>
    </row>
    <row r="9" spans="1:23" x14ac:dyDescent="0.25">
      <c r="A9">
        <v>4</v>
      </c>
      <c r="B9" s="8">
        <f t="shared" si="0"/>
        <v>74</v>
      </c>
      <c r="C9" s="8">
        <f t="shared" si="0"/>
        <v>240</v>
      </c>
      <c r="D9" s="2">
        <v>20</v>
      </c>
      <c r="E9" s="2">
        <v>10</v>
      </c>
      <c r="F9" s="5">
        <f t="shared" si="1"/>
        <v>0.5</v>
      </c>
      <c r="I9">
        <v>4</v>
      </c>
      <c r="J9" s="9">
        <f t="shared" si="2"/>
        <v>80</v>
      </c>
      <c r="K9" s="9">
        <f t="shared" si="2"/>
        <v>122</v>
      </c>
      <c r="L9" s="2">
        <v>20</v>
      </c>
      <c r="M9" s="2">
        <v>10</v>
      </c>
      <c r="N9" s="5">
        <f t="shared" si="3"/>
        <v>0.5</v>
      </c>
      <c r="Q9">
        <v>4</v>
      </c>
      <c r="R9" s="9">
        <f t="shared" si="4"/>
        <v>212</v>
      </c>
      <c r="S9" s="9">
        <f t="shared" si="4"/>
        <v>161</v>
      </c>
      <c r="T9" s="2">
        <v>53</v>
      </c>
      <c r="U9" s="2">
        <v>13</v>
      </c>
      <c r="V9" s="5">
        <f t="shared" si="5"/>
        <v>0.24528301886792453</v>
      </c>
    </row>
    <row r="10" spans="1:23" x14ac:dyDescent="0.25">
      <c r="A10">
        <v>5</v>
      </c>
      <c r="B10" s="8">
        <f t="shared" si="0"/>
        <v>94</v>
      </c>
      <c r="C10" s="8">
        <f t="shared" si="0"/>
        <v>235</v>
      </c>
      <c r="D10" s="2">
        <v>20</v>
      </c>
      <c r="E10" s="2">
        <v>-5</v>
      </c>
      <c r="F10" s="5">
        <f t="shared" si="1"/>
        <v>-0.25</v>
      </c>
      <c r="I10">
        <v>5</v>
      </c>
      <c r="J10" s="9">
        <f t="shared" si="2"/>
        <v>100</v>
      </c>
      <c r="K10" s="9">
        <f t="shared" si="2"/>
        <v>131</v>
      </c>
      <c r="L10" s="2">
        <v>20</v>
      </c>
      <c r="M10" s="2">
        <v>9</v>
      </c>
      <c r="N10" s="5">
        <f t="shared" si="3"/>
        <v>0.45</v>
      </c>
      <c r="Q10">
        <v>5</v>
      </c>
      <c r="R10" s="9">
        <f t="shared" si="4"/>
        <v>252</v>
      </c>
      <c r="S10" s="9">
        <f t="shared" si="4"/>
        <v>165</v>
      </c>
      <c r="T10" s="2">
        <v>40</v>
      </c>
      <c r="U10" s="2">
        <v>4</v>
      </c>
      <c r="V10" s="5">
        <f t="shared" si="5"/>
        <v>0.1</v>
      </c>
    </row>
    <row r="11" spans="1:23" x14ac:dyDescent="0.25">
      <c r="A11">
        <v>6</v>
      </c>
      <c r="B11" s="8">
        <f t="shared" si="0"/>
        <v>114</v>
      </c>
      <c r="C11" s="8">
        <f t="shared" si="0"/>
        <v>230</v>
      </c>
      <c r="D11" s="2">
        <v>20</v>
      </c>
      <c r="E11" s="2">
        <v>-5</v>
      </c>
      <c r="F11" s="5">
        <f t="shared" si="1"/>
        <v>-0.25</v>
      </c>
      <c r="I11">
        <v>6</v>
      </c>
      <c r="J11" s="9">
        <f t="shared" si="2"/>
        <v>120</v>
      </c>
      <c r="K11" s="9">
        <f t="shared" si="2"/>
        <v>139</v>
      </c>
      <c r="L11" s="2">
        <v>20</v>
      </c>
      <c r="M11" s="2">
        <v>8</v>
      </c>
      <c r="N11" s="5">
        <f t="shared" si="3"/>
        <v>0.4</v>
      </c>
      <c r="Q11">
        <v>6</v>
      </c>
      <c r="R11" s="9">
        <f t="shared" si="4"/>
        <v>420</v>
      </c>
      <c r="S11" s="9">
        <f t="shared" si="4"/>
        <v>219</v>
      </c>
      <c r="T11" s="2">
        <v>168</v>
      </c>
      <c r="U11" s="2">
        <v>54</v>
      </c>
      <c r="V11" s="5">
        <f t="shared" si="5"/>
        <v>0.32142857142857145</v>
      </c>
    </row>
    <row r="12" spans="1:23" x14ac:dyDescent="0.25">
      <c r="A12">
        <v>7</v>
      </c>
      <c r="B12" s="8">
        <f t="shared" si="0"/>
        <v>134</v>
      </c>
      <c r="C12" s="8">
        <f t="shared" si="0"/>
        <v>225</v>
      </c>
      <c r="D12" s="2">
        <v>20</v>
      </c>
      <c r="E12" s="2">
        <v>-5</v>
      </c>
      <c r="F12" s="5">
        <f t="shared" si="1"/>
        <v>-0.25</v>
      </c>
      <c r="I12">
        <v>7</v>
      </c>
      <c r="J12" s="9">
        <f t="shared" si="2"/>
        <v>140</v>
      </c>
      <c r="K12" s="9">
        <f t="shared" si="2"/>
        <v>146</v>
      </c>
      <c r="L12" s="2">
        <v>20</v>
      </c>
      <c r="M12" s="2">
        <v>7</v>
      </c>
      <c r="N12" s="5">
        <f t="shared" si="3"/>
        <v>0.35</v>
      </c>
      <c r="Q12">
        <v>7</v>
      </c>
      <c r="R12" s="9">
        <f t="shared" si="4"/>
        <v>442</v>
      </c>
      <c r="S12" s="9">
        <f t="shared" si="4"/>
        <v>227</v>
      </c>
      <c r="T12" s="2">
        <v>22</v>
      </c>
      <c r="U12" s="2">
        <v>8</v>
      </c>
      <c r="V12" s="5">
        <f t="shared" si="5"/>
        <v>0.36363636363636365</v>
      </c>
    </row>
    <row r="13" spans="1:23" x14ac:dyDescent="0.25">
      <c r="A13">
        <v>8</v>
      </c>
      <c r="B13" s="8">
        <f t="shared" si="0"/>
        <v>154</v>
      </c>
      <c r="C13" s="8">
        <f t="shared" si="0"/>
        <v>220</v>
      </c>
      <c r="D13" s="2">
        <v>20</v>
      </c>
      <c r="E13" s="2">
        <v>-5</v>
      </c>
      <c r="F13" s="5">
        <f t="shared" si="1"/>
        <v>-0.25</v>
      </c>
      <c r="I13">
        <v>8</v>
      </c>
      <c r="J13" s="9">
        <f t="shared" si="2"/>
        <v>160</v>
      </c>
      <c r="K13" s="9">
        <f t="shared" si="2"/>
        <v>161</v>
      </c>
      <c r="L13" s="2">
        <v>20</v>
      </c>
      <c r="M13" s="2">
        <v>15</v>
      </c>
      <c r="N13" s="5">
        <f t="shared" si="3"/>
        <v>0.75</v>
      </c>
      <c r="Q13">
        <v>8</v>
      </c>
      <c r="R13" s="9">
        <f t="shared" si="4"/>
        <v>457</v>
      </c>
      <c r="S13" s="9">
        <f t="shared" si="4"/>
        <v>227</v>
      </c>
      <c r="T13" s="2">
        <v>15</v>
      </c>
      <c r="U13" s="2">
        <v>0</v>
      </c>
      <c r="V13" s="5">
        <f t="shared" si="5"/>
        <v>0</v>
      </c>
    </row>
    <row r="14" spans="1:23" x14ac:dyDescent="0.25">
      <c r="A14">
        <v>9</v>
      </c>
      <c r="B14" s="8">
        <f t="shared" si="0"/>
        <v>174</v>
      </c>
      <c r="C14" s="8">
        <f t="shared" si="0"/>
        <v>215</v>
      </c>
      <c r="D14" s="2">
        <v>20</v>
      </c>
      <c r="E14" s="2">
        <v>-5</v>
      </c>
      <c r="F14" s="5">
        <f t="shared" si="1"/>
        <v>-0.25</v>
      </c>
      <c r="I14">
        <v>9</v>
      </c>
      <c r="J14" s="9">
        <f t="shared" si="2"/>
        <v>180</v>
      </c>
      <c r="K14" s="9">
        <f t="shared" si="2"/>
        <v>166</v>
      </c>
      <c r="L14" s="2">
        <v>20</v>
      </c>
      <c r="M14" s="2">
        <v>5</v>
      </c>
      <c r="N14" s="5">
        <f t="shared" si="3"/>
        <v>0.25</v>
      </c>
      <c r="Q14">
        <v>9</v>
      </c>
      <c r="R14" s="9">
        <f t="shared" si="4"/>
        <v>593</v>
      </c>
      <c r="S14" s="9">
        <f t="shared" si="4"/>
        <v>91</v>
      </c>
      <c r="T14" s="2">
        <v>136</v>
      </c>
      <c r="U14" s="2">
        <v>-136</v>
      </c>
      <c r="V14" s="5">
        <f t="shared" si="5"/>
        <v>-1</v>
      </c>
    </row>
    <row r="15" spans="1:23" x14ac:dyDescent="0.25">
      <c r="A15">
        <v>10</v>
      </c>
      <c r="B15" s="8">
        <f t="shared" si="0"/>
        <v>194</v>
      </c>
      <c r="C15" s="8">
        <f t="shared" si="0"/>
        <v>205</v>
      </c>
      <c r="D15" s="2">
        <v>20</v>
      </c>
      <c r="E15" s="2">
        <v>-10</v>
      </c>
      <c r="F15" s="5">
        <f t="shared" si="1"/>
        <v>-0.5</v>
      </c>
      <c r="I15">
        <v>10</v>
      </c>
      <c r="J15" s="9">
        <f t="shared" si="2"/>
        <v>200</v>
      </c>
      <c r="K15" s="9">
        <f t="shared" si="2"/>
        <v>172</v>
      </c>
      <c r="L15" s="2">
        <v>20</v>
      </c>
      <c r="M15" s="2">
        <v>6</v>
      </c>
      <c r="N15" s="5">
        <f t="shared" si="3"/>
        <v>0.3</v>
      </c>
    </row>
    <row r="16" spans="1:23" x14ac:dyDescent="0.25">
      <c r="A16">
        <v>11</v>
      </c>
      <c r="B16" s="8">
        <f t="shared" si="0"/>
        <v>214</v>
      </c>
      <c r="C16" s="8">
        <f t="shared" si="0"/>
        <v>195</v>
      </c>
      <c r="D16" s="2">
        <v>20</v>
      </c>
      <c r="E16" s="2">
        <v>-10</v>
      </c>
      <c r="F16" s="5">
        <f t="shared" si="1"/>
        <v>-0.5</v>
      </c>
      <c r="I16">
        <v>11</v>
      </c>
      <c r="J16" s="9">
        <f t="shared" si="2"/>
        <v>220</v>
      </c>
      <c r="K16" s="9">
        <f t="shared" si="2"/>
        <v>170</v>
      </c>
      <c r="L16" s="2">
        <v>20</v>
      </c>
      <c r="M16" s="2">
        <v>-2</v>
      </c>
      <c r="N16" s="5">
        <f t="shared" si="3"/>
        <v>-0.1</v>
      </c>
    </row>
    <row r="17" spans="1:14" x14ac:dyDescent="0.25">
      <c r="A17">
        <v>12</v>
      </c>
      <c r="B17" s="8">
        <f t="shared" si="0"/>
        <v>234</v>
      </c>
      <c r="C17" s="8">
        <f t="shared" si="0"/>
        <v>184</v>
      </c>
      <c r="D17" s="2">
        <v>20</v>
      </c>
      <c r="E17" s="2">
        <v>-11</v>
      </c>
      <c r="F17" s="5">
        <f t="shared" si="1"/>
        <v>-0.55000000000000004</v>
      </c>
      <c r="I17">
        <v>12</v>
      </c>
      <c r="J17" s="9">
        <f t="shared" si="2"/>
        <v>240</v>
      </c>
      <c r="K17" s="9">
        <f t="shared" si="2"/>
        <v>169</v>
      </c>
      <c r="L17" s="2">
        <v>20</v>
      </c>
      <c r="M17" s="2">
        <v>-1</v>
      </c>
      <c r="N17" s="5">
        <f t="shared" si="3"/>
        <v>-0.05</v>
      </c>
    </row>
    <row r="18" spans="1:14" x14ac:dyDescent="0.25">
      <c r="A18">
        <v>13</v>
      </c>
      <c r="B18" s="8">
        <f t="shared" si="0"/>
        <v>254</v>
      </c>
      <c r="C18" s="8">
        <f t="shared" si="0"/>
        <v>196</v>
      </c>
      <c r="D18" s="2">
        <v>20</v>
      </c>
      <c r="E18" s="2">
        <v>12</v>
      </c>
      <c r="F18" s="5">
        <f t="shared" si="1"/>
        <v>0.6</v>
      </c>
      <c r="I18">
        <v>13</v>
      </c>
      <c r="J18" s="9">
        <f t="shared" si="2"/>
        <v>260</v>
      </c>
      <c r="K18" s="9">
        <f t="shared" si="2"/>
        <v>194</v>
      </c>
      <c r="L18" s="2">
        <v>20</v>
      </c>
      <c r="M18" s="2">
        <v>25</v>
      </c>
      <c r="N18" s="5">
        <f t="shared" si="3"/>
        <v>1.25</v>
      </c>
    </row>
    <row r="19" spans="1:14" x14ac:dyDescent="0.25">
      <c r="A19">
        <v>14</v>
      </c>
      <c r="B19" s="8">
        <f t="shared" si="0"/>
        <v>274</v>
      </c>
      <c r="C19" s="8">
        <f t="shared" si="0"/>
        <v>216</v>
      </c>
      <c r="D19" s="2">
        <v>20</v>
      </c>
      <c r="E19" s="2">
        <v>20</v>
      </c>
      <c r="F19" s="5">
        <f t="shared" si="1"/>
        <v>1</v>
      </c>
      <c r="I19">
        <v>14</v>
      </c>
      <c r="J19" s="9">
        <f t="shared" si="2"/>
        <v>280</v>
      </c>
      <c r="K19" s="9">
        <f t="shared" si="2"/>
        <v>235</v>
      </c>
      <c r="L19" s="2">
        <v>20</v>
      </c>
      <c r="M19" s="2">
        <v>41</v>
      </c>
      <c r="N19" s="5">
        <f t="shared" si="3"/>
        <v>2.0499999999999998</v>
      </c>
    </row>
    <row r="20" spans="1:14" x14ac:dyDescent="0.25">
      <c r="A20">
        <v>15</v>
      </c>
      <c r="B20" s="8">
        <f t="shared" si="0"/>
        <v>294</v>
      </c>
      <c r="C20" s="8">
        <f t="shared" si="0"/>
        <v>223</v>
      </c>
      <c r="D20" s="2">
        <v>20</v>
      </c>
      <c r="E20" s="2">
        <v>7</v>
      </c>
      <c r="F20" s="5">
        <f t="shared" si="1"/>
        <v>0.35</v>
      </c>
      <c r="I20">
        <v>15</v>
      </c>
      <c r="J20" s="9">
        <f t="shared" si="2"/>
        <v>300</v>
      </c>
      <c r="K20" s="9">
        <f t="shared" si="2"/>
        <v>262</v>
      </c>
      <c r="L20" s="2">
        <v>20</v>
      </c>
      <c r="M20" s="2">
        <v>27</v>
      </c>
      <c r="N20" s="5">
        <f t="shared" si="3"/>
        <v>1.35</v>
      </c>
    </row>
    <row r="21" spans="1:14" x14ac:dyDescent="0.25">
      <c r="A21">
        <v>16</v>
      </c>
      <c r="B21" s="8">
        <f t="shared" si="0"/>
        <v>314</v>
      </c>
      <c r="C21" s="8">
        <f t="shared" si="0"/>
        <v>224</v>
      </c>
      <c r="D21" s="2">
        <v>20</v>
      </c>
      <c r="E21" s="2">
        <v>1</v>
      </c>
      <c r="F21" s="5">
        <f t="shared" si="1"/>
        <v>0.05</v>
      </c>
      <c r="I21">
        <v>16</v>
      </c>
      <c r="J21" s="9">
        <f t="shared" si="2"/>
        <v>320</v>
      </c>
      <c r="K21" s="9">
        <f t="shared" si="2"/>
        <v>290</v>
      </c>
      <c r="L21" s="2">
        <v>20</v>
      </c>
      <c r="M21" s="2">
        <v>28</v>
      </c>
      <c r="N21" s="5">
        <f t="shared" si="3"/>
        <v>1.4</v>
      </c>
    </row>
    <row r="22" spans="1:14" x14ac:dyDescent="0.25">
      <c r="A22">
        <v>17</v>
      </c>
      <c r="B22" s="8">
        <f t="shared" ref="B22:B32" si="6">B21+D22</f>
        <v>334</v>
      </c>
      <c r="C22" s="8">
        <f t="shared" ref="C22:C32" si="7">C21+E22</f>
        <v>225</v>
      </c>
      <c r="D22" s="2">
        <v>20</v>
      </c>
      <c r="E22" s="2">
        <v>1</v>
      </c>
      <c r="F22" s="5">
        <f t="shared" si="1"/>
        <v>0.05</v>
      </c>
      <c r="I22">
        <v>17</v>
      </c>
      <c r="J22" s="9">
        <f t="shared" si="2"/>
        <v>340</v>
      </c>
      <c r="K22" s="9">
        <f t="shared" si="2"/>
        <v>313</v>
      </c>
      <c r="L22" s="2">
        <v>20</v>
      </c>
      <c r="M22" s="2">
        <v>23</v>
      </c>
      <c r="N22" s="5">
        <f t="shared" si="3"/>
        <v>1.1499999999999999</v>
      </c>
    </row>
    <row r="23" spans="1:14" x14ac:dyDescent="0.25">
      <c r="A23">
        <v>18</v>
      </c>
      <c r="B23" s="8">
        <f t="shared" si="6"/>
        <v>354</v>
      </c>
      <c r="C23" s="8">
        <f t="shared" si="7"/>
        <v>224</v>
      </c>
      <c r="D23" s="2">
        <v>20</v>
      </c>
      <c r="E23" s="2">
        <v>-1</v>
      </c>
      <c r="F23" s="5">
        <f t="shared" si="1"/>
        <v>-0.05</v>
      </c>
      <c r="I23">
        <v>18</v>
      </c>
      <c r="J23" s="9">
        <f t="shared" ref="J23:K25" si="8">J22+L23</f>
        <v>360</v>
      </c>
      <c r="K23" s="9">
        <f t="shared" si="8"/>
        <v>335</v>
      </c>
      <c r="L23" s="2">
        <v>20</v>
      </c>
      <c r="M23" s="2">
        <v>22</v>
      </c>
      <c r="N23" s="5">
        <f t="shared" si="3"/>
        <v>1.1000000000000001</v>
      </c>
    </row>
    <row r="24" spans="1:14" x14ac:dyDescent="0.25">
      <c r="A24">
        <v>19</v>
      </c>
      <c r="B24" s="8">
        <f t="shared" si="6"/>
        <v>374</v>
      </c>
      <c r="C24" s="8">
        <f t="shared" si="7"/>
        <v>223</v>
      </c>
      <c r="D24" s="2">
        <v>20</v>
      </c>
      <c r="E24" s="2">
        <v>-1</v>
      </c>
      <c r="F24" s="5">
        <f t="shared" si="1"/>
        <v>-0.05</v>
      </c>
      <c r="I24">
        <v>19</v>
      </c>
      <c r="J24" s="9">
        <f t="shared" si="8"/>
        <v>380</v>
      </c>
      <c r="K24" s="9">
        <f t="shared" si="8"/>
        <v>356</v>
      </c>
      <c r="L24" s="2">
        <v>20</v>
      </c>
      <c r="M24" s="2">
        <v>21</v>
      </c>
      <c r="N24" s="5">
        <f t="shared" si="3"/>
        <v>1.05</v>
      </c>
    </row>
    <row r="25" spans="1:14" x14ac:dyDescent="0.25">
      <c r="A25">
        <v>20</v>
      </c>
      <c r="B25" s="8">
        <f t="shared" si="6"/>
        <v>394</v>
      </c>
      <c r="C25" s="8">
        <f t="shared" si="7"/>
        <v>221</v>
      </c>
      <c r="D25" s="2">
        <v>20</v>
      </c>
      <c r="E25" s="2">
        <v>-2</v>
      </c>
      <c r="F25" s="5">
        <f t="shared" si="1"/>
        <v>-0.1</v>
      </c>
      <c r="I25">
        <v>20</v>
      </c>
      <c r="J25" s="9">
        <f t="shared" si="8"/>
        <v>400</v>
      </c>
      <c r="K25" s="9">
        <f t="shared" si="8"/>
        <v>373</v>
      </c>
      <c r="L25" s="2">
        <v>20</v>
      </c>
      <c r="M25" s="2">
        <v>17</v>
      </c>
      <c r="N25" s="5">
        <f t="shared" si="3"/>
        <v>0.85</v>
      </c>
    </row>
    <row r="26" spans="1:14" x14ac:dyDescent="0.25">
      <c r="A26">
        <v>21</v>
      </c>
      <c r="B26" s="8">
        <f t="shared" si="6"/>
        <v>414</v>
      </c>
      <c r="C26" s="8">
        <f t="shared" si="7"/>
        <v>219</v>
      </c>
      <c r="D26" s="2">
        <v>20</v>
      </c>
      <c r="E26" s="2">
        <v>-2</v>
      </c>
      <c r="F26" s="5">
        <f t="shared" si="1"/>
        <v>-0.1</v>
      </c>
      <c r="I26">
        <v>21</v>
      </c>
      <c r="J26" s="9">
        <f t="shared" ref="J26:K30" si="9">J25+L26</f>
        <v>420</v>
      </c>
      <c r="K26" s="9">
        <f t="shared" ref="K26:K29" si="10">K25+M26</f>
        <v>386</v>
      </c>
      <c r="L26" s="2">
        <v>20</v>
      </c>
      <c r="M26" s="2">
        <v>13</v>
      </c>
      <c r="N26" s="5">
        <f t="shared" si="3"/>
        <v>0.65</v>
      </c>
    </row>
    <row r="27" spans="1:14" x14ac:dyDescent="0.25">
      <c r="A27">
        <v>22</v>
      </c>
      <c r="B27" s="8">
        <f t="shared" si="6"/>
        <v>434</v>
      </c>
      <c r="C27" s="8">
        <f t="shared" si="7"/>
        <v>217</v>
      </c>
      <c r="D27" s="2">
        <v>20</v>
      </c>
      <c r="E27" s="2">
        <v>-2</v>
      </c>
      <c r="F27" s="5">
        <f t="shared" si="1"/>
        <v>-0.1</v>
      </c>
      <c r="I27">
        <v>22</v>
      </c>
      <c r="J27" s="9">
        <f t="shared" si="9"/>
        <v>440</v>
      </c>
      <c r="K27" s="9">
        <f t="shared" si="10"/>
        <v>391</v>
      </c>
      <c r="L27" s="2">
        <v>20</v>
      </c>
      <c r="M27" s="2">
        <v>5</v>
      </c>
      <c r="N27" s="5">
        <f t="shared" si="3"/>
        <v>0.25</v>
      </c>
    </row>
    <row r="28" spans="1:14" x14ac:dyDescent="0.25">
      <c r="A28">
        <v>23</v>
      </c>
      <c r="B28" s="8">
        <f t="shared" si="6"/>
        <v>454</v>
      </c>
      <c r="C28" s="8">
        <f t="shared" si="7"/>
        <v>209</v>
      </c>
      <c r="D28" s="2">
        <v>20</v>
      </c>
      <c r="E28" s="2">
        <v>-8</v>
      </c>
      <c r="F28" s="5">
        <f t="shared" si="1"/>
        <v>-0.4</v>
      </c>
      <c r="I28">
        <v>23</v>
      </c>
      <c r="J28" s="9">
        <f t="shared" si="9"/>
        <v>457</v>
      </c>
      <c r="K28" s="9">
        <f t="shared" si="10"/>
        <v>383</v>
      </c>
      <c r="L28" s="2">
        <v>17</v>
      </c>
      <c r="M28" s="2">
        <v>-8</v>
      </c>
      <c r="N28" s="5">
        <f t="shared" si="3"/>
        <v>-0.47058823529411764</v>
      </c>
    </row>
    <row r="29" spans="1:14" x14ac:dyDescent="0.25">
      <c r="A29">
        <v>24</v>
      </c>
      <c r="B29" s="8">
        <f t="shared" si="6"/>
        <v>474</v>
      </c>
      <c r="C29" s="8">
        <f t="shared" si="7"/>
        <v>169</v>
      </c>
      <c r="D29" s="2">
        <v>20</v>
      </c>
      <c r="E29" s="2">
        <v>-40</v>
      </c>
      <c r="F29" s="5">
        <f t="shared" si="1"/>
        <v>-2</v>
      </c>
      <c r="I29">
        <v>24</v>
      </c>
      <c r="J29" s="9">
        <f t="shared" si="9"/>
        <v>593</v>
      </c>
      <c r="K29" s="9">
        <f t="shared" si="10"/>
        <v>12</v>
      </c>
      <c r="L29" s="2">
        <v>136</v>
      </c>
      <c r="M29" s="2">
        <v>-371</v>
      </c>
      <c r="N29" s="5">
        <f t="shared" si="3"/>
        <v>-2.7279411764705883</v>
      </c>
    </row>
    <row r="30" spans="1:14" x14ac:dyDescent="0.25">
      <c r="A30">
        <v>25</v>
      </c>
      <c r="B30" s="8">
        <f t="shared" si="6"/>
        <v>494</v>
      </c>
      <c r="C30" s="8">
        <f t="shared" si="7"/>
        <v>116</v>
      </c>
      <c r="D30" s="2">
        <v>20</v>
      </c>
      <c r="E30" s="2">
        <v>-53</v>
      </c>
      <c r="F30" s="5">
        <f t="shared" si="1"/>
        <v>-2.65</v>
      </c>
      <c r="I30">
        <v>25</v>
      </c>
      <c r="J30" s="9">
        <f t="shared" si="9"/>
        <v>593</v>
      </c>
      <c r="K30" s="9">
        <f t="shared" si="9"/>
        <v>12</v>
      </c>
      <c r="L30" s="2">
        <v>0</v>
      </c>
      <c r="M30" s="2">
        <v>0</v>
      </c>
      <c r="N30" s="5">
        <v>0</v>
      </c>
    </row>
    <row r="31" spans="1:14" x14ac:dyDescent="0.25">
      <c r="A31">
        <v>26</v>
      </c>
      <c r="B31" s="8">
        <f t="shared" si="6"/>
        <v>593</v>
      </c>
      <c r="C31" s="8">
        <f t="shared" si="7"/>
        <v>17</v>
      </c>
      <c r="D31" s="2">
        <v>99</v>
      </c>
      <c r="E31" s="2">
        <v>-99</v>
      </c>
      <c r="F31" s="5">
        <f t="shared" si="1"/>
        <v>-1</v>
      </c>
      <c r="I31">
        <v>26</v>
      </c>
      <c r="J31" s="9">
        <v>0</v>
      </c>
      <c r="K31" s="9">
        <v>0</v>
      </c>
      <c r="L31" s="2">
        <v>0</v>
      </c>
      <c r="M31" s="2">
        <v>0</v>
      </c>
      <c r="N31" s="15">
        <v>0</v>
      </c>
    </row>
    <row r="32" spans="1:14" x14ac:dyDescent="0.25">
      <c r="A32">
        <v>27</v>
      </c>
      <c r="B32" s="8">
        <f t="shared" si="6"/>
        <v>593</v>
      </c>
      <c r="C32" s="8">
        <f t="shared" si="7"/>
        <v>17</v>
      </c>
      <c r="D32" s="2">
        <v>0</v>
      </c>
      <c r="E32" s="2">
        <v>0</v>
      </c>
      <c r="F32" s="5">
        <v>0</v>
      </c>
      <c r="I32">
        <v>27</v>
      </c>
      <c r="J32" s="9">
        <v>0</v>
      </c>
      <c r="K32" s="9">
        <v>0</v>
      </c>
      <c r="L32" s="2">
        <v>0</v>
      </c>
      <c r="M32" s="2">
        <v>0</v>
      </c>
      <c r="N32" s="15">
        <v>0</v>
      </c>
    </row>
    <row r="33" spans="1:14" x14ac:dyDescent="0.25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25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25">
      <c r="A78" s="19" t="s">
        <v>50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5">
      <c r="A80" t="s">
        <v>13</v>
      </c>
      <c r="M80" s="16"/>
    </row>
    <row r="81" spans="1:13" x14ac:dyDescent="0.25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0,10,40,60,80,100,120,140,160,180,200,220,240,260,280,300,320,340,360,380,400,420,440,457,593,593,0,0,0,0,</v>
      </c>
      <c r="M81" s="16"/>
    </row>
    <row r="82" spans="1:13" x14ac:dyDescent="0.25">
      <c r="A82" t="s">
        <v>12</v>
      </c>
      <c r="M82" s="16"/>
    </row>
    <row r="83" spans="1:13" x14ac:dyDescent="0.25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84,84,102,112,122,131,139,146,161,166,172,170,169,194,235,262,290,313,335,356,373,386,391,383,12,12,0,0,0,0,</v>
      </c>
      <c r="M83" s="16"/>
    </row>
    <row r="84" spans="1:13" x14ac:dyDescent="0.25">
      <c r="A84" t="s">
        <v>15</v>
      </c>
      <c r="M84" s="16"/>
    </row>
    <row r="85" spans="1:13" x14ac:dyDescent="0.25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0,4,34,54,74,94,114,134,154,174,194,214,234,254,274,294,314,334,354,374,394,414,434,454,474,494,593,593,0,0,</v>
      </c>
      <c r="M85" s="16"/>
    </row>
    <row r="86" spans="1:13" x14ac:dyDescent="0.25">
      <c r="A86" t="s">
        <v>14</v>
      </c>
      <c r="M86" s="16"/>
    </row>
    <row r="87" spans="1:13" x14ac:dyDescent="0.25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170,170,220,230,240,235,230,225,220,215,205,195,184,196,216,223,224,225,224,223,221,219,217,209,169,116,17,17,0,0,</v>
      </c>
      <c r="M87" s="16"/>
    </row>
    <row r="88" spans="1:13" x14ac:dyDescent="0.25">
      <c r="A88" t="s">
        <v>18</v>
      </c>
      <c r="M88" s="16"/>
    </row>
    <row r="89" spans="1:13" x14ac:dyDescent="0.25">
      <c r="A89" t="str">
        <f>R5&amp;","&amp;R6&amp;","&amp;R7&amp;","&amp;R8&amp;","&amp;R9&amp;","&amp;R10&amp;","&amp;R11&amp;","&amp;R12&amp;","&amp;R13&amp;","&amp;R14&amp;","</f>
        <v>0,4,89,159,212,252,420,442,457,593,</v>
      </c>
      <c r="M89" s="16"/>
    </row>
    <row r="90" spans="1:13" x14ac:dyDescent="0.25">
      <c r="A90" t="s">
        <v>17</v>
      </c>
      <c r="M90" s="16"/>
    </row>
    <row r="91" spans="1:13" x14ac:dyDescent="0.25">
      <c r="A91" t="str">
        <f>S5&amp;","&amp;S6&amp;","&amp;S7&amp;","&amp;S8&amp;","&amp;S9&amp;","&amp;S10&amp;","&amp;S11&amp;","&amp;S12&amp;","&amp;S13&amp;","&amp;S14</f>
        <v>79,79,122,148,161,165,219,227,227,91</v>
      </c>
      <c r="M91" s="16"/>
    </row>
    <row r="92" spans="1:13" x14ac:dyDescent="0.25">
      <c r="M92" s="16"/>
    </row>
    <row r="93" spans="1:1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  <row r="96" spans="1:13" ht="22.15" customHeight="1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3"/>
  <sheetViews>
    <sheetView topLeftCell="A41" zoomScale="85" zoomScaleNormal="85" workbookViewId="0">
      <selection activeCell="D98" sqref="D98"/>
    </sheetView>
  </sheetViews>
  <sheetFormatPr defaultRowHeight="15" x14ac:dyDescent="0.25"/>
  <sheetData>
    <row r="1" spans="1:23" ht="31.9" customHeight="1" x14ac:dyDescent="0.25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25">
      <c r="E2" s="16" t="s">
        <v>16</v>
      </c>
      <c r="F2" s="16"/>
      <c r="G2" s="16"/>
    </row>
    <row r="3" spans="1:23" x14ac:dyDescent="0.25">
      <c r="A3" t="s">
        <v>1</v>
      </c>
      <c r="I3" t="s">
        <v>0</v>
      </c>
      <c r="Q3" t="s">
        <v>2</v>
      </c>
    </row>
    <row r="4" spans="1:23" s="1" customFormat="1" ht="45" x14ac:dyDescent="0.25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25">
      <c r="A5">
        <v>0</v>
      </c>
      <c r="B5" s="6">
        <v>0</v>
      </c>
      <c r="C5" s="7">
        <v>250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25">
      <c r="A6">
        <v>1</v>
      </c>
      <c r="B6" s="8">
        <f>B5+D6</f>
        <v>20</v>
      </c>
      <c r="C6" s="8">
        <f>C5+E6</f>
        <v>250</v>
      </c>
      <c r="D6" s="2">
        <v>20</v>
      </c>
      <c r="E6" s="2">
        <v>0</v>
      </c>
      <c r="F6" s="5">
        <f>E6/D6</f>
        <v>0</v>
      </c>
      <c r="I6">
        <v>1</v>
      </c>
      <c r="J6" s="9">
        <f>J5+L6</f>
        <v>0</v>
      </c>
      <c r="K6" s="9">
        <f>K5+M6</f>
        <v>0</v>
      </c>
      <c r="L6" s="2">
        <v>0</v>
      </c>
      <c r="M6" s="2">
        <v>0</v>
      </c>
      <c r="N6" s="5" t="e">
        <f>M6/L6</f>
        <v>#DIV/0!</v>
      </c>
      <c r="Q6">
        <v>1</v>
      </c>
      <c r="R6" s="9">
        <f>R5+T6</f>
        <v>0</v>
      </c>
      <c r="S6" s="9">
        <f>S5+U6</f>
        <v>0</v>
      </c>
      <c r="T6" s="2">
        <v>0</v>
      </c>
      <c r="U6" s="2">
        <v>0</v>
      </c>
      <c r="V6" s="5" t="e">
        <f>U6/T6</f>
        <v>#DIV/0!</v>
      </c>
    </row>
    <row r="7" spans="1:23" x14ac:dyDescent="0.25">
      <c r="A7">
        <v>2</v>
      </c>
      <c r="B7" s="8">
        <f t="shared" ref="B7:C22" si="0">B6+D7</f>
        <v>40</v>
      </c>
      <c r="C7" s="8">
        <f t="shared" si="0"/>
        <v>250</v>
      </c>
      <c r="D7" s="2">
        <v>20</v>
      </c>
      <c r="E7" s="2">
        <v>0</v>
      </c>
      <c r="F7" s="5">
        <f t="shared" ref="F7:F32" si="1">E7/D7</f>
        <v>0</v>
      </c>
      <c r="I7">
        <v>2</v>
      </c>
      <c r="J7" s="9">
        <f t="shared" ref="J7:K22" si="2">J6+L7</f>
        <v>0</v>
      </c>
      <c r="K7" s="9">
        <f t="shared" si="2"/>
        <v>0</v>
      </c>
      <c r="L7" s="2">
        <v>0</v>
      </c>
      <c r="M7" s="2">
        <v>0</v>
      </c>
      <c r="N7" s="5" t="e">
        <f t="shared" ref="N7:N30" si="3">M7/L7</f>
        <v>#DIV/0!</v>
      </c>
      <c r="Q7">
        <v>2</v>
      </c>
      <c r="R7" s="9">
        <f t="shared" ref="R7:S14" si="4">R6+T7</f>
        <v>0</v>
      </c>
      <c r="S7" s="9">
        <f t="shared" si="4"/>
        <v>0</v>
      </c>
      <c r="T7" s="2">
        <v>0</v>
      </c>
      <c r="U7" s="2">
        <v>0</v>
      </c>
      <c r="V7" s="5" t="e">
        <f t="shared" ref="V7:V14" si="5">U7/T7</f>
        <v>#DIV/0!</v>
      </c>
    </row>
    <row r="8" spans="1:23" x14ac:dyDescent="0.25">
      <c r="A8">
        <v>3</v>
      </c>
      <c r="B8" s="8">
        <f t="shared" si="0"/>
        <v>60</v>
      </c>
      <c r="C8" s="8">
        <f t="shared" si="0"/>
        <v>250</v>
      </c>
      <c r="D8" s="2">
        <v>20</v>
      </c>
      <c r="E8" s="2">
        <v>0</v>
      </c>
      <c r="F8" s="5">
        <f t="shared" si="1"/>
        <v>0</v>
      </c>
      <c r="I8">
        <v>3</v>
      </c>
      <c r="J8" s="9">
        <f t="shared" si="2"/>
        <v>0</v>
      </c>
      <c r="K8" s="9">
        <f t="shared" si="2"/>
        <v>0</v>
      </c>
      <c r="L8" s="2">
        <v>0</v>
      </c>
      <c r="M8" s="2">
        <v>0</v>
      </c>
      <c r="N8" s="5" t="e">
        <f t="shared" si="3"/>
        <v>#DIV/0!</v>
      </c>
      <c r="Q8">
        <v>3</v>
      </c>
      <c r="R8" s="9">
        <f t="shared" si="4"/>
        <v>0</v>
      </c>
      <c r="S8" s="9">
        <f t="shared" si="4"/>
        <v>0</v>
      </c>
      <c r="T8" s="2">
        <v>0</v>
      </c>
      <c r="U8" s="2">
        <v>0</v>
      </c>
      <c r="V8" s="5" t="e">
        <f t="shared" si="5"/>
        <v>#DIV/0!</v>
      </c>
    </row>
    <row r="9" spans="1:23" x14ac:dyDescent="0.25">
      <c r="A9">
        <v>4</v>
      </c>
      <c r="B9" s="8">
        <f t="shared" si="0"/>
        <v>80</v>
      </c>
      <c r="C9" s="8">
        <f t="shared" si="0"/>
        <v>250</v>
      </c>
      <c r="D9" s="2">
        <v>20</v>
      </c>
      <c r="E9" s="2">
        <v>0</v>
      </c>
      <c r="F9" s="5">
        <f t="shared" si="1"/>
        <v>0</v>
      </c>
      <c r="I9">
        <v>4</v>
      </c>
      <c r="J9" s="9">
        <f t="shared" si="2"/>
        <v>0</v>
      </c>
      <c r="K9" s="9">
        <f t="shared" si="2"/>
        <v>0</v>
      </c>
      <c r="L9" s="2">
        <v>0</v>
      </c>
      <c r="M9" s="2">
        <v>0</v>
      </c>
      <c r="N9" s="5" t="e">
        <f t="shared" si="3"/>
        <v>#DIV/0!</v>
      </c>
      <c r="Q9">
        <v>4</v>
      </c>
      <c r="R9" s="9">
        <f t="shared" si="4"/>
        <v>0</v>
      </c>
      <c r="S9" s="9">
        <f t="shared" si="4"/>
        <v>0</v>
      </c>
      <c r="T9" s="2">
        <v>0</v>
      </c>
      <c r="U9" s="2">
        <v>0</v>
      </c>
      <c r="V9" s="5" t="e">
        <f t="shared" si="5"/>
        <v>#DIV/0!</v>
      </c>
    </row>
    <row r="10" spans="1:23" x14ac:dyDescent="0.25">
      <c r="A10">
        <v>5</v>
      </c>
      <c r="B10" s="8">
        <f t="shared" si="0"/>
        <v>100</v>
      </c>
      <c r="C10" s="8">
        <f t="shared" si="0"/>
        <v>250</v>
      </c>
      <c r="D10" s="2">
        <v>20</v>
      </c>
      <c r="E10" s="2">
        <v>0</v>
      </c>
      <c r="F10" s="5">
        <f t="shared" si="1"/>
        <v>0</v>
      </c>
      <c r="I10">
        <v>5</v>
      </c>
      <c r="J10" s="9">
        <f t="shared" si="2"/>
        <v>0</v>
      </c>
      <c r="K10" s="9">
        <f t="shared" si="2"/>
        <v>0</v>
      </c>
      <c r="L10" s="2">
        <v>0</v>
      </c>
      <c r="M10" s="2">
        <v>0</v>
      </c>
      <c r="N10" s="5" t="e">
        <f t="shared" si="3"/>
        <v>#DIV/0!</v>
      </c>
      <c r="Q10">
        <v>5</v>
      </c>
      <c r="R10" s="9">
        <f t="shared" si="4"/>
        <v>0</v>
      </c>
      <c r="S10" s="9">
        <f t="shared" si="4"/>
        <v>0</v>
      </c>
      <c r="T10" s="2">
        <v>0</v>
      </c>
      <c r="U10" s="2">
        <v>0</v>
      </c>
      <c r="V10" s="5" t="e">
        <f t="shared" si="5"/>
        <v>#DIV/0!</v>
      </c>
    </row>
    <row r="11" spans="1:23" x14ac:dyDescent="0.25">
      <c r="A11">
        <v>6</v>
      </c>
      <c r="B11" s="8">
        <f t="shared" si="0"/>
        <v>120</v>
      </c>
      <c r="C11" s="8">
        <f t="shared" si="0"/>
        <v>250</v>
      </c>
      <c r="D11" s="2">
        <v>20</v>
      </c>
      <c r="E11" s="2">
        <v>0</v>
      </c>
      <c r="F11" s="5">
        <f t="shared" si="1"/>
        <v>0</v>
      </c>
      <c r="I11">
        <v>6</v>
      </c>
      <c r="J11" s="9">
        <f t="shared" si="2"/>
        <v>0</v>
      </c>
      <c r="K11" s="9">
        <f t="shared" si="2"/>
        <v>0</v>
      </c>
      <c r="L11" s="2">
        <v>0</v>
      </c>
      <c r="M11" s="2">
        <v>0</v>
      </c>
      <c r="N11" s="5" t="e">
        <f t="shared" si="3"/>
        <v>#DIV/0!</v>
      </c>
      <c r="Q11">
        <v>6</v>
      </c>
      <c r="R11" s="9">
        <f t="shared" si="4"/>
        <v>0</v>
      </c>
      <c r="S11" s="9">
        <f t="shared" si="4"/>
        <v>0</v>
      </c>
      <c r="T11" s="2">
        <v>0</v>
      </c>
      <c r="U11" s="2">
        <v>0</v>
      </c>
      <c r="V11" s="5" t="e">
        <f t="shared" si="5"/>
        <v>#DIV/0!</v>
      </c>
    </row>
    <row r="12" spans="1:23" x14ac:dyDescent="0.25">
      <c r="A12">
        <v>7</v>
      </c>
      <c r="B12" s="8">
        <f t="shared" si="0"/>
        <v>140</v>
      </c>
      <c r="C12" s="8">
        <f t="shared" si="0"/>
        <v>250</v>
      </c>
      <c r="D12" s="2">
        <v>20</v>
      </c>
      <c r="E12" s="2">
        <v>0</v>
      </c>
      <c r="F12" s="5">
        <f t="shared" si="1"/>
        <v>0</v>
      </c>
      <c r="I12">
        <v>7</v>
      </c>
      <c r="J12" s="9">
        <f t="shared" si="2"/>
        <v>0</v>
      </c>
      <c r="K12" s="9">
        <f t="shared" si="2"/>
        <v>0</v>
      </c>
      <c r="L12" s="2">
        <v>0</v>
      </c>
      <c r="M12" s="2">
        <v>0</v>
      </c>
      <c r="N12" s="5" t="e">
        <f t="shared" si="3"/>
        <v>#DIV/0!</v>
      </c>
      <c r="Q12">
        <v>7</v>
      </c>
      <c r="R12" s="9">
        <f t="shared" si="4"/>
        <v>0</v>
      </c>
      <c r="S12" s="9">
        <f t="shared" si="4"/>
        <v>0</v>
      </c>
      <c r="T12" s="2">
        <v>0</v>
      </c>
      <c r="U12" s="2">
        <v>0</v>
      </c>
      <c r="V12" s="5" t="e">
        <f t="shared" si="5"/>
        <v>#DIV/0!</v>
      </c>
    </row>
    <row r="13" spans="1:23" x14ac:dyDescent="0.25">
      <c r="A13">
        <v>8</v>
      </c>
      <c r="B13" s="8">
        <f t="shared" si="0"/>
        <v>160</v>
      </c>
      <c r="C13" s="8">
        <f t="shared" si="0"/>
        <v>250</v>
      </c>
      <c r="D13" s="2">
        <v>20</v>
      </c>
      <c r="E13" s="2">
        <v>0</v>
      </c>
      <c r="F13" s="5">
        <f t="shared" si="1"/>
        <v>0</v>
      </c>
      <c r="I13">
        <v>8</v>
      </c>
      <c r="J13" s="9">
        <f t="shared" si="2"/>
        <v>0</v>
      </c>
      <c r="K13" s="9">
        <f t="shared" si="2"/>
        <v>0</v>
      </c>
      <c r="L13" s="2">
        <v>0</v>
      </c>
      <c r="M13" s="2">
        <v>0</v>
      </c>
      <c r="N13" s="5" t="e">
        <f t="shared" si="3"/>
        <v>#DIV/0!</v>
      </c>
      <c r="Q13">
        <v>8</v>
      </c>
      <c r="R13" s="9">
        <f t="shared" si="4"/>
        <v>0</v>
      </c>
      <c r="S13" s="9">
        <f t="shared" si="4"/>
        <v>0</v>
      </c>
      <c r="T13" s="2">
        <v>0</v>
      </c>
      <c r="U13" s="2">
        <v>0</v>
      </c>
      <c r="V13" s="5" t="e">
        <f t="shared" si="5"/>
        <v>#DIV/0!</v>
      </c>
    </row>
    <row r="14" spans="1:23" x14ac:dyDescent="0.25">
      <c r="A14">
        <v>9</v>
      </c>
      <c r="B14" s="8">
        <f t="shared" si="0"/>
        <v>180</v>
      </c>
      <c r="C14" s="8">
        <f t="shared" si="0"/>
        <v>250</v>
      </c>
      <c r="D14" s="2">
        <v>20</v>
      </c>
      <c r="E14" s="2">
        <v>0</v>
      </c>
      <c r="F14" s="5">
        <f t="shared" si="1"/>
        <v>0</v>
      </c>
      <c r="I14">
        <v>9</v>
      </c>
      <c r="J14" s="9">
        <f t="shared" si="2"/>
        <v>0</v>
      </c>
      <c r="K14" s="9">
        <f t="shared" si="2"/>
        <v>0</v>
      </c>
      <c r="L14" s="2">
        <v>0</v>
      </c>
      <c r="M14" s="2">
        <v>0</v>
      </c>
      <c r="N14" s="5" t="e">
        <f t="shared" si="3"/>
        <v>#DIV/0!</v>
      </c>
      <c r="Q14">
        <v>9</v>
      </c>
      <c r="R14" s="9">
        <f t="shared" si="4"/>
        <v>0</v>
      </c>
      <c r="S14" s="9">
        <f t="shared" si="4"/>
        <v>0</v>
      </c>
      <c r="T14" s="2">
        <v>0</v>
      </c>
      <c r="U14" s="2">
        <v>0</v>
      </c>
      <c r="V14" s="5" t="e">
        <f t="shared" si="5"/>
        <v>#DIV/0!</v>
      </c>
    </row>
    <row r="15" spans="1:23" x14ac:dyDescent="0.25">
      <c r="A15">
        <v>10</v>
      </c>
      <c r="B15" s="8">
        <f t="shared" si="0"/>
        <v>200</v>
      </c>
      <c r="C15" s="8">
        <f t="shared" si="0"/>
        <v>250</v>
      </c>
      <c r="D15" s="2">
        <v>20</v>
      </c>
      <c r="E15" s="2">
        <v>0</v>
      </c>
      <c r="F15" s="5">
        <f t="shared" si="1"/>
        <v>0</v>
      </c>
      <c r="I15">
        <v>10</v>
      </c>
      <c r="J15" s="9">
        <f t="shared" si="2"/>
        <v>0</v>
      </c>
      <c r="K15" s="9">
        <f t="shared" si="2"/>
        <v>0</v>
      </c>
      <c r="L15" s="2">
        <v>0</v>
      </c>
      <c r="M15" s="2">
        <v>0</v>
      </c>
      <c r="N15" s="5" t="e">
        <f t="shared" si="3"/>
        <v>#DIV/0!</v>
      </c>
    </row>
    <row r="16" spans="1:23" x14ac:dyDescent="0.25">
      <c r="A16">
        <v>11</v>
      </c>
      <c r="B16" s="8">
        <f t="shared" si="0"/>
        <v>220</v>
      </c>
      <c r="C16" s="8">
        <f t="shared" si="0"/>
        <v>250</v>
      </c>
      <c r="D16" s="2">
        <v>20</v>
      </c>
      <c r="E16" s="2">
        <v>0</v>
      </c>
      <c r="F16" s="5">
        <f t="shared" si="1"/>
        <v>0</v>
      </c>
      <c r="I16">
        <v>11</v>
      </c>
      <c r="J16" s="9">
        <f t="shared" si="2"/>
        <v>0</v>
      </c>
      <c r="K16" s="9">
        <f t="shared" si="2"/>
        <v>0</v>
      </c>
      <c r="L16" s="2">
        <v>0</v>
      </c>
      <c r="M16" s="2">
        <v>0</v>
      </c>
      <c r="N16" s="5" t="e">
        <f t="shared" si="3"/>
        <v>#DIV/0!</v>
      </c>
    </row>
    <row r="17" spans="1:14" x14ac:dyDescent="0.25">
      <c r="A17">
        <v>12</v>
      </c>
      <c r="B17" s="8">
        <f t="shared" si="0"/>
        <v>240</v>
      </c>
      <c r="C17" s="8">
        <f t="shared" si="0"/>
        <v>250</v>
      </c>
      <c r="D17" s="2">
        <v>20</v>
      </c>
      <c r="E17" s="2">
        <v>0</v>
      </c>
      <c r="F17" s="5">
        <f t="shared" si="1"/>
        <v>0</v>
      </c>
      <c r="I17">
        <v>12</v>
      </c>
      <c r="J17" s="9">
        <f t="shared" si="2"/>
        <v>0</v>
      </c>
      <c r="K17" s="9">
        <f t="shared" si="2"/>
        <v>0</v>
      </c>
      <c r="L17" s="2">
        <v>0</v>
      </c>
      <c r="M17" s="2">
        <v>0</v>
      </c>
      <c r="N17" s="5" t="e">
        <f t="shared" si="3"/>
        <v>#DIV/0!</v>
      </c>
    </row>
    <row r="18" spans="1:14" x14ac:dyDescent="0.25">
      <c r="A18">
        <v>13</v>
      </c>
      <c r="B18" s="8">
        <f t="shared" si="0"/>
        <v>260</v>
      </c>
      <c r="C18" s="8">
        <f t="shared" si="0"/>
        <v>250</v>
      </c>
      <c r="D18" s="2">
        <v>20</v>
      </c>
      <c r="E18" s="2">
        <v>0</v>
      </c>
      <c r="F18" s="5">
        <f t="shared" si="1"/>
        <v>0</v>
      </c>
      <c r="I18">
        <v>13</v>
      </c>
      <c r="J18" s="9">
        <f t="shared" si="2"/>
        <v>0</v>
      </c>
      <c r="K18" s="9">
        <f t="shared" si="2"/>
        <v>0</v>
      </c>
      <c r="L18" s="2">
        <v>0</v>
      </c>
      <c r="M18" s="2">
        <v>0</v>
      </c>
      <c r="N18" s="5" t="e">
        <f t="shared" si="3"/>
        <v>#DIV/0!</v>
      </c>
    </row>
    <row r="19" spans="1:14" x14ac:dyDescent="0.25">
      <c r="A19">
        <v>14</v>
      </c>
      <c r="B19" s="8">
        <f t="shared" si="0"/>
        <v>280</v>
      </c>
      <c r="C19" s="8">
        <f t="shared" si="0"/>
        <v>250</v>
      </c>
      <c r="D19" s="2">
        <v>20</v>
      </c>
      <c r="E19" s="2">
        <v>0</v>
      </c>
      <c r="F19" s="5">
        <f t="shared" si="1"/>
        <v>0</v>
      </c>
      <c r="I19">
        <v>14</v>
      </c>
      <c r="J19" s="9">
        <f t="shared" si="2"/>
        <v>0</v>
      </c>
      <c r="K19" s="9">
        <f t="shared" si="2"/>
        <v>0</v>
      </c>
      <c r="L19" s="2">
        <v>0</v>
      </c>
      <c r="M19" s="2">
        <v>0</v>
      </c>
      <c r="N19" s="5" t="e">
        <f t="shared" si="3"/>
        <v>#DIV/0!</v>
      </c>
    </row>
    <row r="20" spans="1:14" x14ac:dyDescent="0.25">
      <c r="A20">
        <v>15</v>
      </c>
      <c r="B20" s="8">
        <f t="shared" si="0"/>
        <v>300</v>
      </c>
      <c r="C20" s="8">
        <f t="shared" si="0"/>
        <v>250</v>
      </c>
      <c r="D20" s="2">
        <v>20</v>
      </c>
      <c r="E20" s="2">
        <v>0</v>
      </c>
      <c r="F20" s="5">
        <f t="shared" si="1"/>
        <v>0</v>
      </c>
      <c r="I20">
        <v>15</v>
      </c>
      <c r="J20" s="9">
        <f t="shared" si="2"/>
        <v>0</v>
      </c>
      <c r="K20" s="9">
        <f t="shared" si="2"/>
        <v>0</v>
      </c>
      <c r="L20" s="2">
        <v>0</v>
      </c>
      <c r="M20" s="2">
        <v>0</v>
      </c>
      <c r="N20" s="5" t="e">
        <f t="shared" si="3"/>
        <v>#DIV/0!</v>
      </c>
    </row>
    <row r="21" spans="1:14" x14ac:dyDescent="0.25">
      <c r="A21">
        <v>16</v>
      </c>
      <c r="B21" s="8">
        <f t="shared" si="0"/>
        <v>320</v>
      </c>
      <c r="C21" s="8">
        <f t="shared" si="0"/>
        <v>250</v>
      </c>
      <c r="D21" s="2">
        <v>20</v>
      </c>
      <c r="E21" s="2">
        <v>0</v>
      </c>
      <c r="F21" s="5">
        <f t="shared" si="1"/>
        <v>0</v>
      </c>
      <c r="I21">
        <v>16</v>
      </c>
      <c r="J21" s="9">
        <f t="shared" si="2"/>
        <v>0</v>
      </c>
      <c r="K21" s="9">
        <f t="shared" si="2"/>
        <v>0</v>
      </c>
      <c r="L21" s="2">
        <v>0</v>
      </c>
      <c r="M21" s="2">
        <v>0</v>
      </c>
      <c r="N21" s="5" t="e">
        <f t="shared" si="3"/>
        <v>#DIV/0!</v>
      </c>
    </row>
    <row r="22" spans="1:14" x14ac:dyDescent="0.25">
      <c r="A22">
        <v>17</v>
      </c>
      <c r="B22" s="8">
        <f t="shared" si="0"/>
        <v>340</v>
      </c>
      <c r="C22" s="8">
        <f t="shared" si="0"/>
        <v>250</v>
      </c>
      <c r="D22" s="2">
        <v>20</v>
      </c>
      <c r="E22" s="2">
        <v>0</v>
      </c>
      <c r="F22" s="5">
        <f t="shared" si="1"/>
        <v>0</v>
      </c>
      <c r="I22">
        <v>17</v>
      </c>
      <c r="J22" s="9">
        <f t="shared" si="2"/>
        <v>0</v>
      </c>
      <c r="K22" s="9">
        <f t="shared" si="2"/>
        <v>0</v>
      </c>
      <c r="L22" s="2">
        <v>0</v>
      </c>
      <c r="M22" s="2">
        <v>0</v>
      </c>
      <c r="N22" s="5" t="e">
        <f t="shared" si="3"/>
        <v>#DIV/0!</v>
      </c>
    </row>
    <row r="23" spans="1:14" x14ac:dyDescent="0.25">
      <c r="A23">
        <v>18</v>
      </c>
      <c r="B23" s="8">
        <f t="shared" ref="B23:C32" si="6">B22+D23</f>
        <v>360</v>
      </c>
      <c r="C23" s="8">
        <f t="shared" si="6"/>
        <v>250</v>
      </c>
      <c r="D23" s="2">
        <v>20</v>
      </c>
      <c r="E23" s="2">
        <v>0</v>
      </c>
      <c r="F23" s="5">
        <f t="shared" si="1"/>
        <v>0</v>
      </c>
      <c r="I23">
        <v>18</v>
      </c>
      <c r="J23" s="9">
        <f t="shared" ref="J23:K30" si="7">J22+L23</f>
        <v>0</v>
      </c>
      <c r="K23" s="9">
        <f t="shared" si="7"/>
        <v>0</v>
      </c>
      <c r="L23" s="2">
        <v>0</v>
      </c>
      <c r="M23" s="2">
        <v>0</v>
      </c>
      <c r="N23" s="5" t="e">
        <f t="shared" si="3"/>
        <v>#DIV/0!</v>
      </c>
    </row>
    <row r="24" spans="1:14" x14ac:dyDescent="0.25">
      <c r="A24">
        <v>19</v>
      </c>
      <c r="B24" s="8">
        <f t="shared" si="6"/>
        <v>380</v>
      </c>
      <c r="C24" s="8">
        <f t="shared" si="6"/>
        <v>250</v>
      </c>
      <c r="D24" s="2">
        <v>20</v>
      </c>
      <c r="E24" s="2">
        <v>0</v>
      </c>
      <c r="F24" s="5">
        <f t="shared" si="1"/>
        <v>0</v>
      </c>
      <c r="I24">
        <v>19</v>
      </c>
      <c r="J24" s="9">
        <f t="shared" si="7"/>
        <v>0</v>
      </c>
      <c r="K24" s="9">
        <f t="shared" si="7"/>
        <v>0</v>
      </c>
      <c r="L24" s="2">
        <v>0</v>
      </c>
      <c r="M24" s="2">
        <v>0</v>
      </c>
      <c r="N24" s="5" t="e">
        <f t="shared" si="3"/>
        <v>#DIV/0!</v>
      </c>
    </row>
    <row r="25" spans="1:14" x14ac:dyDescent="0.25">
      <c r="A25">
        <v>20</v>
      </c>
      <c r="B25" s="8">
        <f t="shared" si="6"/>
        <v>400</v>
      </c>
      <c r="C25" s="8">
        <f t="shared" si="6"/>
        <v>250</v>
      </c>
      <c r="D25" s="2">
        <v>20</v>
      </c>
      <c r="E25" s="2">
        <v>0</v>
      </c>
      <c r="F25" s="5">
        <f t="shared" si="1"/>
        <v>0</v>
      </c>
      <c r="I25">
        <v>20</v>
      </c>
      <c r="J25" s="9">
        <f t="shared" si="7"/>
        <v>0</v>
      </c>
      <c r="K25" s="9">
        <f t="shared" si="7"/>
        <v>0</v>
      </c>
      <c r="L25" s="2">
        <v>0</v>
      </c>
      <c r="M25" s="2">
        <v>0</v>
      </c>
      <c r="N25" s="5" t="e">
        <f t="shared" si="3"/>
        <v>#DIV/0!</v>
      </c>
    </row>
    <row r="26" spans="1:14" x14ac:dyDescent="0.25">
      <c r="A26">
        <v>21</v>
      </c>
      <c r="B26" s="8">
        <f t="shared" si="6"/>
        <v>420</v>
      </c>
      <c r="C26" s="8">
        <f t="shared" si="6"/>
        <v>250</v>
      </c>
      <c r="D26" s="2">
        <v>20</v>
      </c>
      <c r="E26" s="2">
        <v>0</v>
      </c>
      <c r="F26" s="5">
        <f t="shared" si="1"/>
        <v>0</v>
      </c>
      <c r="I26">
        <v>21</v>
      </c>
      <c r="J26" s="9">
        <f t="shared" si="7"/>
        <v>0</v>
      </c>
      <c r="K26" s="9">
        <f t="shared" si="7"/>
        <v>0</v>
      </c>
      <c r="L26" s="2">
        <v>0</v>
      </c>
      <c r="M26" s="2">
        <v>0</v>
      </c>
      <c r="N26" s="5" t="e">
        <f t="shared" si="3"/>
        <v>#DIV/0!</v>
      </c>
    </row>
    <row r="27" spans="1:14" x14ac:dyDescent="0.25">
      <c r="A27">
        <v>22</v>
      </c>
      <c r="B27" s="8">
        <f t="shared" si="6"/>
        <v>440</v>
      </c>
      <c r="C27" s="8">
        <f t="shared" si="6"/>
        <v>250</v>
      </c>
      <c r="D27" s="2">
        <v>20</v>
      </c>
      <c r="E27" s="2">
        <v>0</v>
      </c>
      <c r="F27" s="5">
        <f t="shared" si="1"/>
        <v>0</v>
      </c>
      <c r="I27">
        <v>22</v>
      </c>
      <c r="J27" s="9">
        <f t="shared" si="7"/>
        <v>0</v>
      </c>
      <c r="K27" s="9">
        <f t="shared" si="7"/>
        <v>0</v>
      </c>
      <c r="L27" s="2">
        <v>0</v>
      </c>
      <c r="M27" s="2">
        <v>0</v>
      </c>
      <c r="N27" s="5" t="e">
        <f t="shared" si="3"/>
        <v>#DIV/0!</v>
      </c>
    </row>
    <row r="28" spans="1:14" x14ac:dyDescent="0.25">
      <c r="A28">
        <v>23</v>
      </c>
      <c r="B28" s="8">
        <f t="shared" si="6"/>
        <v>460</v>
      </c>
      <c r="C28" s="8">
        <f t="shared" si="6"/>
        <v>250</v>
      </c>
      <c r="D28" s="2">
        <v>20</v>
      </c>
      <c r="E28" s="2">
        <v>0</v>
      </c>
      <c r="F28" s="5">
        <f t="shared" si="1"/>
        <v>0</v>
      </c>
      <c r="I28">
        <v>23</v>
      </c>
      <c r="J28" s="9">
        <f t="shared" si="7"/>
        <v>0</v>
      </c>
      <c r="K28" s="9">
        <f t="shared" si="7"/>
        <v>0</v>
      </c>
      <c r="L28" s="2">
        <v>0</v>
      </c>
      <c r="M28" s="2">
        <v>0</v>
      </c>
      <c r="N28" s="5" t="e">
        <f t="shared" si="3"/>
        <v>#DIV/0!</v>
      </c>
    </row>
    <row r="29" spans="1:14" x14ac:dyDescent="0.25">
      <c r="A29">
        <v>24</v>
      </c>
      <c r="B29" s="8">
        <f t="shared" si="6"/>
        <v>480</v>
      </c>
      <c r="C29" s="8">
        <f t="shared" si="6"/>
        <v>250</v>
      </c>
      <c r="D29" s="2">
        <v>20</v>
      </c>
      <c r="E29" s="2">
        <v>0</v>
      </c>
      <c r="F29" s="5">
        <f t="shared" si="1"/>
        <v>0</v>
      </c>
      <c r="I29">
        <v>24</v>
      </c>
      <c r="J29" s="9">
        <f t="shared" si="7"/>
        <v>0</v>
      </c>
      <c r="K29" s="9">
        <f t="shared" si="7"/>
        <v>0</v>
      </c>
      <c r="L29" s="2">
        <v>0</v>
      </c>
      <c r="M29" s="2">
        <v>0</v>
      </c>
      <c r="N29" s="5" t="e">
        <f t="shared" si="3"/>
        <v>#DIV/0!</v>
      </c>
    </row>
    <row r="30" spans="1:14" x14ac:dyDescent="0.25">
      <c r="A30">
        <v>25</v>
      </c>
      <c r="B30" s="8">
        <f t="shared" si="6"/>
        <v>500</v>
      </c>
      <c r="C30" s="8">
        <f t="shared" si="6"/>
        <v>250</v>
      </c>
      <c r="D30" s="2">
        <v>20</v>
      </c>
      <c r="E30" s="2">
        <v>0</v>
      </c>
      <c r="F30" s="5">
        <f t="shared" si="1"/>
        <v>0</v>
      </c>
      <c r="I30">
        <v>25</v>
      </c>
      <c r="J30" s="9">
        <f t="shared" si="7"/>
        <v>0</v>
      </c>
      <c r="K30" s="9">
        <f t="shared" si="7"/>
        <v>0</v>
      </c>
      <c r="L30" s="2">
        <v>0</v>
      </c>
      <c r="M30" s="2">
        <v>0</v>
      </c>
      <c r="N30" s="5" t="e">
        <f t="shared" si="3"/>
        <v>#DIV/0!</v>
      </c>
    </row>
    <row r="31" spans="1:14" x14ac:dyDescent="0.25">
      <c r="A31">
        <v>26</v>
      </c>
      <c r="B31" s="8">
        <f t="shared" si="6"/>
        <v>520</v>
      </c>
      <c r="C31" s="8">
        <f t="shared" si="6"/>
        <v>250</v>
      </c>
      <c r="D31" s="2">
        <v>20</v>
      </c>
      <c r="E31" s="2">
        <v>0</v>
      </c>
      <c r="F31" s="5">
        <f t="shared" si="1"/>
        <v>0</v>
      </c>
      <c r="I31">
        <v>26</v>
      </c>
      <c r="J31" s="9">
        <v>0</v>
      </c>
      <c r="K31" s="9">
        <v>0</v>
      </c>
      <c r="L31" s="2">
        <v>0</v>
      </c>
      <c r="M31" s="2">
        <v>0</v>
      </c>
      <c r="N31" s="15">
        <v>0</v>
      </c>
    </row>
    <row r="32" spans="1:14" x14ac:dyDescent="0.25">
      <c r="A32">
        <v>27</v>
      </c>
      <c r="B32" s="8">
        <f t="shared" si="6"/>
        <v>620</v>
      </c>
      <c r="C32" s="8">
        <f t="shared" si="6"/>
        <v>250</v>
      </c>
      <c r="D32" s="2">
        <v>100</v>
      </c>
      <c r="E32" s="2">
        <v>0</v>
      </c>
      <c r="F32" s="5">
        <f t="shared" si="1"/>
        <v>0</v>
      </c>
      <c r="I32">
        <v>27</v>
      </c>
      <c r="J32" s="9">
        <v>0</v>
      </c>
      <c r="K32" s="9">
        <v>0</v>
      </c>
      <c r="L32" s="2">
        <v>0</v>
      </c>
      <c r="M32" s="2">
        <v>0</v>
      </c>
      <c r="N32" s="15">
        <v>0</v>
      </c>
    </row>
    <row r="33" spans="1:14" x14ac:dyDescent="0.25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25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25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5">
      <c r="A80" t="s">
        <v>13</v>
      </c>
      <c r="M80" s="16"/>
    </row>
    <row r="81" spans="1:13" x14ac:dyDescent="0.25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0,0,0,0,0,0,0,0,0,0,0,0,0,0,0,0,0,0,0,0,0,0,0,0,0,0,0,0,0,0,</v>
      </c>
      <c r="M81" s="16"/>
    </row>
    <row r="82" spans="1:13" x14ac:dyDescent="0.25">
      <c r="A82" t="s">
        <v>12</v>
      </c>
      <c r="M82" s="16"/>
    </row>
    <row r="83" spans="1:13" x14ac:dyDescent="0.25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0,0,0,0,0,0,0,0,0,0,0,0,0,0,0,0,0,0,0,0,0,0,0,0,0,0,0,0,0,0,</v>
      </c>
      <c r="M83" s="16"/>
    </row>
    <row r="84" spans="1:13" x14ac:dyDescent="0.25">
      <c r="A84" t="s">
        <v>15</v>
      </c>
      <c r="M84" s="16"/>
    </row>
    <row r="85" spans="1:13" x14ac:dyDescent="0.25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0,20,40,60,80,100,120,140,160,180,200,220,240,260,280,300,320,340,360,380,400,420,440,460,480,500,520,620,0,0,</v>
      </c>
      <c r="M85" s="16"/>
    </row>
    <row r="86" spans="1:13" x14ac:dyDescent="0.25">
      <c r="A86" t="s">
        <v>14</v>
      </c>
      <c r="M86" s="16"/>
    </row>
    <row r="87" spans="1:13" x14ac:dyDescent="0.25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250,250,250,250,250,250,250,250,250,250,250,250,250,250,250,250,250,250,250,250,250,250,250,250,250,250,250,250,0,0,</v>
      </c>
      <c r="M87" s="16"/>
    </row>
    <row r="88" spans="1:13" x14ac:dyDescent="0.25">
      <c r="A88" t="s">
        <v>18</v>
      </c>
      <c r="M88" s="16"/>
    </row>
    <row r="89" spans="1:13" x14ac:dyDescent="0.25">
      <c r="A89" t="str">
        <f>R5&amp;","&amp;R6&amp;","&amp;R7&amp;","&amp;R8&amp;","&amp;R9&amp;","&amp;R10&amp;","&amp;R11&amp;","&amp;R12&amp;","&amp;R13&amp;","&amp;R14&amp;","</f>
        <v>0,0,0,0,0,0,0,0,0,0,</v>
      </c>
      <c r="M89" s="16"/>
    </row>
    <row r="90" spans="1:13" x14ac:dyDescent="0.25">
      <c r="A90" t="s">
        <v>17</v>
      </c>
      <c r="M90" s="16"/>
    </row>
    <row r="91" spans="1:13" x14ac:dyDescent="0.25">
      <c r="A91" t="str">
        <f>S5&amp;","&amp;S6&amp;","&amp;S7&amp;","&amp;S8&amp;","&amp;S9&amp;","&amp;S10&amp;","&amp;S11&amp;","&amp;S12&amp;","&amp;S13&amp;","&amp;S14</f>
        <v>0,0,0,0,0,0,0,0,0,0</v>
      </c>
      <c r="M91" s="16"/>
    </row>
    <row r="92" spans="1:13" x14ac:dyDescent="0.25">
      <c r="M92" s="16"/>
    </row>
    <row r="93" spans="1:1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3"/>
  <sheetViews>
    <sheetView topLeftCell="A41" zoomScale="85" zoomScaleNormal="85" workbookViewId="0">
      <selection activeCell="I25" sqref="I25"/>
    </sheetView>
  </sheetViews>
  <sheetFormatPr defaultRowHeight="15" x14ac:dyDescent="0.25"/>
  <sheetData>
    <row r="1" spans="1:23" ht="31.9" customHeight="1" x14ac:dyDescent="0.25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25">
      <c r="E2" s="16" t="s">
        <v>16</v>
      </c>
      <c r="F2" s="16"/>
      <c r="G2" s="16"/>
    </row>
    <row r="3" spans="1:23" x14ac:dyDescent="0.25">
      <c r="A3" t="s">
        <v>1</v>
      </c>
      <c r="I3" t="s">
        <v>0</v>
      </c>
      <c r="Q3" t="s">
        <v>2</v>
      </c>
    </row>
    <row r="4" spans="1:23" s="1" customFormat="1" ht="45" x14ac:dyDescent="0.25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25">
      <c r="A5">
        <v>0</v>
      </c>
      <c r="B5" s="6">
        <v>0</v>
      </c>
      <c r="C5" s="7">
        <v>100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100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25">
      <c r="A6">
        <v>1</v>
      </c>
      <c r="B6" s="8">
        <f t="shared" ref="B6:B32" si="0">B5+D6</f>
        <v>60</v>
      </c>
      <c r="C6" s="8">
        <f t="shared" ref="C6:C32" si="1">C5+E6</f>
        <v>100</v>
      </c>
      <c r="D6" s="2">
        <v>60</v>
      </c>
      <c r="E6" s="2">
        <v>0</v>
      </c>
      <c r="F6" s="5">
        <f t="shared" ref="F6:F32" si="2">E6/D6</f>
        <v>0</v>
      </c>
      <c r="I6">
        <v>1</v>
      </c>
      <c r="J6" s="9">
        <f t="shared" ref="J6:J32" si="3">J5+L6</f>
        <v>60</v>
      </c>
      <c r="K6" s="9">
        <f t="shared" ref="K6:K32" si="4">K5+M6</f>
        <v>100</v>
      </c>
      <c r="L6" s="2">
        <v>60</v>
      </c>
      <c r="M6" s="2">
        <v>0</v>
      </c>
      <c r="N6" s="5">
        <f t="shared" ref="N6:N30" si="5">M6/L6</f>
        <v>0</v>
      </c>
      <c r="Q6">
        <v>1</v>
      </c>
      <c r="R6" s="9">
        <f t="shared" ref="R6:R14" si="6">R5+T6</f>
        <v>0</v>
      </c>
      <c r="S6" s="9">
        <f t="shared" ref="S6:S14" si="7">S5+U6</f>
        <v>0</v>
      </c>
      <c r="T6" s="2">
        <v>0</v>
      </c>
      <c r="U6" s="2">
        <v>0</v>
      </c>
      <c r="V6" s="5" t="e">
        <f t="shared" ref="V6:V14" si="8">U6/T6</f>
        <v>#DIV/0!</v>
      </c>
    </row>
    <row r="7" spans="1:23" x14ac:dyDescent="0.25">
      <c r="A7">
        <v>2</v>
      </c>
      <c r="B7" s="8">
        <f t="shared" si="0"/>
        <v>90</v>
      </c>
      <c r="C7" s="8">
        <f t="shared" si="1"/>
        <v>100</v>
      </c>
      <c r="D7" s="2">
        <v>30</v>
      </c>
      <c r="E7" s="2">
        <v>0</v>
      </c>
      <c r="F7" s="5">
        <f t="shared" si="2"/>
        <v>0</v>
      </c>
      <c r="I7">
        <v>2</v>
      </c>
      <c r="J7" s="9">
        <f t="shared" si="3"/>
        <v>90</v>
      </c>
      <c r="K7" s="9">
        <f t="shared" si="4"/>
        <v>100</v>
      </c>
      <c r="L7" s="2">
        <v>30</v>
      </c>
      <c r="M7" s="2">
        <v>0</v>
      </c>
      <c r="N7" s="5">
        <f t="shared" si="5"/>
        <v>0</v>
      </c>
      <c r="Q7">
        <v>2</v>
      </c>
      <c r="R7" s="9">
        <f t="shared" si="6"/>
        <v>0</v>
      </c>
      <c r="S7" s="9">
        <f t="shared" si="7"/>
        <v>0</v>
      </c>
      <c r="T7" s="2">
        <v>0</v>
      </c>
      <c r="U7" s="2">
        <v>0</v>
      </c>
      <c r="V7" s="5" t="e">
        <f t="shared" si="8"/>
        <v>#DIV/0!</v>
      </c>
    </row>
    <row r="8" spans="1:23" x14ac:dyDescent="0.25">
      <c r="A8">
        <v>3</v>
      </c>
      <c r="B8" s="8">
        <f t="shared" si="0"/>
        <v>91</v>
      </c>
      <c r="C8" s="8">
        <f t="shared" si="1"/>
        <v>450</v>
      </c>
      <c r="D8" s="2">
        <v>1</v>
      </c>
      <c r="E8" s="2">
        <v>350</v>
      </c>
      <c r="F8" s="5">
        <f t="shared" si="2"/>
        <v>350</v>
      </c>
      <c r="I8">
        <v>3</v>
      </c>
      <c r="J8" s="9">
        <f t="shared" si="3"/>
        <v>91</v>
      </c>
      <c r="K8" s="9">
        <f t="shared" si="4"/>
        <v>450</v>
      </c>
      <c r="L8" s="2">
        <v>1</v>
      </c>
      <c r="M8" s="2">
        <v>350</v>
      </c>
      <c r="N8" s="5">
        <f t="shared" si="5"/>
        <v>350</v>
      </c>
      <c r="Q8">
        <v>3</v>
      </c>
      <c r="R8" s="9">
        <f t="shared" si="6"/>
        <v>0</v>
      </c>
      <c r="S8" s="9">
        <f t="shared" si="7"/>
        <v>0</v>
      </c>
      <c r="T8" s="2">
        <v>0</v>
      </c>
      <c r="U8" s="2">
        <v>0</v>
      </c>
      <c r="V8" s="5" t="e">
        <f t="shared" si="8"/>
        <v>#DIV/0!</v>
      </c>
    </row>
    <row r="9" spans="1:23" x14ac:dyDescent="0.25">
      <c r="A9">
        <v>4</v>
      </c>
      <c r="B9" s="8">
        <f t="shared" si="0"/>
        <v>120</v>
      </c>
      <c r="C9" s="8">
        <f t="shared" si="1"/>
        <v>450</v>
      </c>
      <c r="D9" s="2">
        <v>29</v>
      </c>
      <c r="E9" s="2">
        <v>0</v>
      </c>
      <c r="F9" s="5">
        <f t="shared" si="2"/>
        <v>0</v>
      </c>
      <c r="I9">
        <v>4</v>
      </c>
      <c r="J9" s="9">
        <f t="shared" si="3"/>
        <v>120</v>
      </c>
      <c r="K9" s="9">
        <f t="shared" si="4"/>
        <v>450</v>
      </c>
      <c r="L9" s="2">
        <v>29</v>
      </c>
      <c r="M9" s="2">
        <v>0</v>
      </c>
      <c r="N9" s="5">
        <f t="shared" si="5"/>
        <v>0</v>
      </c>
      <c r="Q9">
        <v>4</v>
      </c>
      <c r="R9" s="9">
        <f t="shared" si="6"/>
        <v>0</v>
      </c>
      <c r="S9" s="9">
        <f t="shared" si="7"/>
        <v>0</v>
      </c>
      <c r="T9" s="2">
        <v>0</v>
      </c>
      <c r="U9" s="2">
        <v>0</v>
      </c>
      <c r="V9" s="5" t="e">
        <f t="shared" si="8"/>
        <v>#DIV/0!</v>
      </c>
    </row>
    <row r="10" spans="1:23" x14ac:dyDescent="0.25">
      <c r="A10">
        <v>5</v>
      </c>
      <c r="B10" s="8">
        <f t="shared" si="0"/>
        <v>121</v>
      </c>
      <c r="C10" s="8">
        <f t="shared" si="1"/>
        <v>450</v>
      </c>
      <c r="D10" s="2">
        <v>1</v>
      </c>
      <c r="E10" s="2">
        <v>0</v>
      </c>
      <c r="F10" s="5">
        <f t="shared" si="2"/>
        <v>0</v>
      </c>
      <c r="I10">
        <v>5</v>
      </c>
      <c r="J10" s="9">
        <f t="shared" si="3"/>
        <v>121</v>
      </c>
      <c r="K10" s="9">
        <f t="shared" si="4"/>
        <v>450</v>
      </c>
      <c r="L10" s="2">
        <v>1</v>
      </c>
      <c r="M10" s="2">
        <v>0</v>
      </c>
      <c r="N10" s="5">
        <f t="shared" si="5"/>
        <v>0</v>
      </c>
      <c r="Q10">
        <v>5</v>
      </c>
      <c r="R10" s="9">
        <f t="shared" si="6"/>
        <v>0</v>
      </c>
      <c r="S10" s="9">
        <f t="shared" si="7"/>
        <v>0</v>
      </c>
      <c r="T10" s="2">
        <v>0</v>
      </c>
      <c r="U10" s="2">
        <v>0</v>
      </c>
      <c r="V10" s="5" t="e">
        <f t="shared" si="8"/>
        <v>#DIV/0!</v>
      </c>
    </row>
    <row r="11" spans="1:23" x14ac:dyDescent="0.25">
      <c r="A11">
        <v>6</v>
      </c>
      <c r="B11" s="8">
        <f t="shared" si="0"/>
        <v>122</v>
      </c>
      <c r="C11" s="8">
        <f t="shared" si="1"/>
        <v>450</v>
      </c>
      <c r="D11" s="2">
        <v>1</v>
      </c>
      <c r="E11" s="2">
        <v>0</v>
      </c>
      <c r="F11" s="5">
        <f t="shared" si="2"/>
        <v>0</v>
      </c>
      <c r="I11">
        <v>6</v>
      </c>
      <c r="J11" s="9">
        <f t="shared" si="3"/>
        <v>122</v>
      </c>
      <c r="K11" s="9">
        <f t="shared" si="4"/>
        <v>450</v>
      </c>
      <c r="L11" s="2">
        <v>1</v>
      </c>
      <c r="M11" s="2">
        <v>0</v>
      </c>
      <c r="N11" s="5">
        <f t="shared" si="5"/>
        <v>0</v>
      </c>
      <c r="Q11">
        <v>6</v>
      </c>
      <c r="R11" s="9">
        <f t="shared" si="6"/>
        <v>0</v>
      </c>
      <c r="S11" s="9">
        <f t="shared" si="7"/>
        <v>0</v>
      </c>
      <c r="T11" s="2">
        <v>0</v>
      </c>
      <c r="U11" s="2">
        <v>0</v>
      </c>
      <c r="V11" s="5" t="e">
        <f t="shared" si="8"/>
        <v>#DIV/0!</v>
      </c>
    </row>
    <row r="12" spans="1:23" x14ac:dyDescent="0.25">
      <c r="A12">
        <v>7</v>
      </c>
      <c r="B12" s="8">
        <f t="shared" si="0"/>
        <v>123</v>
      </c>
      <c r="C12" s="8">
        <f t="shared" si="1"/>
        <v>450</v>
      </c>
      <c r="D12" s="2">
        <v>1</v>
      </c>
      <c r="E12" s="2">
        <v>0</v>
      </c>
      <c r="F12" s="5">
        <f t="shared" si="2"/>
        <v>0</v>
      </c>
      <c r="I12">
        <v>7</v>
      </c>
      <c r="J12" s="9">
        <f t="shared" si="3"/>
        <v>123</v>
      </c>
      <c r="K12" s="9">
        <f t="shared" si="4"/>
        <v>450</v>
      </c>
      <c r="L12" s="2">
        <v>1</v>
      </c>
      <c r="M12" s="2">
        <v>0</v>
      </c>
      <c r="N12" s="5">
        <f t="shared" si="5"/>
        <v>0</v>
      </c>
      <c r="Q12">
        <v>7</v>
      </c>
      <c r="R12" s="9">
        <f t="shared" si="6"/>
        <v>0</v>
      </c>
      <c r="S12" s="9">
        <f t="shared" si="7"/>
        <v>0</v>
      </c>
      <c r="T12" s="2">
        <v>0</v>
      </c>
      <c r="U12" s="2">
        <v>0</v>
      </c>
      <c r="V12" s="5" t="e">
        <f t="shared" si="8"/>
        <v>#DIV/0!</v>
      </c>
    </row>
    <row r="13" spans="1:23" x14ac:dyDescent="0.25">
      <c r="A13">
        <v>8</v>
      </c>
      <c r="B13" s="8">
        <f t="shared" si="0"/>
        <v>124</v>
      </c>
      <c r="C13" s="8">
        <f t="shared" si="1"/>
        <v>450</v>
      </c>
      <c r="D13" s="2">
        <v>1</v>
      </c>
      <c r="E13" s="2">
        <v>0</v>
      </c>
      <c r="F13" s="5">
        <f t="shared" si="2"/>
        <v>0</v>
      </c>
      <c r="I13">
        <v>8</v>
      </c>
      <c r="J13" s="9">
        <f t="shared" si="3"/>
        <v>124</v>
      </c>
      <c r="K13" s="9">
        <f t="shared" si="4"/>
        <v>450</v>
      </c>
      <c r="L13" s="2">
        <v>1</v>
      </c>
      <c r="M13" s="2">
        <v>0</v>
      </c>
      <c r="N13" s="5">
        <f t="shared" si="5"/>
        <v>0</v>
      </c>
      <c r="Q13">
        <v>8</v>
      </c>
      <c r="R13" s="9">
        <f t="shared" si="6"/>
        <v>0</v>
      </c>
      <c r="S13" s="9">
        <f t="shared" si="7"/>
        <v>0</v>
      </c>
      <c r="T13" s="2">
        <v>0</v>
      </c>
      <c r="U13" s="2">
        <v>0</v>
      </c>
      <c r="V13" s="5" t="e">
        <f t="shared" si="8"/>
        <v>#DIV/0!</v>
      </c>
    </row>
    <row r="14" spans="1:23" x14ac:dyDescent="0.25">
      <c r="A14">
        <v>9</v>
      </c>
      <c r="B14" s="8">
        <f t="shared" si="0"/>
        <v>125</v>
      </c>
      <c r="C14" s="8">
        <f t="shared" si="1"/>
        <v>100</v>
      </c>
      <c r="D14" s="2">
        <v>1</v>
      </c>
      <c r="E14" s="2">
        <v>-350</v>
      </c>
      <c r="F14" s="5">
        <f t="shared" si="2"/>
        <v>-350</v>
      </c>
      <c r="I14">
        <v>9</v>
      </c>
      <c r="J14" s="9">
        <f t="shared" si="3"/>
        <v>125</v>
      </c>
      <c r="K14" s="9">
        <f t="shared" si="4"/>
        <v>100</v>
      </c>
      <c r="L14" s="2">
        <v>1</v>
      </c>
      <c r="M14" s="2">
        <v>-350</v>
      </c>
      <c r="N14" s="5">
        <f t="shared" si="5"/>
        <v>-350</v>
      </c>
      <c r="Q14">
        <v>9</v>
      </c>
      <c r="R14" s="9">
        <f t="shared" si="6"/>
        <v>0</v>
      </c>
      <c r="S14" s="9">
        <f t="shared" si="7"/>
        <v>0</v>
      </c>
      <c r="T14" s="2">
        <v>0</v>
      </c>
      <c r="U14" s="2">
        <v>0</v>
      </c>
      <c r="V14" s="5" t="e">
        <f t="shared" si="8"/>
        <v>#DIV/0!</v>
      </c>
    </row>
    <row r="15" spans="1:23" x14ac:dyDescent="0.25">
      <c r="A15">
        <v>10</v>
      </c>
      <c r="B15" s="8">
        <f t="shared" si="0"/>
        <v>185</v>
      </c>
      <c r="C15" s="8">
        <f t="shared" si="1"/>
        <v>100</v>
      </c>
      <c r="D15" s="2">
        <v>60</v>
      </c>
      <c r="E15" s="2">
        <v>0</v>
      </c>
      <c r="F15" s="5">
        <f t="shared" si="2"/>
        <v>0</v>
      </c>
      <c r="I15">
        <v>10</v>
      </c>
      <c r="J15" s="9">
        <f t="shared" si="3"/>
        <v>185</v>
      </c>
      <c r="K15" s="9">
        <f t="shared" si="4"/>
        <v>100</v>
      </c>
      <c r="L15" s="2">
        <v>60</v>
      </c>
      <c r="M15" s="2">
        <v>0</v>
      </c>
      <c r="N15" s="5">
        <f t="shared" si="5"/>
        <v>0</v>
      </c>
    </row>
    <row r="16" spans="1:23" x14ac:dyDescent="0.25">
      <c r="A16">
        <v>11</v>
      </c>
      <c r="B16" s="8">
        <f t="shared" si="0"/>
        <v>215</v>
      </c>
      <c r="C16" s="8">
        <f t="shared" si="1"/>
        <v>100</v>
      </c>
      <c r="D16" s="2">
        <v>30</v>
      </c>
      <c r="E16" s="2">
        <v>0</v>
      </c>
      <c r="F16" s="5">
        <f t="shared" si="2"/>
        <v>0</v>
      </c>
      <c r="I16">
        <v>11</v>
      </c>
      <c r="J16" s="9">
        <f t="shared" si="3"/>
        <v>215</v>
      </c>
      <c r="K16" s="9">
        <f t="shared" si="4"/>
        <v>100</v>
      </c>
      <c r="L16" s="2">
        <v>30</v>
      </c>
      <c r="M16" s="2">
        <v>0</v>
      </c>
      <c r="N16" s="5">
        <f t="shared" si="5"/>
        <v>0</v>
      </c>
    </row>
    <row r="17" spans="1:14" x14ac:dyDescent="0.25">
      <c r="A17">
        <v>12</v>
      </c>
      <c r="B17" s="8">
        <f t="shared" si="0"/>
        <v>216</v>
      </c>
      <c r="C17" s="8">
        <f t="shared" si="1"/>
        <v>100</v>
      </c>
      <c r="D17" s="2">
        <v>1</v>
      </c>
      <c r="E17" s="2">
        <v>0</v>
      </c>
      <c r="F17" s="5">
        <f t="shared" si="2"/>
        <v>0</v>
      </c>
      <c r="I17">
        <v>12</v>
      </c>
      <c r="J17" s="9">
        <f t="shared" si="3"/>
        <v>216</v>
      </c>
      <c r="K17" s="9">
        <f t="shared" si="4"/>
        <v>100</v>
      </c>
      <c r="L17" s="2">
        <v>1</v>
      </c>
      <c r="M17" s="2">
        <v>0</v>
      </c>
      <c r="N17" s="5">
        <f t="shared" si="5"/>
        <v>0</v>
      </c>
    </row>
    <row r="18" spans="1:14" x14ac:dyDescent="0.25">
      <c r="A18">
        <v>13</v>
      </c>
      <c r="B18" s="8">
        <f t="shared" si="0"/>
        <v>276</v>
      </c>
      <c r="C18" s="8">
        <f t="shared" si="1"/>
        <v>100</v>
      </c>
      <c r="D18" s="2">
        <v>60</v>
      </c>
      <c r="E18" s="2">
        <v>0</v>
      </c>
      <c r="F18" s="5">
        <f t="shared" si="2"/>
        <v>0</v>
      </c>
      <c r="I18">
        <v>13</v>
      </c>
      <c r="J18" s="9">
        <f t="shared" si="3"/>
        <v>276</v>
      </c>
      <c r="K18" s="9">
        <f t="shared" si="4"/>
        <v>100</v>
      </c>
      <c r="L18" s="2">
        <v>60</v>
      </c>
      <c r="M18" s="2">
        <v>0</v>
      </c>
      <c r="N18" s="5">
        <f t="shared" si="5"/>
        <v>0</v>
      </c>
    </row>
    <row r="19" spans="1:14" x14ac:dyDescent="0.25">
      <c r="A19">
        <v>14</v>
      </c>
      <c r="B19" s="8">
        <f t="shared" si="0"/>
        <v>306</v>
      </c>
      <c r="C19" s="8">
        <f t="shared" si="1"/>
        <v>100</v>
      </c>
      <c r="D19" s="2">
        <v>30</v>
      </c>
      <c r="E19" s="2">
        <v>0</v>
      </c>
      <c r="F19" s="5">
        <f t="shared" si="2"/>
        <v>0</v>
      </c>
      <c r="I19">
        <v>14</v>
      </c>
      <c r="J19" s="9">
        <f t="shared" si="3"/>
        <v>306</v>
      </c>
      <c r="K19" s="9">
        <f t="shared" si="4"/>
        <v>100</v>
      </c>
      <c r="L19" s="2">
        <v>30</v>
      </c>
      <c r="M19" s="2">
        <v>0</v>
      </c>
      <c r="N19" s="5">
        <f t="shared" si="5"/>
        <v>0</v>
      </c>
    </row>
    <row r="20" spans="1:14" x14ac:dyDescent="0.25">
      <c r="A20">
        <v>15</v>
      </c>
      <c r="B20" s="8">
        <f t="shared" si="0"/>
        <v>307</v>
      </c>
      <c r="C20" s="8">
        <f t="shared" si="1"/>
        <v>150</v>
      </c>
      <c r="D20" s="2">
        <v>1</v>
      </c>
      <c r="E20" s="2">
        <v>50</v>
      </c>
      <c r="F20" s="5">
        <f t="shared" si="2"/>
        <v>50</v>
      </c>
      <c r="I20">
        <v>15</v>
      </c>
      <c r="J20" s="9">
        <f t="shared" si="3"/>
        <v>307</v>
      </c>
      <c r="K20" s="9">
        <f t="shared" si="4"/>
        <v>150</v>
      </c>
      <c r="L20" s="2">
        <v>1</v>
      </c>
      <c r="M20" s="2">
        <v>50</v>
      </c>
      <c r="N20" s="5">
        <f t="shared" si="5"/>
        <v>50</v>
      </c>
    </row>
    <row r="21" spans="1:14" x14ac:dyDescent="0.25">
      <c r="A21">
        <v>16</v>
      </c>
      <c r="B21" s="8">
        <f t="shared" si="0"/>
        <v>367</v>
      </c>
      <c r="C21" s="8">
        <f t="shared" si="1"/>
        <v>150</v>
      </c>
      <c r="D21" s="2">
        <v>60</v>
      </c>
      <c r="E21" s="2">
        <v>0</v>
      </c>
      <c r="F21" s="5">
        <f t="shared" si="2"/>
        <v>0</v>
      </c>
      <c r="I21">
        <v>16</v>
      </c>
      <c r="J21" s="9">
        <f t="shared" si="3"/>
        <v>367</v>
      </c>
      <c r="K21" s="9">
        <f t="shared" si="4"/>
        <v>150</v>
      </c>
      <c r="L21" s="2">
        <v>60</v>
      </c>
      <c r="M21" s="2">
        <v>0</v>
      </c>
      <c r="N21" s="5">
        <f t="shared" si="5"/>
        <v>0</v>
      </c>
    </row>
    <row r="22" spans="1:14" x14ac:dyDescent="0.25">
      <c r="A22">
        <v>17</v>
      </c>
      <c r="B22" s="8">
        <f t="shared" si="0"/>
        <v>397</v>
      </c>
      <c r="C22" s="8">
        <f t="shared" si="1"/>
        <v>150</v>
      </c>
      <c r="D22" s="2">
        <v>30</v>
      </c>
      <c r="E22" s="2">
        <v>0</v>
      </c>
      <c r="F22" s="5">
        <f t="shared" si="2"/>
        <v>0</v>
      </c>
      <c r="I22">
        <v>17</v>
      </c>
      <c r="J22" s="9">
        <f t="shared" si="3"/>
        <v>397</v>
      </c>
      <c r="K22" s="9">
        <f t="shared" si="4"/>
        <v>150</v>
      </c>
      <c r="L22" s="2">
        <v>30</v>
      </c>
      <c r="M22" s="2">
        <v>0</v>
      </c>
      <c r="N22" s="5">
        <f t="shared" si="5"/>
        <v>0</v>
      </c>
    </row>
    <row r="23" spans="1:14" x14ac:dyDescent="0.25">
      <c r="A23">
        <v>18</v>
      </c>
      <c r="B23" s="8">
        <f t="shared" si="0"/>
        <v>398</v>
      </c>
      <c r="C23" s="8">
        <f t="shared" si="1"/>
        <v>150</v>
      </c>
      <c r="D23" s="2">
        <v>1</v>
      </c>
      <c r="E23" s="2">
        <v>0</v>
      </c>
      <c r="F23" s="5">
        <f t="shared" si="2"/>
        <v>0</v>
      </c>
      <c r="I23">
        <v>18</v>
      </c>
      <c r="J23" s="9">
        <f t="shared" si="3"/>
        <v>398</v>
      </c>
      <c r="K23" s="9">
        <f t="shared" si="4"/>
        <v>150</v>
      </c>
      <c r="L23" s="2">
        <v>1</v>
      </c>
      <c r="M23" s="2">
        <v>0</v>
      </c>
      <c r="N23" s="5">
        <f t="shared" si="5"/>
        <v>0</v>
      </c>
    </row>
    <row r="24" spans="1:14" x14ac:dyDescent="0.25">
      <c r="A24">
        <v>19</v>
      </c>
      <c r="B24" s="8">
        <f t="shared" si="0"/>
        <v>428</v>
      </c>
      <c r="C24" s="8">
        <f t="shared" si="1"/>
        <v>150</v>
      </c>
      <c r="D24" s="2">
        <v>30</v>
      </c>
      <c r="E24" s="2">
        <v>0</v>
      </c>
      <c r="F24" s="5">
        <f t="shared" si="2"/>
        <v>0</v>
      </c>
      <c r="I24">
        <v>19</v>
      </c>
      <c r="J24" s="9">
        <f t="shared" si="3"/>
        <v>428</v>
      </c>
      <c r="K24" s="9">
        <f t="shared" si="4"/>
        <v>150</v>
      </c>
      <c r="L24" s="2">
        <v>30</v>
      </c>
      <c r="M24" s="2">
        <v>0</v>
      </c>
      <c r="N24" s="5">
        <f t="shared" si="5"/>
        <v>0</v>
      </c>
    </row>
    <row r="25" spans="1:14" x14ac:dyDescent="0.25">
      <c r="A25">
        <v>20</v>
      </c>
      <c r="B25" s="8">
        <f t="shared" si="0"/>
        <v>429</v>
      </c>
      <c r="C25" s="8">
        <f t="shared" si="1"/>
        <v>150</v>
      </c>
      <c r="D25" s="2">
        <v>1</v>
      </c>
      <c r="E25" s="2">
        <v>0</v>
      </c>
      <c r="F25" s="5">
        <f t="shared" si="2"/>
        <v>0</v>
      </c>
      <c r="I25">
        <v>20</v>
      </c>
      <c r="J25" s="9">
        <f t="shared" si="3"/>
        <v>429</v>
      </c>
      <c r="K25" s="9">
        <f t="shared" si="4"/>
        <v>150</v>
      </c>
      <c r="L25" s="2">
        <v>1</v>
      </c>
      <c r="M25" s="2">
        <v>0</v>
      </c>
      <c r="N25" s="5">
        <f t="shared" si="5"/>
        <v>0</v>
      </c>
    </row>
    <row r="26" spans="1:14" x14ac:dyDescent="0.25">
      <c r="A26">
        <v>21</v>
      </c>
      <c r="B26" s="8">
        <f t="shared" si="0"/>
        <v>459</v>
      </c>
      <c r="C26" s="8">
        <f t="shared" si="1"/>
        <v>150</v>
      </c>
      <c r="D26" s="2">
        <v>30</v>
      </c>
      <c r="E26" s="2">
        <v>0</v>
      </c>
      <c r="F26" s="5">
        <f t="shared" si="2"/>
        <v>0</v>
      </c>
      <c r="I26">
        <v>21</v>
      </c>
      <c r="J26" s="9">
        <f t="shared" si="3"/>
        <v>459</v>
      </c>
      <c r="K26" s="9">
        <f t="shared" si="4"/>
        <v>150</v>
      </c>
      <c r="L26" s="2">
        <v>30</v>
      </c>
      <c r="M26" s="2">
        <v>0</v>
      </c>
      <c r="N26" s="5">
        <f t="shared" si="5"/>
        <v>0</v>
      </c>
    </row>
    <row r="27" spans="1:14" x14ac:dyDescent="0.25">
      <c r="A27">
        <v>22</v>
      </c>
      <c r="B27" s="8">
        <f t="shared" si="0"/>
        <v>460</v>
      </c>
      <c r="C27" s="8">
        <f t="shared" si="1"/>
        <v>150</v>
      </c>
      <c r="D27" s="2">
        <v>1</v>
      </c>
      <c r="E27" s="2">
        <v>0</v>
      </c>
      <c r="F27" s="5">
        <f t="shared" si="2"/>
        <v>0</v>
      </c>
      <c r="I27">
        <v>22</v>
      </c>
      <c r="J27" s="9">
        <f t="shared" si="3"/>
        <v>460</v>
      </c>
      <c r="K27" s="9">
        <f t="shared" si="4"/>
        <v>150</v>
      </c>
      <c r="L27" s="2">
        <v>1</v>
      </c>
      <c r="M27" s="2">
        <v>0</v>
      </c>
      <c r="N27" s="5">
        <f t="shared" si="5"/>
        <v>0</v>
      </c>
    </row>
    <row r="28" spans="1:14" x14ac:dyDescent="0.25">
      <c r="A28">
        <v>23</v>
      </c>
      <c r="B28" s="8">
        <f t="shared" si="0"/>
        <v>490</v>
      </c>
      <c r="C28" s="8">
        <f t="shared" si="1"/>
        <v>150</v>
      </c>
      <c r="D28" s="2">
        <v>30</v>
      </c>
      <c r="E28" s="2">
        <v>0</v>
      </c>
      <c r="F28" s="5">
        <f t="shared" si="2"/>
        <v>0</v>
      </c>
      <c r="I28">
        <v>23</v>
      </c>
      <c r="J28" s="9">
        <f t="shared" si="3"/>
        <v>490</v>
      </c>
      <c r="K28" s="9">
        <f t="shared" si="4"/>
        <v>150</v>
      </c>
      <c r="L28" s="2">
        <v>30</v>
      </c>
      <c r="M28" s="2">
        <v>0</v>
      </c>
      <c r="N28" s="5">
        <f t="shared" si="5"/>
        <v>0</v>
      </c>
    </row>
    <row r="29" spans="1:14" x14ac:dyDescent="0.25">
      <c r="A29">
        <v>24</v>
      </c>
      <c r="B29" s="8">
        <f t="shared" si="0"/>
        <v>491</v>
      </c>
      <c r="C29" s="8">
        <f t="shared" si="1"/>
        <v>150</v>
      </c>
      <c r="D29" s="2">
        <v>1</v>
      </c>
      <c r="E29" s="2">
        <v>0</v>
      </c>
      <c r="F29" s="5">
        <f t="shared" si="2"/>
        <v>0</v>
      </c>
      <c r="I29">
        <v>24</v>
      </c>
      <c r="J29" s="9">
        <f t="shared" si="3"/>
        <v>491</v>
      </c>
      <c r="K29" s="9">
        <f t="shared" si="4"/>
        <v>150</v>
      </c>
      <c r="L29" s="2">
        <v>1</v>
      </c>
      <c r="M29" s="2">
        <v>0</v>
      </c>
      <c r="N29" s="5">
        <f t="shared" si="5"/>
        <v>0</v>
      </c>
    </row>
    <row r="30" spans="1:14" x14ac:dyDescent="0.25">
      <c r="A30">
        <v>25</v>
      </c>
      <c r="B30" s="8">
        <f t="shared" si="0"/>
        <v>521</v>
      </c>
      <c r="C30" s="8">
        <f t="shared" si="1"/>
        <v>150</v>
      </c>
      <c r="D30" s="2">
        <v>30</v>
      </c>
      <c r="E30" s="2">
        <v>0</v>
      </c>
      <c r="F30" s="5">
        <f t="shared" si="2"/>
        <v>0</v>
      </c>
      <c r="I30">
        <v>25</v>
      </c>
      <c r="J30" s="9">
        <f t="shared" si="3"/>
        <v>521</v>
      </c>
      <c r="K30" s="9">
        <f t="shared" si="4"/>
        <v>150</v>
      </c>
      <c r="L30" s="2">
        <v>30</v>
      </c>
      <c r="M30" s="2">
        <v>0</v>
      </c>
      <c r="N30" s="5">
        <f t="shared" si="5"/>
        <v>0</v>
      </c>
    </row>
    <row r="31" spans="1:14" x14ac:dyDescent="0.25">
      <c r="A31">
        <v>26</v>
      </c>
      <c r="B31" s="8">
        <f t="shared" si="0"/>
        <v>522</v>
      </c>
      <c r="C31" s="8">
        <f t="shared" si="1"/>
        <v>150</v>
      </c>
      <c r="D31" s="2">
        <v>1</v>
      </c>
      <c r="E31" s="2">
        <v>0</v>
      </c>
      <c r="F31" s="5">
        <f t="shared" si="2"/>
        <v>0</v>
      </c>
      <c r="I31">
        <v>26</v>
      </c>
      <c r="J31" s="9">
        <f t="shared" si="3"/>
        <v>522</v>
      </c>
      <c r="K31" s="9">
        <f t="shared" si="4"/>
        <v>150</v>
      </c>
      <c r="L31" s="2">
        <v>1</v>
      </c>
      <c r="M31" s="2">
        <v>0</v>
      </c>
      <c r="N31" s="15">
        <v>0</v>
      </c>
    </row>
    <row r="32" spans="1:14" x14ac:dyDescent="0.25">
      <c r="A32">
        <v>27</v>
      </c>
      <c r="B32" s="8">
        <f t="shared" si="0"/>
        <v>622</v>
      </c>
      <c r="C32" s="8">
        <f t="shared" si="1"/>
        <v>150</v>
      </c>
      <c r="D32" s="2">
        <v>100</v>
      </c>
      <c r="E32" s="2">
        <v>0</v>
      </c>
      <c r="F32" s="5">
        <f t="shared" si="2"/>
        <v>0</v>
      </c>
      <c r="I32">
        <v>27</v>
      </c>
      <c r="J32" s="9">
        <f t="shared" si="3"/>
        <v>622</v>
      </c>
      <c r="K32" s="9">
        <f t="shared" si="4"/>
        <v>150</v>
      </c>
      <c r="L32" s="2">
        <v>100</v>
      </c>
      <c r="M32" s="2">
        <v>0</v>
      </c>
      <c r="N32" s="15">
        <v>0</v>
      </c>
    </row>
    <row r="33" spans="1:14" x14ac:dyDescent="0.25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25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25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5">
      <c r="A80" t="s">
        <v>13</v>
      </c>
      <c r="M80" s="16"/>
    </row>
    <row r="81" spans="1:13" x14ac:dyDescent="0.25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0,60,90,91,120,121,122,123,124,125,185,215,216,276,306,307,367,397,398,428,429,459,460,490,491,521,522,622,0,0,</v>
      </c>
      <c r="M81" s="16"/>
    </row>
    <row r="82" spans="1:13" x14ac:dyDescent="0.25">
      <c r="A82" t="s">
        <v>12</v>
      </c>
      <c r="M82" s="16"/>
    </row>
    <row r="83" spans="1:13" x14ac:dyDescent="0.25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100,100,100,450,450,450,450,450,450,100,100,100,100,100,100,150,150,150,150,150,150,150,150,150,150,150,150,150,0,0,</v>
      </c>
      <c r="M83" s="16"/>
    </row>
    <row r="84" spans="1:13" x14ac:dyDescent="0.25">
      <c r="A84" t="s">
        <v>15</v>
      </c>
      <c r="M84" s="16"/>
    </row>
    <row r="85" spans="1:13" x14ac:dyDescent="0.25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0,60,90,91,120,121,122,123,124,125,185,215,216,276,306,307,367,397,398,428,429,459,460,490,491,521,522,622,0,0,</v>
      </c>
      <c r="M85" s="16"/>
    </row>
    <row r="86" spans="1:13" x14ac:dyDescent="0.25">
      <c r="A86" t="s">
        <v>14</v>
      </c>
      <c r="M86" s="16"/>
    </row>
    <row r="87" spans="1:13" x14ac:dyDescent="0.25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100,100,100,450,450,450,450,450,450,100,100,100,100,100,100,150,150,150,150,150,150,150,150,150,150,150,150,150,0,0,</v>
      </c>
      <c r="M87" s="16"/>
    </row>
    <row r="88" spans="1:13" x14ac:dyDescent="0.25">
      <c r="A88" t="s">
        <v>18</v>
      </c>
      <c r="M88" s="16"/>
    </row>
    <row r="89" spans="1:13" x14ac:dyDescent="0.25">
      <c r="A89" t="str">
        <f>R5&amp;","&amp;R6&amp;","&amp;R7&amp;","&amp;R8&amp;","&amp;R9&amp;","&amp;R10&amp;","&amp;R11&amp;","&amp;R12&amp;","&amp;R13&amp;","&amp;R14&amp;","</f>
        <v>0,0,0,0,0,0,0,0,0,0,</v>
      </c>
      <c r="M89" s="16"/>
    </row>
    <row r="90" spans="1:13" x14ac:dyDescent="0.25">
      <c r="A90" t="s">
        <v>17</v>
      </c>
      <c r="M90" s="16"/>
    </row>
    <row r="91" spans="1:13" x14ac:dyDescent="0.25">
      <c r="A91" t="str">
        <f>S5&amp;","&amp;S6&amp;","&amp;S7&amp;","&amp;S8&amp;","&amp;S9&amp;","&amp;S10&amp;","&amp;S11&amp;","&amp;S12&amp;","&amp;S13&amp;","&amp;S14</f>
        <v>0,0,0,0,0,0,0,0,0,0</v>
      </c>
      <c r="M91" s="16"/>
    </row>
    <row r="92" spans="1:13" x14ac:dyDescent="0.25">
      <c r="M92" s="16"/>
    </row>
    <row r="93" spans="1:1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3"/>
  <sheetViews>
    <sheetView topLeftCell="A35" zoomScale="85" zoomScaleNormal="85" workbookViewId="0">
      <selection activeCell="Z20" sqref="Z20"/>
    </sheetView>
  </sheetViews>
  <sheetFormatPr defaultRowHeight="15" x14ac:dyDescent="0.25"/>
  <sheetData>
    <row r="1" spans="1:23" ht="31.9" customHeight="1" x14ac:dyDescent="0.25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25">
      <c r="E2" s="16" t="s">
        <v>16</v>
      </c>
      <c r="F2" s="16"/>
      <c r="G2" s="16"/>
    </row>
    <row r="3" spans="1:23" x14ac:dyDescent="0.25">
      <c r="A3" t="s">
        <v>1</v>
      </c>
      <c r="I3" t="s">
        <v>0</v>
      </c>
      <c r="Q3" t="s">
        <v>2</v>
      </c>
    </row>
    <row r="4" spans="1:23" s="1" customFormat="1" ht="45" x14ac:dyDescent="0.25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25">
      <c r="A5">
        <v>0</v>
      </c>
      <c r="B5" s="6">
        <v>0</v>
      </c>
      <c r="C5" s="7">
        <v>100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100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25">
      <c r="A6">
        <v>1</v>
      </c>
      <c r="B6" s="8">
        <f t="shared" ref="B6:B32" si="0">B5+D6</f>
        <v>60</v>
      </c>
      <c r="C6" s="8">
        <f t="shared" ref="C6:C32" si="1">C5+E6</f>
        <v>100</v>
      </c>
      <c r="D6" s="2">
        <v>60</v>
      </c>
      <c r="E6" s="2">
        <v>0</v>
      </c>
      <c r="F6" s="5">
        <f t="shared" ref="F6:F32" si="2">E6/D6</f>
        <v>0</v>
      </c>
      <c r="I6">
        <v>1</v>
      </c>
      <c r="J6" s="9">
        <f t="shared" ref="J6:J32" si="3">J5+L6</f>
        <v>60</v>
      </c>
      <c r="K6" s="9">
        <f t="shared" ref="K6:K32" si="4">K5+M6</f>
        <v>100</v>
      </c>
      <c r="L6" s="2">
        <v>60</v>
      </c>
      <c r="M6" s="2">
        <v>0</v>
      </c>
      <c r="N6" s="5">
        <f t="shared" ref="N6:N30" si="5">M6/L6</f>
        <v>0</v>
      </c>
      <c r="Q6">
        <v>1</v>
      </c>
      <c r="R6" s="9">
        <f t="shared" ref="R6:R14" si="6">R5+T6</f>
        <v>0</v>
      </c>
      <c r="S6" s="9">
        <f t="shared" ref="S6:S14" si="7">S5+U6</f>
        <v>0</v>
      </c>
      <c r="T6" s="2">
        <v>0</v>
      </c>
      <c r="U6" s="2">
        <v>0</v>
      </c>
      <c r="V6" s="5" t="e">
        <f t="shared" ref="V6:V14" si="8">U6/T6</f>
        <v>#DIV/0!</v>
      </c>
    </row>
    <row r="7" spans="1:23" x14ac:dyDescent="0.25">
      <c r="A7">
        <v>2</v>
      </c>
      <c r="B7" s="8">
        <f t="shared" si="0"/>
        <v>90</v>
      </c>
      <c r="C7" s="8">
        <f t="shared" si="1"/>
        <v>100</v>
      </c>
      <c r="D7" s="2">
        <v>30</v>
      </c>
      <c r="E7" s="2">
        <v>0</v>
      </c>
      <c r="F7" s="5">
        <f t="shared" si="2"/>
        <v>0</v>
      </c>
      <c r="I7">
        <v>2</v>
      </c>
      <c r="J7" s="9">
        <f t="shared" si="3"/>
        <v>90</v>
      </c>
      <c r="K7" s="9">
        <f t="shared" si="4"/>
        <v>100</v>
      </c>
      <c r="L7" s="2">
        <v>30</v>
      </c>
      <c r="M7" s="2">
        <v>0</v>
      </c>
      <c r="N7" s="5">
        <f t="shared" si="5"/>
        <v>0</v>
      </c>
      <c r="Q7">
        <v>2</v>
      </c>
      <c r="R7" s="9">
        <f t="shared" si="6"/>
        <v>0</v>
      </c>
      <c r="S7" s="9">
        <f t="shared" si="7"/>
        <v>0</v>
      </c>
      <c r="T7" s="2">
        <v>0</v>
      </c>
      <c r="U7" s="2">
        <v>0</v>
      </c>
      <c r="V7" s="5" t="e">
        <f t="shared" si="8"/>
        <v>#DIV/0!</v>
      </c>
    </row>
    <row r="8" spans="1:23" x14ac:dyDescent="0.25">
      <c r="A8">
        <v>3</v>
      </c>
      <c r="B8" s="8">
        <f t="shared" si="0"/>
        <v>91</v>
      </c>
      <c r="C8" s="8">
        <f t="shared" si="1"/>
        <v>150</v>
      </c>
      <c r="D8" s="2">
        <v>1</v>
      </c>
      <c r="E8" s="2">
        <v>50</v>
      </c>
      <c r="F8" s="5">
        <f t="shared" si="2"/>
        <v>50</v>
      </c>
      <c r="I8">
        <v>3</v>
      </c>
      <c r="J8" s="9">
        <f t="shared" si="3"/>
        <v>91</v>
      </c>
      <c r="K8" s="9">
        <f t="shared" si="4"/>
        <v>150</v>
      </c>
      <c r="L8" s="2">
        <v>1</v>
      </c>
      <c r="M8" s="2">
        <v>50</v>
      </c>
      <c r="N8" s="5">
        <f t="shared" si="5"/>
        <v>50</v>
      </c>
      <c r="Q8">
        <v>3</v>
      </c>
      <c r="R8" s="9">
        <f t="shared" si="6"/>
        <v>0</v>
      </c>
      <c r="S8" s="9">
        <f t="shared" si="7"/>
        <v>0</v>
      </c>
      <c r="T8" s="2">
        <v>0</v>
      </c>
      <c r="U8" s="2">
        <v>0</v>
      </c>
      <c r="V8" s="5" t="e">
        <f t="shared" si="8"/>
        <v>#DIV/0!</v>
      </c>
    </row>
    <row r="9" spans="1:23" x14ac:dyDescent="0.25">
      <c r="A9">
        <v>4</v>
      </c>
      <c r="B9" s="8">
        <f t="shared" si="0"/>
        <v>151</v>
      </c>
      <c r="C9" s="8">
        <f t="shared" si="1"/>
        <v>150</v>
      </c>
      <c r="D9" s="2">
        <v>60</v>
      </c>
      <c r="E9" s="2">
        <v>0</v>
      </c>
      <c r="F9" s="5">
        <f t="shared" si="2"/>
        <v>0</v>
      </c>
      <c r="I9">
        <v>4</v>
      </c>
      <c r="J9" s="9">
        <f t="shared" si="3"/>
        <v>151</v>
      </c>
      <c r="K9" s="9">
        <f t="shared" si="4"/>
        <v>150</v>
      </c>
      <c r="L9" s="2">
        <v>60</v>
      </c>
      <c r="M9" s="2">
        <v>0</v>
      </c>
      <c r="N9" s="5">
        <f t="shared" si="5"/>
        <v>0</v>
      </c>
      <c r="Q9">
        <v>4</v>
      </c>
      <c r="R9" s="9">
        <f t="shared" si="6"/>
        <v>0</v>
      </c>
      <c r="S9" s="9">
        <f t="shared" si="7"/>
        <v>0</v>
      </c>
      <c r="T9" s="2">
        <v>0</v>
      </c>
      <c r="U9" s="2">
        <v>0</v>
      </c>
      <c r="V9" s="5" t="e">
        <f t="shared" si="8"/>
        <v>#DIV/0!</v>
      </c>
    </row>
    <row r="10" spans="1:23" x14ac:dyDescent="0.25">
      <c r="A10">
        <v>5</v>
      </c>
      <c r="B10" s="8">
        <f t="shared" si="0"/>
        <v>181</v>
      </c>
      <c r="C10" s="8">
        <f t="shared" si="1"/>
        <v>150</v>
      </c>
      <c r="D10" s="2">
        <v>30</v>
      </c>
      <c r="E10" s="2">
        <v>0</v>
      </c>
      <c r="F10" s="5">
        <f t="shared" si="2"/>
        <v>0</v>
      </c>
      <c r="I10">
        <v>5</v>
      </c>
      <c r="J10" s="9">
        <f t="shared" si="3"/>
        <v>181</v>
      </c>
      <c r="K10" s="9">
        <f t="shared" si="4"/>
        <v>150</v>
      </c>
      <c r="L10" s="2">
        <v>30</v>
      </c>
      <c r="M10" s="2">
        <v>0</v>
      </c>
      <c r="N10" s="5">
        <f t="shared" si="5"/>
        <v>0</v>
      </c>
      <c r="Q10">
        <v>5</v>
      </c>
      <c r="R10" s="9">
        <f t="shared" si="6"/>
        <v>0</v>
      </c>
      <c r="S10" s="9">
        <f t="shared" si="7"/>
        <v>0</v>
      </c>
      <c r="T10" s="2">
        <v>0</v>
      </c>
      <c r="U10" s="2">
        <v>0</v>
      </c>
      <c r="V10" s="5" t="e">
        <f t="shared" si="8"/>
        <v>#DIV/0!</v>
      </c>
    </row>
    <row r="11" spans="1:23" x14ac:dyDescent="0.25">
      <c r="A11">
        <v>6</v>
      </c>
      <c r="B11" s="8">
        <f t="shared" si="0"/>
        <v>182</v>
      </c>
      <c r="C11" s="8">
        <f t="shared" si="1"/>
        <v>150</v>
      </c>
      <c r="D11" s="2">
        <v>1</v>
      </c>
      <c r="E11" s="2">
        <v>0</v>
      </c>
      <c r="F11" s="5">
        <f t="shared" si="2"/>
        <v>0</v>
      </c>
      <c r="I11">
        <v>6</v>
      </c>
      <c r="J11" s="9">
        <f t="shared" si="3"/>
        <v>182</v>
      </c>
      <c r="K11" s="9">
        <f t="shared" si="4"/>
        <v>150</v>
      </c>
      <c r="L11" s="2">
        <v>1</v>
      </c>
      <c r="M11" s="2">
        <v>0</v>
      </c>
      <c r="N11" s="5">
        <f t="shared" si="5"/>
        <v>0</v>
      </c>
      <c r="Q11">
        <v>6</v>
      </c>
      <c r="R11" s="9">
        <f t="shared" si="6"/>
        <v>0</v>
      </c>
      <c r="S11" s="9">
        <f t="shared" si="7"/>
        <v>0</v>
      </c>
      <c r="T11" s="2">
        <v>0</v>
      </c>
      <c r="U11" s="2">
        <v>0</v>
      </c>
      <c r="V11" s="5" t="e">
        <f t="shared" si="8"/>
        <v>#DIV/0!</v>
      </c>
    </row>
    <row r="12" spans="1:23" x14ac:dyDescent="0.25">
      <c r="A12">
        <v>7</v>
      </c>
      <c r="B12" s="8">
        <f t="shared" si="0"/>
        <v>242</v>
      </c>
      <c r="C12" s="8">
        <f t="shared" si="1"/>
        <v>150</v>
      </c>
      <c r="D12" s="2">
        <v>60</v>
      </c>
      <c r="E12" s="2">
        <v>0</v>
      </c>
      <c r="F12" s="5">
        <f t="shared" si="2"/>
        <v>0</v>
      </c>
      <c r="I12">
        <v>7</v>
      </c>
      <c r="J12" s="9">
        <f t="shared" si="3"/>
        <v>242</v>
      </c>
      <c r="K12" s="9">
        <f t="shared" si="4"/>
        <v>150</v>
      </c>
      <c r="L12" s="2">
        <v>60</v>
      </c>
      <c r="M12" s="2">
        <v>0</v>
      </c>
      <c r="N12" s="5">
        <f t="shared" si="5"/>
        <v>0</v>
      </c>
      <c r="Q12">
        <v>7</v>
      </c>
      <c r="R12" s="9">
        <f t="shared" si="6"/>
        <v>0</v>
      </c>
      <c r="S12" s="9">
        <f t="shared" si="7"/>
        <v>0</v>
      </c>
      <c r="T12" s="2">
        <v>0</v>
      </c>
      <c r="U12" s="2">
        <v>0</v>
      </c>
      <c r="V12" s="5" t="e">
        <f t="shared" si="8"/>
        <v>#DIV/0!</v>
      </c>
    </row>
    <row r="13" spans="1:23" x14ac:dyDescent="0.25">
      <c r="A13">
        <v>8</v>
      </c>
      <c r="B13" s="8">
        <f t="shared" si="0"/>
        <v>272</v>
      </c>
      <c r="C13" s="8">
        <f t="shared" si="1"/>
        <v>150</v>
      </c>
      <c r="D13" s="2">
        <v>30</v>
      </c>
      <c r="E13" s="2">
        <v>0</v>
      </c>
      <c r="F13" s="5">
        <f t="shared" si="2"/>
        <v>0</v>
      </c>
      <c r="I13">
        <v>8</v>
      </c>
      <c r="J13" s="9">
        <f t="shared" si="3"/>
        <v>272</v>
      </c>
      <c r="K13" s="9">
        <f t="shared" si="4"/>
        <v>150</v>
      </c>
      <c r="L13" s="2">
        <v>30</v>
      </c>
      <c r="M13" s="2">
        <v>0</v>
      </c>
      <c r="N13" s="5">
        <f t="shared" si="5"/>
        <v>0</v>
      </c>
      <c r="Q13">
        <v>8</v>
      </c>
      <c r="R13" s="9">
        <f t="shared" si="6"/>
        <v>0</v>
      </c>
      <c r="S13" s="9">
        <f t="shared" si="7"/>
        <v>0</v>
      </c>
      <c r="T13" s="2">
        <v>0</v>
      </c>
      <c r="U13" s="2">
        <v>0</v>
      </c>
      <c r="V13" s="5" t="e">
        <f t="shared" si="8"/>
        <v>#DIV/0!</v>
      </c>
    </row>
    <row r="14" spans="1:23" x14ac:dyDescent="0.25">
      <c r="A14">
        <v>9</v>
      </c>
      <c r="B14" s="8">
        <f t="shared" si="0"/>
        <v>273</v>
      </c>
      <c r="C14" s="8">
        <f t="shared" si="1"/>
        <v>200</v>
      </c>
      <c r="D14" s="2">
        <v>1</v>
      </c>
      <c r="E14" s="2">
        <v>50</v>
      </c>
      <c r="F14" s="5">
        <f t="shared" si="2"/>
        <v>50</v>
      </c>
      <c r="I14">
        <v>9</v>
      </c>
      <c r="J14" s="9">
        <f t="shared" si="3"/>
        <v>273</v>
      </c>
      <c r="K14" s="9">
        <f t="shared" si="4"/>
        <v>200</v>
      </c>
      <c r="L14" s="2">
        <v>1</v>
      </c>
      <c r="M14" s="2">
        <v>50</v>
      </c>
      <c r="N14" s="5">
        <f t="shared" si="5"/>
        <v>50</v>
      </c>
      <c r="Q14">
        <v>9</v>
      </c>
      <c r="R14" s="9">
        <f t="shared" si="6"/>
        <v>0</v>
      </c>
      <c r="S14" s="9">
        <f t="shared" si="7"/>
        <v>0</v>
      </c>
      <c r="T14" s="2">
        <v>0</v>
      </c>
      <c r="U14" s="2">
        <v>0</v>
      </c>
      <c r="V14" s="5" t="e">
        <f t="shared" si="8"/>
        <v>#DIV/0!</v>
      </c>
    </row>
    <row r="15" spans="1:23" x14ac:dyDescent="0.25">
      <c r="A15">
        <v>10</v>
      </c>
      <c r="B15" s="8">
        <f t="shared" si="0"/>
        <v>333</v>
      </c>
      <c r="C15" s="8">
        <f t="shared" si="1"/>
        <v>200</v>
      </c>
      <c r="D15" s="2">
        <v>60</v>
      </c>
      <c r="E15" s="2">
        <v>0</v>
      </c>
      <c r="F15" s="5">
        <f t="shared" si="2"/>
        <v>0</v>
      </c>
      <c r="I15">
        <v>10</v>
      </c>
      <c r="J15" s="9">
        <f t="shared" si="3"/>
        <v>333</v>
      </c>
      <c r="K15" s="9">
        <f t="shared" si="4"/>
        <v>200</v>
      </c>
      <c r="L15" s="2">
        <v>60</v>
      </c>
      <c r="M15" s="2">
        <v>0</v>
      </c>
      <c r="N15" s="5">
        <f t="shared" si="5"/>
        <v>0</v>
      </c>
    </row>
    <row r="16" spans="1:23" x14ac:dyDescent="0.25">
      <c r="A16">
        <v>11</v>
      </c>
      <c r="B16" s="8">
        <f t="shared" si="0"/>
        <v>363</v>
      </c>
      <c r="C16" s="8">
        <f t="shared" si="1"/>
        <v>200</v>
      </c>
      <c r="D16" s="2">
        <v>30</v>
      </c>
      <c r="E16" s="2">
        <v>0</v>
      </c>
      <c r="F16" s="5">
        <f t="shared" si="2"/>
        <v>0</v>
      </c>
      <c r="I16">
        <v>11</v>
      </c>
      <c r="J16" s="9">
        <f t="shared" si="3"/>
        <v>363</v>
      </c>
      <c r="K16" s="9">
        <f t="shared" si="4"/>
        <v>200</v>
      </c>
      <c r="L16" s="2">
        <v>30</v>
      </c>
      <c r="M16" s="2">
        <v>0</v>
      </c>
      <c r="N16" s="5">
        <f t="shared" si="5"/>
        <v>0</v>
      </c>
    </row>
    <row r="17" spans="1:14" x14ac:dyDescent="0.25">
      <c r="A17">
        <v>12</v>
      </c>
      <c r="B17" s="8">
        <f t="shared" si="0"/>
        <v>364</v>
      </c>
      <c r="C17" s="8">
        <f t="shared" si="1"/>
        <v>200</v>
      </c>
      <c r="D17" s="2">
        <v>1</v>
      </c>
      <c r="E17" s="2">
        <v>0</v>
      </c>
      <c r="F17" s="5">
        <f t="shared" si="2"/>
        <v>0</v>
      </c>
      <c r="I17">
        <v>12</v>
      </c>
      <c r="J17" s="9">
        <f t="shared" si="3"/>
        <v>364</v>
      </c>
      <c r="K17" s="9">
        <f t="shared" si="4"/>
        <v>200</v>
      </c>
      <c r="L17" s="2">
        <v>1</v>
      </c>
      <c r="M17" s="2">
        <v>0</v>
      </c>
      <c r="N17" s="5">
        <f t="shared" si="5"/>
        <v>0</v>
      </c>
    </row>
    <row r="18" spans="1:14" x14ac:dyDescent="0.25">
      <c r="A18">
        <v>13</v>
      </c>
      <c r="B18" s="8">
        <f t="shared" si="0"/>
        <v>424</v>
      </c>
      <c r="C18" s="8">
        <f t="shared" si="1"/>
        <v>200</v>
      </c>
      <c r="D18" s="2">
        <v>60</v>
      </c>
      <c r="E18" s="2">
        <v>0</v>
      </c>
      <c r="F18" s="5">
        <f t="shared" si="2"/>
        <v>0</v>
      </c>
      <c r="I18">
        <v>13</v>
      </c>
      <c r="J18" s="9">
        <f t="shared" si="3"/>
        <v>424</v>
      </c>
      <c r="K18" s="9">
        <f t="shared" si="4"/>
        <v>200</v>
      </c>
      <c r="L18" s="2">
        <v>60</v>
      </c>
      <c r="M18" s="2">
        <v>0</v>
      </c>
      <c r="N18" s="5">
        <f t="shared" si="5"/>
        <v>0</v>
      </c>
    </row>
    <row r="19" spans="1:14" x14ac:dyDescent="0.25">
      <c r="A19">
        <v>14</v>
      </c>
      <c r="B19" s="8">
        <f t="shared" si="0"/>
        <v>454</v>
      </c>
      <c r="C19" s="8">
        <f t="shared" si="1"/>
        <v>200</v>
      </c>
      <c r="D19" s="2">
        <v>30</v>
      </c>
      <c r="E19" s="2">
        <v>0</v>
      </c>
      <c r="F19" s="5">
        <f t="shared" si="2"/>
        <v>0</v>
      </c>
      <c r="I19">
        <v>14</v>
      </c>
      <c r="J19" s="9">
        <f t="shared" si="3"/>
        <v>454</v>
      </c>
      <c r="K19" s="9">
        <f t="shared" si="4"/>
        <v>200</v>
      </c>
      <c r="L19" s="2">
        <v>30</v>
      </c>
      <c r="M19" s="2">
        <v>0</v>
      </c>
      <c r="N19" s="5">
        <f t="shared" si="5"/>
        <v>0</v>
      </c>
    </row>
    <row r="20" spans="1:14" x14ac:dyDescent="0.25">
      <c r="A20">
        <v>15</v>
      </c>
      <c r="B20" s="8">
        <f t="shared" si="0"/>
        <v>455</v>
      </c>
      <c r="C20" s="8">
        <f t="shared" si="1"/>
        <v>250</v>
      </c>
      <c r="D20" s="2">
        <v>1</v>
      </c>
      <c r="E20" s="2">
        <v>50</v>
      </c>
      <c r="F20" s="5">
        <f t="shared" si="2"/>
        <v>50</v>
      </c>
      <c r="I20">
        <v>15</v>
      </c>
      <c r="J20" s="9">
        <f t="shared" si="3"/>
        <v>455</v>
      </c>
      <c r="K20" s="9">
        <f t="shared" si="4"/>
        <v>250</v>
      </c>
      <c r="L20" s="2">
        <v>1</v>
      </c>
      <c r="M20" s="2">
        <v>50</v>
      </c>
      <c r="N20" s="5">
        <f t="shared" si="5"/>
        <v>50</v>
      </c>
    </row>
    <row r="21" spans="1:14" x14ac:dyDescent="0.25">
      <c r="A21">
        <v>16</v>
      </c>
      <c r="B21" s="8">
        <f t="shared" si="0"/>
        <v>515</v>
      </c>
      <c r="C21" s="8">
        <f t="shared" si="1"/>
        <v>250</v>
      </c>
      <c r="D21" s="2">
        <v>60</v>
      </c>
      <c r="E21" s="2">
        <v>0</v>
      </c>
      <c r="F21" s="5">
        <f t="shared" si="2"/>
        <v>0</v>
      </c>
      <c r="I21">
        <v>16</v>
      </c>
      <c r="J21" s="9">
        <f t="shared" si="3"/>
        <v>515</v>
      </c>
      <c r="K21" s="9">
        <f t="shared" si="4"/>
        <v>250</v>
      </c>
      <c r="L21" s="2">
        <v>60</v>
      </c>
      <c r="M21" s="2">
        <v>0</v>
      </c>
      <c r="N21" s="5">
        <f t="shared" si="5"/>
        <v>0</v>
      </c>
    </row>
    <row r="22" spans="1:14" x14ac:dyDescent="0.25">
      <c r="A22">
        <v>17</v>
      </c>
      <c r="B22" s="8">
        <f t="shared" si="0"/>
        <v>545</v>
      </c>
      <c r="C22" s="8">
        <f t="shared" si="1"/>
        <v>250</v>
      </c>
      <c r="D22" s="2">
        <v>30</v>
      </c>
      <c r="E22" s="2">
        <v>0</v>
      </c>
      <c r="F22" s="5">
        <f t="shared" si="2"/>
        <v>0</v>
      </c>
      <c r="I22">
        <v>17</v>
      </c>
      <c r="J22" s="9">
        <f t="shared" si="3"/>
        <v>545</v>
      </c>
      <c r="K22" s="9">
        <f t="shared" si="4"/>
        <v>250</v>
      </c>
      <c r="L22" s="2">
        <v>30</v>
      </c>
      <c r="M22" s="2">
        <v>0</v>
      </c>
      <c r="N22" s="5">
        <f t="shared" si="5"/>
        <v>0</v>
      </c>
    </row>
    <row r="23" spans="1:14" x14ac:dyDescent="0.25">
      <c r="A23">
        <v>18</v>
      </c>
      <c r="B23" s="8">
        <f t="shared" si="0"/>
        <v>546</v>
      </c>
      <c r="C23" s="8">
        <f t="shared" si="1"/>
        <v>250</v>
      </c>
      <c r="D23" s="2">
        <v>1</v>
      </c>
      <c r="E23" s="2">
        <v>0</v>
      </c>
      <c r="F23" s="5">
        <f t="shared" si="2"/>
        <v>0</v>
      </c>
      <c r="I23">
        <v>18</v>
      </c>
      <c r="J23" s="9">
        <f t="shared" si="3"/>
        <v>546</v>
      </c>
      <c r="K23" s="9">
        <f t="shared" si="4"/>
        <v>250</v>
      </c>
      <c r="L23" s="2">
        <v>1</v>
      </c>
      <c r="M23" s="2">
        <v>0</v>
      </c>
      <c r="N23" s="5">
        <f t="shared" si="5"/>
        <v>0</v>
      </c>
    </row>
    <row r="24" spans="1:14" x14ac:dyDescent="0.25">
      <c r="A24">
        <v>19</v>
      </c>
      <c r="B24" s="8">
        <f t="shared" si="0"/>
        <v>576</v>
      </c>
      <c r="C24" s="8">
        <f t="shared" si="1"/>
        <v>250</v>
      </c>
      <c r="D24" s="2">
        <v>30</v>
      </c>
      <c r="E24" s="2">
        <v>0</v>
      </c>
      <c r="F24" s="5">
        <f t="shared" si="2"/>
        <v>0</v>
      </c>
      <c r="I24">
        <v>19</v>
      </c>
      <c r="J24" s="9">
        <f t="shared" si="3"/>
        <v>576</v>
      </c>
      <c r="K24" s="9">
        <f t="shared" si="4"/>
        <v>250</v>
      </c>
      <c r="L24" s="2">
        <v>30</v>
      </c>
      <c r="M24" s="2">
        <v>0</v>
      </c>
      <c r="N24" s="5">
        <f t="shared" si="5"/>
        <v>0</v>
      </c>
    </row>
    <row r="25" spans="1:14" x14ac:dyDescent="0.25">
      <c r="A25">
        <v>20</v>
      </c>
      <c r="B25" s="8">
        <f t="shared" si="0"/>
        <v>577</v>
      </c>
      <c r="C25" s="8">
        <f t="shared" si="1"/>
        <v>200</v>
      </c>
      <c r="D25" s="2">
        <v>1</v>
      </c>
      <c r="E25" s="2">
        <v>-50</v>
      </c>
      <c r="F25" s="5">
        <f t="shared" si="2"/>
        <v>-50</v>
      </c>
      <c r="I25">
        <v>20</v>
      </c>
      <c r="J25" s="9">
        <f t="shared" si="3"/>
        <v>577</v>
      </c>
      <c r="K25" s="9">
        <f t="shared" si="4"/>
        <v>200</v>
      </c>
      <c r="L25" s="2">
        <v>1</v>
      </c>
      <c r="M25" s="2">
        <v>-50</v>
      </c>
      <c r="N25" s="5">
        <f t="shared" si="5"/>
        <v>-50</v>
      </c>
    </row>
    <row r="26" spans="1:14" x14ac:dyDescent="0.25">
      <c r="A26">
        <v>21</v>
      </c>
      <c r="B26" s="8">
        <f t="shared" si="0"/>
        <v>607</v>
      </c>
      <c r="C26" s="8">
        <f t="shared" si="1"/>
        <v>200</v>
      </c>
      <c r="D26" s="2">
        <v>30</v>
      </c>
      <c r="E26" s="2">
        <v>0</v>
      </c>
      <c r="F26" s="5">
        <f t="shared" si="2"/>
        <v>0</v>
      </c>
      <c r="I26">
        <v>21</v>
      </c>
      <c r="J26" s="9">
        <f t="shared" si="3"/>
        <v>607</v>
      </c>
      <c r="K26" s="9">
        <f t="shared" si="4"/>
        <v>200</v>
      </c>
      <c r="L26" s="2">
        <v>30</v>
      </c>
      <c r="M26" s="2">
        <v>0</v>
      </c>
      <c r="N26" s="5">
        <f t="shared" si="5"/>
        <v>0</v>
      </c>
    </row>
    <row r="27" spans="1:14" x14ac:dyDescent="0.25">
      <c r="A27">
        <v>22</v>
      </c>
      <c r="B27" s="8">
        <f t="shared" si="0"/>
        <v>608</v>
      </c>
      <c r="C27" s="8">
        <f t="shared" si="1"/>
        <v>150</v>
      </c>
      <c r="D27" s="2">
        <v>1</v>
      </c>
      <c r="E27" s="2">
        <v>-50</v>
      </c>
      <c r="F27" s="5">
        <f t="shared" si="2"/>
        <v>-50</v>
      </c>
      <c r="I27">
        <v>22</v>
      </c>
      <c r="J27" s="9">
        <f t="shared" si="3"/>
        <v>608</v>
      </c>
      <c r="K27" s="9">
        <f t="shared" si="4"/>
        <v>150</v>
      </c>
      <c r="L27" s="2">
        <v>1</v>
      </c>
      <c r="M27" s="2">
        <v>-50</v>
      </c>
      <c r="N27" s="5">
        <f t="shared" si="5"/>
        <v>-50</v>
      </c>
    </row>
    <row r="28" spans="1:14" x14ac:dyDescent="0.25">
      <c r="A28">
        <v>23</v>
      </c>
      <c r="B28" s="8">
        <f t="shared" si="0"/>
        <v>638</v>
      </c>
      <c r="C28" s="8">
        <f t="shared" si="1"/>
        <v>150</v>
      </c>
      <c r="D28" s="2">
        <v>30</v>
      </c>
      <c r="E28" s="2">
        <v>0</v>
      </c>
      <c r="F28" s="5">
        <f t="shared" si="2"/>
        <v>0</v>
      </c>
      <c r="I28">
        <v>23</v>
      </c>
      <c r="J28" s="9">
        <f t="shared" si="3"/>
        <v>638</v>
      </c>
      <c r="K28" s="9">
        <f t="shared" si="4"/>
        <v>150</v>
      </c>
      <c r="L28" s="2">
        <v>30</v>
      </c>
      <c r="M28" s="2">
        <v>0</v>
      </c>
      <c r="N28" s="5">
        <f t="shared" si="5"/>
        <v>0</v>
      </c>
    </row>
    <row r="29" spans="1:14" x14ac:dyDescent="0.25">
      <c r="A29">
        <v>24</v>
      </c>
      <c r="B29" s="8">
        <f t="shared" si="0"/>
        <v>639</v>
      </c>
      <c r="C29" s="8">
        <f t="shared" si="1"/>
        <v>100</v>
      </c>
      <c r="D29" s="2">
        <v>1</v>
      </c>
      <c r="E29" s="2">
        <v>-50</v>
      </c>
      <c r="F29" s="5">
        <f t="shared" si="2"/>
        <v>-50</v>
      </c>
      <c r="I29">
        <v>24</v>
      </c>
      <c r="J29" s="9">
        <f t="shared" si="3"/>
        <v>639</v>
      </c>
      <c r="K29" s="9">
        <f t="shared" si="4"/>
        <v>0</v>
      </c>
      <c r="L29" s="2">
        <v>1</v>
      </c>
      <c r="M29" s="2">
        <v>-150</v>
      </c>
      <c r="N29" s="5">
        <f t="shared" si="5"/>
        <v>-150</v>
      </c>
    </row>
    <row r="30" spans="1:14" x14ac:dyDescent="0.25">
      <c r="A30">
        <v>25</v>
      </c>
      <c r="B30" s="8">
        <f t="shared" si="0"/>
        <v>669</v>
      </c>
      <c r="C30" s="8">
        <f t="shared" si="1"/>
        <v>100</v>
      </c>
      <c r="D30" s="2">
        <v>30</v>
      </c>
      <c r="E30" s="2">
        <v>0</v>
      </c>
      <c r="F30" s="5">
        <f t="shared" si="2"/>
        <v>0</v>
      </c>
      <c r="I30">
        <v>25</v>
      </c>
      <c r="J30" s="9">
        <f t="shared" si="3"/>
        <v>669</v>
      </c>
      <c r="K30" s="9">
        <f t="shared" si="4"/>
        <v>0</v>
      </c>
      <c r="L30" s="2">
        <v>30</v>
      </c>
      <c r="M30" s="2">
        <v>0</v>
      </c>
      <c r="N30" s="5">
        <f t="shared" si="5"/>
        <v>0</v>
      </c>
    </row>
    <row r="31" spans="1:14" x14ac:dyDescent="0.25">
      <c r="A31">
        <v>26</v>
      </c>
      <c r="B31" s="8">
        <f t="shared" si="0"/>
        <v>670</v>
      </c>
      <c r="C31" s="8">
        <f t="shared" si="1"/>
        <v>50</v>
      </c>
      <c r="D31" s="2">
        <v>1</v>
      </c>
      <c r="E31" s="2">
        <v>-50</v>
      </c>
      <c r="F31" s="5">
        <f t="shared" si="2"/>
        <v>-50</v>
      </c>
      <c r="I31">
        <v>26</v>
      </c>
      <c r="J31" s="9">
        <f t="shared" si="3"/>
        <v>670</v>
      </c>
      <c r="K31" s="9">
        <f t="shared" si="4"/>
        <v>-50</v>
      </c>
      <c r="L31" s="2">
        <v>1</v>
      </c>
      <c r="M31" s="2">
        <v>-50</v>
      </c>
      <c r="N31" s="15">
        <v>0</v>
      </c>
    </row>
    <row r="32" spans="1:14" x14ac:dyDescent="0.25">
      <c r="A32">
        <v>27</v>
      </c>
      <c r="B32" s="8">
        <f t="shared" si="0"/>
        <v>770</v>
      </c>
      <c r="C32" s="8">
        <f t="shared" si="1"/>
        <v>-50</v>
      </c>
      <c r="D32" s="2">
        <v>100</v>
      </c>
      <c r="E32" s="2">
        <v>-100</v>
      </c>
      <c r="F32" s="5">
        <f t="shared" si="2"/>
        <v>-1</v>
      </c>
      <c r="I32">
        <v>27</v>
      </c>
      <c r="J32" s="9">
        <f t="shared" si="3"/>
        <v>770</v>
      </c>
      <c r="K32" s="9">
        <f t="shared" si="4"/>
        <v>-150</v>
      </c>
      <c r="L32" s="2">
        <v>100</v>
      </c>
      <c r="M32" s="2">
        <v>-100</v>
      </c>
      <c r="N32" s="15">
        <v>0</v>
      </c>
    </row>
    <row r="33" spans="1:14" x14ac:dyDescent="0.25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25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25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5">
      <c r="A80" t="s">
        <v>13</v>
      </c>
      <c r="M80" s="16"/>
    </row>
    <row r="81" spans="1:13" x14ac:dyDescent="0.25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0,60,90,91,151,181,182,242,272,273,333,363,364,424,454,455,515,545,546,576,577,607,608,638,639,669,670,770,0,0,</v>
      </c>
      <c r="M81" s="16"/>
    </row>
    <row r="82" spans="1:13" x14ac:dyDescent="0.25">
      <c r="A82" t="s">
        <v>12</v>
      </c>
      <c r="M82" s="16"/>
    </row>
    <row r="83" spans="1:13" x14ac:dyDescent="0.25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100,100,100,150,150,150,150,150,150,200,200,200,200,200,200,250,250,250,250,250,200,200,150,150,0,0,-50,-150,0,0,</v>
      </c>
      <c r="M83" s="16"/>
    </row>
    <row r="84" spans="1:13" x14ac:dyDescent="0.25">
      <c r="A84" t="s">
        <v>15</v>
      </c>
      <c r="M84" s="16"/>
    </row>
    <row r="85" spans="1:13" x14ac:dyDescent="0.25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0,60,90,91,151,181,182,242,272,273,333,363,364,424,454,455,515,545,546,576,577,607,608,638,639,669,670,770,0,0,</v>
      </c>
      <c r="M85" s="16"/>
    </row>
    <row r="86" spans="1:13" x14ac:dyDescent="0.25">
      <c r="A86" t="s">
        <v>14</v>
      </c>
      <c r="M86" s="16"/>
    </row>
    <row r="87" spans="1:13" x14ac:dyDescent="0.25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100,100,100,150,150,150,150,150,150,200,200,200,200,200,200,250,250,250,250,250,200,200,150,150,100,100,50,-50,0,0,</v>
      </c>
      <c r="M87" s="16"/>
    </row>
    <row r="88" spans="1:13" x14ac:dyDescent="0.25">
      <c r="A88" t="s">
        <v>18</v>
      </c>
      <c r="M88" s="16"/>
    </row>
    <row r="89" spans="1:13" x14ac:dyDescent="0.25">
      <c r="A89" t="str">
        <f>R5&amp;","&amp;R6&amp;","&amp;R7&amp;","&amp;R8&amp;","&amp;R9&amp;","&amp;R10&amp;","&amp;R11&amp;","&amp;R12&amp;","&amp;R13&amp;","&amp;R14&amp;","</f>
        <v>0,0,0,0,0,0,0,0,0,0,</v>
      </c>
      <c r="M89" s="16"/>
    </row>
    <row r="90" spans="1:13" x14ac:dyDescent="0.25">
      <c r="A90" t="s">
        <v>17</v>
      </c>
      <c r="M90" s="16"/>
    </row>
    <row r="91" spans="1:13" x14ac:dyDescent="0.25">
      <c r="A91" t="str">
        <f>S5&amp;","&amp;S6&amp;","&amp;S7&amp;","&amp;S8&amp;","&amp;S9&amp;","&amp;S10&amp;","&amp;S11&amp;","&amp;S12&amp;","&amp;S13&amp;","&amp;S14</f>
        <v>0,0,0,0,0,0,0,0,0,0</v>
      </c>
      <c r="M91" s="16"/>
    </row>
    <row r="92" spans="1:13" x14ac:dyDescent="0.25">
      <c r="M92" s="16"/>
    </row>
    <row r="93" spans="1:1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Значения ПИД и Настройки</vt:lpstr>
      <vt:lpstr>Свинец</vt:lpstr>
      <vt:lpstr>Бессвинец</vt:lpstr>
      <vt:lpstr>Только Низ (2)</vt:lpstr>
      <vt:lpstr>Калибровка ПИД</vt:lpstr>
      <vt:lpstr>Калибровка ПИД Шаги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Samsung</cp:lastModifiedBy>
  <dcterms:created xsi:type="dcterms:W3CDTF">2020-05-03T12:21:14Z</dcterms:created>
  <dcterms:modified xsi:type="dcterms:W3CDTF">2022-01-19T19:54:49Z</dcterms:modified>
</cp:coreProperties>
</file>