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9780"/>
  </bookViews>
  <sheets>
    <sheet name="CONTROL" sheetId="1" r:id="rId1"/>
  </sheets>
  <definedNames>
    <definedName name="_xlnm._FilterDatabase" localSheetId="0" hidden="1">CONTROL!$B$7:$J$79</definedName>
    <definedName name="_xlnm.Print_Area" localSheetId="0">CONTROL!$B$1:$H$83</definedName>
    <definedName name="_xlnm.Print_Titles" localSheetId="0">CONTROL!$1:$7</definedName>
  </definedNames>
  <calcPr calcId="145621"/>
</workbook>
</file>

<file path=xl/calcChain.xml><?xml version="1.0" encoding="utf-8"?>
<calcChain xmlns="http://schemas.openxmlformats.org/spreadsheetml/2006/main">
  <c r="E82" i="1" l="1"/>
  <c r="E83" i="1" s="1"/>
  <c r="E81" i="1"/>
  <c r="G79" i="1"/>
  <c r="F79" i="1"/>
  <c r="E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comments1.xml><?xml version="1.0" encoding="utf-8"?>
<comments xmlns="http://schemas.openxmlformats.org/spreadsheetml/2006/main">
  <authors>
    <author>Lab-III-04</author>
  </authors>
  <commentList>
    <comment ref="C59" authorId="0">
      <text>
        <r>
          <rPr>
            <b/>
            <sz val="9"/>
            <color indexed="81"/>
            <rFont val="Tahoma"/>
            <family val="2"/>
          </rPr>
          <t>Lab-III-04:</t>
        </r>
        <r>
          <rPr>
            <sz val="9"/>
            <color indexed="81"/>
            <rFont val="Tahoma"/>
            <family val="2"/>
          </rPr>
          <t xml:space="preserve">
TECNOLOGIA WEB
PHP? HTML5? CSS? MANEJADORES DE CONTENIDO? JAVASCRIPT. CLOUD
</t>
        </r>
      </text>
    </comment>
  </commentList>
</comments>
</file>

<file path=xl/sharedStrings.xml><?xml version="1.0" encoding="utf-8"?>
<sst xmlns="http://schemas.openxmlformats.org/spreadsheetml/2006/main" count="328" uniqueCount="174">
  <si>
    <t>UNIVERSIDAD ADVENTISTA DOMINICANA</t>
  </si>
  <si>
    <t>=+C8&amp;" | "&amp;B8&amp;" | "&amp;E8</t>
  </si>
  <si>
    <t>FACULTAD DE INGENIERIA Y TECNOLOGIA</t>
  </si>
  <si>
    <t>PENSUM DE INGENIERIA EN SISTEMAS DE COMPUTACION ISC-2015</t>
  </si>
  <si>
    <t>CLAVE</t>
  </si>
  <si>
    <t>ASIGNATURA</t>
  </si>
  <si>
    <t>SEM</t>
  </si>
  <si>
    <t>CR</t>
  </si>
  <si>
    <t>CT</t>
  </si>
  <si>
    <t>CP</t>
  </si>
  <si>
    <t>PRE-REQ</t>
  </si>
  <si>
    <t xml:space="preserve"> </t>
  </si>
  <si>
    <t>REALIZ</t>
  </si>
  <si>
    <t>COMP-1111</t>
  </si>
  <si>
    <t>INTRODUCCIÓN A LA INGENIERÍA Y COMPUTACIÓN</t>
  </si>
  <si>
    <t>I</t>
  </si>
  <si>
    <t>BACHILLER</t>
  </si>
  <si>
    <t>ICON-1111</t>
  </si>
  <si>
    <t>CONTABILIDAD GENERAL</t>
  </si>
  <si>
    <t>x</t>
  </si>
  <si>
    <t>LESP-1111</t>
  </si>
  <si>
    <t>COMUNICACION ORAL Y ESCRITA I</t>
  </si>
  <si>
    <t>MATM-1111</t>
  </si>
  <si>
    <t>MATEMATICA BASICA</t>
  </si>
  <si>
    <t>PROG-1111</t>
  </si>
  <si>
    <t>FUNDAMENTOS DE PROGRAMACION</t>
  </si>
  <si>
    <t>PSIC-1111</t>
  </si>
  <si>
    <t>ORIENTACION UNIVERSITARIA</t>
  </si>
  <si>
    <t>TEOB-1111</t>
  </si>
  <si>
    <t>VIDA Y ENSEÑANZA DE JESÚS</t>
  </si>
  <si>
    <t>ICON-1211</t>
  </si>
  <si>
    <t>CONTABILIDAD II</t>
  </si>
  <si>
    <t>II</t>
  </si>
  <si>
    <t>INGL-1121</t>
  </si>
  <si>
    <t>INGLÉS I</t>
  </si>
  <si>
    <t>LESP-1121</t>
  </si>
  <si>
    <t>COMUNICACION ORAL Y ESCRITA II</t>
  </si>
  <si>
    <t>MATM-1121</t>
  </si>
  <si>
    <t>MATEMATICA BOOLEANA / CIRCUITOS LOGICOS</t>
  </si>
  <si>
    <t>MATM-1122</t>
  </si>
  <si>
    <t>CALCULO I</t>
  </si>
  <si>
    <t>PROG-1121</t>
  </si>
  <si>
    <t>PROGRAMACION I</t>
  </si>
  <si>
    <t>SEFD-1121</t>
  </si>
  <si>
    <t>PRINC. DE SALUD Y EDUC. FISICA</t>
  </si>
  <si>
    <t>COMP-1211</t>
  </si>
  <si>
    <t>ARQUITECTURA DEL COMPUTADOR</t>
  </si>
  <si>
    <t>III</t>
  </si>
  <si>
    <t>IADM-1211</t>
  </si>
  <si>
    <t>ADMINISTRACION GENERAL</t>
  </si>
  <si>
    <t>IFIS-1211</t>
  </si>
  <si>
    <t>FISICA GENERAL I</t>
  </si>
  <si>
    <t>INGL-1211</t>
  </si>
  <si>
    <t>INGLES II</t>
  </si>
  <si>
    <t>MATM-1211</t>
  </si>
  <si>
    <t>CALCULO II</t>
  </si>
  <si>
    <t>PROG-1211</t>
  </si>
  <si>
    <t>PROGRAMACION II</t>
  </si>
  <si>
    <t>SOFT-1211</t>
  </si>
  <si>
    <t>FUNDAMENTOS DE BASES DE DATOS</t>
  </si>
  <si>
    <t>TEOB-1211</t>
  </si>
  <si>
    <t>CREENCIAS CRISTIANAS</t>
  </si>
  <si>
    <t>IFIS-1221</t>
  </si>
  <si>
    <t>FISICA GENERAL II</t>
  </si>
  <si>
    <t>IV</t>
  </si>
  <si>
    <t>MATM-1221</t>
  </si>
  <si>
    <t>CALCULO III</t>
  </si>
  <si>
    <t>ESTADISTICA GENERAL</t>
  </si>
  <si>
    <t>PROG-1221</t>
  </si>
  <si>
    <t>PROGRAMACION III</t>
  </si>
  <si>
    <t>PROG-1222</t>
  </si>
  <si>
    <t>ESTRUCTURAS DE DATOS</t>
  </si>
  <si>
    <t>SOCI-1221</t>
  </si>
  <si>
    <t>FAMILIA Y SOCIEDAD</t>
  </si>
  <si>
    <t>SOFT-1221</t>
  </si>
  <si>
    <t>BASES DE DATOS APLICADAS</t>
  </si>
  <si>
    <t>SOF-1211</t>
  </si>
  <si>
    <t>COMP-1311</t>
  </si>
  <si>
    <t>SISTEMAS OPERATIVOS I</t>
  </si>
  <si>
    <t>V</t>
  </si>
  <si>
    <t>FILO-1311</t>
  </si>
  <si>
    <t>FILOSOFIA DE LA EDUCACION ADVENTISTA</t>
  </si>
  <si>
    <t>IFIS-1311</t>
  </si>
  <si>
    <t>FISICA GENERAL III</t>
  </si>
  <si>
    <t>IMAT-1311</t>
  </si>
  <si>
    <t xml:space="preserve">ECUACIONES DIFERENCIALES </t>
  </si>
  <si>
    <t>INVS-1311</t>
  </si>
  <si>
    <t>TECNICAS DE INVESTIGACION</t>
  </si>
  <si>
    <t>LESP-1121, MATM-1221</t>
  </si>
  <si>
    <t>PROG-1311</t>
  </si>
  <si>
    <t>ALGORITMOS COMPUTACIONALES</t>
  </si>
  <si>
    <t>PROG-1312</t>
  </si>
  <si>
    <t>PROGRAMACION IV</t>
  </si>
  <si>
    <t>SIST-1311</t>
  </si>
  <si>
    <t>ANALISIS DE SISTEMAS</t>
  </si>
  <si>
    <t>PROG-1221, SOFT-1221</t>
  </si>
  <si>
    <t>COMP-1321</t>
  </si>
  <si>
    <t>SISTEMAS OPERATIVOS II</t>
  </si>
  <si>
    <t>VI</t>
  </si>
  <si>
    <t>COMP-1322</t>
  </si>
  <si>
    <t>INTELIGENCIA ARTIFICIAL</t>
  </si>
  <si>
    <t>INFO-1321</t>
  </si>
  <si>
    <t>ADM. DE CENTROS DE COMPUTOS</t>
  </si>
  <si>
    <t>INGL-1321</t>
  </si>
  <si>
    <t>INGLES COMPUTACIONAL</t>
  </si>
  <si>
    <t>ISEM-1321</t>
  </si>
  <si>
    <t>SEM. DE ACTUALIZACION DE TECN. I</t>
  </si>
  <si>
    <t>ISIN-1321</t>
  </si>
  <si>
    <t xml:space="preserve">FUNDAMENTOS DE ELECTRONICA </t>
  </si>
  <si>
    <t>SIST-1321</t>
  </si>
  <si>
    <t>DISEÑO DE SISTEMAS</t>
  </si>
  <si>
    <t>SIST-1322</t>
  </si>
  <si>
    <t>SISTEMAS DE INFORMACION I</t>
  </si>
  <si>
    <t>PROG-1312, SOFT-1221</t>
  </si>
  <si>
    <t>TEOB-1321</t>
  </si>
  <si>
    <t>CIENCIA Y RELIGION</t>
  </si>
  <si>
    <t>COMP-1411</t>
  </si>
  <si>
    <t xml:space="preserve">COMUNICACIÓN DIGITAL </t>
  </si>
  <si>
    <t>VII</t>
  </si>
  <si>
    <t>ICON-1411</t>
  </si>
  <si>
    <t>LABORATORIO DE CONTABILIDAD</t>
  </si>
  <si>
    <t>IECO-1411</t>
  </si>
  <si>
    <t xml:space="preserve">ECONOMIA GENERAL </t>
  </si>
  <si>
    <t>INFO-1411</t>
  </si>
  <si>
    <t>INVESTIGACION DE OPERACIONES</t>
  </si>
  <si>
    <t>INVS-1411</t>
  </si>
  <si>
    <t>SEM. TRABAJO DE GRADO</t>
  </si>
  <si>
    <t>ISEM-1411</t>
  </si>
  <si>
    <t xml:space="preserve">SEM. DE ACTUALIZACION DE TECN. II </t>
  </si>
  <si>
    <t>SIST-1411</t>
  </si>
  <si>
    <t>SISTEMAS DE INFORMACION II</t>
  </si>
  <si>
    <t>TECN-1411</t>
  </si>
  <si>
    <t>VOCACIONAL (VIDA PRACTICA)</t>
  </si>
  <si>
    <t>COMP-1421</t>
  </si>
  <si>
    <t>INTER CONECTIVIDAD DE REDES</t>
  </si>
  <si>
    <t>VIII</t>
  </si>
  <si>
    <t>INFO-1421</t>
  </si>
  <si>
    <t>AUDITORIA Y CONTROL DE SISTEMAS</t>
  </si>
  <si>
    <t>ISIN-1421</t>
  </si>
  <si>
    <t>SIMULACION</t>
  </si>
  <si>
    <t>PROG-1421</t>
  </si>
  <si>
    <t>TECNOLOGIA WEB</t>
  </si>
  <si>
    <t>SIST-1421</t>
  </si>
  <si>
    <t>INGENIERIA DE SOFTWARE I</t>
  </si>
  <si>
    <t>SOFT-1421</t>
  </si>
  <si>
    <t>TECNOLOGIA DE COMPUTACION I</t>
  </si>
  <si>
    <t>SOFT-1411</t>
  </si>
  <si>
    <t>MINERIA DE DATOS</t>
  </si>
  <si>
    <t>TEOB-1421</t>
  </si>
  <si>
    <t xml:space="preserve">HISTORIA Y PROFECIA </t>
  </si>
  <si>
    <t>FILO-1511</t>
  </si>
  <si>
    <t>ETICA PROFESIONAL</t>
  </si>
  <si>
    <t>IX</t>
  </si>
  <si>
    <t>ISEM-1511</t>
  </si>
  <si>
    <t>SEM. DE ACTUALIZACION TEC. III</t>
  </si>
  <si>
    <t>ISIN-1511</t>
  </si>
  <si>
    <t>INGENIERIA ECONOMICA</t>
  </si>
  <si>
    <t>ISIN-1512</t>
  </si>
  <si>
    <t>PROGRAMA EMPRENDEDOR</t>
  </si>
  <si>
    <t>ISIN-1531</t>
  </si>
  <si>
    <t>PRACTICA PROFESIONAL</t>
  </si>
  <si>
    <t>SIST-1511</t>
  </si>
  <si>
    <t>INGENIERIA DE SOFTWARE II</t>
  </si>
  <si>
    <t>SOFT-1511</t>
  </si>
  <si>
    <t>TECNOLOGIA DE COMPUTACION II</t>
  </si>
  <si>
    <t>SIST-1512</t>
  </si>
  <si>
    <t>PROY. DE SIST. DE INFORMACION</t>
  </si>
  <si>
    <t>ISIN-1521</t>
  </si>
  <si>
    <t>PROYECTO DE GRADO</t>
  </si>
  <si>
    <t>X</t>
  </si>
  <si>
    <t>TOTAL DE CREDITOS PARA ESTA CARRERA:</t>
  </si>
  <si>
    <t>TOTAL DE MATERIAS</t>
  </si>
  <si>
    <t>MATERIAS CON PRACTICA</t>
  </si>
  <si>
    <t>RELACION MATERIAS PRACTICAS CON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</si>
</sst>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</cellStyleXfs>
  <cellXfs count="4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0" fillId="0" borderId="0" xfId="0" quotePrefix="1" applyNumberFormat="1"/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/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/>
    <xf numFmtId="0" fontId="10" fillId="2" borderId="3" xfId="0" applyFont="1" applyFill="1" applyBorder="1" applyAlignment="1">
      <alignment horizontal="center" vertical="center"/>
    </xf>
    <xf numFmtId="4" fontId="4" fillId="0" borderId="4" xfId="0" applyNumberFormat="1" applyFont="1" applyFill="1" applyBorder="1" applyAlignment="1">
      <alignment horizontal="left"/>
    </xf>
    <xf numFmtId="4" fontId="4" fillId="0" borderId="5" xfId="0" applyNumberFormat="1" applyFont="1" applyFill="1" applyBorder="1"/>
    <xf numFmtId="4" fontId="4" fillId="0" borderId="5" xfId="0" applyNumberFormat="1" applyFont="1" applyFill="1" applyBorder="1" applyAlignment="1">
      <alignment horizontal="center"/>
    </xf>
    <xf numFmtId="3" fontId="4" fillId="0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" fontId="4" fillId="0" borderId="6" xfId="0" applyNumberFormat="1" applyFont="1" applyFill="1" applyBorder="1"/>
    <xf numFmtId="43" fontId="0" fillId="0" borderId="0" xfId="1" quotePrefix="1" applyFont="1"/>
    <xf numFmtId="4" fontId="4" fillId="0" borderId="7" xfId="0" applyNumberFormat="1" applyFont="1" applyFill="1" applyBorder="1" applyAlignment="1">
      <alignment horizontal="left"/>
    </xf>
    <xf numFmtId="4" fontId="4" fillId="0" borderId="8" xfId="0" applyNumberFormat="1" applyFont="1" applyFill="1" applyBorder="1"/>
    <xf numFmtId="4" fontId="4" fillId="0" borderId="8" xfId="0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" fontId="4" fillId="0" borderId="9" xfId="0" applyNumberFormat="1" applyFont="1" applyFill="1" applyBorder="1"/>
    <xf numFmtId="4" fontId="4" fillId="0" borderId="7" xfId="0" applyNumberFormat="1" applyFont="1" applyBorder="1" applyAlignment="1">
      <alignment horizontal="left"/>
    </xf>
    <xf numFmtId="4" fontId="4" fillId="0" borderId="8" xfId="0" applyNumberFormat="1" applyFont="1" applyBorder="1"/>
    <xf numFmtId="3" fontId="4" fillId="0" borderId="8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0" fillId="3" borderId="8" xfId="0" applyFill="1" applyBorder="1" applyAlignment="1">
      <alignment horizontal="center"/>
    </xf>
    <xf numFmtId="4" fontId="4" fillId="0" borderId="9" xfId="0" applyNumberFormat="1" applyFont="1" applyFill="1" applyBorder="1" applyAlignment="1">
      <alignment shrinkToFit="1"/>
    </xf>
    <xf numFmtId="4" fontId="4" fillId="0" borderId="9" xfId="0" applyNumberFormat="1" applyFont="1" applyBorder="1" applyAlignment="1">
      <alignment shrinkToFit="1"/>
    </xf>
    <xf numFmtId="4" fontId="4" fillId="0" borderId="8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left"/>
    </xf>
    <xf numFmtId="4" fontId="4" fillId="0" borderId="11" xfId="0" applyNumberFormat="1" applyFont="1" applyBorder="1"/>
    <xf numFmtId="4" fontId="4" fillId="0" borderId="11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4" fontId="4" fillId="0" borderId="12" xfId="0" applyNumberFormat="1" applyFont="1" applyBorder="1"/>
    <xf numFmtId="0" fontId="7" fillId="0" borderId="13" xfId="0" applyFont="1" applyBorder="1" applyAlignment="1">
      <alignment horizontal="left"/>
    </xf>
    <xf numFmtId="0" fontId="7" fillId="0" borderId="14" xfId="0" applyFon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9" fontId="4" fillId="0" borderId="0" xfId="2" applyFont="1"/>
    <xf numFmtId="0" fontId="4" fillId="0" borderId="0" xfId="0" applyFont="1" applyAlignment="1">
      <alignment horizontal="left"/>
    </xf>
  </cellXfs>
  <cellStyles count="5">
    <cellStyle name="Millares" xfId="1" builtinId="3"/>
    <cellStyle name="Normal" xfId="0" builtinId="0"/>
    <cellStyle name="Normal 2" xfId="3"/>
    <cellStyle name="Normal 3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85725</xdr:rowOff>
    </xdr:from>
    <xdr:to>
      <xdr:col>1</xdr:col>
      <xdr:colOff>819150</xdr:colOff>
      <xdr:row>4</xdr:row>
      <xdr:rowOff>115976</xdr:rowOff>
    </xdr:to>
    <xdr:pic>
      <xdr:nvPicPr>
        <xdr:cNvPr id="2" name="Picture 2" descr="logo un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" y="85725"/>
          <a:ext cx="771525" cy="9065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257175</xdr:colOff>
      <xdr:row>0</xdr:row>
      <xdr:rowOff>76200</xdr:rowOff>
    </xdr:from>
    <xdr:to>
      <xdr:col>7</xdr:col>
      <xdr:colOff>1095375</xdr:colOff>
      <xdr:row>5</xdr:row>
      <xdr:rowOff>13832</xdr:rowOff>
    </xdr:to>
    <xdr:pic>
      <xdr:nvPicPr>
        <xdr:cNvPr id="3" name="2 Imagen" descr="00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48575" y="76200"/>
          <a:ext cx="838200" cy="1004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B1:S83"/>
  <sheetViews>
    <sheetView tabSelected="1" workbookViewId="0">
      <selection activeCell="B65" sqref="B65"/>
    </sheetView>
  </sheetViews>
  <sheetFormatPr baseColWidth="10" defaultRowHeight="15" x14ac:dyDescent="0.25"/>
  <cols>
    <col min="1" max="1" width="11.42578125" style="4"/>
    <col min="2" max="2" width="13.5703125" style="48" customWidth="1"/>
    <col min="3" max="3" width="55" style="4" customWidth="1"/>
    <col min="4" max="7" width="7.7109375" style="9" customWidth="1"/>
    <col min="8" max="8" width="16.5703125" style="4" customWidth="1"/>
    <col min="9" max="9" width="5" style="4" customWidth="1"/>
    <col min="10" max="11" width="8" style="4" customWidth="1"/>
    <col min="12" max="12" width="5" style="4" customWidth="1"/>
    <col min="13" max="16384" width="11.42578125" style="4"/>
  </cols>
  <sheetData>
    <row r="1" spans="2:19" ht="20.25" x14ac:dyDescent="0.25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  <c r="M1" s="3" t="s">
        <v>1</v>
      </c>
      <c r="N1" s="2"/>
      <c r="O1" s="2"/>
      <c r="P1" s="2"/>
      <c r="Q1" s="2"/>
      <c r="R1" s="2"/>
      <c r="S1" s="2"/>
    </row>
    <row r="2" spans="2:19" ht="18.75" customHeight="1" x14ac:dyDescent="0.25">
      <c r="B2" s="5" t="s">
        <v>2</v>
      </c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x14ac:dyDescent="0.25">
      <c r="B3" s="7" t="s">
        <v>3</v>
      </c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2:19" x14ac:dyDescent="0.25">
      <c r="B4" s="4"/>
    </row>
    <row r="6" spans="2:19" ht="18" customHeight="1" thickBot="1" x14ac:dyDescent="0.3">
      <c r="B6" s="10"/>
      <c r="C6" s="11"/>
      <c r="D6" s="11"/>
      <c r="E6" s="11"/>
      <c r="F6" s="11"/>
      <c r="G6" s="11"/>
      <c r="H6" s="11"/>
      <c r="J6" s="11"/>
      <c r="K6" s="11"/>
    </row>
    <row r="7" spans="2:19" s="15" customFormat="1" ht="18" customHeight="1" x14ac:dyDescent="0.2">
      <c r="B7" s="12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4" t="s">
        <v>10</v>
      </c>
      <c r="I7" s="15" t="s">
        <v>11</v>
      </c>
      <c r="J7" s="16" t="s">
        <v>12</v>
      </c>
      <c r="K7" s="14"/>
    </row>
    <row r="8" spans="2:19" ht="18" customHeight="1" x14ac:dyDescent="0.25">
      <c r="B8" s="17" t="s">
        <v>13</v>
      </c>
      <c r="C8" s="18" t="s">
        <v>14</v>
      </c>
      <c r="D8" s="19" t="s">
        <v>15</v>
      </c>
      <c r="E8" s="20">
        <v>5</v>
      </c>
      <c r="F8" s="21">
        <v>2</v>
      </c>
      <c r="G8" s="21">
        <v>3</v>
      </c>
      <c r="H8" s="22" t="s">
        <v>16</v>
      </c>
      <c r="J8" s="22"/>
      <c r="K8" s="22"/>
      <c r="M8" s="23" t="str">
        <f>C8&amp;" | "&amp;B8&amp;" | "&amp;E8</f>
        <v>INTRODUCCIÓN A LA INGENIERÍA Y COMPUTACIÓN | COMP-1111 | 5</v>
      </c>
    </row>
    <row r="9" spans="2:19" ht="18" hidden="1" customHeight="1" x14ac:dyDescent="0.25">
      <c r="B9" s="24" t="s">
        <v>17</v>
      </c>
      <c r="C9" s="25" t="s">
        <v>18</v>
      </c>
      <c r="D9" s="26" t="s">
        <v>15</v>
      </c>
      <c r="E9" s="27">
        <v>4</v>
      </c>
      <c r="F9" s="28">
        <v>4</v>
      </c>
      <c r="G9" s="28"/>
      <c r="H9" s="29" t="s">
        <v>16</v>
      </c>
      <c r="J9" s="29" t="s">
        <v>19</v>
      </c>
      <c r="K9" s="29"/>
      <c r="M9" s="23" t="str">
        <f t="shared" ref="M9:M72" si="0">C9&amp;" | "&amp;B9&amp;" | "&amp;E9</f>
        <v>CONTABILIDAD GENERAL | ICON-1111 | 4</v>
      </c>
    </row>
    <row r="10" spans="2:19" ht="18" hidden="1" customHeight="1" x14ac:dyDescent="0.25">
      <c r="B10" s="24" t="s">
        <v>20</v>
      </c>
      <c r="C10" s="25" t="s">
        <v>21</v>
      </c>
      <c r="D10" s="26" t="s">
        <v>15</v>
      </c>
      <c r="E10" s="27">
        <v>4</v>
      </c>
      <c r="F10" s="28">
        <v>4</v>
      </c>
      <c r="G10" s="28"/>
      <c r="H10" s="29" t="s">
        <v>16</v>
      </c>
      <c r="J10" s="29" t="s">
        <v>19</v>
      </c>
      <c r="K10" s="29"/>
      <c r="M10" s="23" t="str">
        <f t="shared" si="0"/>
        <v>COMUNICACION ORAL Y ESCRITA I | LESP-1111 | 4</v>
      </c>
    </row>
    <row r="11" spans="2:19" ht="18" hidden="1" customHeight="1" x14ac:dyDescent="0.25">
      <c r="B11" s="24" t="s">
        <v>22</v>
      </c>
      <c r="C11" s="25" t="s">
        <v>23</v>
      </c>
      <c r="D11" s="26" t="s">
        <v>15</v>
      </c>
      <c r="E11" s="27">
        <v>4</v>
      </c>
      <c r="F11" s="28">
        <v>4</v>
      </c>
      <c r="G11" s="28"/>
      <c r="H11" s="29" t="s">
        <v>16</v>
      </c>
      <c r="J11" s="29" t="s">
        <v>19</v>
      </c>
      <c r="K11" s="29"/>
      <c r="M11" s="23" t="str">
        <f t="shared" si="0"/>
        <v>MATEMATICA BASICA | MATM-1111 | 4</v>
      </c>
    </row>
    <row r="12" spans="2:19" ht="18" customHeight="1" x14ac:dyDescent="0.25">
      <c r="B12" s="24" t="s">
        <v>24</v>
      </c>
      <c r="C12" s="25" t="s">
        <v>25</v>
      </c>
      <c r="D12" s="26" t="s">
        <v>15</v>
      </c>
      <c r="E12" s="27">
        <v>4</v>
      </c>
      <c r="F12" s="28">
        <v>3</v>
      </c>
      <c r="G12" s="28">
        <v>1</v>
      </c>
      <c r="H12" s="29" t="s">
        <v>16</v>
      </c>
      <c r="J12" s="29"/>
      <c r="K12" s="29"/>
      <c r="M12" s="23" t="str">
        <f t="shared" si="0"/>
        <v>FUNDAMENTOS DE PROGRAMACION | PROG-1111 | 4</v>
      </c>
    </row>
    <row r="13" spans="2:19" ht="18" hidden="1" customHeight="1" x14ac:dyDescent="0.25">
      <c r="B13" s="30" t="s">
        <v>26</v>
      </c>
      <c r="C13" s="31" t="s">
        <v>27</v>
      </c>
      <c r="D13" s="26" t="s">
        <v>15</v>
      </c>
      <c r="E13" s="32">
        <v>1</v>
      </c>
      <c r="F13" s="28">
        <v>1</v>
      </c>
      <c r="G13" s="28"/>
      <c r="H13" s="29" t="s">
        <v>16</v>
      </c>
      <c r="J13" s="29" t="s">
        <v>19</v>
      </c>
      <c r="K13" s="29"/>
      <c r="M13" s="23" t="str">
        <f t="shared" si="0"/>
        <v>ORIENTACION UNIVERSITARIA | PSIC-1111 | 1</v>
      </c>
    </row>
    <row r="14" spans="2:19" ht="18" hidden="1" customHeight="1" x14ac:dyDescent="0.25">
      <c r="B14" s="30" t="s">
        <v>28</v>
      </c>
      <c r="C14" s="31" t="s">
        <v>29</v>
      </c>
      <c r="D14" s="26" t="s">
        <v>15</v>
      </c>
      <c r="E14" s="32">
        <v>2</v>
      </c>
      <c r="F14" s="28">
        <v>2</v>
      </c>
      <c r="G14" s="28"/>
      <c r="H14" s="29" t="s">
        <v>16</v>
      </c>
      <c r="J14" s="29" t="s">
        <v>19</v>
      </c>
      <c r="K14" s="29"/>
      <c r="M14" s="23" t="str">
        <f t="shared" si="0"/>
        <v>VIDA Y ENSEÑANZA DE JESÚS | TEOB-1111 | 2</v>
      </c>
    </row>
    <row r="15" spans="2:19" ht="18" customHeight="1" x14ac:dyDescent="0.25">
      <c r="B15" s="24" t="s">
        <v>30</v>
      </c>
      <c r="C15" s="25" t="s">
        <v>31</v>
      </c>
      <c r="D15" s="26" t="s">
        <v>32</v>
      </c>
      <c r="E15" s="27">
        <v>4</v>
      </c>
      <c r="F15" s="28">
        <v>4</v>
      </c>
      <c r="G15" s="28"/>
      <c r="H15" s="29" t="s">
        <v>17</v>
      </c>
      <c r="J15" s="29"/>
      <c r="K15" s="29"/>
      <c r="M15" s="23" t="str">
        <f t="shared" si="0"/>
        <v>CONTABILIDAD II | ICON-1211 | 4</v>
      </c>
    </row>
    <row r="16" spans="2:19" ht="18" hidden="1" customHeight="1" x14ac:dyDescent="0.25">
      <c r="B16" s="24" t="s">
        <v>33</v>
      </c>
      <c r="C16" s="25" t="s">
        <v>34</v>
      </c>
      <c r="D16" s="26" t="s">
        <v>32</v>
      </c>
      <c r="E16" s="27">
        <v>3</v>
      </c>
      <c r="F16" s="28">
        <v>2</v>
      </c>
      <c r="G16" s="28">
        <v>1</v>
      </c>
      <c r="H16" s="29" t="s">
        <v>16</v>
      </c>
      <c r="J16" s="29" t="s">
        <v>19</v>
      </c>
      <c r="K16" s="29"/>
      <c r="M16" s="23" t="str">
        <f t="shared" si="0"/>
        <v>INGLÉS I | INGL-1121 | 3</v>
      </c>
    </row>
    <row r="17" spans="2:13" ht="18" customHeight="1" x14ac:dyDescent="0.25">
      <c r="B17" s="24" t="s">
        <v>35</v>
      </c>
      <c r="C17" s="25" t="s">
        <v>36</v>
      </c>
      <c r="D17" s="26" t="s">
        <v>32</v>
      </c>
      <c r="E17" s="27">
        <v>4</v>
      </c>
      <c r="F17" s="28">
        <v>4</v>
      </c>
      <c r="G17" s="28"/>
      <c r="H17" s="29" t="s">
        <v>20</v>
      </c>
      <c r="J17" s="29"/>
      <c r="K17" s="29"/>
      <c r="M17" s="23" t="str">
        <f t="shared" si="0"/>
        <v>COMUNICACION ORAL Y ESCRITA II | LESP-1121 | 4</v>
      </c>
    </row>
    <row r="18" spans="2:13" ht="18" hidden="1" customHeight="1" x14ac:dyDescent="0.25">
      <c r="B18" s="24" t="s">
        <v>37</v>
      </c>
      <c r="C18" s="25" t="s">
        <v>38</v>
      </c>
      <c r="D18" s="26" t="s">
        <v>32</v>
      </c>
      <c r="E18" s="27">
        <v>3</v>
      </c>
      <c r="F18" s="28">
        <v>3</v>
      </c>
      <c r="G18" s="28"/>
      <c r="H18" s="29" t="s">
        <v>22</v>
      </c>
      <c r="J18" s="29" t="s">
        <v>19</v>
      </c>
      <c r="K18" s="29"/>
      <c r="M18" s="23" t="str">
        <f t="shared" si="0"/>
        <v>MATEMATICA BOOLEANA / CIRCUITOS LOGICOS | MATM-1121 | 3</v>
      </c>
    </row>
    <row r="19" spans="2:13" ht="18" hidden="1" customHeight="1" x14ac:dyDescent="0.25">
      <c r="B19" s="24" t="s">
        <v>39</v>
      </c>
      <c r="C19" s="25" t="s">
        <v>40</v>
      </c>
      <c r="D19" s="26" t="s">
        <v>32</v>
      </c>
      <c r="E19" s="27">
        <v>4</v>
      </c>
      <c r="F19" s="28">
        <v>4</v>
      </c>
      <c r="G19" s="28"/>
      <c r="H19" s="29" t="s">
        <v>22</v>
      </c>
      <c r="J19" s="29" t="s">
        <v>19</v>
      </c>
      <c r="K19" s="29"/>
      <c r="M19" s="23" t="str">
        <f t="shared" si="0"/>
        <v>CALCULO I | MATM-1122 | 4</v>
      </c>
    </row>
    <row r="20" spans="2:13" ht="18" customHeight="1" x14ac:dyDescent="0.25">
      <c r="B20" s="30" t="s">
        <v>41</v>
      </c>
      <c r="C20" s="31" t="s">
        <v>42</v>
      </c>
      <c r="D20" s="26" t="s">
        <v>32</v>
      </c>
      <c r="E20" s="32">
        <v>4</v>
      </c>
      <c r="F20" s="28">
        <v>2</v>
      </c>
      <c r="G20" s="28">
        <v>2</v>
      </c>
      <c r="H20" s="33" t="s">
        <v>24</v>
      </c>
      <c r="J20" s="33"/>
      <c r="K20" s="33"/>
      <c r="M20" s="23" t="str">
        <f t="shared" si="0"/>
        <v>PROGRAMACION I | PROG-1121 | 4</v>
      </c>
    </row>
    <row r="21" spans="2:13" ht="18" customHeight="1" x14ac:dyDescent="0.25">
      <c r="B21" s="30" t="s">
        <v>43</v>
      </c>
      <c r="C21" s="31" t="s">
        <v>44</v>
      </c>
      <c r="D21" s="26" t="s">
        <v>32</v>
      </c>
      <c r="E21" s="32">
        <v>2</v>
      </c>
      <c r="F21" s="28">
        <v>2</v>
      </c>
      <c r="G21" s="28"/>
      <c r="H21" s="33" t="s">
        <v>16</v>
      </c>
      <c r="J21" s="33"/>
      <c r="K21" s="33"/>
      <c r="M21" s="23" t="str">
        <f t="shared" si="0"/>
        <v>PRINC. DE SALUD Y EDUC. FISICA | SEFD-1121 | 2</v>
      </c>
    </row>
    <row r="22" spans="2:13" ht="18" customHeight="1" x14ac:dyDescent="0.25">
      <c r="B22" s="24" t="s">
        <v>45</v>
      </c>
      <c r="C22" s="25" t="s">
        <v>46</v>
      </c>
      <c r="D22" s="26" t="s">
        <v>47</v>
      </c>
      <c r="E22" s="27">
        <v>3</v>
      </c>
      <c r="F22" s="28">
        <v>2</v>
      </c>
      <c r="G22" s="28">
        <v>1</v>
      </c>
      <c r="H22" s="29" t="s">
        <v>13</v>
      </c>
      <c r="J22" s="29"/>
      <c r="K22" s="29"/>
      <c r="M22" s="23" t="str">
        <f t="shared" si="0"/>
        <v>ARQUITECTURA DEL COMPUTADOR | COMP-1211 | 3</v>
      </c>
    </row>
    <row r="23" spans="2:13" ht="18" hidden="1" customHeight="1" x14ac:dyDescent="0.25">
      <c r="B23" s="24" t="s">
        <v>48</v>
      </c>
      <c r="C23" s="25" t="s">
        <v>49</v>
      </c>
      <c r="D23" s="26" t="s">
        <v>47</v>
      </c>
      <c r="E23" s="27">
        <v>3</v>
      </c>
      <c r="F23" s="34">
        <v>3</v>
      </c>
      <c r="G23" s="34"/>
      <c r="H23" s="29" t="s">
        <v>16</v>
      </c>
      <c r="J23" s="29" t="s">
        <v>19</v>
      </c>
      <c r="K23" s="29"/>
      <c r="M23" s="23" t="str">
        <f t="shared" si="0"/>
        <v>ADMINISTRACION GENERAL | IADM-1211 | 3</v>
      </c>
    </row>
    <row r="24" spans="2:13" ht="18" hidden="1" customHeight="1" x14ac:dyDescent="0.25">
      <c r="B24" s="24" t="s">
        <v>50</v>
      </c>
      <c r="C24" s="25" t="s">
        <v>51</v>
      </c>
      <c r="D24" s="26" t="s">
        <v>47</v>
      </c>
      <c r="E24" s="27">
        <v>3</v>
      </c>
      <c r="F24" s="28">
        <v>2</v>
      </c>
      <c r="G24" s="28">
        <v>1</v>
      </c>
      <c r="H24" s="29" t="s">
        <v>16</v>
      </c>
      <c r="J24" s="29" t="s">
        <v>19</v>
      </c>
      <c r="K24" s="29"/>
      <c r="M24" s="23" t="str">
        <f t="shared" si="0"/>
        <v>FISICA GENERAL I | IFIS-1211 | 3</v>
      </c>
    </row>
    <row r="25" spans="2:13" ht="18" customHeight="1" x14ac:dyDescent="0.25">
      <c r="B25" s="24" t="s">
        <v>52</v>
      </c>
      <c r="C25" s="25" t="s">
        <v>53</v>
      </c>
      <c r="D25" s="26" t="s">
        <v>47</v>
      </c>
      <c r="E25" s="27">
        <v>2</v>
      </c>
      <c r="F25" s="28">
        <v>1</v>
      </c>
      <c r="G25" s="28">
        <v>1</v>
      </c>
      <c r="H25" s="29" t="s">
        <v>33</v>
      </c>
      <c r="J25" s="29"/>
      <c r="K25" s="29"/>
      <c r="M25" s="23" t="str">
        <f t="shared" si="0"/>
        <v>INGLES II | INGL-1211 | 2</v>
      </c>
    </row>
    <row r="26" spans="2:13" ht="18" hidden="1" customHeight="1" x14ac:dyDescent="0.25">
      <c r="B26" s="24" t="s">
        <v>54</v>
      </c>
      <c r="C26" s="25" t="s">
        <v>55</v>
      </c>
      <c r="D26" s="26" t="s">
        <v>47</v>
      </c>
      <c r="E26" s="27">
        <v>4</v>
      </c>
      <c r="F26" s="28">
        <v>4</v>
      </c>
      <c r="G26" s="28"/>
      <c r="H26" s="29" t="s">
        <v>39</v>
      </c>
      <c r="J26" s="29" t="s">
        <v>19</v>
      </c>
      <c r="K26" s="29"/>
      <c r="M26" s="23" t="str">
        <f t="shared" si="0"/>
        <v>CALCULO II | MATM-1211 | 4</v>
      </c>
    </row>
    <row r="27" spans="2:13" ht="18" customHeight="1" x14ac:dyDescent="0.25">
      <c r="B27" s="30" t="s">
        <v>56</v>
      </c>
      <c r="C27" s="31" t="s">
        <v>57</v>
      </c>
      <c r="D27" s="26" t="s">
        <v>47</v>
      </c>
      <c r="E27" s="32">
        <v>4</v>
      </c>
      <c r="F27" s="28">
        <v>2</v>
      </c>
      <c r="G27" s="28">
        <v>2</v>
      </c>
      <c r="H27" s="33" t="s">
        <v>41</v>
      </c>
      <c r="J27" s="33"/>
      <c r="K27" s="33"/>
      <c r="M27" s="23" t="str">
        <f t="shared" si="0"/>
        <v>PROGRAMACION II | PROG-1211 | 4</v>
      </c>
    </row>
    <row r="28" spans="2:13" ht="18" customHeight="1" x14ac:dyDescent="0.25">
      <c r="B28" s="30" t="s">
        <v>58</v>
      </c>
      <c r="C28" s="31" t="s">
        <v>59</v>
      </c>
      <c r="D28" s="26" t="s">
        <v>47</v>
      </c>
      <c r="E28" s="32">
        <v>3</v>
      </c>
      <c r="F28" s="28">
        <v>3</v>
      </c>
      <c r="G28" s="28"/>
      <c r="H28" s="33" t="s">
        <v>41</v>
      </c>
      <c r="J28" s="33"/>
      <c r="K28" s="33"/>
      <c r="M28" s="23" t="str">
        <f t="shared" si="0"/>
        <v>FUNDAMENTOS DE BASES DE DATOS | SOFT-1211 | 3</v>
      </c>
    </row>
    <row r="29" spans="2:13" ht="18" customHeight="1" x14ac:dyDescent="0.25">
      <c r="B29" s="30" t="s">
        <v>60</v>
      </c>
      <c r="C29" s="31" t="s">
        <v>61</v>
      </c>
      <c r="D29" s="26" t="s">
        <v>47</v>
      </c>
      <c r="E29" s="32">
        <v>2</v>
      </c>
      <c r="F29" s="28">
        <v>2</v>
      </c>
      <c r="G29" s="28"/>
      <c r="H29" s="33" t="s">
        <v>16</v>
      </c>
      <c r="J29" s="33"/>
      <c r="K29" s="33"/>
      <c r="M29" s="23" t="str">
        <f t="shared" si="0"/>
        <v>CREENCIAS CRISTIANAS | TEOB-1211 | 2</v>
      </c>
    </row>
    <row r="30" spans="2:13" ht="18" hidden="1" customHeight="1" x14ac:dyDescent="0.25">
      <c r="B30" s="24" t="s">
        <v>62</v>
      </c>
      <c r="C30" s="25" t="s">
        <v>63</v>
      </c>
      <c r="D30" s="26" t="s">
        <v>64</v>
      </c>
      <c r="E30" s="27">
        <v>3</v>
      </c>
      <c r="F30" s="28">
        <v>2</v>
      </c>
      <c r="G30" s="28">
        <v>1</v>
      </c>
      <c r="H30" s="29" t="s">
        <v>50</v>
      </c>
      <c r="J30" s="29" t="s">
        <v>19</v>
      </c>
      <c r="K30" s="29"/>
      <c r="M30" s="23" t="str">
        <f t="shared" si="0"/>
        <v>FISICA GENERAL II | IFIS-1221 | 3</v>
      </c>
    </row>
    <row r="31" spans="2:13" ht="18" hidden="1" customHeight="1" x14ac:dyDescent="0.25">
      <c r="B31" s="24" t="s">
        <v>65</v>
      </c>
      <c r="C31" s="25" t="s">
        <v>66</v>
      </c>
      <c r="D31" s="26" t="s">
        <v>64</v>
      </c>
      <c r="E31" s="27">
        <v>4</v>
      </c>
      <c r="F31" s="28">
        <v>4</v>
      </c>
      <c r="G31" s="28"/>
      <c r="H31" s="29" t="s">
        <v>54</v>
      </c>
      <c r="J31" s="29" t="s">
        <v>19</v>
      </c>
      <c r="K31" s="29"/>
      <c r="M31" s="23" t="str">
        <f t="shared" si="0"/>
        <v>CALCULO III | MATM-1221 | 4</v>
      </c>
    </row>
    <row r="32" spans="2:13" ht="18" customHeight="1" x14ac:dyDescent="0.25">
      <c r="B32" s="24" t="s">
        <v>65</v>
      </c>
      <c r="C32" s="25" t="s">
        <v>67</v>
      </c>
      <c r="D32" s="26" t="s">
        <v>64</v>
      </c>
      <c r="E32" s="27">
        <v>4</v>
      </c>
      <c r="F32" s="28">
        <v>4</v>
      </c>
      <c r="G32" s="28"/>
      <c r="H32" s="29" t="s">
        <v>22</v>
      </c>
      <c r="J32" s="29"/>
      <c r="K32" s="29"/>
      <c r="M32" s="23" t="str">
        <f t="shared" si="0"/>
        <v>ESTADISTICA GENERAL | MATM-1221 | 4</v>
      </c>
    </row>
    <row r="33" spans="2:13" ht="18" customHeight="1" x14ac:dyDescent="0.25">
      <c r="B33" s="24" t="s">
        <v>68</v>
      </c>
      <c r="C33" s="25" t="s">
        <v>69</v>
      </c>
      <c r="D33" s="26" t="s">
        <v>64</v>
      </c>
      <c r="E33" s="27">
        <v>4</v>
      </c>
      <c r="F33" s="28">
        <v>2</v>
      </c>
      <c r="G33" s="28">
        <v>2</v>
      </c>
      <c r="H33" s="29" t="s">
        <v>56</v>
      </c>
      <c r="J33" s="29"/>
      <c r="K33" s="29"/>
      <c r="M33" s="23" t="str">
        <f t="shared" si="0"/>
        <v>PROGRAMACION III | PROG-1221 | 4</v>
      </c>
    </row>
    <row r="34" spans="2:13" ht="18" hidden="1" customHeight="1" x14ac:dyDescent="0.25">
      <c r="B34" s="24" t="s">
        <v>70</v>
      </c>
      <c r="C34" s="25" t="s">
        <v>71</v>
      </c>
      <c r="D34" s="26" t="s">
        <v>64</v>
      </c>
      <c r="E34" s="27">
        <v>3</v>
      </c>
      <c r="F34" s="28">
        <v>3</v>
      </c>
      <c r="G34" s="28"/>
      <c r="H34" s="29" t="s">
        <v>56</v>
      </c>
      <c r="J34" s="29" t="s">
        <v>19</v>
      </c>
      <c r="K34" s="29"/>
      <c r="M34" s="23" t="str">
        <f t="shared" si="0"/>
        <v>ESTRUCTURAS DE DATOS | PROG-1222 | 3</v>
      </c>
    </row>
    <row r="35" spans="2:13" ht="18" customHeight="1" x14ac:dyDescent="0.25">
      <c r="B35" s="30" t="s">
        <v>72</v>
      </c>
      <c r="C35" s="31" t="s">
        <v>73</v>
      </c>
      <c r="D35" s="26" t="s">
        <v>64</v>
      </c>
      <c r="E35" s="32">
        <v>2</v>
      </c>
      <c r="F35" s="28">
        <v>2</v>
      </c>
      <c r="G35" s="28"/>
      <c r="H35" s="29" t="s">
        <v>16</v>
      </c>
      <c r="J35" s="29"/>
      <c r="K35" s="29"/>
      <c r="M35" s="23" t="str">
        <f t="shared" si="0"/>
        <v>FAMILIA Y SOCIEDAD | SOCI-1221 | 2</v>
      </c>
    </row>
    <row r="36" spans="2:13" ht="18" customHeight="1" x14ac:dyDescent="0.25">
      <c r="B36" s="30" t="s">
        <v>74</v>
      </c>
      <c r="C36" s="31" t="s">
        <v>75</v>
      </c>
      <c r="D36" s="26" t="s">
        <v>64</v>
      </c>
      <c r="E36" s="32">
        <v>4</v>
      </c>
      <c r="F36" s="28">
        <v>2</v>
      </c>
      <c r="G36" s="28">
        <v>2</v>
      </c>
      <c r="H36" s="33" t="s">
        <v>76</v>
      </c>
      <c r="J36" s="33"/>
      <c r="K36" s="33"/>
      <c r="M36" s="23" t="str">
        <f t="shared" si="0"/>
        <v>BASES DE DATOS APLICADAS | SOFT-1221 | 4</v>
      </c>
    </row>
    <row r="37" spans="2:13" ht="18" hidden="1" customHeight="1" x14ac:dyDescent="0.25">
      <c r="B37" s="24" t="s">
        <v>77</v>
      </c>
      <c r="C37" s="25" t="s">
        <v>78</v>
      </c>
      <c r="D37" s="26" t="s">
        <v>79</v>
      </c>
      <c r="E37" s="27">
        <v>3</v>
      </c>
      <c r="F37" s="28">
        <v>3</v>
      </c>
      <c r="G37" s="28"/>
      <c r="H37" s="29" t="s">
        <v>70</v>
      </c>
      <c r="J37" s="29" t="s">
        <v>19</v>
      </c>
      <c r="K37" s="29"/>
      <c r="M37" s="23" t="str">
        <f t="shared" si="0"/>
        <v>SISTEMAS OPERATIVOS I | COMP-1311 | 3</v>
      </c>
    </row>
    <row r="38" spans="2:13" ht="18" customHeight="1" x14ac:dyDescent="0.25">
      <c r="B38" s="24" t="s">
        <v>80</v>
      </c>
      <c r="C38" s="25" t="s">
        <v>81</v>
      </c>
      <c r="D38" s="26" t="s">
        <v>79</v>
      </c>
      <c r="E38" s="27">
        <v>2</v>
      </c>
      <c r="F38" s="28">
        <v>2</v>
      </c>
      <c r="G38" s="28"/>
      <c r="H38" s="29" t="s">
        <v>16</v>
      </c>
      <c r="J38" s="29"/>
      <c r="K38" s="29"/>
      <c r="M38" s="23" t="str">
        <f t="shared" si="0"/>
        <v>FILOSOFIA DE LA EDUCACION ADVENTISTA | FILO-1311 | 2</v>
      </c>
    </row>
    <row r="39" spans="2:13" ht="18" hidden="1" customHeight="1" x14ac:dyDescent="0.25">
      <c r="B39" s="24" t="s">
        <v>82</v>
      </c>
      <c r="C39" s="25" t="s">
        <v>83</v>
      </c>
      <c r="D39" s="26" t="s">
        <v>79</v>
      </c>
      <c r="E39" s="27">
        <v>3</v>
      </c>
      <c r="F39" s="28">
        <v>2</v>
      </c>
      <c r="G39" s="28">
        <v>1</v>
      </c>
      <c r="H39" s="29" t="s">
        <v>62</v>
      </c>
      <c r="J39" s="29" t="s">
        <v>19</v>
      </c>
      <c r="K39" s="29"/>
      <c r="M39" s="23" t="str">
        <f t="shared" si="0"/>
        <v>FISICA GENERAL III | IFIS-1311 | 3</v>
      </c>
    </row>
    <row r="40" spans="2:13" ht="18" customHeight="1" x14ac:dyDescent="0.25">
      <c r="B40" s="24" t="s">
        <v>84</v>
      </c>
      <c r="C40" s="25" t="s">
        <v>85</v>
      </c>
      <c r="D40" s="26" t="s">
        <v>79</v>
      </c>
      <c r="E40" s="27">
        <v>3</v>
      </c>
      <c r="F40" s="28">
        <v>3</v>
      </c>
      <c r="G40" s="28"/>
      <c r="H40" s="29" t="s">
        <v>65</v>
      </c>
      <c r="J40" s="29"/>
      <c r="K40" s="29"/>
      <c r="M40" s="23" t="str">
        <f t="shared" si="0"/>
        <v>ECUACIONES DIFERENCIALES  | IMAT-1311 | 3</v>
      </c>
    </row>
    <row r="41" spans="2:13" ht="18" customHeight="1" x14ac:dyDescent="0.25">
      <c r="B41" s="24" t="s">
        <v>86</v>
      </c>
      <c r="C41" s="25" t="s">
        <v>87</v>
      </c>
      <c r="D41" s="26" t="s">
        <v>79</v>
      </c>
      <c r="E41" s="27">
        <v>3</v>
      </c>
      <c r="F41" s="28">
        <v>3</v>
      </c>
      <c r="G41" s="28"/>
      <c r="H41" s="35" t="s">
        <v>88</v>
      </c>
      <c r="J41" s="35"/>
      <c r="K41" s="35"/>
      <c r="M41" s="23" t="str">
        <f t="shared" si="0"/>
        <v>TECNICAS DE INVESTIGACION | INVS-1311 | 3</v>
      </c>
    </row>
    <row r="42" spans="2:13" ht="18" customHeight="1" x14ac:dyDescent="0.25">
      <c r="B42" s="30" t="s">
        <v>89</v>
      </c>
      <c r="C42" s="31" t="s">
        <v>90</v>
      </c>
      <c r="D42" s="26" t="s">
        <v>79</v>
      </c>
      <c r="E42" s="32">
        <v>3</v>
      </c>
      <c r="F42" s="28">
        <v>3</v>
      </c>
      <c r="G42" s="28"/>
      <c r="H42" s="33" t="s">
        <v>70</v>
      </c>
      <c r="J42" s="33"/>
      <c r="K42" s="33"/>
      <c r="M42" s="23" t="str">
        <f t="shared" si="0"/>
        <v>ALGORITMOS COMPUTACIONALES | PROG-1311 | 3</v>
      </c>
    </row>
    <row r="43" spans="2:13" ht="18" hidden="1" customHeight="1" x14ac:dyDescent="0.25">
      <c r="B43" s="30" t="s">
        <v>91</v>
      </c>
      <c r="C43" s="31" t="s">
        <v>92</v>
      </c>
      <c r="D43" s="26" t="s">
        <v>79</v>
      </c>
      <c r="E43" s="32">
        <v>4</v>
      </c>
      <c r="F43" s="28">
        <v>2</v>
      </c>
      <c r="G43" s="28">
        <v>2</v>
      </c>
      <c r="H43" s="33" t="s">
        <v>68</v>
      </c>
      <c r="J43" s="33" t="s">
        <v>19</v>
      </c>
      <c r="K43" s="33"/>
      <c r="M43" s="23" t="str">
        <f t="shared" si="0"/>
        <v>PROGRAMACION IV | PROG-1312 | 4</v>
      </c>
    </row>
    <row r="44" spans="2:13" ht="18" hidden="1" customHeight="1" x14ac:dyDescent="0.25">
      <c r="B44" s="30" t="s">
        <v>93</v>
      </c>
      <c r="C44" s="31" t="s">
        <v>94</v>
      </c>
      <c r="D44" s="26" t="s">
        <v>79</v>
      </c>
      <c r="E44" s="32">
        <v>3</v>
      </c>
      <c r="F44" s="28">
        <v>3</v>
      </c>
      <c r="G44" s="28"/>
      <c r="H44" s="36" t="s">
        <v>95</v>
      </c>
      <c r="J44" s="36" t="s">
        <v>19</v>
      </c>
      <c r="K44" s="36"/>
      <c r="M44" s="23" t="str">
        <f t="shared" si="0"/>
        <v>ANALISIS DE SISTEMAS | SIST-1311 | 3</v>
      </c>
    </row>
    <row r="45" spans="2:13" ht="18" hidden="1" customHeight="1" x14ac:dyDescent="0.25">
      <c r="B45" s="30" t="s">
        <v>96</v>
      </c>
      <c r="C45" s="31" t="s">
        <v>97</v>
      </c>
      <c r="D45" s="37" t="s">
        <v>98</v>
      </c>
      <c r="E45" s="32">
        <v>3</v>
      </c>
      <c r="F45" s="28">
        <v>2</v>
      </c>
      <c r="G45" s="28">
        <v>1</v>
      </c>
      <c r="H45" s="33" t="s">
        <v>77</v>
      </c>
      <c r="J45" s="33" t="s">
        <v>19</v>
      </c>
      <c r="K45" s="33"/>
      <c r="M45" s="23" t="str">
        <f t="shared" si="0"/>
        <v>SISTEMAS OPERATIVOS II | COMP-1321 | 3</v>
      </c>
    </row>
    <row r="46" spans="2:13" ht="18" customHeight="1" x14ac:dyDescent="0.25">
      <c r="B46" s="30" t="s">
        <v>99</v>
      </c>
      <c r="C46" s="31" t="s">
        <v>100</v>
      </c>
      <c r="D46" s="37" t="s">
        <v>98</v>
      </c>
      <c r="E46" s="32">
        <v>3</v>
      </c>
      <c r="F46" s="28">
        <v>3</v>
      </c>
      <c r="G46" s="28"/>
      <c r="H46" s="33" t="s">
        <v>89</v>
      </c>
      <c r="J46" s="33"/>
      <c r="K46" s="33"/>
      <c r="M46" s="23" t="str">
        <f t="shared" si="0"/>
        <v>INTELIGENCIA ARTIFICIAL | COMP-1322 | 3</v>
      </c>
    </row>
    <row r="47" spans="2:13" ht="18" customHeight="1" x14ac:dyDescent="0.25">
      <c r="B47" s="30" t="s">
        <v>101</v>
      </c>
      <c r="C47" s="31" t="s">
        <v>102</v>
      </c>
      <c r="D47" s="37" t="s">
        <v>98</v>
      </c>
      <c r="E47" s="32">
        <v>3</v>
      </c>
      <c r="F47" s="28">
        <v>2</v>
      </c>
      <c r="G47" s="28">
        <v>1</v>
      </c>
      <c r="H47" s="33" t="s">
        <v>48</v>
      </c>
      <c r="J47" s="33"/>
      <c r="K47" s="33"/>
      <c r="M47" s="23" t="str">
        <f t="shared" si="0"/>
        <v>ADM. DE CENTROS DE COMPUTOS | INFO-1321 | 3</v>
      </c>
    </row>
    <row r="48" spans="2:13" ht="18" hidden="1" customHeight="1" x14ac:dyDescent="0.25">
      <c r="B48" s="30" t="s">
        <v>103</v>
      </c>
      <c r="C48" s="31" t="s">
        <v>104</v>
      </c>
      <c r="D48" s="37" t="s">
        <v>98</v>
      </c>
      <c r="E48" s="32">
        <v>3</v>
      </c>
      <c r="F48" s="28">
        <v>3</v>
      </c>
      <c r="G48" s="28"/>
      <c r="H48" s="33" t="s">
        <v>52</v>
      </c>
      <c r="J48" s="33" t="s">
        <v>19</v>
      </c>
      <c r="K48" s="33"/>
      <c r="M48" s="23" t="str">
        <f t="shared" si="0"/>
        <v>INGLES COMPUTACIONAL | INGL-1321 | 3</v>
      </c>
    </row>
    <row r="49" spans="2:13" ht="18" customHeight="1" x14ac:dyDescent="0.25">
      <c r="B49" s="30" t="s">
        <v>105</v>
      </c>
      <c r="C49" s="31" t="s">
        <v>106</v>
      </c>
      <c r="D49" s="37" t="s">
        <v>98</v>
      </c>
      <c r="E49" s="32">
        <v>0</v>
      </c>
      <c r="F49" s="28">
        <v>0</v>
      </c>
      <c r="G49" s="28">
        <v>0</v>
      </c>
      <c r="H49" s="29" t="s">
        <v>16</v>
      </c>
      <c r="J49" s="29"/>
      <c r="K49" s="29"/>
      <c r="M49" s="23" t="str">
        <f t="shared" si="0"/>
        <v>SEM. DE ACTUALIZACION DE TECN. I | ISEM-1321 | 0</v>
      </c>
    </row>
    <row r="50" spans="2:13" ht="18" customHeight="1" x14ac:dyDescent="0.25">
      <c r="B50" s="30" t="s">
        <v>107</v>
      </c>
      <c r="C50" s="31" t="s">
        <v>108</v>
      </c>
      <c r="D50" s="37" t="s">
        <v>98</v>
      </c>
      <c r="E50" s="32">
        <v>3</v>
      </c>
      <c r="F50" s="28">
        <v>1</v>
      </c>
      <c r="G50" s="28">
        <v>2</v>
      </c>
      <c r="H50" s="33" t="s">
        <v>82</v>
      </c>
      <c r="J50" s="33"/>
      <c r="K50" s="33"/>
      <c r="M50" s="23" t="str">
        <f t="shared" si="0"/>
        <v>FUNDAMENTOS DE ELECTRONICA  | ISIN-1321 | 3</v>
      </c>
    </row>
    <row r="51" spans="2:13" ht="18" customHeight="1" x14ac:dyDescent="0.25">
      <c r="B51" s="30" t="s">
        <v>109</v>
      </c>
      <c r="C51" s="31" t="s">
        <v>110</v>
      </c>
      <c r="D51" s="37" t="s">
        <v>98</v>
      </c>
      <c r="E51" s="32">
        <v>4</v>
      </c>
      <c r="F51" s="28">
        <v>3</v>
      </c>
      <c r="G51" s="28">
        <v>1</v>
      </c>
      <c r="H51" s="33" t="s">
        <v>93</v>
      </c>
      <c r="J51" s="33"/>
      <c r="K51" s="33"/>
      <c r="M51" s="23" t="str">
        <f t="shared" si="0"/>
        <v>DISEÑO DE SISTEMAS | SIST-1321 | 4</v>
      </c>
    </row>
    <row r="52" spans="2:13" ht="18" customHeight="1" x14ac:dyDescent="0.25">
      <c r="B52" s="30" t="s">
        <v>111</v>
      </c>
      <c r="C52" s="31" t="s">
        <v>112</v>
      </c>
      <c r="D52" s="37" t="s">
        <v>98</v>
      </c>
      <c r="E52" s="32">
        <v>3</v>
      </c>
      <c r="F52" s="28">
        <v>2</v>
      </c>
      <c r="G52" s="28">
        <v>1</v>
      </c>
      <c r="H52" s="36" t="s">
        <v>113</v>
      </c>
      <c r="J52" s="36"/>
      <c r="K52" s="36"/>
      <c r="M52" s="23" t="str">
        <f t="shared" si="0"/>
        <v>SISTEMAS DE INFORMACION I | SIST-1322 | 3</v>
      </c>
    </row>
    <row r="53" spans="2:13" ht="18" customHeight="1" x14ac:dyDescent="0.25">
      <c r="B53" s="30" t="s">
        <v>114</v>
      </c>
      <c r="C53" s="31" t="s">
        <v>115</v>
      </c>
      <c r="D53" s="37" t="s">
        <v>98</v>
      </c>
      <c r="E53" s="32">
        <v>2</v>
      </c>
      <c r="F53" s="28">
        <v>2</v>
      </c>
      <c r="G53" s="28"/>
      <c r="H53" s="29" t="s">
        <v>16</v>
      </c>
      <c r="J53" s="29"/>
      <c r="K53" s="29"/>
      <c r="M53" s="23" t="str">
        <f t="shared" si="0"/>
        <v>CIENCIA Y RELIGION | TEOB-1321 | 2</v>
      </c>
    </row>
    <row r="54" spans="2:13" ht="18" customHeight="1" x14ac:dyDescent="0.25">
      <c r="B54" s="24" t="s">
        <v>116</v>
      </c>
      <c r="C54" s="25" t="s">
        <v>117</v>
      </c>
      <c r="D54" s="26" t="s">
        <v>118</v>
      </c>
      <c r="E54" s="27">
        <v>3</v>
      </c>
      <c r="F54" s="28">
        <v>2</v>
      </c>
      <c r="G54" s="28">
        <v>1</v>
      </c>
      <c r="H54" s="29" t="s">
        <v>107</v>
      </c>
      <c r="J54" s="29"/>
      <c r="K54" s="29"/>
      <c r="M54" s="23" t="str">
        <f t="shared" si="0"/>
        <v>COMUNICACIÓN DIGITAL  | COMP-1411 | 3</v>
      </c>
    </row>
    <row r="55" spans="2:13" ht="18" customHeight="1" x14ac:dyDescent="0.25">
      <c r="B55" s="24" t="s">
        <v>119</v>
      </c>
      <c r="C55" s="25" t="s">
        <v>120</v>
      </c>
      <c r="D55" s="26" t="s">
        <v>118</v>
      </c>
      <c r="E55" s="27">
        <v>4</v>
      </c>
      <c r="F55" s="28">
        <v>4</v>
      </c>
      <c r="G55" s="28"/>
      <c r="H55" s="29" t="s">
        <v>30</v>
      </c>
      <c r="J55" s="29"/>
      <c r="K55" s="29"/>
      <c r="M55" s="23" t="str">
        <f t="shared" si="0"/>
        <v>LABORATORIO DE CONTABILIDAD | ICON-1411 | 4</v>
      </c>
    </row>
    <row r="56" spans="2:13" ht="18" hidden="1" customHeight="1" x14ac:dyDescent="0.25">
      <c r="B56" s="24" t="s">
        <v>121</v>
      </c>
      <c r="C56" s="25" t="s">
        <v>122</v>
      </c>
      <c r="D56" s="26" t="s">
        <v>118</v>
      </c>
      <c r="E56" s="27">
        <v>3</v>
      </c>
      <c r="F56" s="28">
        <v>3</v>
      </c>
      <c r="G56" s="28"/>
      <c r="H56" s="29" t="s">
        <v>48</v>
      </c>
      <c r="J56" s="29" t="s">
        <v>19</v>
      </c>
      <c r="K56" s="29"/>
      <c r="M56" s="23" t="str">
        <f t="shared" si="0"/>
        <v>ECONOMIA GENERAL  | IECO-1411 | 3</v>
      </c>
    </row>
    <row r="57" spans="2:13" ht="18" hidden="1" customHeight="1" x14ac:dyDescent="0.25">
      <c r="B57" s="24" t="s">
        <v>123</v>
      </c>
      <c r="C57" s="25" t="s">
        <v>124</v>
      </c>
      <c r="D57" s="26" t="s">
        <v>118</v>
      </c>
      <c r="E57" s="27">
        <v>3</v>
      </c>
      <c r="F57" s="28">
        <v>3</v>
      </c>
      <c r="G57" s="28"/>
      <c r="H57" s="29" t="s">
        <v>84</v>
      </c>
      <c r="J57" s="29" t="s">
        <v>19</v>
      </c>
      <c r="K57" s="29"/>
      <c r="M57" s="23" t="str">
        <f t="shared" si="0"/>
        <v>INVESTIGACION DE OPERACIONES | INFO-1411 | 3</v>
      </c>
    </row>
    <row r="58" spans="2:13" ht="18" customHeight="1" x14ac:dyDescent="0.25">
      <c r="B58" s="24" t="s">
        <v>125</v>
      </c>
      <c r="C58" s="25" t="s">
        <v>126</v>
      </c>
      <c r="D58" s="26" t="s">
        <v>118</v>
      </c>
      <c r="E58" s="27">
        <v>3</v>
      </c>
      <c r="F58" s="28">
        <v>3</v>
      </c>
      <c r="G58" s="28"/>
      <c r="H58" s="29" t="s">
        <v>86</v>
      </c>
      <c r="J58" s="29"/>
      <c r="K58" s="29"/>
      <c r="M58" s="23" t="str">
        <f t="shared" si="0"/>
        <v>SEM. TRABAJO DE GRADO | INVS-1411 | 3</v>
      </c>
    </row>
    <row r="59" spans="2:13" ht="18" customHeight="1" x14ac:dyDescent="0.25">
      <c r="B59" s="30" t="s">
        <v>127</v>
      </c>
      <c r="C59" s="31" t="s">
        <v>128</v>
      </c>
      <c r="D59" s="26" t="s">
        <v>118</v>
      </c>
      <c r="E59" s="32">
        <v>0</v>
      </c>
      <c r="F59" s="28">
        <v>0</v>
      </c>
      <c r="G59" s="28">
        <v>0</v>
      </c>
      <c r="H59" s="29" t="s">
        <v>16</v>
      </c>
      <c r="J59" s="29"/>
      <c r="K59" s="29"/>
      <c r="M59" s="23" t="str">
        <f t="shared" si="0"/>
        <v>SEM. DE ACTUALIZACION DE TECN. II  | ISEM-1411 | 0</v>
      </c>
    </row>
    <row r="60" spans="2:13" ht="18" hidden="1" customHeight="1" x14ac:dyDescent="0.25">
      <c r="B60" s="30" t="s">
        <v>129</v>
      </c>
      <c r="C60" s="31" t="s">
        <v>130</v>
      </c>
      <c r="D60" s="26" t="s">
        <v>118</v>
      </c>
      <c r="E60" s="32">
        <v>3</v>
      </c>
      <c r="F60" s="28">
        <v>2</v>
      </c>
      <c r="G60" s="28">
        <v>1</v>
      </c>
      <c r="H60" s="33" t="s">
        <v>111</v>
      </c>
      <c r="J60" s="33" t="s">
        <v>19</v>
      </c>
      <c r="K60" s="33"/>
      <c r="M60" s="23" t="str">
        <f t="shared" si="0"/>
        <v>SISTEMAS DE INFORMACION II | SIST-1411 | 3</v>
      </c>
    </row>
    <row r="61" spans="2:13" ht="18" customHeight="1" x14ac:dyDescent="0.25">
      <c r="B61" s="30" t="s">
        <v>131</v>
      </c>
      <c r="C61" s="31" t="s">
        <v>132</v>
      </c>
      <c r="D61" s="26" t="s">
        <v>118</v>
      </c>
      <c r="E61" s="32">
        <v>1</v>
      </c>
      <c r="F61" s="28">
        <v>1</v>
      </c>
      <c r="G61" s="28"/>
      <c r="H61" s="33" t="s">
        <v>16</v>
      </c>
      <c r="J61" s="33"/>
      <c r="K61" s="33"/>
      <c r="M61" s="23" t="str">
        <f t="shared" si="0"/>
        <v>VOCACIONAL (VIDA PRACTICA) | TECN-1411 | 1</v>
      </c>
    </row>
    <row r="62" spans="2:13" ht="18" customHeight="1" x14ac:dyDescent="0.25">
      <c r="B62" s="24" t="s">
        <v>133</v>
      </c>
      <c r="C62" s="25" t="s">
        <v>134</v>
      </c>
      <c r="D62" s="26" t="s">
        <v>135</v>
      </c>
      <c r="E62" s="27">
        <v>3</v>
      </c>
      <c r="F62" s="28">
        <v>2</v>
      </c>
      <c r="G62" s="28">
        <v>1</v>
      </c>
      <c r="H62" s="29" t="s">
        <v>116</v>
      </c>
      <c r="J62" s="29"/>
      <c r="K62" s="29"/>
      <c r="M62" s="23" t="str">
        <f t="shared" si="0"/>
        <v>INTER CONECTIVIDAD DE REDES | COMP-1421 | 3</v>
      </c>
    </row>
    <row r="63" spans="2:13" ht="18" customHeight="1" x14ac:dyDescent="0.25">
      <c r="B63" s="24" t="s">
        <v>136</v>
      </c>
      <c r="C63" s="25" t="s">
        <v>137</v>
      </c>
      <c r="D63" s="26" t="s">
        <v>135</v>
      </c>
      <c r="E63" s="27">
        <v>3</v>
      </c>
      <c r="F63" s="28">
        <v>3</v>
      </c>
      <c r="G63" s="28"/>
      <c r="H63" s="29" t="s">
        <v>101</v>
      </c>
      <c r="J63" s="29"/>
      <c r="K63" s="29"/>
      <c r="M63" s="23" t="str">
        <f t="shared" si="0"/>
        <v>AUDITORIA Y CONTROL DE SISTEMAS | INFO-1421 | 3</v>
      </c>
    </row>
    <row r="64" spans="2:13" ht="18" customHeight="1" x14ac:dyDescent="0.25">
      <c r="B64" s="24" t="s">
        <v>138</v>
      </c>
      <c r="C64" s="25" t="s">
        <v>139</v>
      </c>
      <c r="D64" s="26" t="s">
        <v>135</v>
      </c>
      <c r="E64" s="27">
        <v>3</v>
      </c>
      <c r="F64" s="28">
        <v>3</v>
      </c>
      <c r="G64" s="28"/>
      <c r="H64" s="29" t="s">
        <v>65</v>
      </c>
      <c r="J64" s="29"/>
      <c r="K64" s="29"/>
      <c r="M64" s="23" t="str">
        <f t="shared" si="0"/>
        <v>SIMULACION | ISIN-1421 | 3</v>
      </c>
    </row>
    <row r="65" spans="2:13" ht="18" customHeight="1" x14ac:dyDescent="0.25">
      <c r="B65" s="24" t="s">
        <v>140</v>
      </c>
      <c r="C65" s="25" t="s">
        <v>141</v>
      </c>
      <c r="D65" s="26" t="s">
        <v>135</v>
      </c>
      <c r="E65" s="27">
        <v>3</v>
      </c>
      <c r="F65" s="28">
        <v>3</v>
      </c>
      <c r="G65" s="28"/>
      <c r="H65" s="35" t="s">
        <v>113</v>
      </c>
      <c r="J65" s="35"/>
      <c r="K65" s="35"/>
      <c r="M65" s="23" t="str">
        <f t="shared" si="0"/>
        <v>TECNOLOGIA WEB | PROG-1421 | 3</v>
      </c>
    </row>
    <row r="66" spans="2:13" ht="18" hidden="1" customHeight="1" x14ac:dyDescent="0.25">
      <c r="B66" s="24" t="s">
        <v>142</v>
      </c>
      <c r="C66" s="25" t="s">
        <v>143</v>
      </c>
      <c r="D66" s="26" t="s">
        <v>135</v>
      </c>
      <c r="E66" s="27">
        <v>3</v>
      </c>
      <c r="F66" s="28">
        <v>3</v>
      </c>
      <c r="G66" s="28"/>
      <c r="H66" s="29" t="s">
        <v>129</v>
      </c>
      <c r="J66" s="29" t="s">
        <v>19</v>
      </c>
      <c r="K66" s="29"/>
      <c r="M66" s="23" t="str">
        <f t="shared" si="0"/>
        <v>INGENIERIA DE SOFTWARE I | SIST-1421 | 3</v>
      </c>
    </row>
    <row r="67" spans="2:13" ht="18" customHeight="1" x14ac:dyDescent="0.25">
      <c r="B67" s="30" t="s">
        <v>144</v>
      </c>
      <c r="C67" s="31" t="s">
        <v>145</v>
      </c>
      <c r="D67" s="26" t="s">
        <v>135</v>
      </c>
      <c r="E67" s="32">
        <v>3</v>
      </c>
      <c r="F67" s="28">
        <v>3</v>
      </c>
      <c r="G67" s="28"/>
      <c r="H67" s="33" t="s">
        <v>91</v>
      </c>
      <c r="J67" s="33"/>
      <c r="K67" s="33"/>
      <c r="M67" s="23" t="str">
        <f t="shared" si="0"/>
        <v>TECNOLOGIA DE COMPUTACION I | SOFT-1421 | 3</v>
      </c>
    </row>
    <row r="68" spans="2:13" ht="18" customHeight="1" x14ac:dyDescent="0.25">
      <c r="B68" s="30" t="s">
        <v>146</v>
      </c>
      <c r="C68" s="31" t="s">
        <v>147</v>
      </c>
      <c r="D68" s="26" t="s">
        <v>135</v>
      </c>
      <c r="E68" s="32">
        <v>4</v>
      </c>
      <c r="F68" s="28">
        <v>2</v>
      </c>
      <c r="G68" s="28">
        <v>2</v>
      </c>
      <c r="H68" s="33" t="s">
        <v>74</v>
      </c>
      <c r="J68" s="33"/>
      <c r="K68" s="33"/>
      <c r="M68" s="23" t="str">
        <f t="shared" si="0"/>
        <v>MINERIA DE DATOS | SOFT-1411 | 4</v>
      </c>
    </row>
    <row r="69" spans="2:13" ht="18" customHeight="1" x14ac:dyDescent="0.25">
      <c r="B69" s="30" t="s">
        <v>148</v>
      </c>
      <c r="C69" s="31" t="s">
        <v>149</v>
      </c>
      <c r="D69" s="26" t="s">
        <v>135</v>
      </c>
      <c r="E69" s="32">
        <v>2</v>
      </c>
      <c r="F69" s="28">
        <v>2</v>
      </c>
      <c r="G69" s="28"/>
      <c r="H69" s="29" t="s">
        <v>16</v>
      </c>
      <c r="J69" s="29"/>
      <c r="K69" s="29"/>
      <c r="M69" s="23" t="str">
        <f t="shared" si="0"/>
        <v>HISTORIA Y PROFECIA  | TEOB-1421 | 2</v>
      </c>
    </row>
    <row r="70" spans="2:13" ht="18" customHeight="1" x14ac:dyDescent="0.25">
      <c r="B70" s="24" t="s">
        <v>150</v>
      </c>
      <c r="C70" s="25" t="s">
        <v>151</v>
      </c>
      <c r="D70" s="26" t="s">
        <v>152</v>
      </c>
      <c r="E70" s="27">
        <v>2</v>
      </c>
      <c r="F70" s="28">
        <v>2</v>
      </c>
      <c r="G70" s="28"/>
      <c r="H70" s="29" t="s">
        <v>129</v>
      </c>
      <c r="J70" s="29"/>
      <c r="K70" s="29"/>
      <c r="M70" s="23" t="str">
        <f t="shared" si="0"/>
        <v>ETICA PROFESIONAL | FILO-1511 | 2</v>
      </c>
    </row>
    <row r="71" spans="2:13" ht="18" customHeight="1" x14ac:dyDescent="0.25">
      <c r="B71" s="24" t="s">
        <v>153</v>
      </c>
      <c r="C71" s="25" t="s">
        <v>154</v>
      </c>
      <c r="D71" s="26" t="s">
        <v>152</v>
      </c>
      <c r="E71" s="27">
        <v>0</v>
      </c>
      <c r="F71" s="28">
        <v>0</v>
      </c>
      <c r="G71" s="28"/>
      <c r="H71" s="29" t="s">
        <v>127</v>
      </c>
      <c r="J71" s="29"/>
      <c r="K71" s="29"/>
      <c r="M71" s="23" t="str">
        <f t="shared" si="0"/>
        <v>SEM. DE ACTUALIZACION TEC. III | ISEM-1511 | 0</v>
      </c>
    </row>
    <row r="72" spans="2:13" ht="18" hidden="1" customHeight="1" x14ac:dyDescent="0.25">
      <c r="B72" s="24" t="s">
        <v>155</v>
      </c>
      <c r="C72" s="25" t="s">
        <v>156</v>
      </c>
      <c r="D72" s="26" t="s">
        <v>152</v>
      </c>
      <c r="E72" s="27">
        <v>3</v>
      </c>
      <c r="F72" s="28">
        <v>3</v>
      </c>
      <c r="G72" s="28"/>
      <c r="H72" s="29" t="s">
        <v>121</v>
      </c>
      <c r="J72" s="29" t="s">
        <v>19</v>
      </c>
      <c r="K72" s="29"/>
      <c r="M72" s="23" t="str">
        <f t="shared" si="0"/>
        <v>INGENIERIA ECONOMICA | ISIN-1511 | 3</v>
      </c>
    </row>
    <row r="73" spans="2:13" ht="18" hidden="1" customHeight="1" x14ac:dyDescent="0.25">
      <c r="B73" s="24" t="s">
        <v>157</v>
      </c>
      <c r="C73" s="25" t="s">
        <v>158</v>
      </c>
      <c r="D73" s="26" t="s">
        <v>152</v>
      </c>
      <c r="E73" s="27">
        <v>3</v>
      </c>
      <c r="F73" s="28">
        <v>3</v>
      </c>
      <c r="G73" s="28"/>
      <c r="H73" s="29" t="s">
        <v>140</v>
      </c>
      <c r="J73" s="29" t="s">
        <v>19</v>
      </c>
      <c r="K73" s="29"/>
      <c r="M73" s="23" t="str">
        <f t="shared" ref="M73:M78" si="1">C73&amp;" | "&amp;B73&amp;" | "&amp;E73</f>
        <v>PROGRAMA EMPRENDEDOR | ISIN-1512 | 3</v>
      </c>
    </row>
    <row r="74" spans="2:13" ht="18" customHeight="1" x14ac:dyDescent="0.25">
      <c r="B74" s="24" t="s">
        <v>159</v>
      </c>
      <c r="C74" s="25" t="s">
        <v>160</v>
      </c>
      <c r="D74" s="26" t="s">
        <v>152</v>
      </c>
      <c r="E74" s="27">
        <v>2</v>
      </c>
      <c r="F74" s="28"/>
      <c r="G74" s="28">
        <v>2</v>
      </c>
      <c r="H74" s="29" t="s">
        <v>129</v>
      </c>
      <c r="J74" s="29"/>
      <c r="K74" s="29"/>
      <c r="M74" s="23" t="str">
        <f t="shared" si="1"/>
        <v>PRACTICA PROFESIONAL | ISIN-1531 | 2</v>
      </c>
    </row>
    <row r="75" spans="2:13" ht="18" hidden="1" customHeight="1" x14ac:dyDescent="0.25">
      <c r="B75" s="30" t="s">
        <v>161</v>
      </c>
      <c r="C75" s="31" t="s">
        <v>162</v>
      </c>
      <c r="D75" s="26" t="s">
        <v>152</v>
      </c>
      <c r="E75" s="32">
        <v>3</v>
      </c>
      <c r="F75" s="28"/>
      <c r="G75" s="28">
        <v>3</v>
      </c>
      <c r="H75" s="33" t="s">
        <v>142</v>
      </c>
      <c r="J75" s="33" t="s">
        <v>19</v>
      </c>
      <c r="K75" s="33"/>
      <c r="M75" s="23" t="str">
        <f t="shared" si="1"/>
        <v>INGENIERIA DE SOFTWARE II | SIST-1511 | 3</v>
      </c>
    </row>
    <row r="76" spans="2:13" ht="18" customHeight="1" x14ac:dyDescent="0.25">
      <c r="B76" s="30" t="s">
        <v>163</v>
      </c>
      <c r="C76" s="31" t="s">
        <v>164</v>
      </c>
      <c r="D76" s="26" t="s">
        <v>152</v>
      </c>
      <c r="E76" s="32">
        <v>3</v>
      </c>
      <c r="F76" s="28">
        <v>3</v>
      </c>
      <c r="G76" s="28"/>
      <c r="H76" s="33" t="s">
        <v>144</v>
      </c>
      <c r="J76" s="33"/>
      <c r="K76" s="33"/>
      <c r="M76" s="23" t="str">
        <f t="shared" si="1"/>
        <v>TECNOLOGIA DE COMPUTACION II | SOFT-1511 | 3</v>
      </c>
    </row>
    <row r="77" spans="2:13" ht="18" hidden="1" customHeight="1" x14ac:dyDescent="0.25">
      <c r="B77" s="30" t="s">
        <v>165</v>
      </c>
      <c r="C77" s="31" t="s">
        <v>166</v>
      </c>
      <c r="D77" s="26" t="s">
        <v>152</v>
      </c>
      <c r="E77" s="32">
        <v>5</v>
      </c>
      <c r="F77" s="28">
        <v>5</v>
      </c>
      <c r="G77" s="28"/>
      <c r="H77" s="33" t="s">
        <v>129</v>
      </c>
      <c r="J77" s="33" t="s">
        <v>19</v>
      </c>
      <c r="K77" s="33"/>
      <c r="M77" s="23" t="str">
        <f t="shared" si="1"/>
        <v>PROY. DE SIST. DE INFORMACION | SIST-1512 | 5</v>
      </c>
    </row>
    <row r="78" spans="2:13" ht="15.75" thickBot="1" x14ac:dyDescent="0.3">
      <c r="B78" s="38" t="s">
        <v>167</v>
      </c>
      <c r="C78" s="39" t="s">
        <v>168</v>
      </c>
      <c r="D78" s="40" t="s">
        <v>169</v>
      </c>
      <c r="E78" s="41">
        <v>6</v>
      </c>
      <c r="F78" s="40"/>
      <c r="G78" s="40"/>
      <c r="H78" s="42"/>
      <c r="J78" s="42"/>
      <c r="K78" s="42"/>
      <c r="M78" s="23" t="str">
        <f t="shared" si="1"/>
        <v>PROYECTO DE GRADO | ISIN-1521 | 6</v>
      </c>
    </row>
    <row r="79" spans="2:13" ht="15.75" thickBot="1" x14ac:dyDescent="0.3">
      <c r="B79" s="43" t="s">
        <v>170</v>
      </c>
      <c r="C79" s="44"/>
      <c r="D79" s="45"/>
      <c r="E79" s="45">
        <f>SUM(E8:E78)</f>
        <v>215</v>
      </c>
      <c r="F79" s="45">
        <f>SUM(F8:F78)</f>
        <v>173</v>
      </c>
      <c r="G79" s="45">
        <f>SUM(G8:G78)</f>
        <v>36</v>
      </c>
      <c r="H79" s="46"/>
      <c r="J79" s="46"/>
      <c r="K79" s="46"/>
    </row>
    <row r="81" spans="3:5" x14ac:dyDescent="0.25">
      <c r="C81" s="4" t="s">
        <v>171</v>
      </c>
      <c r="E81" s="9">
        <f>COUNT(E8:E78)</f>
        <v>71</v>
      </c>
    </row>
    <row r="82" spans="3:5" x14ac:dyDescent="0.25">
      <c r="C82" s="4" t="s">
        <v>172</v>
      </c>
      <c r="E82" s="9">
        <f>COUNT(G8:G78)</f>
        <v>26</v>
      </c>
    </row>
    <row r="83" spans="3:5" x14ac:dyDescent="0.25">
      <c r="C83" s="4" t="s">
        <v>173</v>
      </c>
      <c r="E83" s="47">
        <f>E82/E81</f>
        <v>0.36619718309859156</v>
      </c>
    </row>
  </sheetData>
  <autoFilter ref="B7:J79">
    <filterColumn colId="8">
      <filters blank="1"/>
    </filterColumn>
  </autoFilter>
  <mergeCells count="3">
    <mergeCell ref="B1:H1"/>
    <mergeCell ref="B2:H2"/>
    <mergeCell ref="B3:H3"/>
  </mergeCells>
  <pageMargins left="0.51181102362204722" right="0.19685039370078741" top="0.74803149606299213" bottom="0.74803149606299213" header="0.31496062992125984" footer="0.31496062992125984"/>
  <pageSetup scale="82" fitToHeight="2" orientation="portrait" horizontalDpi="4294967293" r:id="rId1"/>
  <headerFooter>
    <oddFooter>&amp;L&amp;F&amp;C&amp;A&amp;RPágina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CONTROL</vt:lpstr>
      <vt:lpstr>CONTROL!Área_de_impresión</vt:lpstr>
      <vt:lpstr>CONTROL!Títulos_a_imprimir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2015-03-16T14:10:45Z</dcterms:created>
  <dcterms:modified xsi:type="dcterms:W3CDTF">2015-03-16T14:11:08Z</dcterms:modified>
</cp:coreProperties>
</file>