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acalderon\Documents\Git\treq-city-scenarios\Cali\Risk\Scenarios\47078\"/>
    </mc:Choice>
  </mc:AlternateContent>
  <xr:revisionPtr revIDLastSave="0" documentId="13_ncr:1_{FDD923BD-E2E3-4F48-881A-7910B51A90AE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Sheet1" sheetId="1" r:id="rId1"/>
  </sheets>
  <definedNames>
    <definedName name="_xlnm._FilterDatabase" localSheetId="0" hidden="1">Sheet1!$A$1:$S$23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Z3" i="1" l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2" i="1"/>
  <c r="AB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2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2" i="1"/>
  <c r="V1" i="1"/>
</calcChain>
</file>

<file path=xl/sharedStrings.xml><?xml version="1.0" encoding="utf-8"?>
<sst xmlns="http://schemas.openxmlformats.org/spreadsheetml/2006/main" count="48" uniqueCount="48">
  <si>
    <t>comuna</t>
  </si>
  <si>
    <t>number</t>
  </si>
  <si>
    <t>rc_usd</t>
  </si>
  <si>
    <t>night</t>
  </si>
  <si>
    <t>d-none</t>
  </si>
  <si>
    <t>d-sli</t>
  </si>
  <si>
    <t>d-mod</t>
  </si>
  <si>
    <t>d-ext</t>
  </si>
  <si>
    <t>d-com</t>
  </si>
  <si>
    <t>collapsed</t>
  </si>
  <si>
    <t>fatalities</t>
  </si>
  <si>
    <t>losses</t>
  </si>
  <si>
    <t>homeless</t>
  </si>
  <si>
    <t>injured</t>
  </si>
  <si>
    <t>str_lr</t>
  </si>
  <si>
    <t>col_lr</t>
  </si>
  <si>
    <t>occ_lr</t>
  </si>
  <si>
    <t>hom_lr</t>
  </si>
  <si>
    <t>inj_lr</t>
  </si>
  <si>
    <t>6</t>
  </si>
  <si>
    <t>4</t>
  </si>
  <si>
    <t>5</t>
  </si>
  <si>
    <t>7</t>
  </si>
  <si>
    <t>8</t>
  </si>
  <si>
    <t>9</t>
  </si>
  <si>
    <t>21</t>
  </si>
  <si>
    <t>13</t>
  </si>
  <si>
    <t>12</t>
  </si>
  <si>
    <t>14</t>
  </si>
  <si>
    <t>11</t>
  </si>
  <si>
    <t>10</t>
  </si>
  <si>
    <t>20</t>
  </si>
  <si>
    <t>16</t>
  </si>
  <si>
    <t>15</t>
  </si>
  <si>
    <t>17</t>
  </si>
  <si>
    <t>18</t>
  </si>
  <si>
    <t>22</t>
  </si>
  <si>
    <t>2</t>
  </si>
  <si>
    <t>1</t>
  </si>
  <si>
    <t>3</t>
  </si>
  <si>
    <t>19</t>
  </si>
  <si>
    <t>COP</t>
  </si>
  <si>
    <t>Indice daño</t>
  </si>
  <si>
    <t>Índice de daño</t>
  </si>
  <si>
    <t>Fallecidos</t>
  </si>
  <si>
    <t>Personas con necesidad de atención médica</t>
  </si>
  <si>
    <t>Pérdidas económicas</t>
  </si>
  <si>
    <t>Desplazados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</si>
</sst>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%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9"/>
      <color theme="1"/>
      <name val="Titillium"/>
      <family val="3"/>
    </font>
    <font>
      <sz val="9"/>
      <color theme="1"/>
      <name val="Titillium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164" fontId="0" fillId="0" borderId="0" xfId="1" applyNumberFormat="1" applyFont="1"/>
    <xf numFmtId="0" fontId="3" fillId="0" borderId="0" xfId="0" applyFont="1" applyAlignment="1">
      <alignment horizontal="center"/>
    </xf>
    <xf numFmtId="10" fontId="4" fillId="0" borderId="0" xfId="1" applyNumberFormat="1" applyFont="1" applyAlignment="1">
      <alignment horizontal="center"/>
    </xf>
    <xf numFmtId="1" fontId="4" fillId="0" borderId="0" xfId="0" applyNumberFormat="1" applyFont="1" applyAlignment="1">
      <alignment horizontal="center"/>
    </xf>
    <xf numFmtId="1" fontId="4" fillId="0" borderId="0" xfId="1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DECBE4"/>
      <color rgb="FFFFB9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3"/>
  <sheetViews>
    <sheetView showGridLines="0" tabSelected="1" topLeftCell="S1" workbookViewId="0">
      <selection activeCell="AB21" sqref="AB21"/>
    </sheetView>
  </sheetViews>
  <sheetFormatPr defaultRowHeight="14.4" x14ac:dyDescent="0.3"/>
  <cols>
    <col min="23" max="28" width="15.77734375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41</v>
      </c>
      <c r="U1" t="s">
        <v>42</v>
      </c>
      <c r="V1" s="3">
        <f>SUM(N2:N336)/SUM(F2:F336)</f>
        <v>0.29365184319693943</v>
      </c>
      <c r="X1" t="s">
        <v>43</v>
      </c>
      <c r="Y1" t="s">
        <v>44</v>
      </c>
      <c r="Z1" t="s">
        <v>45</v>
      </c>
      <c r="AA1" t="s">
        <v>47</v>
      </c>
      <c r="AB1" t="s">
        <v>46</v>
      </c>
    </row>
    <row r="2" spans="1:28" ht="15" x14ac:dyDescent="0.35">
      <c r="A2" t="s">
        <v>19</v>
      </c>
      <c r="B2">
        <v>23223</v>
      </c>
      <c r="C2">
        <v>1481322447</v>
      </c>
      <c r="D2">
        <v>145955</v>
      </c>
      <c r="E2">
        <v>12723.274568700001</v>
      </c>
      <c r="F2">
        <v>6958.5870722</v>
      </c>
      <c r="G2">
        <v>1857.12849476</v>
      </c>
      <c r="H2">
        <v>716.48668570999996</v>
      </c>
      <c r="I2">
        <v>967.52298388999998</v>
      </c>
      <c r="J2">
        <v>106.927520094</v>
      </c>
      <c r="K2">
        <v>88.219377829699994</v>
      </c>
      <c r="L2">
        <v>143263881</v>
      </c>
      <c r="M2">
        <v>11632.04101443</v>
      </c>
      <c r="N2">
        <v>2351.5533528000001</v>
      </c>
      <c r="O2">
        <v>9.6713501738158936</v>
      </c>
      <c r="P2">
        <v>0.46043801444257798</v>
      </c>
      <c r="Q2">
        <v>60.4428610391559</v>
      </c>
      <c r="R2">
        <v>7969.6077657017586</v>
      </c>
      <c r="S2">
        <v>1611.1495685656539</v>
      </c>
      <c r="T2" s="2">
        <v>3800</v>
      </c>
      <c r="W2" s="4" t="str">
        <f>_xlfn.CONCAT("Comuna - ",A2)</f>
        <v>Comuna - 6</v>
      </c>
      <c r="X2" s="5">
        <f>P2/100</f>
        <v>4.6043801444257794E-3</v>
      </c>
      <c r="Y2" s="6">
        <f>K2</f>
        <v>88.219377829699994</v>
      </c>
      <c r="Z2" s="8">
        <f>N2/1000</f>
        <v>2.3515533527999999</v>
      </c>
      <c r="AA2" s="8">
        <f>M2/1000</f>
        <v>11.632041014429999</v>
      </c>
      <c r="AB2" s="7">
        <f>L2*$T$2/1000000000</f>
        <v>544.40274780000004</v>
      </c>
    </row>
    <row r="3" spans="1:28" ht="15" x14ac:dyDescent="0.35">
      <c r="A3" t="s">
        <v>20</v>
      </c>
      <c r="B3">
        <v>11222</v>
      </c>
      <c r="C3">
        <v>2781717665</v>
      </c>
      <c r="D3">
        <v>52446</v>
      </c>
      <c r="E3">
        <v>6638.8046136000003</v>
      </c>
      <c r="F3">
        <v>3041.9666473000002</v>
      </c>
      <c r="G3">
        <v>801.89295181</v>
      </c>
      <c r="H3">
        <v>310.07075069000001</v>
      </c>
      <c r="I3">
        <v>429.26501645000002</v>
      </c>
      <c r="J3">
        <v>47.199494962999999</v>
      </c>
      <c r="K3">
        <v>26.477472686940001</v>
      </c>
      <c r="L3">
        <v>247142223</v>
      </c>
      <c r="M3">
        <v>3800.0052575</v>
      </c>
      <c r="N3">
        <v>773.86181812999996</v>
      </c>
      <c r="O3">
        <v>8.8845186039472974</v>
      </c>
      <c r="P3">
        <v>0.42059788774728202</v>
      </c>
      <c r="Q3">
        <v>50.485208951950582</v>
      </c>
      <c r="R3">
        <v>7245.5578261449864</v>
      </c>
      <c r="S3">
        <v>1475.5402092247259</v>
      </c>
      <c r="T3" s="2"/>
      <c r="W3" s="4" t="str">
        <f t="shared" ref="W3:W16" si="0">_xlfn.CONCAT("Comuna - ",A3)</f>
        <v>Comuna - 4</v>
      </c>
      <c r="X3" s="5">
        <f t="shared" ref="X3:X16" si="1">P3/100</f>
        <v>4.2059788774728201E-3</v>
      </c>
      <c r="Y3" s="6">
        <f t="shared" ref="Y3:Y16" si="2">K3</f>
        <v>26.477472686940001</v>
      </c>
      <c r="Z3" s="8">
        <f t="shared" ref="Z3:Z16" si="3">N3/1000</f>
        <v>0.77386181812999999</v>
      </c>
      <c r="AA3" s="8">
        <f t="shared" ref="AA3:AA16" si="4">M3/1000</f>
        <v>3.8000052575000001</v>
      </c>
      <c r="AB3" s="7">
        <f t="shared" ref="AB3:AB16" si="5">L3*$T$2/1000000000</f>
        <v>939.14044739999997</v>
      </c>
    </row>
    <row r="4" spans="1:28" ht="15" x14ac:dyDescent="0.35">
      <c r="A4" t="s">
        <v>21</v>
      </c>
      <c r="B4">
        <v>14702</v>
      </c>
      <c r="C4">
        <v>1938502800</v>
      </c>
      <c r="D4">
        <v>108834</v>
      </c>
      <c r="E4">
        <v>7836.7738054000001</v>
      </c>
      <c r="F4">
        <v>4613.6030436999999</v>
      </c>
      <c r="G4">
        <v>1199.01279716</v>
      </c>
      <c r="H4">
        <v>456.41001333999998</v>
      </c>
      <c r="I4">
        <v>596.20046260000004</v>
      </c>
      <c r="J4">
        <v>67.016693946999993</v>
      </c>
      <c r="K4">
        <v>77.033248304099999</v>
      </c>
      <c r="L4">
        <v>191039150</v>
      </c>
      <c r="M4">
        <v>9107.4790771000007</v>
      </c>
      <c r="N4">
        <v>1809.1266417700001</v>
      </c>
      <c r="O4">
        <v>9.8549844907603248</v>
      </c>
      <c r="P4">
        <v>0.45583385897836998</v>
      </c>
      <c r="Q4">
        <v>70.780499020618549</v>
      </c>
      <c r="R4">
        <v>8368.2296682103024</v>
      </c>
      <c r="S4">
        <v>1662.2807594777371</v>
      </c>
      <c r="T4" s="2"/>
      <c r="W4" s="4" t="str">
        <f t="shared" si="0"/>
        <v>Comuna - 5</v>
      </c>
      <c r="X4" s="5">
        <f t="shared" si="1"/>
        <v>4.5583385897836996E-3</v>
      </c>
      <c r="Y4" s="6">
        <f t="shared" si="2"/>
        <v>77.033248304099999</v>
      </c>
      <c r="Z4" s="8">
        <f t="shared" si="3"/>
        <v>1.80912664177</v>
      </c>
      <c r="AA4" s="8">
        <f t="shared" si="4"/>
        <v>9.1074790771000007</v>
      </c>
      <c r="AB4" s="7">
        <f t="shared" si="5"/>
        <v>725.94876999999997</v>
      </c>
    </row>
    <row r="5" spans="1:28" ht="15" x14ac:dyDescent="0.35">
      <c r="A5" t="s">
        <v>22</v>
      </c>
      <c r="B5">
        <v>12945</v>
      </c>
      <c r="C5">
        <v>1437644456</v>
      </c>
      <c r="D5">
        <v>68039</v>
      </c>
      <c r="E5">
        <v>7797.6452308999997</v>
      </c>
      <c r="F5">
        <v>3407.4407835000002</v>
      </c>
      <c r="G5">
        <v>902.76439582</v>
      </c>
      <c r="H5">
        <v>350.19102952999998</v>
      </c>
      <c r="I5">
        <v>486.95842980999998</v>
      </c>
      <c r="J5">
        <v>52.128659407999997</v>
      </c>
      <c r="K5">
        <v>30.498199177339998</v>
      </c>
      <c r="L5">
        <v>120713033</v>
      </c>
      <c r="M5">
        <v>4692.3721319799997</v>
      </c>
      <c r="N5">
        <v>954.09527390999995</v>
      </c>
      <c r="O5">
        <v>8.3965845825168728</v>
      </c>
      <c r="P5">
        <v>0.40269339056006198</v>
      </c>
      <c r="Q5">
        <v>44.824584690162993</v>
      </c>
      <c r="R5">
        <v>6896.5918546421899</v>
      </c>
      <c r="S5">
        <v>1402.277038037008</v>
      </c>
      <c r="T5" s="2"/>
      <c r="W5" s="4" t="str">
        <f t="shared" si="0"/>
        <v>Comuna - 7</v>
      </c>
      <c r="X5" s="5">
        <f t="shared" si="1"/>
        <v>4.0269339056006196E-3</v>
      </c>
      <c r="Y5" s="6">
        <f t="shared" si="2"/>
        <v>30.498199177339998</v>
      </c>
      <c r="Z5" s="8">
        <f t="shared" si="3"/>
        <v>0.95409527390999993</v>
      </c>
      <c r="AA5" s="8">
        <f t="shared" si="4"/>
        <v>4.69237213198</v>
      </c>
      <c r="AB5" s="7">
        <f t="shared" si="5"/>
        <v>458.70952540000002</v>
      </c>
    </row>
    <row r="6" spans="1:28" ht="15" x14ac:dyDescent="0.35">
      <c r="A6" t="s">
        <v>23</v>
      </c>
      <c r="B6">
        <v>18260</v>
      </c>
      <c r="C6">
        <v>2661259503</v>
      </c>
      <c r="D6">
        <v>94730</v>
      </c>
      <c r="E6">
        <v>10504.3215936</v>
      </c>
      <c r="F6">
        <v>5143.3834825000004</v>
      </c>
      <c r="G6">
        <v>1368.15472533</v>
      </c>
      <c r="H6">
        <v>528.29960339000002</v>
      </c>
      <c r="I6">
        <v>715.84064520000004</v>
      </c>
      <c r="J6">
        <v>79.620285749000004</v>
      </c>
      <c r="K6">
        <v>50.749875008940002</v>
      </c>
      <c r="L6">
        <v>236334045</v>
      </c>
      <c r="M6">
        <v>7060.6451969299997</v>
      </c>
      <c r="N6">
        <v>1425.82895846</v>
      </c>
      <c r="O6">
        <v>8.8805336403408095</v>
      </c>
      <c r="P6">
        <v>0.43603661417853201</v>
      </c>
      <c r="Q6">
        <v>53.573181683669382</v>
      </c>
      <c r="R6">
        <v>7453.441567539322</v>
      </c>
      <c r="S6">
        <v>1505.150383679932</v>
      </c>
      <c r="T6" s="2"/>
      <c r="W6" s="4" t="str">
        <f t="shared" si="0"/>
        <v>Comuna - 8</v>
      </c>
      <c r="X6" s="5">
        <f t="shared" si="1"/>
        <v>4.3603661417853205E-3</v>
      </c>
      <c r="Y6" s="6">
        <f t="shared" si="2"/>
        <v>50.749875008940002</v>
      </c>
      <c r="Z6" s="8">
        <f t="shared" si="3"/>
        <v>1.4258289584599999</v>
      </c>
      <c r="AA6" s="8">
        <f t="shared" si="4"/>
        <v>7.0606451969299995</v>
      </c>
      <c r="AB6" s="7">
        <f t="shared" si="5"/>
        <v>898.06937100000005</v>
      </c>
    </row>
    <row r="7" spans="1:28" ht="15" x14ac:dyDescent="0.35">
      <c r="A7" t="s">
        <v>24</v>
      </c>
      <c r="B7">
        <v>11397</v>
      </c>
      <c r="C7">
        <v>1525212474</v>
      </c>
      <c r="D7">
        <v>35186</v>
      </c>
      <c r="E7">
        <v>6857.5300874000004</v>
      </c>
      <c r="F7">
        <v>2976.8765158000001</v>
      </c>
      <c r="G7">
        <v>804.75139902000001</v>
      </c>
      <c r="H7">
        <v>314.97827819999998</v>
      </c>
      <c r="I7">
        <v>442.86368852999999</v>
      </c>
      <c r="J7">
        <v>48.843343634999997</v>
      </c>
      <c r="K7">
        <v>17.366888424060001</v>
      </c>
      <c r="L7">
        <v>137902788</v>
      </c>
      <c r="M7">
        <v>2606.5757336800002</v>
      </c>
      <c r="N7">
        <v>535.04982884000003</v>
      </c>
      <c r="O7">
        <v>9.0415460047889891</v>
      </c>
      <c r="P7">
        <v>0.42856316254277399</v>
      </c>
      <c r="Q7">
        <v>49.35738198164043</v>
      </c>
      <c r="R7">
        <v>7407.9910580344467</v>
      </c>
      <c r="S7">
        <v>1520.6327199454331</v>
      </c>
      <c r="T7" s="2"/>
      <c r="W7" s="4" t="str">
        <f t="shared" si="0"/>
        <v>Comuna - 9</v>
      </c>
      <c r="X7" s="5">
        <f t="shared" si="1"/>
        <v>4.2856316254277398E-3</v>
      </c>
      <c r="Y7" s="6">
        <f t="shared" si="2"/>
        <v>17.366888424060001</v>
      </c>
      <c r="Z7" s="8">
        <f t="shared" si="3"/>
        <v>0.53504982884000007</v>
      </c>
      <c r="AA7" s="8">
        <f t="shared" si="4"/>
        <v>2.6065757336800002</v>
      </c>
      <c r="AB7" s="7">
        <f t="shared" si="5"/>
        <v>524.03059440000004</v>
      </c>
    </row>
    <row r="8" spans="1:28" ht="15" x14ac:dyDescent="0.35">
      <c r="A8" t="s">
        <v>25</v>
      </c>
      <c r="B8">
        <v>22875</v>
      </c>
      <c r="C8">
        <v>778100948</v>
      </c>
      <c r="D8">
        <v>125655</v>
      </c>
      <c r="E8">
        <v>13619.8347643</v>
      </c>
      <c r="F8">
        <v>6203.5144324000003</v>
      </c>
      <c r="G8">
        <v>1608.45118819</v>
      </c>
      <c r="H8">
        <v>614.80491917999996</v>
      </c>
      <c r="I8">
        <v>828.39469904999999</v>
      </c>
      <c r="J8">
        <v>85.999736849000001</v>
      </c>
      <c r="K8">
        <v>51.225844137599999</v>
      </c>
      <c r="L8">
        <v>62980288</v>
      </c>
      <c r="M8">
        <v>8225.38647709</v>
      </c>
      <c r="N8">
        <v>1658.7648569600001</v>
      </c>
      <c r="O8">
        <v>8.0941024830680242</v>
      </c>
      <c r="P8">
        <v>0.37595513376612</v>
      </c>
      <c r="Q8">
        <v>40.767055936970273</v>
      </c>
      <c r="R8">
        <v>6546.0080992320254</v>
      </c>
      <c r="S8">
        <v>1320.094589916836</v>
      </c>
      <c r="T8" s="2"/>
      <c r="W8" s="4" t="str">
        <f t="shared" si="0"/>
        <v>Comuna - 21</v>
      </c>
      <c r="X8" s="5">
        <f t="shared" si="1"/>
        <v>3.7595513376612001E-3</v>
      </c>
      <c r="Y8" s="6">
        <f t="shared" si="2"/>
        <v>51.225844137599999</v>
      </c>
      <c r="Z8" s="8">
        <f t="shared" si="3"/>
        <v>1.65876485696</v>
      </c>
      <c r="AA8" s="8">
        <f t="shared" si="4"/>
        <v>8.2253864770899998</v>
      </c>
      <c r="AB8" s="7">
        <f t="shared" si="5"/>
        <v>239.32509440000001</v>
      </c>
    </row>
    <row r="9" spans="1:28" ht="15" x14ac:dyDescent="0.35">
      <c r="A9" t="s">
        <v>26</v>
      </c>
      <c r="B9">
        <v>24971</v>
      </c>
      <c r="C9">
        <v>1544601519</v>
      </c>
      <c r="D9">
        <v>137416</v>
      </c>
      <c r="E9">
        <v>14939.6535045</v>
      </c>
      <c r="F9">
        <v>6693.4023354999999</v>
      </c>
      <c r="G9">
        <v>1748.5307828299999</v>
      </c>
      <c r="H9">
        <v>672.25448103999997</v>
      </c>
      <c r="I9">
        <v>917.15893057000005</v>
      </c>
      <c r="J9">
        <v>96.577157202999999</v>
      </c>
      <c r="K9">
        <v>59.245247818700001</v>
      </c>
      <c r="L9">
        <v>139593747</v>
      </c>
      <c r="M9">
        <v>9303.1913097600009</v>
      </c>
      <c r="N9">
        <v>1887.84278341</v>
      </c>
      <c r="O9">
        <v>9.0375248797948942</v>
      </c>
      <c r="P9">
        <v>0.38675726724200099</v>
      </c>
      <c r="Q9">
        <v>43.113791566265938</v>
      </c>
      <c r="R9">
        <v>6770.0932276881886</v>
      </c>
      <c r="S9">
        <v>1373.8158463424929</v>
      </c>
      <c r="T9" s="2"/>
      <c r="W9" s="4" t="str">
        <f t="shared" si="0"/>
        <v>Comuna - 13</v>
      </c>
      <c r="X9" s="5">
        <f t="shared" si="1"/>
        <v>3.86757267242001E-3</v>
      </c>
      <c r="Y9" s="6">
        <f t="shared" si="2"/>
        <v>59.245247818700001</v>
      </c>
      <c r="Z9" s="8">
        <f t="shared" si="3"/>
        <v>1.88784278341</v>
      </c>
      <c r="AA9" s="8">
        <f t="shared" si="4"/>
        <v>9.3031913097600007</v>
      </c>
      <c r="AB9" s="7">
        <f t="shared" si="5"/>
        <v>530.45623860000001</v>
      </c>
    </row>
    <row r="10" spans="1:28" ht="15" x14ac:dyDescent="0.35">
      <c r="A10" t="s">
        <v>27</v>
      </c>
      <c r="B10">
        <v>10008</v>
      </c>
      <c r="C10">
        <v>876211224</v>
      </c>
      <c r="D10">
        <v>66262</v>
      </c>
      <c r="E10">
        <v>5986.2281949999997</v>
      </c>
      <c r="F10">
        <v>2671.5738851999999</v>
      </c>
      <c r="G10">
        <v>702.98894710000002</v>
      </c>
      <c r="H10">
        <v>272.11218805999999</v>
      </c>
      <c r="I10">
        <v>375.09687689999998</v>
      </c>
      <c r="J10">
        <v>40.715617789</v>
      </c>
      <c r="K10">
        <v>30.926660622570001</v>
      </c>
      <c r="L10">
        <v>75558693</v>
      </c>
      <c r="M10">
        <v>4577.04328007</v>
      </c>
      <c r="N10">
        <v>929.57054787000004</v>
      </c>
      <c r="O10">
        <v>8.6233422618270694</v>
      </c>
      <c r="P10">
        <v>0.40683071331934501</v>
      </c>
      <c r="Q10">
        <v>46.673297851815519</v>
      </c>
      <c r="R10">
        <v>6907.4934050737966</v>
      </c>
      <c r="S10">
        <v>1402.871250294286</v>
      </c>
      <c r="T10" s="2"/>
      <c r="W10" s="4" t="str">
        <f t="shared" si="0"/>
        <v>Comuna - 12</v>
      </c>
      <c r="X10" s="5">
        <f t="shared" si="1"/>
        <v>4.0683071331934504E-3</v>
      </c>
      <c r="Y10" s="6">
        <f t="shared" si="2"/>
        <v>30.926660622570001</v>
      </c>
      <c r="Z10" s="8">
        <f t="shared" si="3"/>
        <v>0.92957054787000004</v>
      </c>
      <c r="AA10" s="8">
        <f t="shared" si="4"/>
        <v>4.5770432800699998</v>
      </c>
      <c r="AB10" s="7">
        <f t="shared" si="5"/>
        <v>287.1230334</v>
      </c>
    </row>
    <row r="11" spans="1:28" ht="15" x14ac:dyDescent="0.35">
      <c r="A11" t="s">
        <v>28</v>
      </c>
      <c r="B11">
        <v>26271</v>
      </c>
      <c r="C11">
        <v>1183724308</v>
      </c>
      <c r="D11">
        <v>147875</v>
      </c>
      <c r="E11">
        <v>16402.1240186</v>
      </c>
      <c r="F11">
        <v>6475.5685358999999</v>
      </c>
      <c r="G11">
        <v>1746.2320737</v>
      </c>
      <c r="H11">
        <v>683.24456285999997</v>
      </c>
      <c r="I11">
        <v>963.83118832000002</v>
      </c>
      <c r="J11">
        <v>100.031708706</v>
      </c>
      <c r="K11">
        <v>57.083363100829999</v>
      </c>
      <c r="L11">
        <v>98844432</v>
      </c>
      <c r="M11">
        <v>9798.3147390699996</v>
      </c>
      <c r="N11">
        <v>2008.78403314</v>
      </c>
      <c r="O11">
        <v>8.350291632621202</v>
      </c>
      <c r="P11">
        <v>0.380768561173918</v>
      </c>
      <c r="Q11">
        <v>38.60244334798309</v>
      </c>
      <c r="R11">
        <v>6626.0792825494509</v>
      </c>
      <c r="S11">
        <v>1358.4338347523251</v>
      </c>
      <c r="T11" s="2"/>
      <c r="W11" s="4" t="str">
        <f t="shared" si="0"/>
        <v>Comuna - 14</v>
      </c>
      <c r="X11" s="5">
        <f t="shared" si="1"/>
        <v>3.80768561173918E-3</v>
      </c>
      <c r="Y11" s="6">
        <f t="shared" si="2"/>
        <v>57.083363100829999</v>
      </c>
      <c r="Z11" s="8">
        <f t="shared" si="3"/>
        <v>2.00878403314</v>
      </c>
      <c r="AA11" s="8">
        <f t="shared" si="4"/>
        <v>9.7983147390699994</v>
      </c>
      <c r="AB11" s="7">
        <f t="shared" si="5"/>
        <v>375.60884160000001</v>
      </c>
    </row>
    <row r="12" spans="1:28" ht="15" x14ac:dyDescent="0.35">
      <c r="A12" t="s">
        <v>29</v>
      </c>
      <c r="B12">
        <v>14355</v>
      </c>
      <c r="C12">
        <v>1485929811</v>
      </c>
      <c r="D12">
        <v>98826</v>
      </c>
      <c r="E12">
        <v>8311.4712701000008</v>
      </c>
      <c r="F12">
        <v>4003.1276478999998</v>
      </c>
      <c r="G12">
        <v>1063.91081173</v>
      </c>
      <c r="H12">
        <v>411.79688179999999</v>
      </c>
      <c r="I12">
        <v>564.69339972</v>
      </c>
      <c r="J12">
        <v>62.334754805000003</v>
      </c>
      <c r="K12">
        <v>50.458479276369999</v>
      </c>
      <c r="L12">
        <v>129409322</v>
      </c>
      <c r="M12">
        <v>7161.3624204199996</v>
      </c>
      <c r="N12">
        <v>1452.2361524299999</v>
      </c>
      <c r="O12">
        <v>8.7089794388556676</v>
      </c>
      <c r="P12">
        <v>0.43423723305468498</v>
      </c>
      <c r="Q12">
        <v>51.05789901075628</v>
      </c>
      <c r="R12">
        <v>7246.4355740594583</v>
      </c>
      <c r="S12">
        <v>1469.4879408556451</v>
      </c>
      <c r="T12" s="2"/>
      <c r="W12" s="4" t="str">
        <f t="shared" si="0"/>
        <v>Comuna - 11</v>
      </c>
      <c r="X12" s="5">
        <f t="shared" si="1"/>
        <v>4.34237233054685E-3</v>
      </c>
      <c r="Y12" s="6">
        <f t="shared" si="2"/>
        <v>50.458479276369999</v>
      </c>
      <c r="Z12" s="8">
        <f t="shared" si="3"/>
        <v>1.45223615243</v>
      </c>
      <c r="AA12" s="8">
        <f t="shared" si="4"/>
        <v>7.1613624204199997</v>
      </c>
      <c r="AB12" s="7">
        <f t="shared" si="5"/>
        <v>491.75542359999997</v>
      </c>
    </row>
    <row r="13" spans="1:28" ht="15" x14ac:dyDescent="0.35">
      <c r="A13" t="s">
        <v>30</v>
      </c>
      <c r="B13">
        <v>15435</v>
      </c>
      <c r="C13">
        <v>2104735955</v>
      </c>
      <c r="D13">
        <v>98743</v>
      </c>
      <c r="E13">
        <v>8974.3710515999992</v>
      </c>
      <c r="F13">
        <v>4363.8428666</v>
      </c>
      <c r="G13">
        <v>1114.95648506</v>
      </c>
      <c r="H13">
        <v>422.48499306000002</v>
      </c>
      <c r="I13">
        <v>559.34446719000005</v>
      </c>
      <c r="J13">
        <v>60.744077687999997</v>
      </c>
      <c r="K13">
        <v>51.05452569757</v>
      </c>
      <c r="L13">
        <v>187131803</v>
      </c>
      <c r="M13">
        <v>6985.19722929</v>
      </c>
      <c r="N13">
        <v>1390.4409389269999</v>
      </c>
      <c r="O13">
        <v>8.8909871444316071</v>
      </c>
      <c r="P13">
        <v>0.393547636462585</v>
      </c>
      <c r="Q13">
        <v>51.704450642141722</v>
      </c>
      <c r="R13">
        <v>7074.1189039121746</v>
      </c>
      <c r="S13">
        <v>1408.1412747506149</v>
      </c>
      <c r="T13" s="2"/>
      <c r="W13" s="4" t="str">
        <f t="shared" si="0"/>
        <v>Comuna - 10</v>
      </c>
      <c r="X13" s="5">
        <f t="shared" si="1"/>
        <v>3.9354763646258497E-3</v>
      </c>
      <c r="Y13" s="6">
        <f t="shared" si="2"/>
        <v>51.05452569757</v>
      </c>
      <c r="Z13" s="8">
        <f t="shared" si="3"/>
        <v>1.3904409389269998</v>
      </c>
      <c r="AA13" s="8">
        <f t="shared" si="4"/>
        <v>6.9851972292899998</v>
      </c>
      <c r="AB13" s="7">
        <f t="shared" si="5"/>
        <v>711.10085140000001</v>
      </c>
    </row>
    <row r="14" spans="1:28" ht="15" x14ac:dyDescent="0.35">
      <c r="A14" t="s">
        <v>31</v>
      </c>
      <c r="B14">
        <v>8809</v>
      </c>
      <c r="C14">
        <v>460253731</v>
      </c>
      <c r="D14">
        <v>55925</v>
      </c>
      <c r="E14">
        <v>5813.4465105999998</v>
      </c>
      <c r="F14">
        <v>1947.84938483</v>
      </c>
      <c r="G14">
        <v>528.65529981999998</v>
      </c>
      <c r="H14">
        <v>210.47778888100001</v>
      </c>
      <c r="I14">
        <v>308.571023642</v>
      </c>
      <c r="J14">
        <v>31.664665508300001</v>
      </c>
      <c r="K14">
        <v>17.645680681129999</v>
      </c>
      <c r="L14">
        <v>34586405</v>
      </c>
      <c r="M14">
        <v>3272.5949907200002</v>
      </c>
      <c r="N14">
        <v>675.96939378399998</v>
      </c>
      <c r="O14">
        <v>7.5146386467932702</v>
      </c>
      <c r="P14">
        <v>0.35945811679305301</v>
      </c>
      <c r="Q14">
        <v>31.552401754367459</v>
      </c>
      <c r="R14">
        <v>5851.7568005721951</v>
      </c>
      <c r="S14">
        <v>1208.7070072132319</v>
      </c>
      <c r="T14" s="2"/>
      <c r="W14" s="4" t="str">
        <f t="shared" si="0"/>
        <v>Comuna - 20</v>
      </c>
      <c r="X14" s="5">
        <f t="shared" si="1"/>
        <v>3.5945811679305301E-3</v>
      </c>
      <c r="Y14" s="6">
        <f t="shared" si="2"/>
        <v>17.645680681129999</v>
      </c>
      <c r="Z14" s="8">
        <f t="shared" si="3"/>
        <v>0.67596939378400001</v>
      </c>
      <c r="AA14" s="8">
        <f t="shared" si="4"/>
        <v>3.27259499072</v>
      </c>
      <c r="AB14" s="7">
        <f t="shared" si="5"/>
        <v>131.42833899999999</v>
      </c>
    </row>
    <row r="15" spans="1:28" ht="15" x14ac:dyDescent="0.35">
      <c r="A15" t="s">
        <v>32</v>
      </c>
      <c r="B15">
        <v>13943</v>
      </c>
      <c r="C15">
        <v>1230954787</v>
      </c>
      <c r="D15">
        <v>93741</v>
      </c>
      <c r="E15">
        <v>8071.4714641</v>
      </c>
      <c r="F15">
        <v>3964.7613206999999</v>
      </c>
      <c r="G15">
        <v>1011.0068303100001</v>
      </c>
      <c r="H15">
        <v>383.62288756999999</v>
      </c>
      <c r="I15">
        <v>512.13746011000001</v>
      </c>
      <c r="J15">
        <v>54.623316754999998</v>
      </c>
      <c r="K15">
        <v>44.598212915940003</v>
      </c>
      <c r="L15">
        <v>106429360</v>
      </c>
      <c r="M15">
        <v>6445.8617353700001</v>
      </c>
      <c r="N15">
        <v>1297.3135214169999</v>
      </c>
      <c r="O15">
        <v>8.6460819803334239</v>
      </c>
      <c r="P15">
        <v>0.39176157752994301</v>
      </c>
      <c r="Q15">
        <v>47.575994405798959</v>
      </c>
      <c r="R15">
        <v>6876.2459706745194</v>
      </c>
      <c r="S15">
        <v>1383.933947170395</v>
      </c>
      <c r="T15" s="2"/>
      <c r="W15" s="4" t="str">
        <f t="shared" si="0"/>
        <v>Comuna - 16</v>
      </c>
      <c r="X15" s="5">
        <f t="shared" si="1"/>
        <v>3.9176157752994299E-3</v>
      </c>
      <c r="Y15" s="6">
        <f t="shared" si="2"/>
        <v>44.598212915940003</v>
      </c>
      <c r="Z15" s="8">
        <f t="shared" si="3"/>
        <v>1.297313521417</v>
      </c>
      <c r="AA15" s="8">
        <f t="shared" si="4"/>
        <v>6.4458617353700003</v>
      </c>
      <c r="AB15" s="7">
        <f t="shared" si="5"/>
        <v>404.43156800000003</v>
      </c>
    </row>
    <row r="16" spans="1:28" ht="15" x14ac:dyDescent="0.35">
      <c r="A16" t="s">
        <v>33</v>
      </c>
      <c r="B16">
        <v>27726</v>
      </c>
      <c r="C16">
        <v>1187313488</v>
      </c>
      <c r="D16">
        <v>121236</v>
      </c>
      <c r="E16">
        <v>17161.673587099998</v>
      </c>
      <c r="F16">
        <v>7092.8514790999998</v>
      </c>
      <c r="G16">
        <v>1822.90317998</v>
      </c>
      <c r="H16">
        <v>698.07125391</v>
      </c>
      <c r="I16">
        <v>950.50047627000004</v>
      </c>
      <c r="J16">
        <v>97.484082661000002</v>
      </c>
      <c r="K16">
        <v>44.753676166200002</v>
      </c>
      <c r="L16">
        <v>94828488</v>
      </c>
      <c r="M16">
        <v>7554.0113194799997</v>
      </c>
      <c r="N16">
        <v>1527.45378878</v>
      </c>
      <c r="O16">
        <v>7.9868112955971071</v>
      </c>
      <c r="P16">
        <v>0.35159807639399798</v>
      </c>
      <c r="Q16">
        <v>36.914510678511327</v>
      </c>
      <c r="R16">
        <v>6230.831864693655</v>
      </c>
      <c r="S16">
        <v>1259.9011752119829</v>
      </c>
      <c r="T16" s="2"/>
      <c r="W16" s="4" t="str">
        <f t="shared" si="0"/>
        <v>Comuna - 15</v>
      </c>
      <c r="X16" s="5">
        <f t="shared" si="1"/>
        <v>3.51598076393998E-3</v>
      </c>
      <c r="Y16" s="6">
        <f t="shared" si="2"/>
        <v>44.753676166200002</v>
      </c>
      <c r="Z16" s="8">
        <f t="shared" si="3"/>
        <v>1.5274537887799999</v>
      </c>
      <c r="AA16" s="8">
        <f t="shared" si="4"/>
        <v>7.5540113194799998</v>
      </c>
      <c r="AB16" s="7">
        <f t="shared" si="5"/>
        <v>360.34825439999997</v>
      </c>
    </row>
    <row r="17" spans="1:19" x14ac:dyDescent="0.3">
      <c r="A17" t="s">
        <v>34</v>
      </c>
      <c r="B17">
        <v>16680</v>
      </c>
      <c r="C17">
        <v>7917764287</v>
      </c>
      <c r="D17">
        <v>159909</v>
      </c>
      <c r="E17">
        <v>9734.1440954000009</v>
      </c>
      <c r="F17">
        <v>4877.4978207900003</v>
      </c>
      <c r="G17">
        <v>1145.4069614499999</v>
      </c>
      <c r="H17">
        <v>415.31004503999998</v>
      </c>
      <c r="I17">
        <v>507.64102694000002</v>
      </c>
      <c r="J17">
        <v>53.859096639999997</v>
      </c>
      <c r="K17">
        <v>73.383995807120002</v>
      </c>
      <c r="L17">
        <v>649188756</v>
      </c>
      <c r="M17">
        <v>9864.7035475899993</v>
      </c>
      <c r="N17">
        <v>1893.538248607</v>
      </c>
      <c r="O17">
        <v>8.1991422345930545</v>
      </c>
      <c r="P17">
        <v>0.32289626282973599</v>
      </c>
      <c r="Q17">
        <v>45.891097941404183</v>
      </c>
      <c r="R17">
        <v>6168.9483065931236</v>
      </c>
      <c r="S17">
        <v>1184.1348820935659</v>
      </c>
    </row>
    <row r="18" spans="1:19" x14ac:dyDescent="0.3">
      <c r="A18" t="s">
        <v>35</v>
      </c>
      <c r="B18">
        <v>14744</v>
      </c>
      <c r="C18">
        <v>1762480248</v>
      </c>
      <c r="D18">
        <v>108465</v>
      </c>
      <c r="E18">
        <v>9095.2880559999994</v>
      </c>
      <c r="F18">
        <v>3765.9473140999999</v>
      </c>
      <c r="G18">
        <v>978.76830282000003</v>
      </c>
      <c r="H18">
        <v>378.31972725000003</v>
      </c>
      <c r="I18">
        <v>525.67652440000006</v>
      </c>
      <c r="J18">
        <v>55.022102523000001</v>
      </c>
      <c r="K18">
        <v>46.147019537559999</v>
      </c>
      <c r="L18">
        <v>138019388</v>
      </c>
      <c r="M18">
        <v>6961.8880282199998</v>
      </c>
      <c r="N18">
        <v>1395.58486597</v>
      </c>
      <c r="O18">
        <v>7.8309749975961589</v>
      </c>
      <c r="P18">
        <v>0.373183006802767</v>
      </c>
      <c r="Q18">
        <v>42.545539609606777</v>
      </c>
      <c r="R18">
        <v>6418.5571642649693</v>
      </c>
      <c r="S18">
        <v>1286.668387009634</v>
      </c>
    </row>
    <row r="19" spans="1:19" x14ac:dyDescent="0.3">
      <c r="A19" t="s">
        <v>36</v>
      </c>
      <c r="B19">
        <v>6109</v>
      </c>
      <c r="C19">
        <v>3470137568</v>
      </c>
      <c r="D19">
        <v>23621</v>
      </c>
      <c r="E19">
        <v>3901.7651147000001</v>
      </c>
      <c r="F19">
        <v>1606.78840186</v>
      </c>
      <c r="G19">
        <v>337.52466629000003</v>
      </c>
      <c r="H19">
        <v>118.764265604</v>
      </c>
      <c r="I19">
        <v>144.15753738500001</v>
      </c>
      <c r="J19">
        <v>16.305787895800002</v>
      </c>
      <c r="K19">
        <v>8.4428209646900001</v>
      </c>
      <c r="L19">
        <v>218161774</v>
      </c>
      <c r="M19">
        <v>1065.7974606800001</v>
      </c>
      <c r="N19">
        <v>208.658817124</v>
      </c>
      <c r="O19">
        <v>6.2868335914127087</v>
      </c>
      <c r="P19">
        <v>0.26691419046979897</v>
      </c>
      <c r="Q19">
        <v>35.742860017315103</v>
      </c>
      <c r="R19">
        <v>4512.0759522458829</v>
      </c>
      <c r="S19">
        <v>883.36148818424294</v>
      </c>
    </row>
    <row r="20" spans="1:19" x14ac:dyDescent="0.3">
      <c r="A20" t="s">
        <v>37</v>
      </c>
      <c r="B20">
        <v>19133</v>
      </c>
      <c r="C20">
        <v>8582687257</v>
      </c>
      <c r="D20">
        <v>109999</v>
      </c>
      <c r="E20">
        <v>11809.151002299999</v>
      </c>
      <c r="F20">
        <v>5113.0081109800003</v>
      </c>
      <c r="G20">
        <v>1203.9145789500001</v>
      </c>
      <c r="H20">
        <v>443.01118980699999</v>
      </c>
      <c r="I20">
        <v>563.91513587300005</v>
      </c>
      <c r="J20">
        <v>61.250262796500003</v>
      </c>
      <c r="K20">
        <v>45.464537509060001</v>
      </c>
      <c r="L20">
        <v>625268534</v>
      </c>
      <c r="M20">
        <v>6186.8945182300004</v>
      </c>
      <c r="N20">
        <v>1224.226699713</v>
      </c>
      <c r="O20">
        <v>7.2852303146681194</v>
      </c>
      <c r="P20">
        <v>0.32012890187895299</v>
      </c>
      <c r="Q20">
        <v>41.331773478904353</v>
      </c>
      <c r="R20">
        <v>5624.5006938517627</v>
      </c>
      <c r="S20">
        <v>1112.9434810434641</v>
      </c>
    </row>
    <row r="21" spans="1:19" x14ac:dyDescent="0.3">
      <c r="A21" t="s">
        <v>38</v>
      </c>
      <c r="B21">
        <v>7847</v>
      </c>
      <c r="C21">
        <v>673344396</v>
      </c>
      <c r="D21">
        <v>57956</v>
      </c>
      <c r="E21">
        <v>4955.9629762000004</v>
      </c>
      <c r="F21">
        <v>1948.31310715</v>
      </c>
      <c r="G21">
        <v>493.67790394000002</v>
      </c>
      <c r="H21">
        <v>189.02423311000001</v>
      </c>
      <c r="I21">
        <v>260.021735466</v>
      </c>
      <c r="J21">
        <v>27.760154780800001</v>
      </c>
      <c r="K21">
        <v>21.866412662889999</v>
      </c>
      <c r="L21">
        <v>44557659</v>
      </c>
      <c r="M21">
        <v>3256.7963979800002</v>
      </c>
      <c r="N21">
        <v>658.83847319400002</v>
      </c>
      <c r="O21">
        <v>6.6173654155538344</v>
      </c>
      <c r="P21">
        <v>0.35376774284184997</v>
      </c>
      <c r="Q21">
        <v>37.729333740924147</v>
      </c>
      <c r="R21">
        <v>5619.429218683139</v>
      </c>
      <c r="S21">
        <v>1136.790795075575</v>
      </c>
    </row>
    <row r="22" spans="1:19" x14ac:dyDescent="0.3">
      <c r="A22" t="s">
        <v>39</v>
      </c>
      <c r="B22">
        <v>9548</v>
      </c>
      <c r="C22">
        <v>3765203981</v>
      </c>
      <c r="D22">
        <v>31627</v>
      </c>
      <c r="E22">
        <v>5633.7317739</v>
      </c>
      <c r="F22">
        <v>2568.3288012399998</v>
      </c>
      <c r="G22">
        <v>696.83882339000002</v>
      </c>
      <c r="H22">
        <v>272.18180978999999</v>
      </c>
      <c r="I22">
        <v>376.91874575999998</v>
      </c>
      <c r="J22">
        <v>42.054073011</v>
      </c>
      <c r="K22">
        <v>17.2179510721</v>
      </c>
      <c r="L22">
        <v>340840001</v>
      </c>
      <c r="M22">
        <v>2429.3043240699999</v>
      </c>
      <c r="N22">
        <v>499.560886982</v>
      </c>
      <c r="O22">
        <v>9.052364843428224</v>
      </c>
      <c r="P22">
        <v>0.44044902608923298</v>
      </c>
      <c r="Q22">
        <v>54.44067117368072</v>
      </c>
      <c r="R22">
        <v>7681.1089387864786</v>
      </c>
      <c r="S22">
        <v>1579.539276510576</v>
      </c>
    </row>
    <row r="23" spans="1:19" x14ac:dyDescent="0.3">
      <c r="A23" t="s">
        <v>40</v>
      </c>
      <c r="B23">
        <v>18507</v>
      </c>
      <c r="C23">
        <v>9611570190</v>
      </c>
      <c r="D23">
        <v>102670</v>
      </c>
      <c r="E23">
        <v>10476.3258988</v>
      </c>
      <c r="F23">
        <v>5526.1964311700003</v>
      </c>
      <c r="G23">
        <v>1357.8022291899999</v>
      </c>
      <c r="H23">
        <v>504.81440660099997</v>
      </c>
      <c r="I23">
        <v>641.86110160099997</v>
      </c>
      <c r="J23">
        <v>71.062060462900007</v>
      </c>
      <c r="K23">
        <v>53.459289360889997</v>
      </c>
      <c r="L23">
        <v>826613002</v>
      </c>
      <c r="M23">
        <v>6783.3618344500001</v>
      </c>
      <c r="N23">
        <v>1328.1798552339999</v>
      </c>
      <c r="O23">
        <v>8.6001869127110613</v>
      </c>
      <c r="P23">
        <v>0.38397395830172398</v>
      </c>
      <c r="Q23">
        <v>52.06904583704101</v>
      </c>
      <c r="R23">
        <v>6606.956106408883</v>
      </c>
      <c r="S23">
        <v>1293.6396758877961</v>
      </c>
    </row>
  </sheetData>
  <autoFilter ref="A1:S23" xr:uid="{00000000-0001-0000-0000-000000000000}"/>
  <conditionalFormatting sqref="X2:X16">
    <cfRule type="dataBar" priority="6">
      <dataBar>
        <cfvo type="min"/>
        <cfvo type="max"/>
        <color rgb="FFFED9A6"/>
      </dataBar>
      <extLst>
        <ext xmlns:x14="http://schemas.microsoft.com/office/spreadsheetml/2009/9/main" uri="{B025F937-C7B1-47D3-B67F-A62EFF666E3E}">
          <x14:id>{5C2FABB3-B109-4391-B4DE-F111D9605BAA}</x14:id>
        </ext>
      </extLst>
    </cfRule>
    <cfRule type="dataBar" priority="8">
      <dataBar>
        <cfvo type="min"/>
        <cfvo type="max"/>
        <color rgb="FFEA0000"/>
      </dataBar>
      <extLst>
        <ext xmlns:x14="http://schemas.microsoft.com/office/spreadsheetml/2009/9/main" uri="{B025F937-C7B1-47D3-B67F-A62EFF666E3E}">
          <x14:id>{B9CE48BF-E551-4A3F-BBEA-895A4A82DDF8}</x14:id>
        </ext>
      </extLst>
    </cfRule>
    <cfRule type="dataBar" priority="9">
      <dataBar>
        <cfvo type="min"/>
        <cfvo type="max"/>
        <color rgb="FFC00000"/>
      </dataBar>
      <extLst>
        <ext xmlns:x14="http://schemas.microsoft.com/office/spreadsheetml/2009/9/main" uri="{B025F937-C7B1-47D3-B67F-A62EFF666E3E}">
          <x14:id>{2A5CBDC5-AD79-47A4-B832-54F789F3C047}</x14:id>
        </ext>
      </extLst>
    </cfRule>
    <cfRule type="dataBar" priority="12">
      <dataBar>
        <cfvo type="min"/>
        <cfvo type="max"/>
        <color rgb="FFC9A4E4"/>
      </dataBar>
      <extLst>
        <ext xmlns:x14="http://schemas.microsoft.com/office/spreadsheetml/2009/9/main" uri="{B025F937-C7B1-47D3-B67F-A62EFF666E3E}">
          <x14:id>{3483AE1B-D49B-418D-A3D3-0C5C5BE308C0}</x14:id>
        </ext>
      </extLst>
    </cfRule>
  </conditionalFormatting>
  <conditionalFormatting sqref="AB2:AB16">
    <cfRule type="dataBar" priority="7">
      <dataBar>
        <cfvo type="min"/>
        <cfvo type="max"/>
        <color rgb="FFB3CDE3"/>
      </dataBar>
      <extLst>
        <ext xmlns:x14="http://schemas.microsoft.com/office/spreadsheetml/2009/9/main" uri="{B025F937-C7B1-47D3-B67F-A62EFF666E3E}">
          <x14:id>{204A1A2F-E062-42F2-A693-0D83D8D91223}</x14:id>
        </ext>
      </extLst>
    </cfRule>
    <cfRule type="dataBar" priority="10">
      <dataBar>
        <cfvo type="min"/>
        <cfvo type="max"/>
        <color rgb="FFFFC000"/>
      </dataBar>
      <extLst>
        <ext xmlns:x14="http://schemas.microsoft.com/office/spreadsheetml/2009/9/main" uri="{B025F937-C7B1-47D3-B67F-A62EFF666E3E}">
          <x14:id>{E9CB51E8-50E9-4CA2-B0BD-4C7705A130DF}</x14:id>
        </ext>
      </extLst>
    </cfRule>
  </conditionalFormatting>
  <conditionalFormatting sqref="Y2:Y16">
    <cfRule type="dataBar" priority="3">
      <dataBar>
        <cfvo type="min"/>
        <cfvo type="max"/>
        <color rgb="FFD2D2D2"/>
      </dataBar>
      <extLst>
        <ext xmlns:x14="http://schemas.microsoft.com/office/spreadsheetml/2009/9/main" uri="{B025F937-C7B1-47D3-B67F-A62EFF666E3E}">
          <x14:id>{5A18C422-87BD-4747-889E-1EF2291617CE}</x14:id>
        </ext>
      </extLst>
    </cfRule>
    <cfRule type="dataBar" priority="4">
      <dataBar>
        <cfvo type="min"/>
        <cfvo type="max"/>
        <color theme="2"/>
      </dataBar>
      <extLst>
        <ext xmlns:x14="http://schemas.microsoft.com/office/spreadsheetml/2009/9/main" uri="{B025F937-C7B1-47D3-B67F-A62EFF666E3E}">
          <x14:id>{79C4CFD9-54B6-4C0A-8F15-BF6E1011C7B2}</x14:id>
        </ext>
      </extLst>
    </cfRule>
    <cfRule type="dataBar" priority="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{F207527F-520B-4A66-A5C3-CE708D7876A5}</x14:id>
        </ext>
      </extLst>
    </cfRule>
  </conditionalFormatting>
  <conditionalFormatting sqref="AA2:AA16">
    <cfRule type="dataBar" priority="2">
      <dataBar>
        <cfvo type="min"/>
        <cfvo type="max"/>
        <color rgb="FFDECBE4"/>
      </dataBar>
      <extLst>
        <ext xmlns:x14="http://schemas.microsoft.com/office/spreadsheetml/2009/9/main" uri="{B025F937-C7B1-47D3-B67F-A62EFF666E3E}">
          <x14:id>{7FDDA461-5132-40A6-A137-48E29E9387BD}</x14:id>
        </ext>
      </extLst>
    </cfRule>
  </conditionalFormatting>
  <conditionalFormatting sqref="Z2:Z16">
    <cfRule type="dataBar" priority="1">
      <dataBar>
        <cfvo type="min"/>
        <cfvo type="max"/>
        <color rgb="FFFFB9B9"/>
      </dataBar>
      <extLst>
        <ext xmlns:x14="http://schemas.microsoft.com/office/spreadsheetml/2009/9/main" uri="{B025F937-C7B1-47D3-B67F-A62EFF666E3E}">
          <x14:id>{AE943286-A8B6-4637-B3B6-D85BD58CA5D9}</x14:id>
        </ext>
      </extLst>
    </cfRule>
  </conditionalFormatting>
  <pageMargins left="0.75" right="0.75" top="1" bottom="1" header="0.5" footer="0.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C2FABB3-B109-4391-B4DE-F111D9605BA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B9CE48BF-E551-4A3F-BBEA-895A4A82DDF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2A5CBDC5-AD79-47A4-B832-54F789F3C04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3483AE1B-D49B-418D-A3D3-0C5C5BE308C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X2:X16</xm:sqref>
        </x14:conditionalFormatting>
        <x14:conditionalFormatting xmlns:xm="http://schemas.microsoft.com/office/excel/2006/main">
          <x14:cfRule type="dataBar" id="{204A1A2F-E062-42F2-A693-0D83D8D9122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E9CB51E8-50E9-4CA2-B0BD-4C7705A130D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AB2:AB16</xm:sqref>
        </x14:conditionalFormatting>
        <x14:conditionalFormatting xmlns:xm="http://schemas.microsoft.com/office/excel/2006/main">
          <x14:cfRule type="dataBar" id="{5A18C422-87BD-4747-889E-1EF2291617C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79C4CFD9-54B6-4C0A-8F15-BF6E1011C7B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F207527F-520B-4A66-A5C3-CE708D7876A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Y2:Y16</xm:sqref>
        </x14:conditionalFormatting>
        <x14:conditionalFormatting xmlns:xm="http://schemas.microsoft.com/office/excel/2006/main">
          <x14:cfRule type="dataBar" id="{7FDDA461-5132-40A6-A137-48E29E9387B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AA2:AA16</xm:sqref>
        </x14:conditionalFormatting>
        <x14:conditionalFormatting xmlns:xm="http://schemas.microsoft.com/office/excel/2006/main">
          <x14:cfRule type="dataBar" id="{AE943286-A8B6-4637-B3B6-D85BD58CA5D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Z2:Z16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Alejandro Calderon</cp:lastModifiedBy>
  <dcterms:created xsi:type="dcterms:W3CDTF">2022-05-16T09:34:42Z</dcterms:created>
  <dcterms:modified xsi:type="dcterms:W3CDTF">2022-05-16T16:47:16Z</dcterms:modified>
</cp:coreProperties>
</file>