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540"/>
  </bookViews>
  <sheets>
    <sheet name="码头建设主体" sheetId="4" r:id="rId1"/>
  </sheets>
  <calcPr calcId="144525"/>
</workbook>
</file>

<file path=xl/sharedStrings.xml><?xml version="1.0" encoding="utf-8"?>
<sst xmlns="http://schemas.openxmlformats.org/spreadsheetml/2006/main" count="46" uniqueCount="42">
  <si>
    <t>水上平台报价单</t>
  </si>
  <si>
    <t>项目名称：</t>
  </si>
  <si>
    <t>浮筒平台</t>
  </si>
  <si>
    <t>日期：</t>
  </si>
  <si>
    <t>2022.7.22</t>
  </si>
  <si>
    <t>项目地点：</t>
  </si>
  <si>
    <t>总面积：</t>
  </si>
  <si>
    <t>序号</t>
  </si>
  <si>
    <t>项目名称</t>
  </si>
  <si>
    <t>产品规格mm</t>
  </si>
  <si>
    <t>产品材料说明</t>
  </si>
  <si>
    <t>单位</t>
  </si>
  <si>
    <t>数量</t>
  </si>
  <si>
    <t>综合单价</t>
  </si>
  <si>
    <t>总价</t>
  </si>
  <si>
    <t>备注</t>
  </si>
  <si>
    <t>（元）</t>
  </si>
  <si>
    <t>浮筒</t>
  </si>
  <si>
    <t>500×500×400</t>
  </si>
  <si>
    <t>1、材质：进口高分子聚乙烯
2、塑料配件免费</t>
  </si>
  <si>
    <t>m2</t>
  </si>
  <si>
    <t>钢架</t>
  </si>
  <si>
    <t>10#槽钢、50*50*3方管</t>
  </si>
  <si>
    <t>1、主梁+房屋承载柱位置为10#槽钢
2、次梁+地板龙骨为50*50*3镀锌方管，室内部位增加隔离层+防防潮层</t>
  </si>
  <si>
    <t>防腐木地板</t>
  </si>
  <si>
    <t>30mm厚</t>
  </si>
  <si>
    <t>1、樟子松防腐木（扣除室内部分，平台民宿按8间计，每间4*9的规格）</t>
  </si>
  <si>
    <t>栏杆</t>
  </si>
  <si>
    <t>高度1200</t>
  </si>
  <si>
    <t>1、樟子松防腐木栏杆
2、立柱120*120*1200，横担90*40，小立柱50*50</t>
  </si>
  <si>
    <t>m</t>
  </si>
  <si>
    <t>固定锚</t>
  </si>
  <si>
    <t>300公斤蛙锚</t>
  </si>
  <si>
    <t>1、400*400*300混凝土浇筑
2、每组4只，ø8不锈钢钢丝绳锚索</t>
  </si>
  <si>
    <t>组</t>
  </si>
  <si>
    <t>运费</t>
  </si>
  <si>
    <t>运至安装现场含短驳</t>
  </si>
  <si>
    <t>税金</t>
  </si>
  <si>
    <t>增值税专用发票13%</t>
  </si>
  <si>
    <t>项</t>
  </si>
  <si>
    <t>合计</t>
  </si>
  <si>
    <t>苏州伯利恒水上设施工程有限公司</t>
  </si>
</sst>
</file>

<file path=xl/styles.xml><?xml version="1.0" encoding="utf-8"?>
<styleSheet xmlns="http://schemas.openxmlformats.org/spreadsheetml/2006/main">
  <numFmts count="9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#,##0.00_ "/>
    <numFmt numFmtId="177" formatCode="[DBNum2][$RMB]General;[Red][DBNum2][$RMB]General"/>
    <numFmt numFmtId="178" formatCode="yyyy&quot;年&quot;m&quot;月&quot;d&quot;日&quot;;@"/>
    <numFmt numFmtId="179" formatCode="0.0%"/>
    <numFmt numFmtId="180" formatCode="0.0_ "/>
  </numFmts>
  <fonts count="29">
    <font>
      <sz val="11"/>
      <color theme="1"/>
      <name val="宋体"/>
      <charset val="134"/>
      <scheme val="minor"/>
    </font>
    <font>
      <sz val="18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b/>
      <sz val="14"/>
      <name val="微软雅黑"/>
      <charset val="134"/>
    </font>
    <font>
      <b/>
      <sz val="14"/>
      <color theme="1"/>
      <name val="微软雅黑"/>
      <charset val="134"/>
    </font>
    <font>
      <b/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11" fillId="3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7" borderId="8" applyNumberFormat="0" applyFon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2" fillId="11" borderId="11" applyNumberFormat="0" applyAlignment="0" applyProtection="0">
      <alignment vertical="center"/>
    </xf>
    <xf numFmtId="0" fontId="23" fillId="11" borderId="7" applyNumberFormat="0" applyAlignment="0" applyProtection="0">
      <alignment vertical="center"/>
    </xf>
    <xf numFmtId="0" fontId="24" fillId="12" borderId="12" applyNumberFormat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5" fillId="0" borderId="13" applyNumberFormat="0" applyFill="0" applyAlignment="0" applyProtection="0">
      <alignment vertical="center"/>
    </xf>
    <xf numFmtId="0" fontId="26" fillId="0" borderId="14" applyNumberFormat="0" applyFill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</cellStyleXfs>
  <cellXfs count="51">
    <xf numFmtId="0" fontId="0" fillId="0" borderId="0" xfId="0">
      <alignment vertical="center"/>
    </xf>
    <xf numFmtId="0" fontId="1" fillId="0" borderId="0" xfId="0" applyFont="1" applyFill="1" applyAlignment="1" applyProtection="1">
      <alignment vertical="center"/>
    </xf>
    <xf numFmtId="0" fontId="0" fillId="0" borderId="0" xfId="0" applyFill="1" applyAlignment="1" applyProtection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vertical="center"/>
    </xf>
    <xf numFmtId="41" fontId="2" fillId="0" borderId="0" xfId="0" applyNumberFormat="1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Border="1" applyAlignment="1" applyProtection="1">
      <alignment horizontal="center" vertical="center" wrapText="1"/>
    </xf>
    <xf numFmtId="0" fontId="4" fillId="0" borderId="0" xfId="0" applyFont="1" applyFill="1" applyBorder="1" applyAlignment="1" applyProtection="1">
      <alignment horizontal="center" vertical="center"/>
    </xf>
    <xf numFmtId="41" fontId="4" fillId="0" borderId="0" xfId="0" applyNumberFormat="1" applyFont="1" applyFill="1" applyBorder="1" applyAlignment="1" applyProtection="1">
      <alignment horizontal="center" vertical="center"/>
    </xf>
    <xf numFmtId="0" fontId="5" fillId="0" borderId="1" xfId="0" applyFont="1" applyFill="1" applyBorder="1" applyAlignment="1" applyProtection="1">
      <alignment horizontal="center" vertical="center" wrapText="1"/>
    </xf>
    <xf numFmtId="0" fontId="0" fillId="0" borderId="1" xfId="0" applyFont="1" applyFill="1" applyBorder="1" applyAlignment="1" applyProtection="1">
      <alignment horizontal="center" vertical="center" wrapText="1"/>
    </xf>
    <xf numFmtId="0" fontId="0" fillId="0" borderId="1" xfId="0" applyFont="1" applyFill="1" applyBorder="1" applyAlignment="1" applyProtection="1">
      <alignment horizontal="center" vertical="center"/>
    </xf>
    <xf numFmtId="0" fontId="5" fillId="0" borderId="1" xfId="0" applyFont="1" applyFill="1" applyBorder="1" applyAlignment="1" applyProtection="1">
      <alignment horizontal="center" vertical="center"/>
    </xf>
    <xf numFmtId="178" fontId="0" fillId="0" borderId="2" xfId="0" applyNumberFormat="1" applyFont="1" applyFill="1" applyBorder="1" applyAlignment="1" applyProtection="1">
      <alignment horizontal="center" vertical="center"/>
    </xf>
    <xf numFmtId="41" fontId="0" fillId="0" borderId="2" xfId="0" applyNumberFormat="1" applyFont="1" applyFill="1" applyBorder="1" applyAlignment="1" applyProtection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6" fillId="0" borderId="1" xfId="0" applyNumberFormat="1" applyFont="1" applyFill="1" applyBorder="1" applyAlignment="1">
      <alignment horizontal="center" vertical="center" wrapText="1"/>
    </xf>
    <xf numFmtId="41" fontId="6" fillId="0" borderId="1" xfId="0" applyNumberFormat="1" applyFont="1" applyFill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 vertical="center" wrapText="1"/>
    </xf>
    <xf numFmtId="0" fontId="7" fillId="0" borderId="1" xfId="0" applyNumberFormat="1" applyFont="1" applyFill="1" applyBorder="1" applyAlignment="1">
      <alignment horizontal="left" vertical="center"/>
    </xf>
    <xf numFmtId="0" fontId="7" fillId="0" borderId="1" xfId="0" applyNumberFormat="1" applyFont="1" applyFill="1" applyBorder="1" applyAlignment="1">
      <alignment horizontal="left" vertical="center" wrapText="1"/>
    </xf>
    <xf numFmtId="176" fontId="6" fillId="0" borderId="1" xfId="0" applyNumberFormat="1" applyFont="1" applyFill="1" applyBorder="1" applyAlignment="1">
      <alignment horizontal="right" vertical="center"/>
    </xf>
    <xf numFmtId="176" fontId="7" fillId="0" borderId="1" xfId="0" applyNumberFormat="1" applyFont="1" applyFill="1" applyBorder="1" applyAlignment="1">
      <alignment horizontal="right" vertical="center"/>
    </xf>
    <xf numFmtId="0" fontId="8" fillId="0" borderId="1" xfId="0" applyNumberFormat="1" applyFont="1" applyFill="1" applyBorder="1" applyAlignment="1">
      <alignment horizontal="left" vertical="center" wrapText="1"/>
    </xf>
    <xf numFmtId="0" fontId="8" fillId="0" borderId="5" xfId="0" applyNumberFormat="1" applyFont="1" applyFill="1" applyBorder="1" applyAlignment="1">
      <alignment horizontal="left" vertical="center" wrapText="1"/>
    </xf>
    <xf numFmtId="0" fontId="8" fillId="0" borderId="6" xfId="0" applyNumberFormat="1" applyFont="1" applyFill="1" applyBorder="1" applyAlignment="1">
      <alignment horizontal="left" vertical="center" wrapText="1"/>
    </xf>
    <xf numFmtId="0" fontId="6" fillId="0" borderId="5" xfId="0" applyFont="1" applyFill="1" applyBorder="1" applyAlignment="1">
      <alignment horizontal="center" vertical="center" wrapText="1"/>
    </xf>
    <xf numFmtId="0" fontId="6" fillId="0" borderId="6" xfId="0" applyFont="1" applyFill="1" applyBorder="1" applyAlignment="1">
      <alignment horizontal="center" vertical="center" wrapText="1"/>
    </xf>
    <xf numFmtId="176" fontId="6" fillId="0" borderId="1" xfId="0" applyNumberFormat="1" applyFont="1" applyFill="1" applyBorder="1" applyAlignment="1">
      <alignment horizontal="right" vertical="center" wrapText="1"/>
    </xf>
    <xf numFmtId="0" fontId="9" fillId="0" borderId="1" xfId="0" applyFont="1" applyFill="1" applyBorder="1" applyAlignment="1">
      <alignment vertical="center" wrapText="1"/>
    </xf>
    <xf numFmtId="9" fontId="6" fillId="0" borderId="1" xfId="0" applyNumberFormat="1" applyFont="1" applyFill="1" applyBorder="1" applyAlignment="1">
      <alignment horizontal="center" vertical="center" wrapText="1"/>
    </xf>
    <xf numFmtId="179" fontId="6" fillId="0" borderId="1" xfId="0" applyNumberFormat="1" applyFont="1" applyFill="1" applyBorder="1" applyAlignment="1">
      <alignment vertical="center" wrapText="1"/>
    </xf>
    <xf numFmtId="180" fontId="6" fillId="0" borderId="1" xfId="0" applyNumberFormat="1" applyFont="1" applyFill="1" applyBorder="1" applyAlignment="1">
      <alignment vertical="center" wrapText="1"/>
    </xf>
    <xf numFmtId="177" fontId="6" fillId="0" borderId="1" xfId="0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right" vertical="center" wrapText="1"/>
    </xf>
    <xf numFmtId="0" fontId="0" fillId="0" borderId="0" xfId="0" applyFont="1" applyFill="1" applyBorder="1" applyAlignment="1">
      <alignment horizontal="center" vertical="center" wrapText="1"/>
    </xf>
    <xf numFmtId="41" fontId="0" fillId="0" borderId="0" xfId="0" applyNumberFormat="1" applyFont="1" applyFill="1" applyBorder="1" applyAlignment="1">
      <alignment horizontal="center" vertical="center" wrapText="1"/>
    </xf>
    <xf numFmtId="178" fontId="0" fillId="0" borderId="0" xfId="0" applyNumberFormat="1" applyFont="1" applyFill="1" applyBorder="1" applyAlignment="1">
      <alignment horizontal="right" vertical="center"/>
    </xf>
    <xf numFmtId="178" fontId="0" fillId="0" borderId="0" xfId="0" applyNumberFormat="1" applyFont="1" applyFill="1" applyBorder="1" applyAlignment="1">
      <alignment horizontal="center" vertical="center"/>
    </xf>
    <xf numFmtId="41" fontId="0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41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178" fontId="0" fillId="0" borderId="6" xfId="0" applyNumberFormat="1" applyFont="1" applyFill="1" applyBorder="1" applyAlignment="1" applyProtection="1">
      <alignment horizontal="center" vertical="center"/>
    </xf>
    <xf numFmtId="41" fontId="0" fillId="0" borderId="6" xfId="0" applyNumberFormat="1" applyFont="1" applyFill="1" applyBorder="1" applyAlignment="1" applyProtection="1">
      <alignment horizontal="center" vertical="center"/>
    </xf>
    <xf numFmtId="0" fontId="10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left" vertical="center" wrapText="1"/>
    </xf>
    <xf numFmtId="10" fontId="0" fillId="0" borderId="0" xfId="0" applyNumberForma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05BBA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6"/>
  <sheetViews>
    <sheetView tabSelected="1" view="pageBreakPreview" zoomScale="82" zoomScaleNormal="85" workbookViewId="0">
      <selection activeCell="O7" sqref="O7"/>
    </sheetView>
  </sheetViews>
  <sheetFormatPr defaultColWidth="9" defaultRowHeight="14.25"/>
  <cols>
    <col min="1" max="1" width="4.8" style="4" customWidth="1"/>
    <col min="2" max="2" width="12.95" style="5" customWidth="1"/>
    <col min="3" max="3" width="20.575" style="4" customWidth="1"/>
    <col min="4" max="4" width="24.0833333333333" style="5" customWidth="1"/>
    <col min="5" max="5" width="10.5166666666667" style="4" customWidth="1"/>
    <col min="6" max="6" width="11.7333333333333" style="4" customWidth="1"/>
    <col min="7" max="7" width="12.4916666666667" style="6" customWidth="1"/>
    <col min="8" max="8" width="13.875" style="7" customWidth="1"/>
    <col min="9" max="9" width="9.625" style="5" customWidth="1"/>
    <col min="10" max="11" width="12.625" style="5"/>
    <col min="12" max="13" width="11.5" style="5"/>
    <col min="14" max="16384" width="9" style="5"/>
  </cols>
  <sheetData>
    <row r="1" s="1" customFormat="1" ht="53" customHeight="1" spans="1:9">
      <c r="A1" s="8" t="s">
        <v>0</v>
      </c>
      <c r="B1" s="9"/>
      <c r="C1" s="9"/>
      <c r="D1" s="9"/>
      <c r="E1" s="9"/>
      <c r="F1" s="9"/>
      <c r="G1" s="10"/>
      <c r="H1" s="9"/>
      <c r="I1" s="9"/>
    </row>
    <row r="2" s="1" customFormat="1" ht="27" customHeight="1" spans="1:9">
      <c r="A2" s="11" t="s">
        <v>1</v>
      </c>
      <c r="B2" s="12"/>
      <c r="C2" s="13" t="s">
        <v>2</v>
      </c>
      <c r="D2" s="13"/>
      <c r="E2" s="14" t="s">
        <v>3</v>
      </c>
      <c r="F2" s="13"/>
      <c r="G2" s="15" t="s">
        <v>4</v>
      </c>
      <c r="H2" s="15"/>
      <c r="I2" s="46"/>
    </row>
    <row r="3" s="2" customFormat="1" ht="29" customHeight="1" spans="1:9">
      <c r="A3" s="11" t="s">
        <v>5</v>
      </c>
      <c r="B3" s="12"/>
      <c r="C3" s="13"/>
      <c r="D3" s="13"/>
      <c r="E3" s="14" t="s">
        <v>6</v>
      </c>
      <c r="F3" s="13"/>
      <c r="G3" s="16"/>
      <c r="H3" s="16"/>
      <c r="I3" s="47"/>
    </row>
    <row r="4" s="2" customFormat="1" ht="17" customHeight="1" spans="1:9">
      <c r="A4" s="17" t="s">
        <v>7</v>
      </c>
      <c r="B4" s="18" t="s">
        <v>8</v>
      </c>
      <c r="C4" s="19" t="s">
        <v>9</v>
      </c>
      <c r="D4" s="19" t="s">
        <v>10</v>
      </c>
      <c r="E4" s="19" t="s">
        <v>11</v>
      </c>
      <c r="F4" s="17" t="s">
        <v>12</v>
      </c>
      <c r="G4" s="20" t="s">
        <v>13</v>
      </c>
      <c r="H4" s="17" t="s">
        <v>14</v>
      </c>
      <c r="I4" s="17" t="s">
        <v>15</v>
      </c>
    </row>
    <row r="5" ht="18" customHeight="1" spans="1:9">
      <c r="A5" s="17"/>
      <c r="B5" s="21"/>
      <c r="C5" s="19"/>
      <c r="D5" s="19"/>
      <c r="E5" s="19"/>
      <c r="F5" s="17"/>
      <c r="G5" s="17" t="s">
        <v>16</v>
      </c>
      <c r="H5" s="17" t="s">
        <v>16</v>
      </c>
      <c r="I5" s="17"/>
    </row>
    <row r="6" customFormat="1" ht="47" customHeight="1" spans="1:9">
      <c r="A6" s="17">
        <v>1</v>
      </c>
      <c r="B6" s="17" t="s">
        <v>17</v>
      </c>
      <c r="C6" s="22" t="s">
        <v>18</v>
      </c>
      <c r="D6" s="23" t="s">
        <v>19</v>
      </c>
      <c r="E6" s="17" t="s">
        <v>20</v>
      </c>
      <c r="F6" s="17">
        <f>11*60</f>
        <v>660</v>
      </c>
      <c r="G6" s="24">
        <v>450</v>
      </c>
      <c r="H6" s="25">
        <f t="shared" ref="H6:H11" si="0">F6*G6</f>
        <v>297000</v>
      </c>
      <c r="I6" s="17"/>
    </row>
    <row r="7" customFormat="1" ht="84" customHeight="1" spans="1:9">
      <c r="A7" s="17">
        <v>2</v>
      </c>
      <c r="B7" s="17" t="s">
        <v>21</v>
      </c>
      <c r="C7" s="26" t="s">
        <v>22</v>
      </c>
      <c r="D7" s="26" t="s">
        <v>23</v>
      </c>
      <c r="E7" s="17" t="s">
        <v>20</v>
      </c>
      <c r="F7" s="17">
        <v>660</v>
      </c>
      <c r="G7" s="24">
        <v>480</v>
      </c>
      <c r="H7" s="25">
        <f t="shared" si="0"/>
        <v>316800</v>
      </c>
      <c r="I7" s="17"/>
    </row>
    <row r="8" customFormat="1" ht="52" customHeight="1" spans="1:9">
      <c r="A8" s="17">
        <v>3</v>
      </c>
      <c r="B8" s="17" t="s">
        <v>24</v>
      </c>
      <c r="C8" s="26" t="s">
        <v>25</v>
      </c>
      <c r="D8" s="26" t="s">
        <v>26</v>
      </c>
      <c r="E8" s="17" t="s">
        <v>20</v>
      </c>
      <c r="F8" s="17">
        <f>660-4*9*8</f>
        <v>372</v>
      </c>
      <c r="G8" s="24">
        <v>210</v>
      </c>
      <c r="H8" s="25">
        <f t="shared" si="0"/>
        <v>78120</v>
      </c>
      <c r="I8" s="48"/>
    </row>
    <row r="9" customFormat="1" ht="52" customHeight="1" spans="1:9">
      <c r="A9" s="17">
        <v>4</v>
      </c>
      <c r="B9" s="17" t="s">
        <v>27</v>
      </c>
      <c r="C9" s="26" t="s">
        <v>28</v>
      </c>
      <c r="D9" s="26" t="s">
        <v>29</v>
      </c>
      <c r="E9" s="17" t="s">
        <v>30</v>
      </c>
      <c r="F9" s="17">
        <f>60+60+11+11</f>
        <v>142</v>
      </c>
      <c r="G9" s="24">
        <v>360</v>
      </c>
      <c r="H9" s="25">
        <f t="shared" si="0"/>
        <v>51120</v>
      </c>
      <c r="I9" s="48"/>
    </row>
    <row r="10" customFormat="1" ht="52" customHeight="1" spans="1:9">
      <c r="A10" s="17">
        <v>5</v>
      </c>
      <c r="B10" s="17" t="s">
        <v>31</v>
      </c>
      <c r="C10" s="27" t="s">
        <v>32</v>
      </c>
      <c r="D10" s="28" t="s">
        <v>33</v>
      </c>
      <c r="E10" s="17" t="s">
        <v>34</v>
      </c>
      <c r="F10" s="17">
        <v>14</v>
      </c>
      <c r="G10" s="24">
        <v>800</v>
      </c>
      <c r="H10" s="25">
        <f t="shared" si="0"/>
        <v>11200</v>
      </c>
      <c r="I10" s="48"/>
    </row>
    <row r="11" customFormat="1" ht="55" customHeight="1" spans="1:9">
      <c r="A11" s="17">
        <v>6</v>
      </c>
      <c r="B11" s="17" t="s">
        <v>35</v>
      </c>
      <c r="C11" s="29" t="s">
        <v>36</v>
      </c>
      <c r="D11" s="30"/>
      <c r="E11" s="17" t="s">
        <v>20</v>
      </c>
      <c r="F11" s="17">
        <v>660</v>
      </c>
      <c r="G11" s="31">
        <v>30</v>
      </c>
      <c r="H11" s="25">
        <f t="shared" si="0"/>
        <v>19800</v>
      </c>
      <c r="I11" s="49"/>
    </row>
    <row r="12" customFormat="1" ht="30" customHeight="1" spans="1:9">
      <c r="A12" s="17">
        <v>7</v>
      </c>
      <c r="B12" s="32" t="s">
        <v>37</v>
      </c>
      <c r="C12" s="33" t="s">
        <v>38</v>
      </c>
      <c r="D12" s="17"/>
      <c r="E12" s="17" t="s">
        <v>39</v>
      </c>
      <c r="F12" s="17">
        <v>1</v>
      </c>
      <c r="G12" s="34"/>
      <c r="H12" s="35">
        <f>SUM(H6:H11)*0.1</f>
        <v>77404</v>
      </c>
      <c r="I12" s="49"/>
    </row>
    <row r="13" customFormat="1" ht="30" customHeight="1" spans="1:9">
      <c r="A13" s="17">
        <v>8</v>
      </c>
      <c r="B13" s="32" t="s">
        <v>40</v>
      </c>
      <c r="C13" s="36">
        <f>H13</f>
        <v>851444</v>
      </c>
      <c r="D13" s="36"/>
      <c r="E13" s="36"/>
      <c r="F13" s="36"/>
      <c r="G13" s="36"/>
      <c r="H13" s="35">
        <f>SUM(H6:H12)</f>
        <v>851444</v>
      </c>
      <c r="I13" s="49"/>
    </row>
    <row r="14" ht="39" customHeight="1" spans="1:13">
      <c r="A14" s="37" t="s">
        <v>41</v>
      </c>
      <c r="B14" s="37"/>
      <c r="C14" s="38"/>
      <c r="D14" s="37"/>
      <c r="E14" s="37"/>
      <c r="F14" s="37"/>
      <c r="G14" s="39"/>
      <c r="H14" s="38"/>
      <c r="I14" s="37"/>
      <c r="M14" s="50"/>
    </row>
    <row r="15" s="3" customFormat="1" ht="33" customHeight="1" spans="1:9">
      <c r="A15" s="40" t="str">
        <f>G2</f>
        <v>2022.7.22</v>
      </c>
      <c r="B15" s="40"/>
      <c r="C15" s="41"/>
      <c r="D15" s="40"/>
      <c r="E15" s="40"/>
      <c r="F15" s="40"/>
      <c r="G15" s="42"/>
      <c r="H15" s="41"/>
      <c r="I15" s="40"/>
    </row>
    <row r="16" s="3" customFormat="1" spans="1:8">
      <c r="A16" s="43"/>
      <c r="C16" s="43"/>
      <c r="E16" s="43"/>
      <c r="F16" s="43"/>
      <c r="G16" s="44"/>
      <c r="H16" s="45"/>
    </row>
  </sheetData>
  <mergeCells count="21">
    <mergeCell ref="A1:I1"/>
    <mergeCell ref="A2:B2"/>
    <mergeCell ref="C2:D2"/>
    <mergeCell ref="E2:F2"/>
    <mergeCell ref="G2:I2"/>
    <mergeCell ref="A3:B3"/>
    <mergeCell ref="C3:D3"/>
    <mergeCell ref="E3:F3"/>
    <mergeCell ref="G3:I3"/>
    <mergeCell ref="C11:D11"/>
    <mergeCell ref="C12:D12"/>
    <mergeCell ref="C13:G13"/>
    <mergeCell ref="A14:I14"/>
    <mergeCell ref="A15:I15"/>
    <mergeCell ref="A4:A5"/>
    <mergeCell ref="B4:B5"/>
    <mergeCell ref="C4:C5"/>
    <mergeCell ref="D4:D5"/>
    <mergeCell ref="E4:E5"/>
    <mergeCell ref="F4:F5"/>
    <mergeCell ref="I4:I5"/>
  </mergeCells>
  <printOptions horizontalCentered="1"/>
  <pageMargins left="0.708333333333333" right="0.314583333333333" top="0.550694444444444" bottom="0.0784722222222222" header="0.118055555555556" footer="0.156944444444444"/>
  <pageSetup paperSize="9" scale="70" orientation="landscape" horizontalDpi="600"/>
  <headerFooter>
    <oddHeader>&amp;R&amp;"仿宋_GB2312"&amp;K002060
</oddHeader>
  </headerFooter>
  <rowBreaks count="1" manualBreakCount="1">
    <brk id="15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码头建设主体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梁山</cp:lastModifiedBy>
  <dcterms:created xsi:type="dcterms:W3CDTF">2019-03-20T00:56:00Z</dcterms:created>
  <dcterms:modified xsi:type="dcterms:W3CDTF">2022-07-22T01:51:50Z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2052-11.1.0.11875</vt:lpwstr>
  </property>
  <property fmtid="{D5CDD505-2E9C-101B-9397-08002B2CF9AE}" pid="3" name="ICV">
    <vt:lpwstr>6684EEF92AC049EB9713104000382911</vt:lpwstr>
  </property>
  <property fmtid="{D5CDD505-2E9C-101B-9397-08002B2CF9AE}" pid="4" name="KSOReadingLayout">
    <vt:bool>true</vt:bool>
  </property>
  <property fmtid="{D5CDD505-2E9C-101B-9397-08002B2CF9AE}" pid="5" name="commondata">
    <vt:lpwstr>eyJoZGlkIjoiYjFlYmZhOTEyMTUzMzlmNzQwZjAxYTBkYWQ1MDdiNjIifQ==</vt:lpwstr>
  </property>
</Properties>
</file>