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v0" sheetId="1" r:id="rId1"/>
  </sheets>
  <calcPr calcId="144525"/>
</workbook>
</file>

<file path=xl/sharedStrings.xml><?xml version="1.0" encoding="utf-8"?>
<sst xmlns="http://schemas.openxmlformats.org/spreadsheetml/2006/main" count="299" uniqueCount="39">
  <si>
    <t>8.5米×3.5米单个铝架工程量（29.3平方），共6个</t>
  </si>
  <si>
    <t>序号</t>
  </si>
  <si>
    <t>名称</t>
  </si>
  <si>
    <t>规格mm</t>
  </si>
  <si>
    <t>部位</t>
  </si>
  <si>
    <t>长度m</t>
  </si>
  <si>
    <t>件数</t>
  </si>
  <si>
    <t>长度合计</t>
  </si>
  <si>
    <t>米重kg/m</t>
  </si>
  <si>
    <t>总重kg</t>
  </si>
  <si>
    <t>备注</t>
  </si>
  <si>
    <t>M3段</t>
  </si>
  <si>
    <t>222*100</t>
  </si>
  <si>
    <t>铝架主梁</t>
  </si>
  <si>
    <t>78*50*3</t>
  </si>
  <si>
    <t>次梁</t>
  </si>
  <si>
    <t>斜撑</t>
  </si>
  <si>
    <t>短撑</t>
  </si>
  <si>
    <t>76*35*3</t>
  </si>
  <si>
    <t>铝架龙骨</t>
  </si>
  <si>
    <t>90*78*7.0</t>
  </si>
  <si>
    <t>U型对接槽</t>
  </si>
  <si>
    <t>40*40*3</t>
  </si>
  <si>
    <t>U型槽</t>
  </si>
  <si>
    <t>合计</t>
  </si>
  <si>
    <t>6.5米×3.5米单个铝架工程量（18.4平方），共1个</t>
  </si>
  <si>
    <t>M1段</t>
  </si>
  <si>
    <t>龙骨</t>
  </si>
  <si>
    <t>矩形管</t>
  </si>
  <si>
    <t>卡槽</t>
  </si>
  <si>
    <t>200*200*8</t>
  </si>
  <si>
    <t>加强板</t>
  </si>
  <si>
    <t>未知类连接件</t>
  </si>
  <si>
    <t>8.558米×3.5米单个铝架工程量（25.2平方），共1个</t>
  </si>
  <si>
    <t>M2段</t>
  </si>
  <si>
    <t>8.558米×3.5米单个铝架工程量（25.53平方），共1个</t>
  </si>
  <si>
    <t>M4段</t>
  </si>
  <si>
    <t>6.288米×3.5米单个铝架工程量（18.00平方），共1个</t>
  </si>
  <si>
    <t>M5段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</si>
</sst>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6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4"/>
  <sheetViews>
    <sheetView tabSelected="1" zoomScale="85" zoomScaleNormal="85" topLeftCell="A35" workbookViewId="0">
      <selection activeCell="H53" sqref="H53"/>
    </sheetView>
  </sheetViews>
  <sheetFormatPr defaultColWidth="9" defaultRowHeight="13.5"/>
  <cols>
    <col min="2" max="2" width="7.44166666666667" customWidth="1"/>
    <col min="3" max="3" width="10" customWidth="1"/>
    <col min="4" max="4" width="9.88333333333333" customWidth="1"/>
    <col min="5" max="5" width="10.775"/>
    <col min="9" max="9" width="12.625"/>
  </cols>
  <sheetData>
    <row r="2" ht="25" customHeight="1" spans="1:10">
      <c r="A2" s="3" t="s">
        <v>0</v>
      </c>
      <c r="B2" s="4"/>
      <c r="C2" s="4"/>
      <c r="D2" s="4"/>
      <c r="E2" s="4"/>
      <c r="F2" s="3"/>
      <c r="G2" s="4"/>
      <c r="H2" s="4"/>
      <c r="I2" s="4"/>
      <c r="J2" s="4"/>
    </row>
    <row r="3" ht="25" customHeight="1" spans="1:10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3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 ht="25" customHeight="1" spans="1:10">
      <c r="A4" s="3">
        <v>1</v>
      </c>
      <c r="B4" s="4" t="s">
        <v>11</v>
      </c>
      <c r="C4" s="4" t="s">
        <v>12</v>
      </c>
      <c r="D4" s="4" t="s">
        <v>13</v>
      </c>
      <c r="E4" s="4">
        <v>8.55</v>
      </c>
      <c r="F4" s="3">
        <v>1</v>
      </c>
      <c r="G4" s="4">
        <f t="shared" ref="G4:G11" si="0">E4*F4</f>
        <v>8.55</v>
      </c>
      <c r="H4" s="4">
        <v>8.014</v>
      </c>
      <c r="I4" s="4">
        <f t="shared" ref="I4:I11" si="1">H4*F4*E4</f>
        <v>68.5197</v>
      </c>
      <c r="J4" s="4"/>
    </row>
    <row r="5" ht="25" customHeight="1" spans="1:10">
      <c r="A5" s="3">
        <v>2</v>
      </c>
      <c r="B5" s="4"/>
      <c r="C5" s="4" t="s">
        <v>12</v>
      </c>
      <c r="D5" s="4" t="s">
        <v>13</v>
      </c>
      <c r="E5" s="4">
        <v>8.075</v>
      </c>
      <c r="F5" s="3">
        <v>1</v>
      </c>
      <c r="G5" s="4">
        <f t="shared" si="0"/>
        <v>8.075</v>
      </c>
      <c r="H5" s="4">
        <v>8.014</v>
      </c>
      <c r="I5" s="4">
        <f t="shared" si="1"/>
        <v>64.71305</v>
      </c>
      <c r="J5" s="4"/>
    </row>
    <row r="6" ht="25" customHeight="1" spans="1:10">
      <c r="A6" s="3">
        <v>3</v>
      </c>
      <c r="B6" s="5"/>
      <c r="C6" s="5" t="s">
        <v>14</v>
      </c>
      <c r="D6" s="5" t="s">
        <v>15</v>
      </c>
      <c r="E6" s="4">
        <v>3.3</v>
      </c>
      <c r="F6" s="3">
        <v>5</v>
      </c>
      <c r="G6" s="6">
        <f t="shared" si="0"/>
        <v>16.5</v>
      </c>
      <c r="H6" s="5">
        <v>1.976</v>
      </c>
      <c r="I6" s="4">
        <f t="shared" si="1"/>
        <v>32.604</v>
      </c>
      <c r="J6" s="5"/>
    </row>
    <row r="7" ht="25" customHeight="1" spans="1:10">
      <c r="A7" s="3">
        <v>4</v>
      </c>
      <c r="B7" s="5"/>
      <c r="C7" s="5" t="s">
        <v>14</v>
      </c>
      <c r="D7" s="5" t="s">
        <v>16</v>
      </c>
      <c r="E7" s="4">
        <v>3.5</v>
      </c>
      <c r="F7" s="3">
        <v>4</v>
      </c>
      <c r="G7" s="5">
        <f t="shared" si="0"/>
        <v>14</v>
      </c>
      <c r="H7" s="5">
        <v>1.976</v>
      </c>
      <c r="I7" s="4">
        <f t="shared" si="1"/>
        <v>27.664</v>
      </c>
      <c r="J7" s="5"/>
    </row>
    <row r="8" ht="25" customHeight="1" spans="1:10">
      <c r="A8" s="3">
        <v>5</v>
      </c>
      <c r="B8" s="5"/>
      <c r="C8" s="5" t="s">
        <v>14</v>
      </c>
      <c r="D8" s="5" t="s">
        <v>17</v>
      </c>
      <c r="E8" s="4">
        <v>1.6</v>
      </c>
      <c r="F8" s="3">
        <v>4</v>
      </c>
      <c r="G8" s="5">
        <f t="shared" si="0"/>
        <v>6.4</v>
      </c>
      <c r="H8" s="5">
        <v>1.976</v>
      </c>
      <c r="I8" s="4">
        <f t="shared" si="1"/>
        <v>12.6464</v>
      </c>
      <c r="J8" s="5"/>
    </row>
    <row r="9" ht="25" customHeight="1" spans="1:10">
      <c r="A9" s="3">
        <v>6</v>
      </c>
      <c r="B9" s="5"/>
      <c r="C9" s="5" t="s">
        <v>18</v>
      </c>
      <c r="D9" s="5" t="s">
        <v>19</v>
      </c>
      <c r="E9" s="4">
        <v>8.5</v>
      </c>
      <c r="F9" s="3">
        <v>9</v>
      </c>
      <c r="G9" s="5">
        <f t="shared" si="0"/>
        <v>76.5</v>
      </c>
      <c r="H9" s="5">
        <v>1.331</v>
      </c>
      <c r="I9" s="4">
        <f t="shared" si="1"/>
        <v>101.8215</v>
      </c>
      <c r="J9" s="5"/>
    </row>
    <row r="10" ht="25" customHeight="1" spans="1:10">
      <c r="A10" s="3">
        <v>7</v>
      </c>
      <c r="B10" s="5"/>
      <c r="C10" s="5" t="s">
        <v>20</v>
      </c>
      <c r="D10" s="5" t="s">
        <v>21</v>
      </c>
      <c r="E10" s="4">
        <v>3.3</v>
      </c>
      <c r="F10" s="3">
        <v>2</v>
      </c>
      <c r="G10" s="5">
        <f t="shared" si="0"/>
        <v>6.6</v>
      </c>
      <c r="H10" s="5">
        <v>6.418</v>
      </c>
      <c r="I10" s="4">
        <f t="shared" si="1"/>
        <v>42.3588</v>
      </c>
      <c r="J10" s="5"/>
    </row>
    <row r="11" ht="25" customHeight="1" spans="1:10">
      <c r="A11" s="3">
        <v>8</v>
      </c>
      <c r="B11" s="5"/>
      <c r="C11" s="5" t="s">
        <v>22</v>
      </c>
      <c r="D11" s="5" t="s">
        <v>23</v>
      </c>
      <c r="E11" s="4">
        <v>8.5</v>
      </c>
      <c r="F11" s="3">
        <v>2</v>
      </c>
      <c r="G11" s="5">
        <f t="shared" si="0"/>
        <v>17</v>
      </c>
      <c r="H11" s="5">
        <v>0.931</v>
      </c>
      <c r="I11" s="4">
        <f t="shared" si="1"/>
        <v>15.827</v>
      </c>
      <c r="J11" s="5"/>
    </row>
    <row r="12" ht="25" customHeight="1" spans="1:10">
      <c r="A12" s="3">
        <v>9</v>
      </c>
      <c r="B12" s="5" t="s">
        <v>24</v>
      </c>
      <c r="C12" s="5"/>
      <c r="D12" s="5"/>
      <c r="E12" s="4"/>
      <c r="F12" s="3"/>
      <c r="G12" s="5"/>
      <c r="H12" s="4"/>
      <c r="I12" s="9">
        <f>SUM(I4:I11)</f>
        <v>366.15445</v>
      </c>
      <c r="J12" s="6">
        <f>I12/29.3</f>
        <v>12.4967389078498</v>
      </c>
    </row>
    <row r="13" s="1" customFormat="1" ht="20" customHeight="1"/>
    <row r="14" ht="25" customHeight="1" spans="1:10">
      <c r="A14" s="3" t="s">
        <v>25</v>
      </c>
      <c r="B14" s="4"/>
      <c r="C14" s="4"/>
      <c r="D14" s="4"/>
      <c r="E14" s="4"/>
      <c r="F14" s="3"/>
      <c r="G14" s="4"/>
      <c r="H14" s="4"/>
      <c r="I14" s="4"/>
      <c r="J14" s="4"/>
    </row>
    <row r="15" ht="25" customHeight="1" spans="1:10">
      <c r="A15" s="3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3" t="s">
        <v>6</v>
      </c>
      <c r="G15" s="4" t="s">
        <v>7</v>
      </c>
      <c r="H15" s="4" t="s">
        <v>8</v>
      </c>
      <c r="I15" s="4" t="s">
        <v>9</v>
      </c>
      <c r="J15" s="4" t="s">
        <v>10</v>
      </c>
    </row>
    <row r="16" s="2" customFormat="1" ht="25" customHeight="1" spans="1:10">
      <c r="A16" s="3">
        <v>1</v>
      </c>
      <c r="B16" s="4" t="s">
        <v>26</v>
      </c>
      <c r="C16" s="4" t="s">
        <v>12</v>
      </c>
      <c r="D16" s="4" t="s">
        <v>13</v>
      </c>
      <c r="E16" s="4">
        <v>6.479</v>
      </c>
      <c r="F16" s="3">
        <v>1</v>
      </c>
      <c r="G16" s="4">
        <f t="shared" ref="G16:G28" si="2">E16*F16</f>
        <v>6.479</v>
      </c>
      <c r="H16" s="4">
        <v>8.014</v>
      </c>
      <c r="I16" s="4">
        <f>H16*G16</f>
        <v>51.922706</v>
      </c>
      <c r="J16" s="4"/>
    </row>
    <row r="17" s="2" customFormat="1" ht="25" customHeight="1" spans="1:10">
      <c r="A17" s="3">
        <v>2</v>
      </c>
      <c r="B17" s="4"/>
      <c r="C17" s="4" t="s">
        <v>12</v>
      </c>
      <c r="D17" s="4" t="s">
        <v>13</v>
      </c>
      <c r="E17" s="4">
        <v>4</v>
      </c>
      <c r="F17" s="3">
        <v>1</v>
      </c>
      <c r="G17" s="4">
        <f t="shared" si="2"/>
        <v>4</v>
      </c>
      <c r="H17" s="4">
        <v>8.014</v>
      </c>
      <c r="I17" s="4">
        <f>H17*G17</f>
        <v>32.056</v>
      </c>
      <c r="J17" s="4"/>
    </row>
    <row r="18" s="2" customFormat="1" ht="25" customHeight="1" spans="1:10">
      <c r="A18" s="3">
        <v>3</v>
      </c>
      <c r="B18" s="5"/>
      <c r="C18" s="4" t="s">
        <v>12</v>
      </c>
      <c r="D18" s="4" t="s">
        <v>13</v>
      </c>
      <c r="E18" s="4">
        <v>3.5</v>
      </c>
      <c r="F18" s="3">
        <v>1</v>
      </c>
      <c r="G18" s="4">
        <f t="shared" si="2"/>
        <v>3.5</v>
      </c>
      <c r="H18" s="4">
        <v>8.014</v>
      </c>
      <c r="I18" s="4">
        <f>H18*G18</f>
        <v>28.049</v>
      </c>
      <c r="J18" s="5"/>
    </row>
    <row r="19" s="2" customFormat="1" ht="25" customHeight="1" spans="1:10">
      <c r="A19" s="3">
        <v>4</v>
      </c>
      <c r="B19" s="5"/>
      <c r="C19" s="5" t="s">
        <v>20</v>
      </c>
      <c r="D19" s="4" t="s">
        <v>21</v>
      </c>
      <c r="E19" s="4">
        <v>4.049</v>
      </c>
      <c r="F19" s="3">
        <v>1</v>
      </c>
      <c r="G19" s="4">
        <f t="shared" si="2"/>
        <v>4.049</v>
      </c>
      <c r="H19" s="5">
        <v>6.418</v>
      </c>
      <c r="I19" s="4">
        <f t="shared" ref="I19:I25" si="3">H19*G19</f>
        <v>25.986482</v>
      </c>
      <c r="J19" s="5"/>
    </row>
    <row r="20" s="2" customFormat="1" ht="25" customHeight="1" spans="1:10">
      <c r="A20" s="3">
        <v>5</v>
      </c>
      <c r="B20" s="5"/>
      <c r="C20" s="5" t="s">
        <v>18</v>
      </c>
      <c r="D20" s="5" t="s">
        <v>27</v>
      </c>
      <c r="E20" s="4">
        <v>6.098</v>
      </c>
      <c r="F20" s="3">
        <v>1</v>
      </c>
      <c r="G20" s="4">
        <f t="shared" si="2"/>
        <v>6.098</v>
      </c>
      <c r="H20" s="5">
        <v>1.331</v>
      </c>
      <c r="I20" s="4">
        <f t="shared" si="3"/>
        <v>8.116438</v>
      </c>
      <c r="J20" s="5"/>
    </row>
    <row r="21" s="2" customFormat="1" ht="25" customHeight="1" spans="1:10">
      <c r="A21" s="3">
        <v>6</v>
      </c>
      <c r="B21" s="5"/>
      <c r="C21" s="5" t="s">
        <v>18</v>
      </c>
      <c r="D21" s="5" t="s">
        <v>27</v>
      </c>
      <c r="E21" s="4">
        <v>5.978</v>
      </c>
      <c r="F21" s="3">
        <v>1</v>
      </c>
      <c r="G21" s="4">
        <f t="shared" si="2"/>
        <v>5.978</v>
      </c>
      <c r="H21" s="5">
        <v>1.331</v>
      </c>
      <c r="I21" s="4">
        <f t="shared" si="3"/>
        <v>7.956718</v>
      </c>
      <c r="J21" s="5"/>
    </row>
    <row r="22" s="2" customFormat="1" ht="25" customHeight="1" spans="1:10">
      <c r="A22" s="3">
        <v>7</v>
      </c>
      <c r="B22" s="5"/>
      <c r="C22" s="5" t="s">
        <v>18</v>
      </c>
      <c r="D22" s="5" t="s">
        <v>27</v>
      </c>
      <c r="E22" s="7">
        <v>5.858</v>
      </c>
      <c r="F22" s="3">
        <v>1</v>
      </c>
      <c r="G22" s="4">
        <f t="shared" si="2"/>
        <v>5.858</v>
      </c>
      <c r="H22" s="5">
        <v>1.331</v>
      </c>
      <c r="I22" s="4">
        <f t="shared" si="3"/>
        <v>7.796998</v>
      </c>
      <c r="J22" s="5"/>
    </row>
    <row r="23" s="2" customFormat="1" ht="25" customHeight="1" spans="1:10">
      <c r="A23" s="3">
        <v>8</v>
      </c>
      <c r="B23" s="5"/>
      <c r="C23" s="5" t="s">
        <v>18</v>
      </c>
      <c r="D23" s="5" t="s">
        <v>27</v>
      </c>
      <c r="E23" s="4">
        <v>5.728</v>
      </c>
      <c r="F23" s="3">
        <v>1</v>
      </c>
      <c r="G23" s="4">
        <f t="shared" si="2"/>
        <v>5.728</v>
      </c>
      <c r="H23" s="5">
        <v>1.331</v>
      </c>
      <c r="I23" s="4">
        <f t="shared" si="3"/>
        <v>7.623968</v>
      </c>
      <c r="J23" s="5"/>
    </row>
    <row r="24" s="2" customFormat="1" ht="25" customHeight="1" spans="1:10">
      <c r="A24" s="3">
        <v>9</v>
      </c>
      <c r="B24" s="5"/>
      <c r="C24" s="5" t="s">
        <v>18</v>
      </c>
      <c r="D24" s="5" t="s">
        <v>27</v>
      </c>
      <c r="E24" s="4">
        <v>5.608</v>
      </c>
      <c r="F24" s="3">
        <v>1</v>
      </c>
      <c r="G24" s="4">
        <f t="shared" si="2"/>
        <v>5.608</v>
      </c>
      <c r="H24" s="5">
        <v>1.331</v>
      </c>
      <c r="I24" s="4">
        <f t="shared" si="3"/>
        <v>7.464248</v>
      </c>
      <c r="J24" s="5"/>
    </row>
    <row r="25" s="2" customFormat="1" ht="25" customHeight="1" spans="1:10">
      <c r="A25" s="3">
        <v>10</v>
      </c>
      <c r="B25" s="5"/>
      <c r="C25" s="5" t="s">
        <v>18</v>
      </c>
      <c r="D25" s="5" t="s">
        <v>27</v>
      </c>
      <c r="E25" s="4">
        <v>5.358</v>
      </c>
      <c r="F25" s="3">
        <v>1</v>
      </c>
      <c r="G25" s="4">
        <f t="shared" si="2"/>
        <v>5.358</v>
      </c>
      <c r="H25" s="5">
        <v>1.331</v>
      </c>
      <c r="I25" s="4">
        <f t="shared" si="3"/>
        <v>7.131498</v>
      </c>
      <c r="J25" s="5"/>
    </row>
    <row r="26" s="2" customFormat="1" ht="25" customHeight="1" spans="1:10">
      <c r="A26" s="3">
        <v>11</v>
      </c>
      <c r="B26" s="5"/>
      <c r="C26" s="5" t="s">
        <v>18</v>
      </c>
      <c r="D26" s="5" t="s">
        <v>27</v>
      </c>
      <c r="E26" s="4">
        <v>5.238</v>
      </c>
      <c r="F26" s="3">
        <v>1</v>
      </c>
      <c r="G26" s="4">
        <f t="shared" si="2"/>
        <v>5.238</v>
      </c>
      <c r="H26" s="5">
        <v>1.331</v>
      </c>
      <c r="I26" s="4">
        <f t="shared" ref="I26:I37" si="4">H26*G26</f>
        <v>6.971778</v>
      </c>
      <c r="J26" s="5"/>
    </row>
    <row r="27" s="2" customFormat="1" ht="25" customHeight="1" spans="1:10">
      <c r="A27" s="3">
        <v>12</v>
      </c>
      <c r="B27" s="5"/>
      <c r="C27" s="5" t="s">
        <v>18</v>
      </c>
      <c r="D27" s="5" t="s">
        <v>27</v>
      </c>
      <c r="E27" s="4">
        <v>5.098</v>
      </c>
      <c r="F27" s="3">
        <v>1</v>
      </c>
      <c r="G27" s="4">
        <f t="shared" si="2"/>
        <v>5.098</v>
      </c>
      <c r="H27" s="5">
        <v>1.331</v>
      </c>
      <c r="I27" s="4">
        <f t="shared" si="4"/>
        <v>6.785438</v>
      </c>
      <c r="J27" s="5"/>
    </row>
    <row r="28" s="2" customFormat="1" ht="25" customHeight="1" spans="1:10">
      <c r="A28" s="3">
        <v>13</v>
      </c>
      <c r="B28" s="5"/>
      <c r="C28" s="5" t="s">
        <v>18</v>
      </c>
      <c r="D28" s="5" t="s">
        <v>27</v>
      </c>
      <c r="E28" s="4">
        <v>4.978</v>
      </c>
      <c r="F28" s="3">
        <v>1</v>
      </c>
      <c r="G28" s="4">
        <f t="shared" si="2"/>
        <v>4.978</v>
      </c>
      <c r="H28" s="5">
        <v>1.331</v>
      </c>
      <c r="I28" s="4">
        <f t="shared" si="4"/>
        <v>6.625718</v>
      </c>
      <c r="J28" s="5"/>
    </row>
    <row r="29" s="2" customFormat="1" ht="25" customHeight="1" spans="1:10">
      <c r="A29" s="3">
        <v>14</v>
      </c>
      <c r="B29" s="5"/>
      <c r="C29" s="5" t="s">
        <v>18</v>
      </c>
      <c r="D29" s="5" t="s">
        <v>27</v>
      </c>
      <c r="E29" s="4">
        <v>4.858</v>
      </c>
      <c r="F29" s="3">
        <v>1</v>
      </c>
      <c r="G29" s="4">
        <f t="shared" ref="G29:G43" si="5">E29*F29</f>
        <v>4.858</v>
      </c>
      <c r="H29" s="5">
        <v>1.331</v>
      </c>
      <c r="I29" s="4">
        <f t="shared" si="4"/>
        <v>6.465998</v>
      </c>
      <c r="J29" s="5"/>
    </row>
    <row r="30" s="2" customFormat="1" ht="25" customHeight="1" spans="1:10">
      <c r="A30" s="3">
        <v>15</v>
      </c>
      <c r="B30" s="5"/>
      <c r="C30" s="5" t="s">
        <v>18</v>
      </c>
      <c r="D30" s="5" t="s">
        <v>27</v>
      </c>
      <c r="E30" s="4">
        <v>4.608</v>
      </c>
      <c r="F30" s="3">
        <v>1</v>
      </c>
      <c r="G30" s="4">
        <f t="shared" si="5"/>
        <v>4.608</v>
      </c>
      <c r="H30" s="5">
        <v>1.331</v>
      </c>
      <c r="I30" s="4">
        <f t="shared" si="4"/>
        <v>6.133248</v>
      </c>
      <c r="J30" s="5"/>
    </row>
    <row r="31" s="2" customFormat="1" ht="25" customHeight="1" spans="1:10">
      <c r="A31" s="3">
        <v>16</v>
      </c>
      <c r="B31" s="5"/>
      <c r="C31" s="5" t="s">
        <v>18</v>
      </c>
      <c r="D31" s="5" t="s">
        <v>27</v>
      </c>
      <c r="E31" s="4">
        <v>4.478</v>
      </c>
      <c r="F31" s="3">
        <v>1</v>
      </c>
      <c r="G31" s="4">
        <f t="shared" si="5"/>
        <v>4.478</v>
      </c>
      <c r="H31" s="5">
        <v>1.331</v>
      </c>
      <c r="I31" s="4">
        <f t="shared" si="4"/>
        <v>5.960218</v>
      </c>
      <c r="J31" s="5"/>
    </row>
    <row r="32" s="2" customFormat="1" ht="25" customHeight="1" spans="1:10">
      <c r="A32" s="3">
        <v>17</v>
      </c>
      <c r="B32" s="5"/>
      <c r="C32" s="5" t="s">
        <v>18</v>
      </c>
      <c r="D32" s="5" t="s">
        <v>27</v>
      </c>
      <c r="E32" s="4">
        <v>4.358</v>
      </c>
      <c r="F32" s="3">
        <v>1</v>
      </c>
      <c r="G32" s="4">
        <f t="shared" si="5"/>
        <v>4.358</v>
      </c>
      <c r="H32" s="5">
        <v>1.331</v>
      </c>
      <c r="I32" s="4">
        <f t="shared" si="4"/>
        <v>5.800498</v>
      </c>
      <c r="J32" s="5"/>
    </row>
    <row r="33" s="2" customFormat="1" ht="25" customHeight="1" spans="1:10">
      <c r="A33" s="3">
        <v>18</v>
      </c>
      <c r="B33" s="5"/>
      <c r="C33" s="5" t="s">
        <v>18</v>
      </c>
      <c r="D33" s="5" t="s">
        <v>27</v>
      </c>
      <c r="E33" s="4">
        <v>4.258</v>
      </c>
      <c r="F33" s="3">
        <v>1</v>
      </c>
      <c r="G33" s="4">
        <f t="shared" si="5"/>
        <v>4.258</v>
      </c>
      <c r="H33" s="5">
        <v>1.331</v>
      </c>
      <c r="I33" s="4">
        <f t="shared" si="4"/>
        <v>5.667398</v>
      </c>
      <c r="J33" s="5"/>
    </row>
    <row r="34" s="2" customFormat="1" ht="25" customHeight="1" spans="1:10">
      <c r="A34" s="3">
        <v>19</v>
      </c>
      <c r="B34" s="5"/>
      <c r="C34" s="5" t="s">
        <v>18</v>
      </c>
      <c r="D34" s="5" t="s">
        <v>27</v>
      </c>
      <c r="E34" s="4">
        <v>4.108</v>
      </c>
      <c r="F34" s="3">
        <v>1</v>
      </c>
      <c r="G34" s="4">
        <f t="shared" si="5"/>
        <v>4.108</v>
      </c>
      <c r="H34" s="5">
        <v>1.331</v>
      </c>
      <c r="I34" s="4">
        <f t="shared" si="4"/>
        <v>5.467748</v>
      </c>
      <c r="J34" s="5"/>
    </row>
    <row r="35" s="2" customFormat="1" ht="25" customHeight="1" spans="1:10">
      <c r="A35" s="3">
        <v>20</v>
      </c>
      <c r="B35" s="5"/>
      <c r="C35" s="5" t="s">
        <v>14</v>
      </c>
      <c r="D35" s="5" t="s">
        <v>28</v>
      </c>
      <c r="E35" s="4">
        <v>3.304</v>
      </c>
      <c r="F35" s="3">
        <v>3</v>
      </c>
      <c r="G35" s="4">
        <f t="shared" si="5"/>
        <v>9.912</v>
      </c>
      <c r="H35" s="5">
        <v>1.976</v>
      </c>
      <c r="I35" s="4">
        <f t="shared" si="4"/>
        <v>19.586112</v>
      </c>
      <c r="J35" s="5"/>
    </row>
    <row r="36" s="2" customFormat="1" ht="25" customHeight="1" spans="1:10">
      <c r="A36" s="3">
        <v>21</v>
      </c>
      <c r="B36" s="5"/>
      <c r="C36" s="5" t="s">
        <v>14</v>
      </c>
      <c r="D36" s="5" t="s">
        <v>28</v>
      </c>
      <c r="E36" s="4">
        <v>3.467</v>
      </c>
      <c r="F36" s="3">
        <v>2</v>
      </c>
      <c r="G36" s="4">
        <f t="shared" si="5"/>
        <v>6.934</v>
      </c>
      <c r="H36" s="5">
        <v>1.976</v>
      </c>
      <c r="I36" s="4">
        <f t="shared" si="4"/>
        <v>13.701584</v>
      </c>
      <c r="J36" s="5"/>
    </row>
    <row r="37" s="2" customFormat="1" ht="25" customHeight="1" spans="1:10">
      <c r="A37" s="3">
        <v>22</v>
      </c>
      <c r="B37" s="5"/>
      <c r="C37" s="5" t="s">
        <v>14</v>
      </c>
      <c r="D37" s="5" t="s">
        <v>28</v>
      </c>
      <c r="E37" s="4">
        <v>1.313</v>
      </c>
      <c r="F37" s="3">
        <v>1</v>
      </c>
      <c r="G37" s="4">
        <f t="shared" si="5"/>
        <v>1.313</v>
      </c>
      <c r="H37" s="5">
        <v>1.976</v>
      </c>
      <c r="I37" s="4">
        <f t="shared" si="4"/>
        <v>2.594488</v>
      </c>
      <c r="J37" s="5"/>
    </row>
    <row r="38" s="2" customFormat="1" ht="25" customHeight="1" spans="1:10">
      <c r="A38" s="3">
        <v>23</v>
      </c>
      <c r="B38" s="5"/>
      <c r="C38" s="5" t="s">
        <v>14</v>
      </c>
      <c r="D38" s="5" t="s">
        <v>28</v>
      </c>
      <c r="E38" s="4">
        <v>1.574</v>
      </c>
      <c r="F38" s="3">
        <v>1</v>
      </c>
      <c r="G38" s="4">
        <f t="shared" si="5"/>
        <v>1.574</v>
      </c>
      <c r="H38" s="5">
        <v>1.976</v>
      </c>
      <c r="I38" s="4">
        <f t="shared" ref="I38:I43" si="6">H38*G38</f>
        <v>3.110224</v>
      </c>
      <c r="J38" s="5"/>
    </row>
    <row r="39" s="2" customFormat="1" ht="25" customHeight="1" spans="1:10">
      <c r="A39" s="3">
        <v>24</v>
      </c>
      <c r="B39" s="5"/>
      <c r="C39" s="5" t="s">
        <v>14</v>
      </c>
      <c r="D39" s="5" t="s">
        <v>28</v>
      </c>
      <c r="E39" s="4">
        <v>0.779</v>
      </c>
      <c r="F39" s="3">
        <v>1</v>
      </c>
      <c r="G39" s="4">
        <f t="shared" si="5"/>
        <v>0.779</v>
      </c>
      <c r="H39" s="5">
        <v>1.976</v>
      </c>
      <c r="I39" s="4">
        <f t="shared" si="6"/>
        <v>1.539304</v>
      </c>
      <c r="J39" s="5"/>
    </row>
    <row r="40" s="2" customFormat="1" ht="25" customHeight="1" spans="1:10">
      <c r="A40" s="3">
        <v>25</v>
      </c>
      <c r="B40" s="5"/>
      <c r="C40" s="5" t="s">
        <v>14</v>
      </c>
      <c r="D40" s="5" t="s">
        <v>28</v>
      </c>
      <c r="E40" s="4">
        <v>1</v>
      </c>
      <c r="F40" s="3">
        <v>2</v>
      </c>
      <c r="G40" s="4">
        <f t="shared" si="5"/>
        <v>2</v>
      </c>
      <c r="H40" s="5">
        <v>1.976</v>
      </c>
      <c r="I40" s="4">
        <f t="shared" si="6"/>
        <v>3.952</v>
      </c>
      <c r="J40" s="5"/>
    </row>
    <row r="41" s="2" customFormat="1" ht="25" customHeight="1" spans="1:10">
      <c r="A41" s="3">
        <v>26</v>
      </c>
      <c r="B41" s="5"/>
      <c r="C41" s="5" t="s">
        <v>14</v>
      </c>
      <c r="D41" s="5" t="s">
        <v>28</v>
      </c>
      <c r="E41" s="4">
        <v>2.342</v>
      </c>
      <c r="F41" s="3">
        <v>1</v>
      </c>
      <c r="G41" s="4">
        <f t="shared" si="5"/>
        <v>2.342</v>
      </c>
      <c r="H41" s="5">
        <v>1.976</v>
      </c>
      <c r="I41" s="4">
        <f t="shared" si="6"/>
        <v>4.627792</v>
      </c>
      <c r="J41" s="5"/>
    </row>
    <row r="42" s="2" customFormat="1" ht="25" customHeight="1" spans="1:10">
      <c r="A42" s="3">
        <v>27</v>
      </c>
      <c r="B42" s="5"/>
      <c r="C42" s="5" t="s">
        <v>22</v>
      </c>
      <c r="D42" s="5" t="s">
        <v>29</v>
      </c>
      <c r="E42" s="4">
        <v>5.25</v>
      </c>
      <c r="F42" s="3">
        <v>1</v>
      </c>
      <c r="G42" s="4">
        <f t="shared" si="5"/>
        <v>5.25</v>
      </c>
      <c r="H42" s="5">
        <v>0.931</v>
      </c>
      <c r="I42" s="4">
        <f t="shared" si="6"/>
        <v>4.88775</v>
      </c>
      <c r="J42" s="5"/>
    </row>
    <row r="43" s="2" customFormat="1" ht="25" customHeight="1" spans="1:10">
      <c r="A43" s="3">
        <v>28</v>
      </c>
      <c r="B43" s="5"/>
      <c r="C43" s="5" t="s">
        <v>22</v>
      </c>
      <c r="D43" s="5" t="s">
        <v>29</v>
      </c>
      <c r="E43" s="4">
        <v>4.99</v>
      </c>
      <c r="F43" s="3">
        <v>1</v>
      </c>
      <c r="G43" s="4">
        <f t="shared" si="5"/>
        <v>4.99</v>
      </c>
      <c r="H43" s="5">
        <v>0.931</v>
      </c>
      <c r="I43" s="4">
        <f t="shared" si="6"/>
        <v>4.64569</v>
      </c>
      <c r="J43" s="5"/>
    </row>
    <row r="44" s="2" customFormat="1" ht="25" customHeight="1" spans="1:10">
      <c r="A44" s="3">
        <v>29</v>
      </c>
      <c r="B44" s="5"/>
      <c r="C44" s="8" t="s">
        <v>30</v>
      </c>
      <c r="D44" s="9" t="s">
        <v>31</v>
      </c>
      <c r="F44" s="3">
        <v>2</v>
      </c>
      <c r="G44" s="4"/>
      <c r="H44" s="5"/>
      <c r="I44" s="4"/>
      <c r="J44" s="5"/>
    </row>
    <row r="45" customFormat="1" ht="25" customHeight="1" spans="1:10">
      <c r="A45" s="3"/>
      <c r="B45" s="5"/>
      <c r="C45" s="5"/>
      <c r="D45" s="10" t="s">
        <v>32</v>
      </c>
      <c r="E45" s="10"/>
      <c r="F45" s="11">
        <v>1</v>
      </c>
      <c r="G45" s="5"/>
      <c r="H45" s="4"/>
      <c r="I45" s="9"/>
      <c r="J45" s="6"/>
    </row>
    <row r="46" ht="25" customHeight="1" spans="1:10">
      <c r="A46" s="3">
        <v>33</v>
      </c>
      <c r="B46" s="5" t="s">
        <v>24</v>
      </c>
      <c r="C46" s="5"/>
      <c r="D46" s="5"/>
      <c r="E46" s="4"/>
      <c r="F46" s="3">
        <f>SUM(F16:F43)</f>
        <v>32</v>
      </c>
      <c r="G46" s="5"/>
      <c r="H46" s="4"/>
      <c r="I46" s="9">
        <f>SUM(I16:I44)</f>
        <v>298.627042</v>
      </c>
      <c r="J46" s="6">
        <f>I46/18.4</f>
        <v>16.2297305434783</v>
      </c>
    </row>
    <row r="47" s="1" customFormat="1"/>
    <row r="48" ht="25" customHeight="1" spans="1:10">
      <c r="A48" s="3" t="s">
        <v>33</v>
      </c>
      <c r="B48" s="4"/>
      <c r="C48" s="4"/>
      <c r="D48" s="4"/>
      <c r="E48" s="4"/>
      <c r="F48" s="3"/>
      <c r="G48" s="4"/>
      <c r="H48" s="4"/>
      <c r="I48" s="4"/>
      <c r="J48" s="4"/>
    </row>
    <row r="49" ht="25" customHeight="1" spans="1:10">
      <c r="A49" s="3" t="s">
        <v>1</v>
      </c>
      <c r="B49" s="4" t="s">
        <v>2</v>
      </c>
      <c r="C49" s="4" t="s">
        <v>3</v>
      </c>
      <c r="D49" s="4" t="s">
        <v>4</v>
      </c>
      <c r="E49" s="4" t="s">
        <v>5</v>
      </c>
      <c r="F49" s="3" t="s">
        <v>6</v>
      </c>
      <c r="G49" s="4" t="s">
        <v>7</v>
      </c>
      <c r="H49" s="4" t="s">
        <v>8</v>
      </c>
      <c r="I49" s="4" t="s">
        <v>9</v>
      </c>
      <c r="J49" s="4" t="s">
        <v>10</v>
      </c>
    </row>
    <row r="50" s="2" customFormat="1" ht="25" customHeight="1" spans="1:10">
      <c r="A50" s="3">
        <v>1</v>
      </c>
      <c r="B50" s="4" t="s">
        <v>34</v>
      </c>
      <c r="C50" s="4" t="s">
        <v>12</v>
      </c>
      <c r="D50" s="4" t="s">
        <v>13</v>
      </c>
      <c r="E50" s="4">
        <v>8.558</v>
      </c>
      <c r="F50" s="3">
        <v>1</v>
      </c>
      <c r="G50" s="4">
        <f>E50*F50</f>
        <v>8.558</v>
      </c>
      <c r="H50" s="4">
        <v>8.014</v>
      </c>
      <c r="I50" s="4">
        <f>H50*G50</f>
        <v>68.583812</v>
      </c>
      <c r="J50" s="4"/>
    </row>
    <row r="51" s="2" customFormat="1" ht="25" customHeight="1" spans="1:10">
      <c r="A51" s="3">
        <v>2</v>
      </c>
      <c r="B51" s="4"/>
      <c r="C51" s="4" t="s">
        <v>12</v>
      </c>
      <c r="D51" s="4" t="s">
        <v>13</v>
      </c>
      <c r="E51" s="4">
        <v>5.838</v>
      </c>
      <c r="F51" s="3">
        <v>1</v>
      </c>
      <c r="G51" s="4">
        <f t="shared" ref="G51:G65" si="7">E51*F51</f>
        <v>5.838</v>
      </c>
      <c r="H51" s="4">
        <v>8.014</v>
      </c>
      <c r="I51" s="4">
        <f t="shared" ref="I51:I72" si="8">H51*G51</f>
        <v>46.785732</v>
      </c>
      <c r="J51" s="4"/>
    </row>
    <row r="52" s="2" customFormat="1" ht="25" customHeight="1" spans="1:10">
      <c r="A52" s="3">
        <v>3</v>
      </c>
      <c r="B52" s="5"/>
      <c r="C52" s="4" t="s">
        <v>20</v>
      </c>
      <c r="D52" s="4" t="s">
        <v>21</v>
      </c>
      <c r="E52" s="4">
        <v>4.042</v>
      </c>
      <c r="F52" s="3">
        <v>1</v>
      </c>
      <c r="G52" s="4">
        <f t="shared" si="7"/>
        <v>4.042</v>
      </c>
      <c r="H52" s="5">
        <v>6.418</v>
      </c>
      <c r="I52" s="4">
        <f t="shared" si="8"/>
        <v>25.941556</v>
      </c>
      <c r="J52" s="5"/>
    </row>
    <row r="53" s="2" customFormat="1" ht="25" customHeight="1" spans="1:10">
      <c r="A53" s="3">
        <v>4</v>
      </c>
      <c r="B53" s="5"/>
      <c r="C53" s="4" t="s">
        <v>20</v>
      </c>
      <c r="D53" s="4" t="s">
        <v>21</v>
      </c>
      <c r="E53" s="4">
        <v>3.312</v>
      </c>
      <c r="F53" s="3">
        <v>1</v>
      </c>
      <c r="G53" s="4">
        <f t="shared" si="7"/>
        <v>3.312</v>
      </c>
      <c r="H53" s="5">
        <v>6.418</v>
      </c>
      <c r="I53" s="4">
        <f t="shared" si="8"/>
        <v>21.256416</v>
      </c>
      <c r="J53" s="5"/>
    </row>
    <row r="54" s="2" customFormat="1" ht="25" customHeight="1" spans="1:10">
      <c r="A54" s="3">
        <v>5</v>
      </c>
      <c r="B54" s="5"/>
      <c r="C54" s="5" t="s">
        <v>18</v>
      </c>
      <c r="D54" s="5" t="s">
        <v>27</v>
      </c>
      <c r="E54" s="4">
        <v>8.268</v>
      </c>
      <c r="F54" s="3">
        <v>1</v>
      </c>
      <c r="G54" s="4">
        <f t="shared" si="7"/>
        <v>8.268</v>
      </c>
      <c r="H54" s="5">
        <v>1.331</v>
      </c>
      <c r="I54" s="4">
        <f t="shared" si="8"/>
        <v>11.004708</v>
      </c>
      <c r="J54" s="5"/>
    </row>
    <row r="55" s="2" customFormat="1" ht="25" customHeight="1" spans="1:10">
      <c r="A55" s="3">
        <v>6</v>
      </c>
      <c r="B55" s="5"/>
      <c r="C55" s="5" t="s">
        <v>18</v>
      </c>
      <c r="D55" s="5" t="s">
        <v>27</v>
      </c>
      <c r="E55" s="4">
        <v>7.993</v>
      </c>
      <c r="F55" s="3">
        <v>1</v>
      </c>
      <c r="G55" s="4">
        <f t="shared" si="7"/>
        <v>7.993</v>
      </c>
      <c r="H55" s="5">
        <v>1.331</v>
      </c>
      <c r="I55" s="4">
        <f t="shared" si="8"/>
        <v>10.638683</v>
      </c>
      <c r="J55" s="5"/>
    </row>
    <row r="56" s="2" customFormat="1" ht="25" customHeight="1" spans="1:10">
      <c r="A56" s="3">
        <v>7</v>
      </c>
      <c r="B56" s="5"/>
      <c r="C56" s="5" t="s">
        <v>18</v>
      </c>
      <c r="D56" s="5" t="s">
        <v>27</v>
      </c>
      <c r="E56" s="7">
        <v>7.722</v>
      </c>
      <c r="F56" s="3">
        <v>1</v>
      </c>
      <c r="G56" s="4">
        <f t="shared" si="7"/>
        <v>7.722</v>
      </c>
      <c r="H56" s="5">
        <v>1.331</v>
      </c>
      <c r="I56" s="4">
        <f t="shared" si="8"/>
        <v>10.277982</v>
      </c>
      <c r="J56" s="5"/>
    </row>
    <row r="57" s="2" customFormat="1" ht="25" customHeight="1" spans="1:10">
      <c r="A57" s="3">
        <v>8</v>
      </c>
      <c r="B57" s="5"/>
      <c r="C57" s="5" t="s">
        <v>18</v>
      </c>
      <c r="D57" s="5" t="s">
        <v>27</v>
      </c>
      <c r="E57" s="4">
        <v>7.458</v>
      </c>
      <c r="F57" s="3">
        <v>1</v>
      </c>
      <c r="G57" s="4">
        <f t="shared" si="7"/>
        <v>7.458</v>
      </c>
      <c r="H57" s="5">
        <v>1.331</v>
      </c>
      <c r="I57" s="4">
        <f t="shared" si="8"/>
        <v>9.926598</v>
      </c>
      <c r="J57" s="5"/>
    </row>
    <row r="58" s="2" customFormat="1" ht="25" customHeight="1" spans="1:10">
      <c r="A58" s="3">
        <v>9</v>
      </c>
      <c r="B58" s="5"/>
      <c r="C58" s="5" t="s">
        <v>18</v>
      </c>
      <c r="D58" s="5" t="s">
        <v>27</v>
      </c>
      <c r="E58" s="4">
        <v>7.178</v>
      </c>
      <c r="F58" s="3">
        <v>1</v>
      </c>
      <c r="G58" s="4">
        <f t="shared" si="7"/>
        <v>7.178</v>
      </c>
      <c r="H58" s="5">
        <v>1.331</v>
      </c>
      <c r="I58" s="4">
        <f t="shared" si="8"/>
        <v>9.553918</v>
      </c>
      <c r="J58" s="5"/>
    </row>
    <row r="59" s="2" customFormat="1" ht="25" customHeight="1" spans="1:10">
      <c r="A59" s="3">
        <v>10</v>
      </c>
      <c r="B59" s="5"/>
      <c r="C59" s="5" t="s">
        <v>18</v>
      </c>
      <c r="D59" s="5" t="s">
        <v>27</v>
      </c>
      <c r="E59" s="4">
        <v>6.908</v>
      </c>
      <c r="F59" s="3">
        <v>1</v>
      </c>
      <c r="G59" s="4">
        <f t="shared" si="7"/>
        <v>6.908</v>
      </c>
      <c r="H59" s="5">
        <v>1.331</v>
      </c>
      <c r="I59" s="4">
        <f t="shared" si="8"/>
        <v>9.194548</v>
      </c>
      <c r="J59" s="5"/>
    </row>
    <row r="60" s="2" customFormat="1" ht="25" customHeight="1" spans="1:10">
      <c r="A60" s="3">
        <v>11</v>
      </c>
      <c r="B60" s="5"/>
      <c r="C60" s="5" t="s">
        <v>18</v>
      </c>
      <c r="D60" s="5" t="s">
        <v>27</v>
      </c>
      <c r="E60" s="4">
        <v>6.628</v>
      </c>
      <c r="F60" s="3">
        <v>1</v>
      </c>
      <c r="G60" s="4">
        <f t="shared" si="7"/>
        <v>6.628</v>
      </c>
      <c r="H60" s="5">
        <v>1.331</v>
      </c>
      <c r="I60" s="4">
        <f t="shared" si="8"/>
        <v>8.821868</v>
      </c>
      <c r="J60" s="5"/>
    </row>
    <row r="61" s="2" customFormat="1" ht="25" customHeight="1" spans="1:10">
      <c r="A61" s="3">
        <v>12</v>
      </c>
      <c r="B61" s="5"/>
      <c r="C61" s="5" t="s">
        <v>18</v>
      </c>
      <c r="D61" s="5" t="s">
        <v>27</v>
      </c>
      <c r="E61" s="4">
        <v>6.357</v>
      </c>
      <c r="F61" s="3">
        <v>1</v>
      </c>
      <c r="G61" s="4">
        <f t="shared" si="7"/>
        <v>6.357</v>
      </c>
      <c r="H61" s="5">
        <v>1.331</v>
      </c>
      <c r="I61" s="4">
        <f t="shared" si="8"/>
        <v>8.461167</v>
      </c>
      <c r="J61" s="5"/>
    </row>
    <row r="62" s="2" customFormat="1" ht="25" customHeight="1" spans="1:10">
      <c r="A62" s="3">
        <v>13</v>
      </c>
      <c r="B62" s="5"/>
      <c r="C62" s="5" t="s">
        <v>18</v>
      </c>
      <c r="D62" s="5" t="s">
        <v>27</v>
      </c>
      <c r="E62" s="4">
        <v>6.083</v>
      </c>
      <c r="F62" s="3">
        <v>1</v>
      </c>
      <c r="G62" s="4">
        <f t="shared" si="7"/>
        <v>6.083</v>
      </c>
      <c r="H62" s="5">
        <v>1.331</v>
      </c>
      <c r="I62" s="4">
        <f t="shared" si="8"/>
        <v>8.096473</v>
      </c>
      <c r="J62" s="5"/>
    </row>
    <row r="63" s="2" customFormat="1" ht="25" customHeight="1" spans="1:10">
      <c r="A63" s="3">
        <v>14</v>
      </c>
      <c r="B63" s="5"/>
      <c r="C63" s="5" t="s">
        <v>14</v>
      </c>
      <c r="D63" s="5" t="s">
        <v>28</v>
      </c>
      <c r="E63" s="4">
        <v>3.304</v>
      </c>
      <c r="F63" s="3">
        <v>4</v>
      </c>
      <c r="G63" s="4">
        <f t="shared" si="7"/>
        <v>13.216</v>
      </c>
      <c r="H63" s="5">
        <v>1.976</v>
      </c>
      <c r="I63" s="4">
        <f t="shared" si="8"/>
        <v>26.114816</v>
      </c>
      <c r="J63" s="5"/>
    </row>
    <row r="64" s="2" customFormat="1" ht="25" customHeight="1" spans="1:10">
      <c r="A64" s="3">
        <v>15</v>
      </c>
      <c r="B64" s="5"/>
      <c r="C64" s="5" t="s">
        <v>14</v>
      </c>
      <c r="D64" s="5" t="s">
        <v>28</v>
      </c>
      <c r="E64" s="4">
        <v>3.467</v>
      </c>
      <c r="F64" s="3">
        <v>3</v>
      </c>
      <c r="G64" s="4">
        <f t="shared" si="7"/>
        <v>10.401</v>
      </c>
      <c r="H64" s="5">
        <v>1.976</v>
      </c>
      <c r="I64" s="4">
        <f t="shared" si="8"/>
        <v>20.552376</v>
      </c>
      <c r="J64" s="5"/>
    </row>
    <row r="65" s="2" customFormat="1" ht="25" customHeight="1" spans="1:10">
      <c r="A65" s="3">
        <v>16</v>
      </c>
      <c r="B65" s="5"/>
      <c r="C65" s="5" t="s">
        <v>14</v>
      </c>
      <c r="D65" s="5" t="s">
        <v>28</v>
      </c>
      <c r="E65" s="4">
        <v>2.598</v>
      </c>
      <c r="F65" s="3">
        <v>1</v>
      </c>
      <c r="G65" s="4">
        <f t="shared" si="7"/>
        <v>2.598</v>
      </c>
      <c r="H65" s="5">
        <v>1.976</v>
      </c>
      <c r="I65" s="4">
        <f t="shared" si="8"/>
        <v>5.133648</v>
      </c>
      <c r="J65" s="5"/>
    </row>
    <row r="66" s="2" customFormat="1" ht="25" customHeight="1" spans="1:10">
      <c r="A66" s="3">
        <v>17</v>
      </c>
      <c r="B66" s="5"/>
      <c r="C66" s="5" t="s">
        <v>14</v>
      </c>
      <c r="D66" s="5" t="s">
        <v>28</v>
      </c>
      <c r="E66" s="4">
        <v>1.856</v>
      </c>
      <c r="F66" s="3">
        <v>1</v>
      </c>
      <c r="G66" s="4">
        <f t="shared" ref="G66:G72" si="9">E66*F66</f>
        <v>1.856</v>
      </c>
      <c r="H66" s="5">
        <v>1.976</v>
      </c>
      <c r="I66" s="4">
        <f t="shared" si="8"/>
        <v>3.667456</v>
      </c>
      <c r="J66" s="5"/>
    </row>
    <row r="67" s="2" customFormat="1" ht="25" customHeight="1" spans="1:10">
      <c r="A67" s="3">
        <v>18</v>
      </c>
      <c r="B67" s="5"/>
      <c r="C67" s="5" t="s">
        <v>14</v>
      </c>
      <c r="D67" s="5" t="s">
        <v>28</v>
      </c>
      <c r="E67" s="4">
        <v>0.902</v>
      </c>
      <c r="F67" s="3">
        <v>1</v>
      </c>
      <c r="G67" s="4">
        <f t="shared" si="9"/>
        <v>0.902</v>
      </c>
      <c r="H67" s="5">
        <v>1.976</v>
      </c>
      <c r="I67" s="4">
        <f t="shared" si="8"/>
        <v>1.782352</v>
      </c>
      <c r="J67" s="5"/>
    </row>
    <row r="68" s="2" customFormat="1" ht="25" customHeight="1" spans="1:10">
      <c r="A68" s="3">
        <v>19</v>
      </c>
      <c r="B68" s="5"/>
      <c r="C68" s="5" t="s">
        <v>14</v>
      </c>
      <c r="D68" s="5" t="s">
        <v>28</v>
      </c>
      <c r="E68" s="4">
        <v>1.238</v>
      </c>
      <c r="F68" s="3">
        <v>1</v>
      </c>
      <c r="G68" s="4">
        <f t="shared" si="9"/>
        <v>1.238</v>
      </c>
      <c r="H68" s="5">
        <v>1.976</v>
      </c>
      <c r="I68" s="4">
        <f t="shared" si="8"/>
        <v>2.446288</v>
      </c>
      <c r="J68" s="5"/>
    </row>
    <row r="69" s="2" customFormat="1" ht="25" customHeight="1" spans="1:10">
      <c r="A69" s="3">
        <v>20</v>
      </c>
      <c r="B69" s="5"/>
      <c r="C69" s="5" t="s">
        <v>14</v>
      </c>
      <c r="D69" s="5" t="s">
        <v>28</v>
      </c>
      <c r="E69" s="12">
        <v>1.621</v>
      </c>
      <c r="F69" s="3">
        <v>1</v>
      </c>
      <c r="G69" s="4">
        <f t="shared" si="9"/>
        <v>1.621</v>
      </c>
      <c r="H69" s="5">
        <v>1.976</v>
      </c>
      <c r="I69" s="4">
        <f t="shared" si="8"/>
        <v>3.203096</v>
      </c>
      <c r="J69" s="5"/>
    </row>
    <row r="70" s="2" customFormat="1" ht="25" customHeight="1" spans="1:10">
      <c r="A70" s="3">
        <v>21</v>
      </c>
      <c r="B70" s="5"/>
      <c r="C70" s="5" t="s">
        <v>14</v>
      </c>
      <c r="D70" s="5" t="s">
        <v>28</v>
      </c>
      <c r="E70" s="13">
        <v>1.516</v>
      </c>
      <c r="F70" s="3">
        <v>1</v>
      </c>
      <c r="G70" s="4">
        <f t="shared" si="9"/>
        <v>1.516</v>
      </c>
      <c r="H70" s="5">
        <v>1.976</v>
      </c>
      <c r="I70" s="4">
        <f t="shared" si="8"/>
        <v>2.995616</v>
      </c>
      <c r="J70" s="5"/>
    </row>
    <row r="71" s="2" customFormat="1" ht="25" customHeight="1" spans="1:10">
      <c r="A71" s="3">
        <v>22</v>
      </c>
      <c r="B71" s="5"/>
      <c r="C71" s="5" t="s">
        <v>22</v>
      </c>
      <c r="D71" s="5" t="s">
        <v>29</v>
      </c>
      <c r="E71" s="4">
        <v>7.31</v>
      </c>
      <c r="F71" s="3">
        <v>1</v>
      </c>
      <c r="G71" s="4">
        <f t="shared" si="9"/>
        <v>7.31</v>
      </c>
      <c r="H71" s="5">
        <v>0.931</v>
      </c>
      <c r="I71" s="4">
        <f t="shared" si="8"/>
        <v>6.80561</v>
      </c>
      <c r="J71" s="5"/>
    </row>
    <row r="72" s="2" customFormat="1" ht="25" customHeight="1" spans="1:10">
      <c r="A72" s="3">
        <v>23</v>
      </c>
      <c r="B72" s="5"/>
      <c r="C72" s="5" t="s">
        <v>22</v>
      </c>
      <c r="D72" s="5" t="s">
        <v>29</v>
      </c>
      <c r="E72" s="4">
        <v>7.036</v>
      </c>
      <c r="F72" s="3">
        <v>1</v>
      </c>
      <c r="G72" s="4">
        <f t="shared" si="9"/>
        <v>7.036</v>
      </c>
      <c r="H72" s="5">
        <v>0.931</v>
      </c>
      <c r="I72" s="4">
        <f t="shared" si="8"/>
        <v>6.550516</v>
      </c>
      <c r="J72" s="5"/>
    </row>
    <row r="73" s="2" customFormat="1" ht="25" customHeight="1" spans="1:10">
      <c r="A73" s="3">
        <v>24</v>
      </c>
      <c r="B73" s="5"/>
      <c r="C73" s="8" t="s">
        <v>30</v>
      </c>
      <c r="D73" s="9" t="s">
        <v>31</v>
      </c>
      <c r="E73" s="14"/>
      <c r="F73" s="3">
        <v>4</v>
      </c>
      <c r="G73" s="15"/>
      <c r="H73" s="5"/>
      <c r="I73" s="4"/>
      <c r="J73" s="5"/>
    </row>
    <row r="74" s="2" customFormat="1" ht="25" customHeight="1" spans="1:10">
      <c r="A74" s="3">
        <v>25</v>
      </c>
      <c r="B74" s="5"/>
      <c r="C74" s="16"/>
      <c r="D74" s="10" t="s">
        <v>32</v>
      </c>
      <c r="E74" s="10"/>
      <c r="F74" s="11">
        <v>2</v>
      </c>
      <c r="G74" s="17"/>
      <c r="H74" s="5"/>
      <c r="I74" s="4"/>
      <c r="J74" s="5"/>
    </row>
    <row r="75" ht="25" customHeight="1" spans="1:10">
      <c r="A75" s="3">
        <v>33</v>
      </c>
      <c r="B75" s="5" t="s">
        <v>24</v>
      </c>
      <c r="C75" s="5"/>
      <c r="D75" s="5"/>
      <c r="E75" s="4"/>
      <c r="F75" s="3">
        <f>SUM(F50:F72)</f>
        <v>28</v>
      </c>
      <c r="G75" s="5"/>
      <c r="H75" s="4"/>
      <c r="I75" s="9">
        <f>SUM(I50:I74)</f>
        <v>327.795235</v>
      </c>
      <c r="J75" s="6">
        <f>I75/25.2</f>
        <v>13.0077474206349</v>
      </c>
    </row>
    <row r="76" s="1" customFormat="1"/>
    <row r="77" ht="25" customHeight="1" spans="1:10">
      <c r="A77" s="3" t="s">
        <v>35</v>
      </c>
      <c r="B77" s="4"/>
      <c r="C77" s="4"/>
      <c r="D77" s="4"/>
      <c r="E77" s="4"/>
      <c r="F77" s="3"/>
      <c r="G77" s="4"/>
      <c r="H77" s="4"/>
      <c r="I77" s="4"/>
      <c r="J77" s="4"/>
    </row>
    <row r="78" ht="25" customHeight="1" spans="1:10">
      <c r="A78" s="3" t="s">
        <v>1</v>
      </c>
      <c r="B78" s="4" t="s">
        <v>2</v>
      </c>
      <c r="C78" s="4" t="s">
        <v>3</v>
      </c>
      <c r="D78" s="4" t="s">
        <v>4</v>
      </c>
      <c r="E78" s="4" t="s">
        <v>5</v>
      </c>
      <c r="F78" s="3" t="s">
        <v>6</v>
      </c>
      <c r="G78" s="4" t="s">
        <v>7</v>
      </c>
      <c r="H78" s="4" t="s">
        <v>8</v>
      </c>
      <c r="I78" s="4" t="s">
        <v>9</v>
      </c>
      <c r="J78" s="4" t="s">
        <v>10</v>
      </c>
    </row>
    <row r="79" s="2" customFormat="1" ht="25" customHeight="1" spans="1:10">
      <c r="A79" s="3">
        <v>1</v>
      </c>
      <c r="B79" s="4" t="s">
        <v>36</v>
      </c>
      <c r="C79" s="4" t="s">
        <v>12</v>
      </c>
      <c r="D79" s="4" t="s">
        <v>13</v>
      </c>
      <c r="E79" s="4">
        <v>8.558</v>
      </c>
      <c r="F79" s="3">
        <v>1</v>
      </c>
      <c r="G79" s="4">
        <f>E79*F79</f>
        <v>8.558</v>
      </c>
      <c r="H79" s="4">
        <v>8.014</v>
      </c>
      <c r="I79" s="4">
        <f>H79*G79</f>
        <v>68.583812</v>
      </c>
      <c r="J79" s="4"/>
    </row>
    <row r="80" s="2" customFormat="1" ht="25" customHeight="1" spans="1:10">
      <c r="A80" s="3">
        <v>2</v>
      </c>
      <c r="B80" s="4"/>
      <c r="C80" s="4" t="s">
        <v>12</v>
      </c>
      <c r="D80" s="4" t="s">
        <v>13</v>
      </c>
      <c r="E80" s="4">
        <v>6.029</v>
      </c>
      <c r="F80" s="3">
        <v>1</v>
      </c>
      <c r="G80" s="4">
        <f>E80*F80</f>
        <v>6.029</v>
      </c>
      <c r="H80" s="4">
        <v>8.014</v>
      </c>
      <c r="I80" s="4">
        <f t="shared" ref="I80:I101" si="10">H80*G80</f>
        <v>48.316406</v>
      </c>
      <c r="J80" s="4"/>
    </row>
    <row r="81" s="2" customFormat="1" ht="25" customHeight="1" spans="1:10">
      <c r="A81" s="3">
        <v>3</v>
      </c>
      <c r="B81" s="5"/>
      <c r="C81" s="4" t="s">
        <v>20</v>
      </c>
      <c r="D81" s="4" t="s">
        <v>21</v>
      </c>
      <c r="E81" s="4">
        <v>4</v>
      </c>
      <c r="F81" s="3">
        <v>1</v>
      </c>
      <c r="G81" s="4">
        <f>E81*F81</f>
        <v>4</v>
      </c>
      <c r="H81" s="5">
        <v>6.418</v>
      </c>
      <c r="I81" s="4">
        <f t="shared" si="10"/>
        <v>25.672</v>
      </c>
      <c r="J81" s="5"/>
    </row>
    <row r="82" s="2" customFormat="1" ht="25" customHeight="1" spans="1:10">
      <c r="A82" s="3">
        <v>4</v>
      </c>
      <c r="B82" s="5"/>
      <c r="C82" s="4" t="s">
        <v>20</v>
      </c>
      <c r="D82" s="4" t="s">
        <v>21</v>
      </c>
      <c r="E82" s="4">
        <v>3.317</v>
      </c>
      <c r="F82" s="3">
        <v>1</v>
      </c>
      <c r="G82" s="4">
        <f>E82*F82</f>
        <v>3.317</v>
      </c>
      <c r="H82" s="5">
        <v>6.418</v>
      </c>
      <c r="I82" s="4">
        <f t="shared" si="10"/>
        <v>21.288506</v>
      </c>
      <c r="J82" s="5"/>
    </row>
    <row r="83" s="2" customFormat="1" ht="25" customHeight="1" spans="1:10">
      <c r="A83" s="3">
        <v>5</v>
      </c>
      <c r="B83" s="5"/>
      <c r="C83" s="5" t="s">
        <v>18</v>
      </c>
      <c r="D83" s="5" t="s">
        <v>27</v>
      </c>
      <c r="E83" s="4">
        <v>8.278</v>
      </c>
      <c r="F83" s="3">
        <v>1</v>
      </c>
      <c r="G83" s="4">
        <f t="shared" ref="G83:G91" si="11">E83*F83</f>
        <v>8.278</v>
      </c>
      <c r="H83" s="5">
        <v>1.331</v>
      </c>
      <c r="I83" s="4">
        <f t="shared" si="10"/>
        <v>11.018018</v>
      </c>
      <c r="J83" s="5"/>
    </row>
    <row r="84" s="2" customFormat="1" ht="25" customHeight="1" spans="1:10">
      <c r="A84" s="3">
        <v>6</v>
      </c>
      <c r="B84" s="5"/>
      <c r="C84" s="5" t="s">
        <v>18</v>
      </c>
      <c r="D84" s="5" t="s">
        <v>27</v>
      </c>
      <c r="E84" s="4">
        <v>8.023</v>
      </c>
      <c r="F84" s="3">
        <v>1</v>
      </c>
      <c r="G84" s="4">
        <f t="shared" si="11"/>
        <v>8.023</v>
      </c>
      <c r="H84" s="5">
        <v>1.331</v>
      </c>
      <c r="I84" s="4">
        <f t="shared" si="10"/>
        <v>10.678613</v>
      </c>
      <c r="J84" s="5"/>
    </row>
    <row r="85" s="2" customFormat="1" ht="25" customHeight="1" spans="1:10">
      <c r="A85" s="3">
        <v>7</v>
      </c>
      <c r="B85" s="5"/>
      <c r="C85" s="5" t="s">
        <v>18</v>
      </c>
      <c r="D85" s="5" t="s">
        <v>27</v>
      </c>
      <c r="E85" s="7">
        <v>7.772</v>
      </c>
      <c r="F85" s="3">
        <v>1</v>
      </c>
      <c r="G85" s="4">
        <f t="shared" si="11"/>
        <v>7.772</v>
      </c>
      <c r="H85" s="5">
        <v>1.331</v>
      </c>
      <c r="I85" s="4">
        <f t="shared" si="10"/>
        <v>10.344532</v>
      </c>
      <c r="J85" s="5"/>
    </row>
    <row r="86" s="2" customFormat="1" ht="25" customHeight="1" spans="1:10">
      <c r="A86" s="3">
        <v>8</v>
      </c>
      <c r="B86" s="5"/>
      <c r="C86" s="5" t="s">
        <v>18</v>
      </c>
      <c r="D86" s="5" t="s">
        <v>27</v>
      </c>
      <c r="E86" s="4">
        <v>7.528</v>
      </c>
      <c r="F86" s="3">
        <v>1</v>
      </c>
      <c r="G86" s="4">
        <f t="shared" si="11"/>
        <v>7.528</v>
      </c>
      <c r="H86" s="5">
        <v>1.331</v>
      </c>
      <c r="I86" s="4">
        <f t="shared" si="10"/>
        <v>10.019768</v>
      </c>
      <c r="J86" s="5"/>
    </row>
    <row r="87" s="2" customFormat="1" ht="25" customHeight="1" spans="1:10">
      <c r="A87" s="3">
        <v>9</v>
      </c>
      <c r="B87" s="5"/>
      <c r="C87" s="5" t="s">
        <v>18</v>
      </c>
      <c r="D87" s="5" t="s">
        <v>27</v>
      </c>
      <c r="E87" s="4">
        <v>7.258</v>
      </c>
      <c r="F87" s="3">
        <v>1</v>
      </c>
      <c r="G87" s="4">
        <f t="shared" si="11"/>
        <v>7.258</v>
      </c>
      <c r="H87" s="5">
        <v>1.331</v>
      </c>
      <c r="I87" s="4">
        <f t="shared" si="10"/>
        <v>9.660398</v>
      </c>
      <c r="J87" s="5"/>
    </row>
    <row r="88" s="2" customFormat="1" ht="25" customHeight="1" spans="1:10">
      <c r="A88" s="3">
        <v>10</v>
      </c>
      <c r="B88" s="5"/>
      <c r="C88" s="5" t="s">
        <v>18</v>
      </c>
      <c r="D88" s="5" t="s">
        <v>27</v>
      </c>
      <c r="E88" s="4">
        <v>7.008</v>
      </c>
      <c r="F88" s="3">
        <v>1</v>
      </c>
      <c r="G88" s="4">
        <f t="shared" si="11"/>
        <v>7.008</v>
      </c>
      <c r="H88" s="5">
        <v>1.331</v>
      </c>
      <c r="I88" s="4">
        <f t="shared" si="10"/>
        <v>9.327648</v>
      </c>
      <c r="J88" s="5"/>
    </row>
    <row r="89" s="2" customFormat="1" ht="25" customHeight="1" spans="1:10">
      <c r="A89" s="3">
        <v>11</v>
      </c>
      <c r="B89" s="5"/>
      <c r="C89" s="5" t="s">
        <v>18</v>
      </c>
      <c r="D89" s="5" t="s">
        <v>27</v>
      </c>
      <c r="E89" s="4">
        <v>6.748</v>
      </c>
      <c r="F89" s="3">
        <v>1</v>
      </c>
      <c r="G89" s="4">
        <f t="shared" si="11"/>
        <v>6.748</v>
      </c>
      <c r="H89" s="5">
        <v>1.331</v>
      </c>
      <c r="I89" s="4">
        <f t="shared" si="10"/>
        <v>8.981588</v>
      </c>
      <c r="J89" s="5"/>
    </row>
    <row r="90" s="2" customFormat="1" ht="25" customHeight="1" spans="1:10">
      <c r="A90" s="3">
        <v>12</v>
      </c>
      <c r="B90" s="5"/>
      <c r="C90" s="5" t="s">
        <v>18</v>
      </c>
      <c r="D90" s="5" t="s">
        <v>27</v>
      </c>
      <c r="E90" s="4">
        <v>6.497</v>
      </c>
      <c r="F90" s="3">
        <v>1</v>
      </c>
      <c r="G90" s="4">
        <f t="shared" si="11"/>
        <v>6.497</v>
      </c>
      <c r="H90" s="5">
        <v>1.331</v>
      </c>
      <c r="I90" s="4">
        <f t="shared" si="10"/>
        <v>8.647507</v>
      </c>
      <c r="J90" s="5"/>
    </row>
    <row r="91" s="2" customFormat="1" ht="25" customHeight="1" spans="1:10">
      <c r="A91" s="3">
        <v>13</v>
      </c>
      <c r="B91" s="5"/>
      <c r="C91" s="5" t="s">
        <v>18</v>
      </c>
      <c r="D91" s="5" t="s">
        <v>27</v>
      </c>
      <c r="E91" s="4">
        <v>6.253</v>
      </c>
      <c r="F91" s="3">
        <v>1</v>
      </c>
      <c r="G91" s="4">
        <f t="shared" si="11"/>
        <v>6.253</v>
      </c>
      <c r="H91" s="5">
        <v>1.331</v>
      </c>
      <c r="I91" s="4">
        <f t="shared" si="10"/>
        <v>8.322743</v>
      </c>
      <c r="J91" s="5"/>
    </row>
    <row r="92" s="2" customFormat="1" ht="25" customHeight="1" spans="1:10">
      <c r="A92" s="3">
        <v>14</v>
      </c>
      <c r="B92" s="5"/>
      <c r="C92" s="5" t="s">
        <v>14</v>
      </c>
      <c r="D92" s="5" t="s">
        <v>28</v>
      </c>
      <c r="E92" s="4">
        <v>3.304</v>
      </c>
      <c r="F92" s="3">
        <v>4</v>
      </c>
      <c r="G92" s="4">
        <f t="shared" ref="G92:G101" si="12">E92*F92</f>
        <v>13.216</v>
      </c>
      <c r="H92" s="5">
        <v>1.976</v>
      </c>
      <c r="I92" s="4">
        <f t="shared" si="10"/>
        <v>26.114816</v>
      </c>
      <c r="J92" s="5"/>
    </row>
    <row r="93" s="2" customFormat="1" ht="25" customHeight="1" spans="1:10">
      <c r="A93" s="3">
        <v>15</v>
      </c>
      <c r="B93" s="5"/>
      <c r="C93" s="5" t="s">
        <v>14</v>
      </c>
      <c r="D93" s="5" t="s">
        <v>28</v>
      </c>
      <c r="E93" s="4">
        <v>3.467</v>
      </c>
      <c r="F93" s="3">
        <v>3</v>
      </c>
      <c r="G93" s="4">
        <f t="shared" si="12"/>
        <v>10.401</v>
      </c>
      <c r="H93" s="5">
        <v>1.976</v>
      </c>
      <c r="I93" s="4">
        <f t="shared" si="10"/>
        <v>20.552376</v>
      </c>
      <c r="J93" s="5"/>
    </row>
    <row r="94" s="2" customFormat="1" ht="25" customHeight="1" spans="1:10">
      <c r="A94" s="3">
        <v>16</v>
      </c>
      <c r="B94" s="5"/>
      <c r="C94" s="5" t="s">
        <v>14</v>
      </c>
      <c r="D94" s="5" t="s">
        <v>28</v>
      </c>
      <c r="E94" s="4">
        <v>2.753</v>
      </c>
      <c r="F94" s="3">
        <v>1</v>
      </c>
      <c r="G94" s="4">
        <f t="shared" si="12"/>
        <v>2.753</v>
      </c>
      <c r="H94" s="5">
        <v>1.976</v>
      </c>
      <c r="I94" s="4">
        <f t="shared" si="10"/>
        <v>5.439928</v>
      </c>
      <c r="J94" s="5"/>
    </row>
    <row r="95" s="2" customFormat="1" ht="25" customHeight="1" spans="1:10">
      <c r="A95" s="3">
        <v>17</v>
      </c>
      <c r="B95" s="5"/>
      <c r="C95" s="5" t="s">
        <v>14</v>
      </c>
      <c r="D95" s="5" t="s">
        <v>28</v>
      </c>
      <c r="E95" s="4">
        <v>2.023</v>
      </c>
      <c r="F95" s="3">
        <v>1</v>
      </c>
      <c r="G95" s="4">
        <f t="shared" si="12"/>
        <v>2.023</v>
      </c>
      <c r="H95" s="5">
        <v>1.976</v>
      </c>
      <c r="I95" s="4">
        <f t="shared" si="10"/>
        <v>3.997448</v>
      </c>
      <c r="J95" s="5"/>
    </row>
    <row r="96" s="2" customFormat="1" ht="25" customHeight="1" spans="1:10">
      <c r="A96" s="3">
        <v>18</v>
      </c>
      <c r="B96" s="5"/>
      <c r="C96" s="5" t="s">
        <v>14</v>
      </c>
      <c r="D96" s="5" t="s">
        <v>28</v>
      </c>
      <c r="E96" s="4">
        <v>0.939</v>
      </c>
      <c r="F96" s="3">
        <v>1</v>
      </c>
      <c r="G96" s="4">
        <f t="shared" si="12"/>
        <v>0.939</v>
      </c>
      <c r="H96" s="5">
        <v>1.976</v>
      </c>
      <c r="I96" s="4">
        <f t="shared" si="10"/>
        <v>1.855464</v>
      </c>
      <c r="J96" s="5"/>
    </row>
    <row r="97" s="2" customFormat="1" ht="25" customHeight="1" spans="1:10">
      <c r="A97" s="3">
        <v>19</v>
      </c>
      <c r="B97" s="5"/>
      <c r="C97" s="5" t="s">
        <v>14</v>
      </c>
      <c r="D97" s="5" t="s">
        <v>28</v>
      </c>
      <c r="E97" s="4">
        <v>1.238</v>
      </c>
      <c r="F97" s="3">
        <v>1</v>
      </c>
      <c r="G97" s="4">
        <f t="shared" si="12"/>
        <v>1.238</v>
      </c>
      <c r="H97" s="5">
        <v>1.976</v>
      </c>
      <c r="I97" s="4">
        <f t="shared" si="10"/>
        <v>2.446288</v>
      </c>
      <c r="J97" s="5"/>
    </row>
    <row r="98" s="2" customFormat="1" ht="25" customHeight="1" spans="1:10">
      <c r="A98" s="3">
        <v>20</v>
      </c>
      <c r="B98" s="5"/>
      <c r="C98" s="5" t="s">
        <v>14</v>
      </c>
      <c r="D98" s="5" t="s">
        <v>28</v>
      </c>
      <c r="E98" s="12">
        <v>1.621</v>
      </c>
      <c r="F98" s="3">
        <v>1</v>
      </c>
      <c r="G98" s="4">
        <f t="shared" si="12"/>
        <v>1.621</v>
      </c>
      <c r="H98" s="5">
        <v>1.976</v>
      </c>
      <c r="I98" s="4">
        <f t="shared" si="10"/>
        <v>3.203096</v>
      </c>
      <c r="J98" s="5"/>
    </row>
    <row r="99" s="2" customFormat="1" ht="25" customHeight="1" spans="1:10">
      <c r="A99" s="3">
        <v>21</v>
      </c>
      <c r="B99" s="5"/>
      <c r="C99" s="5" t="s">
        <v>14</v>
      </c>
      <c r="D99" s="5" t="s">
        <v>28</v>
      </c>
      <c r="E99" s="13">
        <v>1.516</v>
      </c>
      <c r="F99" s="3">
        <v>1</v>
      </c>
      <c r="G99" s="4">
        <f t="shared" si="12"/>
        <v>1.516</v>
      </c>
      <c r="H99" s="5">
        <v>1.976</v>
      </c>
      <c r="I99" s="4">
        <f t="shared" si="10"/>
        <v>2.995616</v>
      </c>
      <c r="J99" s="5"/>
    </row>
    <row r="100" s="2" customFormat="1" ht="25" customHeight="1" spans="1:10">
      <c r="A100" s="3">
        <v>22</v>
      </c>
      <c r="B100" s="5"/>
      <c r="C100" s="5" t="s">
        <v>22</v>
      </c>
      <c r="D100" s="5" t="s">
        <v>29</v>
      </c>
      <c r="E100" s="4">
        <v>7.398</v>
      </c>
      <c r="F100" s="3">
        <v>1</v>
      </c>
      <c r="G100" s="4">
        <f t="shared" si="12"/>
        <v>7.398</v>
      </c>
      <c r="H100" s="5">
        <v>0.931</v>
      </c>
      <c r="I100" s="4">
        <f t="shared" si="10"/>
        <v>6.887538</v>
      </c>
      <c r="J100" s="5"/>
    </row>
    <row r="101" s="2" customFormat="1" ht="25" customHeight="1" spans="1:10">
      <c r="A101" s="3">
        <v>23</v>
      </c>
      <c r="B101" s="5"/>
      <c r="C101" s="5" t="s">
        <v>22</v>
      </c>
      <c r="D101" s="5" t="s">
        <v>29</v>
      </c>
      <c r="E101" s="4">
        <v>7.126</v>
      </c>
      <c r="F101" s="3">
        <v>1</v>
      </c>
      <c r="G101" s="4">
        <f t="shared" si="12"/>
        <v>7.126</v>
      </c>
      <c r="H101" s="5">
        <v>0.931</v>
      </c>
      <c r="I101" s="4">
        <f t="shared" si="10"/>
        <v>6.634306</v>
      </c>
      <c r="J101" s="5"/>
    </row>
    <row r="102" s="2" customFormat="1" ht="25" customHeight="1" spans="1:10">
      <c r="A102" s="3">
        <v>24</v>
      </c>
      <c r="B102" s="5"/>
      <c r="C102" s="8" t="s">
        <v>30</v>
      </c>
      <c r="D102" s="9" t="s">
        <v>31</v>
      </c>
      <c r="E102" s="14"/>
      <c r="F102" s="3">
        <v>4</v>
      </c>
      <c r="G102" s="15"/>
      <c r="H102" s="5"/>
      <c r="I102" s="4"/>
      <c r="J102" s="5"/>
    </row>
    <row r="103" s="2" customFormat="1" ht="25" customHeight="1" spans="1:10">
      <c r="A103" s="3">
        <v>25</v>
      </c>
      <c r="B103" s="5"/>
      <c r="C103" s="16"/>
      <c r="D103" s="10" t="s">
        <v>32</v>
      </c>
      <c r="E103" s="10"/>
      <c r="F103" s="11">
        <v>2</v>
      </c>
      <c r="G103" s="17"/>
      <c r="H103" s="5"/>
      <c r="I103" s="4"/>
      <c r="J103" s="5"/>
    </row>
    <row r="104" ht="25" customHeight="1" spans="1:10">
      <c r="A104" s="3">
        <v>33</v>
      </c>
      <c r="B104" s="5" t="s">
        <v>24</v>
      </c>
      <c r="C104" s="5"/>
      <c r="D104" s="5"/>
      <c r="E104" s="4"/>
      <c r="F104" s="3">
        <f>SUM(F79:F101)</f>
        <v>28</v>
      </c>
      <c r="G104" s="5"/>
      <c r="H104" s="4"/>
      <c r="I104" s="9">
        <f>SUM(I79:I103)</f>
        <v>330.988415</v>
      </c>
      <c r="J104" s="6">
        <f>I104/25.53</f>
        <v>12.9646852722287</v>
      </c>
    </row>
    <row r="105" s="1" customFormat="1"/>
    <row r="106" ht="25" customHeight="1" spans="1:10">
      <c r="A106" s="3" t="s">
        <v>37</v>
      </c>
      <c r="B106" s="4"/>
      <c r="C106" s="4"/>
      <c r="D106" s="4"/>
      <c r="E106" s="4"/>
      <c r="F106" s="3"/>
      <c r="G106" s="4"/>
      <c r="H106" s="4"/>
      <c r="I106" s="4"/>
      <c r="J106" s="4"/>
    </row>
    <row r="107" ht="25" customHeight="1" spans="1:10">
      <c r="A107" s="3" t="s">
        <v>1</v>
      </c>
      <c r="B107" s="4" t="s">
        <v>2</v>
      </c>
      <c r="C107" s="4" t="s">
        <v>3</v>
      </c>
      <c r="D107" s="4" t="s">
        <v>4</v>
      </c>
      <c r="E107" s="4" t="s">
        <v>5</v>
      </c>
      <c r="F107" s="3" t="s">
        <v>6</v>
      </c>
      <c r="G107" s="4" t="s">
        <v>7</v>
      </c>
      <c r="H107" s="4" t="s">
        <v>8</v>
      </c>
      <c r="I107" s="4" t="s">
        <v>9</v>
      </c>
      <c r="J107" s="4" t="s">
        <v>10</v>
      </c>
    </row>
    <row r="108" s="2" customFormat="1" ht="25" customHeight="1" spans="1:10">
      <c r="A108" s="3">
        <v>1</v>
      </c>
      <c r="B108" s="4" t="s">
        <v>38</v>
      </c>
      <c r="C108" s="4" t="s">
        <v>12</v>
      </c>
      <c r="D108" s="4" t="s">
        <v>13</v>
      </c>
      <c r="E108" s="4">
        <v>6.288</v>
      </c>
      <c r="F108" s="3">
        <v>1</v>
      </c>
      <c r="G108" s="4">
        <f t="shared" ref="G108:G136" si="13">E108*F108</f>
        <v>6.288</v>
      </c>
      <c r="H108" s="4">
        <v>8.014</v>
      </c>
      <c r="I108" s="4">
        <f>H108*G108</f>
        <v>50.392032</v>
      </c>
      <c r="J108" s="4"/>
    </row>
    <row r="109" s="2" customFormat="1" ht="25" customHeight="1" spans="1:10">
      <c r="A109" s="3">
        <v>2</v>
      </c>
      <c r="B109" s="4"/>
      <c r="C109" s="4" t="s">
        <v>12</v>
      </c>
      <c r="D109" s="4" t="s">
        <v>13</v>
      </c>
      <c r="E109" s="4">
        <v>4</v>
      </c>
      <c r="F109" s="3">
        <v>1</v>
      </c>
      <c r="G109" s="4">
        <f t="shared" si="13"/>
        <v>4</v>
      </c>
      <c r="H109" s="4">
        <v>8.014</v>
      </c>
      <c r="I109" s="4">
        <f t="shared" ref="I109:I119" si="14">H109*G109</f>
        <v>32.056</v>
      </c>
      <c r="J109" s="4"/>
    </row>
    <row r="110" s="2" customFormat="1" ht="25" customHeight="1" spans="1:10">
      <c r="A110" s="3">
        <v>3</v>
      </c>
      <c r="B110" s="5"/>
      <c r="C110" s="4" t="s">
        <v>12</v>
      </c>
      <c r="D110" s="4" t="s">
        <v>13</v>
      </c>
      <c r="E110" s="4">
        <v>3.5</v>
      </c>
      <c r="F110" s="3">
        <v>1</v>
      </c>
      <c r="G110" s="4">
        <f t="shared" si="13"/>
        <v>3.5</v>
      </c>
      <c r="H110" s="4">
        <v>8.014</v>
      </c>
      <c r="I110" s="4">
        <f t="shared" si="14"/>
        <v>28.049</v>
      </c>
      <c r="J110" s="5"/>
    </row>
    <row r="111" s="2" customFormat="1" ht="25" customHeight="1" spans="1:10">
      <c r="A111" s="3">
        <v>4</v>
      </c>
      <c r="B111" s="5"/>
      <c r="C111" s="4" t="s">
        <v>20</v>
      </c>
      <c r="D111" s="4" t="s">
        <v>21</v>
      </c>
      <c r="E111" s="4">
        <v>3.987</v>
      </c>
      <c r="F111" s="3">
        <v>1</v>
      </c>
      <c r="G111" s="4">
        <f t="shared" si="13"/>
        <v>3.987</v>
      </c>
      <c r="H111" s="5">
        <v>6.418</v>
      </c>
      <c r="I111" s="4">
        <f t="shared" si="14"/>
        <v>25.588566</v>
      </c>
      <c r="J111" s="5"/>
    </row>
    <row r="112" s="2" customFormat="1" ht="25" customHeight="1" spans="1:10">
      <c r="A112" s="3">
        <v>5</v>
      </c>
      <c r="B112" s="5"/>
      <c r="C112" s="5" t="s">
        <v>18</v>
      </c>
      <c r="D112" s="5" t="s">
        <v>27</v>
      </c>
      <c r="E112" s="4">
        <v>5.938</v>
      </c>
      <c r="F112" s="3">
        <v>1</v>
      </c>
      <c r="G112" s="4">
        <f t="shared" si="13"/>
        <v>5.938</v>
      </c>
      <c r="H112" s="5">
        <v>1.331</v>
      </c>
      <c r="I112" s="4">
        <f t="shared" si="14"/>
        <v>7.903478</v>
      </c>
      <c r="J112" s="5"/>
    </row>
    <row r="113" s="2" customFormat="1" ht="25" customHeight="1" spans="1:10">
      <c r="A113" s="3">
        <v>6</v>
      </c>
      <c r="B113" s="5"/>
      <c r="C113" s="5" t="s">
        <v>18</v>
      </c>
      <c r="D113" s="5" t="s">
        <v>27</v>
      </c>
      <c r="E113" s="4">
        <v>5.828</v>
      </c>
      <c r="F113" s="3">
        <v>1</v>
      </c>
      <c r="G113" s="4">
        <f t="shared" si="13"/>
        <v>5.828</v>
      </c>
      <c r="H113" s="5">
        <v>1.331</v>
      </c>
      <c r="I113" s="4">
        <f t="shared" si="14"/>
        <v>7.757068</v>
      </c>
      <c r="J113" s="5"/>
    </row>
    <row r="114" s="2" customFormat="1" ht="25" customHeight="1" spans="1:10">
      <c r="A114" s="3">
        <v>7</v>
      </c>
      <c r="B114" s="5"/>
      <c r="C114" s="5" t="s">
        <v>18</v>
      </c>
      <c r="D114" s="5" t="s">
        <v>27</v>
      </c>
      <c r="E114" s="7">
        <v>5.708</v>
      </c>
      <c r="F114" s="3">
        <v>1</v>
      </c>
      <c r="G114" s="4">
        <f t="shared" si="13"/>
        <v>5.708</v>
      </c>
      <c r="H114" s="5">
        <v>1.331</v>
      </c>
      <c r="I114" s="4">
        <f t="shared" si="14"/>
        <v>7.597348</v>
      </c>
      <c r="J114" s="5"/>
    </row>
    <row r="115" s="2" customFormat="1" ht="25" customHeight="1" spans="1:10">
      <c r="A115" s="3">
        <v>8</v>
      </c>
      <c r="B115" s="5"/>
      <c r="C115" s="5" t="s">
        <v>18</v>
      </c>
      <c r="D115" s="5" t="s">
        <v>27</v>
      </c>
      <c r="E115" s="4">
        <v>5.588</v>
      </c>
      <c r="F115" s="3">
        <v>1</v>
      </c>
      <c r="G115" s="4">
        <f t="shared" si="13"/>
        <v>5.588</v>
      </c>
      <c r="H115" s="5">
        <v>1.331</v>
      </c>
      <c r="I115" s="4">
        <f t="shared" si="14"/>
        <v>7.437628</v>
      </c>
      <c r="J115" s="5"/>
    </row>
    <row r="116" s="2" customFormat="1" ht="25" customHeight="1" spans="1:10">
      <c r="A116" s="3">
        <v>9</v>
      </c>
      <c r="B116" s="5"/>
      <c r="C116" s="5" t="s">
        <v>18</v>
      </c>
      <c r="D116" s="5" t="s">
        <v>27</v>
      </c>
      <c r="E116" s="4">
        <v>5.478</v>
      </c>
      <c r="F116" s="3">
        <v>1</v>
      </c>
      <c r="G116" s="4">
        <f t="shared" si="13"/>
        <v>5.478</v>
      </c>
      <c r="H116" s="5">
        <v>1.331</v>
      </c>
      <c r="I116" s="4">
        <f t="shared" si="14"/>
        <v>7.291218</v>
      </c>
      <c r="J116" s="5"/>
    </row>
    <row r="117" s="2" customFormat="1" ht="25" customHeight="1" spans="1:10">
      <c r="A117" s="3">
        <v>10</v>
      </c>
      <c r="B117" s="5"/>
      <c r="C117" s="5" t="s">
        <v>18</v>
      </c>
      <c r="D117" s="5" t="s">
        <v>27</v>
      </c>
      <c r="E117" s="4">
        <v>5.258</v>
      </c>
      <c r="F117" s="3">
        <v>1</v>
      </c>
      <c r="G117" s="4">
        <f t="shared" si="13"/>
        <v>5.258</v>
      </c>
      <c r="H117" s="5">
        <v>1.331</v>
      </c>
      <c r="I117" s="4">
        <f t="shared" si="14"/>
        <v>6.998398</v>
      </c>
      <c r="J117" s="5"/>
    </row>
    <row r="118" s="2" customFormat="1" ht="25" customHeight="1" spans="1:10">
      <c r="A118" s="3">
        <v>11</v>
      </c>
      <c r="B118" s="5"/>
      <c r="C118" s="5" t="s">
        <v>18</v>
      </c>
      <c r="D118" s="5" t="s">
        <v>27</v>
      </c>
      <c r="E118" s="4">
        <v>5.138</v>
      </c>
      <c r="F118" s="3">
        <v>1</v>
      </c>
      <c r="G118" s="4">
        <f t="shared" si="13"/>
        <v>5.138</v>
      </c>
      <c r="H118" s="5">
        <v>1.331</v>
      </c>
      <c r="I118" s="4">
        <f t="shared" si="14"/>
        <v>6.838678</v>
      </c>
      <c r="J118" s="5"/>
    </row>
    <row r="119" s="2" customFormat="1" ht="25" customHeight="1" spans="1:10">
      <c r="A119" s="3">
        <v>12</v>
      </c>
      <c r="B119" s="5"/>
      <c r="C119" s="5" t="s">
        <v>18</v>
      </c>
      <c r="D119" s="5" t="s">
        <v>27</v>
      </c>
      <c r="E119" s="4">
        <v>5.028</v>
      </c>
      <c r="F119" s="3">
        <v>1</v>
      </c>
      <c r="G119" s="4">
        <f t="shared" si="13"/>
        <v>5.028</v>
      </c>
      <c r="H119" s="5">
        <v>1.331</v>
      </c>
      <c r="I119" s="4">
        <f t="shared" si="14"/>
        <v>6.692268</v>
      </c>
      <c r="J119" s="5"/>
    </row>
    <row r="120" s="2" customFormat="1" ht="25" customHeight="1" spans="1:10">
      <c r="A120" s="3">
        <v>13</v>
      </c>
      <c r="B120" s="5"/>
      <c r="C120" s="5" t="s">
        <v>18</v>
      </c>
      <c r="D120" s="5" t="s">
        <v>27</v>
      </c>
      <c r="E120" s="4">
        <v>5.918</v>
      </c>
      <c r="F120" s="3">
        <v>1</v>
      </c>
      <c r="G120" s="4">
        <f t="shared" si="13"/>
        <v>5.918</v>
      </c>
      <c r="H120" s="5">
        <v>1.331</v>
      </c>
      <c r="I120" s="4">
        <f t="shared" ref="I120:I127" si="15">H120*G120</f>
        <v>7.876858</v>
      </c>
      <c r="J120" s="5"/>
    </row>
    <row r="121" s="2" customFormat="1" ht="25" customHeight="1" spans="1:10">
      <c r="A121" s="3">
        <v>14</v>
      </c>
      <c r="B121" s="5"/>
      <c r="C121" s="5" t="s">
        <v>18</v>
      </c>
      <c r="D121" s="5" t="s">
        <v>27</v>
      </c>
      <c r="E121" s="4">
        <v>4.798</v>
      </c>
      <c r="F121" s="3">
        <v>1</v>
      </c>
      <c r="G121" s="4">
        <f t="shared" si="13"/>
        <v>4.798</v>
      </c>
      <c r="H121" s="5">
        <v>1.331</v>
      </c>
      <c r="I121" s="4">
        <f t="shared" si="15"/>
        <v>6.386138</v>
      </c>
      <c r="J121" s="5"/>
    </row>
    <row r="122" s="2" customFormat="1" ht="25" customHeight="1" spans="1:10">
      <c r="A122" s="3">
        <v>15</v>
      </c>
      <c r="B122" s="5"/>
      <c r="C122" s="5" t="s">
        <v>18</v>
      </c>
      <c r="D122" s="5" t="s">
        <v>27</v>
      </c>
      <c r="E122" s="4">
        <v>4.568</v>
      </c>
      <c r="F122" s="3">
        <v>1</v>
      </c>
      <c r="G122" s="4">
        <f t="shared" si="13"/>
        <v>4.568</v>
      </c>
      <c r="H122" s="5">
        <v>1.331</v>
      </c>
      <c r="I122" s="4">
        <f t="shared" si="15"/>
        <v>6.080008</v>
      </c>
      <c r="J122" s="5"/>
    </row>
    <row r="123" s="2" customFormat="1" ht="25" customHeight="1" spans="1:10">
      <c r="A123" s="3">
        <v>16</v>
      </c>
      <c r="B123" s="5"/>
      <c r="C123" s="5" t="s">
        <v>18</v>
      </c>
      <c r="D123" s="5" t="s">
        <v>27</v>
      </c>
      <c r="E123" s="4">
        <v>4.458</v>
      </c>
      <c r="F123" s="3">
        <v>1</v>
      </c>
      <c r="G123" s="4">
        <f t="shared" si="13"/>
        <v>4.458</v>
      </c>
      <c r="H123" s="5">
        <v>1.331</v>
      </c>
      <c r="I123" s="4">
        <f t="shared" si="15"/>
        <v>5.933598</v>
      </c>
      <c r="J123" s="5"/>
    </row>
    <row r="124" s="2" customFormat="1" ht="25" customHeight="1" spans="1:10">
      <c r="A124" s="3">
        <v>17</v>
      </c>
      <c r="B124" s="5"/>
      <c r="C124" s="5" t="s">
        <v>18</v>
      </c>
      <c r="D124" s="5" t="s">
        <v>27</v>
      </c>
      <c r="E124" s="4">
        <v>4.338</v>
      </c>
      <c r="F124" s="3">
        <v>1</v>
      </c>
      <c r="G124" s="4">
        <f t="shared" si="13"/>
        <v>4.338</v>
      </c>
      <c r="H124" s="5">
        <v>1.331</v>
      </c>
      <c r="I124" s="4">
        <f t="shared" si="15"/>
        <v>5.773878</v>
      </c>
      <c r="J124" s="5"/>
    </row>
    <row r="125" s="2" customFormat="1" ht="25" customHeight="1" spans="1:10">
      <c r="A125" s="3">
        <v>18</v>
      </c>
      <c r="B125" s="5"/>
      <c r="C125" s="5" t="s">
        <v>18</v>
      </c>
      <c r="D125" s="5" t="s">
        <v>27</v>
      </c>
      <c r="E125" s="4">
        <v>4.218</v>
      </c>
      <c r="F125" s="3">
        <v>1</v>
      </c>
      <c r="G125" s="4">
        <f t="shared" si="13"/>
        <v>4.218</v>
      </c>
      <c r="H125" s="5">
        <v>1.331</v>
      </c>
      <c r="I125" s="4">
        <f t="shared" si="15"/>
        <v>5.614158</v>
      </c>
      <c r="J125" s="5"/>
    </row>
    <row r="126" s="2" customFormat="1" ht="25" customHeight="1" spans="1:10">
      <c r="A126" s="3">
        <v>19</v>
      </c>
      <c r="B126" s="5"/>
      <c r="C126" s="5" t="s">
        <v>18</v>
      </c>
      <c r="D126" s="5" t="s">
        <v>27</v>
      </c>
      <c r="E126" s="4">
        <v>4.108</v>
      </c>
      <c r="F126" s="3">
        <v>1</v>
      </c>
      <c r="G126" s="4">
        <f t="shared" si="13"/>
        <v>4.108</v>
      </c>
      <c r="H126" s="5">
        <v>1.331</v>
      </c>
      <c r="I126" s="4">
        <f t="shared" si="15"/>
        <v>5.467748</v>
      </c>
      <c r="J126" s="5"/>
    </row>
    <row r="127" s="2" customFormat="1" ht="25" customHeight="1" spans="1:10">
      <c r="A127" s="3">
        <v>20</v>
      </c>
      <c r="B127" s="5"/>
      <c r="C127" s="5" t="s">
        <v>14</v>
      </c>
      <c r="D127" s="5" t="s">
        <v>28</v>
      </c>
      <c r="E127" s="4">
        <v>3.304</v>
      </c>
      <c r="F127" s="3">
        <v>3</v>
      </c>
      <c r="G127" s="4">
        <f t="shared" si="13"/>
        <v>9.912</v>
      </c>
      <c r="H127" s="5">
        <v>1.976</v>
      </c>
      <c r="I127" s="4">
        <f t="shared" si="15"/>
        <v>19.586112</v>
      </c>
      <c r="J127" s="5"/>
    </row>
    <row r="128" s="2" customFormat="1" ht="25" customHeight="1" spans="1:10">
      <c r="A128" s="3">
        <v>21</v>
      </c>
      <c r="B128" s="5"/>
      <c r="C128" s="5" t="s">
        <v>14</v>
      </c>
      <c r="D128" s="5" t="s">
        <v>28</v>
      </c>
      <c r="E128" s="4">
        <v>3.484</v>
      </c>
      <c r="F128" s="3">
        <v>2</v>
      </c>
      <c r="G128" s="4">
        <f t="shared" si="13"/>
        <v>6.968</v>
      </c>
      <c r="H128" s="5">
        <v>1.976</v>
      </c>
      <c r="I128" s="4">
        <f t="shared" ref="I128:I136" si="16">H128*G128</f>
        <v>13.768768</v>
      </c>
      <c r="J128" s="5"/>
    </row>
    <row r="129" s="2" customFormat="1" ht="25" customHeight="1" spans="1:10">
      <c r="A129" s="3">
        <v>22</v>
      </c>
      <c r="B129" s="5"/>
      <c r="C129" s="5" t="s">
        <v>14</v>
      </c>
      <c r="D129" s="5" t="s">
        <v>28</v>
      </c>
      <c r="E129" s="4">
        <v>2.331</v>
      </c>
      <c r="F129" s="3">
        <v>1</v>
      </c>
      <c r="G129" s="4">
        <f t="shared" si="13"/>
        <v>2.331</v>
      </c>
      <c r="H129" s="5">
        <v>1.976</v>
      </c>
      <c r="I129" s="4">
        <f t="shared" si="16"/>
        <v>4.606056</v>
      </c>
      <c r="J129" s="5"/>
    </row>
    <row r="130" s="2" customFormat="1" ht="25" customHeight="1" spans="1:10">
      <c r="A130" s="3">
        <v>23</v>
      </c>
      <c r="B130" s="5"/>
      <c r="C130" s="5" t="s">
        <v>14</v>
      </c>
      <c r="D130" s="5" t="s">
        <v>28</v>
      </c>
      <c r="E130" s="4">
        <v>0.526</v>
      </c>
      <c r="F130" s="3">
        <v>1</v>
      </c>
      <c r="G130" s="4">
        <f t="shared" si="13"/>
        <v>0.526</v>
      </c>
      <c r="H130" s="5">
        <v>1.976</v>
      </c>
      <c r="I130" s="4">
        <f t="shared" si="16"/>
        <v>1.039376</v>
      </c>
      <c r="J130" s="5"/>
    </row>
    <row r="131" s="2" customFormat="1" ht="25" customHeight="1" spans="1:10">
      <c r="A131" s="3">
        <v>24</v>
      </c>
      <c r="B131" s="5"/>
      <c r="C131" s="5" t="s">
        <v>14</v>
      </c>
      <c r="D131" s="5" t="s">
        <v>28</v>
      </c>
      <c r="E131" s="4">
        <v>1.426</v>
      </c>
      <c r="F131" s="3">
        <v>1</v>
      </c>
      <c r="G131" s="4">
        <f t="shared" si="13"/>
        <v>1.426</v>
      </c>
      <c r="H131" s="5">
        <v>1.976</v>
      </c>
      <c r="I131" s="4">
        <f t="shared" si="16"/>
        <v>2.817776</v>
      </c>
      <c r="J131" s="5"/>
    </row>
    <row r="132" s="2" customFormat="1" ht="25" customHeight="1" spans="1:10">
      <c r="A132" s="3">
        <v>25</v>
      </c>
      <c r="B132" s="5"/>
      <c r="C132" s="5" t="s">
        <v>14</v>
      </c>
      <c r="D132" s="5" t="s">
        <v>28</v>
      </c>
      <c r="E132" s="4">
        <v>0.649</v>
      </c>
      <c r="F132" s="3">
        <v>1</v>
      </c>
      <c r="G132" s="4">
        <f t="shared" si="13"/>
        <v>0.649</v>
      </c>
      <c r="H132" s="5">
        <v>1.976</v>
      </c>
      <c r="I132" s="4">
        <f t="shared" si="16"/>
        <v>1.282424</v>
      </c>
      <c r="J132" s="5"/>
    </row>
    <row r="133" s="2" customFormat="1" ht="25" customHeight="1" spans="1:10">
      <c r="A133" s="3">
        <v>26</v>
      </c>
      <c r="B133" s="5"/>
      <c r="C133" s="5" t="s">
        <v>14</v>
      </c>
      <c r="D133" s="5" t="s">
        <v>28</v>
      </c>
      <c r="E133" s="4">
        <v>1</v>
      </c>
      <c r="F133" s="3">
        <v>2</v>
      </c>
      <c r="G133" s="4">
        <f t="shared" si="13"/>
        <v>2</v>
      </c>
      <c r="H133" s="5">
        <v>1.976</v>
      </c>
      <c r="I133" s="4">
        <f t="shared" si="16"/>
        <v>3.952</v>
      </c>
      <c r="J133" s="5"/>
    </row>
    <row r="134" s="2" customFormat="1" ht="25" customHeight="1" spans="1:10">
      <c r="A134" s="3">
        <v>27</v>
      </c>
      <c r="B134" s="5"/>
      <c r="C134" s="5" t="s">
        <v>14</v>
      </c>
      <c r="D134" s="5" t="s">
        <v>28</v>
      </c>
      <c r="E134" s="4">
        <v>2.342</v>
      </c>
      <c r="F134" s="3">
        <v>1</v>
      </c>
      <c r="G134" s="4">
        <f t="shared" si="13"/>
        <v>2.342</v>
      </c>
      <c r="H134" s="5">
        <v>1.976</v>
      </c>
      <c r="I134" s="4">
        <f t="shared" si="16"/>
        <v>4.627792</v>
      </c>
      <c r="J134" s="5"/>
    </row>
    <row r="135" s="2" customFormat="1" ht="25" customHeight="1" spans="1:10">
      <c r="A135" s="3">
        <v>28</v>
      </c>
      <c r="B135" s="5"/>
      <c r="C135" s="5" t="s">
        <v>22</v>
      </c>
      <c r="D135" s="5" t="s">
        <v>29</v>
      </c>
      <c r="E135" s="4">
        <v>5.13</v>
      </c>
      <c r="F135" s="3">
        <v>1</v>
      </c>
      <c r="G135" s="4">
        <f t="shared" si="13"/>
        <v>5.13</v>
      </c>
      <c r="H135" s="5">
        <v>0.931</v>
      </c>
      <c r="I135" s="4">
        <f t="shared" si="16"/>
        <v>4.77603</v>
      </c>
      <c r="J135" s="5"/>
    </row>
    <row r="136" s="2" customFormat="1" ht="25" customHeight="1" spans="1:10">
      <c r="A136" s="3">
        <v>29</v>
      </c>
      <c r="B136" s="5"/>
      <c r="C136" s="5" t="s">
        <v>22</v>
      </c>
      <c r="D136" s="5" t="s">
        <v>29</v>
      </c>
      <c r="E136" s="4">
        <v>4.9</v>
      </c>
      <c r="F136" s="3">
        <v>1</v>
      </c>
      <c r="G136" s="4">
        <f t="shared" si="13"/>
        <v>4.9</v>
      </c>
      <c r="H136" s="5">
        <v>0.931</v>
      </c>
      <c r="I136" s="4">
        <f t="shared" si="16"/>
        <v>4.5619</v>
      </c>
      <c r="J136" s="5"/>
    </row>
    <row r="137" s="2" customFormat="1" ht="25" customHeight="1" spans="1:10">
      <c r="A137" s="3">
        <v>30</v>
      </c>
      <c r="B137" s="5"/>
      <c r="C137" s="8" t="s">
        <v>30</v>
      </c>
      <c r="D137" s="9" t="s">
        <v>31</v>
      </c>
      <c r="E137" s="14"/>
      <c r="F137" s="3">
        <v>2</v>
      </c>
      <c r="G137" s="15"/>
      <c r="H137" s="5"/>
      <c r="I137" s="4"/>
      <c r="J137" s="5"/>
    </row>
    <row r="138" s="2" customFormat="1" ht="25" customHeight="1" spans="1:10">
      <c r="A138" s="3">
        <v>31</v>
      </c>
      <c r="B138" s="5"/>
      <c r="C138" s="16"/>
      <c r="D138" s="10" t="s">
        <v>32</v>
      </c>
      <c r="E138" s="10"/>
      <c r="F138" s="11">
        <v>1</v>
      </c>
      <c r="G138" s="17"/>
      <c r="H138" s="5"/>
      <c r="I138" s="4"/>
      <c r="J138" s="5"/>
    </row>
    <row r="139" ht="25" customHeight="1" spans="1:10">
      <c r="A139" s="3">
        <v>32</v>
      </c>
      <c r="B139" s="5" t="s">
        <v>24</v>
      </c>
      <c r="C139" s="5"/>
      <c r="D139" s="5"/>
      <c r="E139" s="4"/>
      <c r="F139" s="3">
        <f>SUM(F108:F136)</f>
        <v>33</v>
      </c>
      <c r="G139" s="5"/>
      <c r="H139" s="4"/>
      <c r="I139" s="9">
        <f>SUM(I108:I138)</f>
        <v>298.752302</v>
      </c>
      <c r="J139" s="6">
        <f>I139/18</f>
        <v>16.5973501111111</v>
      </c>
    </row>
    <row r="144" spans="9:9">
      <c r="I144">
        <f>I139+I104+I75+I46+I12*6</f>
        <v>3453.089694</v>
      </c>
    </row>
  </sheetData>
  <mergeCells count="15">
    <mergeCell ref="A2:J2"/>
    <mergeCell ref="B12:C12"/>
    <mergeCell ref="A14:J14"/>
    <mergeCell ref="B46:C46"/>
    <mergeCell ref="A48:J48"/>
    <mergeCell ref="B75:C75"/>
    <mergeCell ref="A77:J77"/>
    <mergeCell ref="B104:C104"/>
    <mergeCell ref="A106:J106"/>
    <mergeCell ref="B139:C139"/>
    <mergeCell ref="B4:B11"/>
    <mergeCell ref="B16:B44"/>
    <mergeCell ref="B50:B74"/>
    <mergeCell ref="B79:B103"/>
    <mergeCell ref="B108:B13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2023-09-05T06:09:00Z</dcterms:created>
  <dcterms:modified xsi:type="dcterms:W3CDTF">2023-09-14T08:31:26Z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FB6550B23F3942D788EF0B4F56810D8E_11</vt:lpwstr>
  </property>
  <property fmtid="{D5CDD505-2E9C-101B-9397-08002B2CF9AE}" pid="3" name="KSOProductBuildVer">
    <vt:lpwstr>2052-12.1.0.15374</vt:lpwstr>
  </property>
</Properties>
</file>