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v0" sheetId="1" r:id="rId1"/>
  </sheets>
  <calcPr calcId="144525"/>
</workbook>
</file>

<file path=xl/sharedStrings.xml><?xml version="1.0" encoding="utf-8"?>
<sst xmlns="http://schemas.openxmlformats.org/spreadsheetml/2006/main" count="676" uniqueCount="69">
  <si>
    <t>取M1-2为典型段，共23个(含M1-1~M1-3)</t>
  </si>
  <si>
    <t>合计重量</t>
  </si>
  <si>
    <t>序号</t>
  </si>
  <si>
    <t>名称</t>
  </si>
  <si>
    <t>规格mm</t>
  </si>
  <si>
    <t>部位</t>
  </si>
  <si>
    <t>长度m</t>
  </si>
  <si>
    <t>件数</t>
  </si>
  <si>
    <t>长度合计</t>
  </si>
  <si>
    <t>米重kg/m</t>
  </si>
  <si>
    <t>总重kg</t>
  </si>
  <si>
    <t>备注</t>
  </si>
  <si>
    <t>M1~M35</t>
  </si>
  <si>
    <t>M1-2段</t>
  </si>
  <si>
    <t>14#槽钢</t>
  </si>
  <si>
    <t>边梁</t>
  </si>
  <si>
    <t>8#槽钢</t>
  </si>
  <si>
    <t>主龙骨</t>
  </si>
  <si>
    <t>60*40*3</t>
  </si>
  <si>
    <t>钢次龙骨</t>
  </si>
  <si>
    <t>100*100*6</t>
  </si>
  <si>
    <t>加强板</t>
  </si>
  <si>
    <t>合计</t>
  </si>
  <si>
    <t>取M2-2为典型段，共12个（含M14~M16）</t>
  </si>
  <si>
    <t>M2-2段</t>
  </si>
  <si>
    <t>取M3-1为典型段，共6个（仅含M3-1)</t>
  </si>
  <si>
    <t>M3-1段</t>
  </si>
  <si>
    <t>取M3-2为典型段，共12个（含M3-2~M3-3)</t>
  </si>
  <si>
    <t>M3-2段</t>
  </si>
  <si>
    <t>取M3-4为典型段，共4个（仅含M3-4)</t>
  </si>
  <si>
    <t>M3-4段</t>
  </si>
  <si>
    <t>取M4-2为典型段，共15个（含M4-1~M4-3)</t>
  </si>
  <si>
    <t>M4-2段</t>
  </si>
  <si>
    <t>M5段，共1个</t>
  </si>
  <si>
    <t>M5段</t>
  </si>
  <si>
    <t>M6段，共1个</t>
  </si>
  <si>
    <t>M6段</t>
  </si>
  <si>
    <t>M7段，共1个</t>
  </si>
  <si>
    <t>M7段</t>
  </si>
  <si>
    <t>M8段，共1个</t>
  </si>
  <si>
    <t>M8段</t>
  </si>
  <si>
    <t>M9段，共1个</t>
  </si>
  <si>
    <t>M9段</t>
  </si>
  <si>
    <t>M10段，共2个(含M10~M11）</t>
  </si>
  <si>
    <t>M10段</t>
  </si>
  <si>
    <t>M12段，共1个</t>
  </si>
  <si>
    <t>M12段</t>
  </si>
  <si>
    <t>M13段，共1个</t>
  </si>
  <si>
    <t>M13段</t>
  </si>
  <si>
    <t>M18段，共5个（含M17~M20）</t>
  </si>
  <si>
    <t>M18段</t>
  </si>
  <si>
    <t>M22段，共3个（含M21~M23）</t>
  </si>
  <si>
    <t>M22段</t>
  </si>
  <si>
    <t>M24段，共1个</t>
  </si>
  <si>
    <t>M24段</t>
  </si>
  <si>
    <t>M25段，共1个</t>
  </si>
  <si>
    <t>M25段</t>
  </si>
  <si>
    <t>M26段，共1个</t>
  </si>
  <si>
    <t>M26段</t>
  </si>
  <si>
    <t>M27段，共1个</t>
  </si>
  <si>
    <t>M27段</t>
  </si>
  <si>
    <t>M28段，共2个(含M28~M29）</t>
  </si>
  <si>
    <t>M28段</t>
  </si>
  <si>
    <t>M30段，共1个</t>
  </si>
  <si>
    <t>M30段</t>
  </si>
  <si>
    <t>M31段，共1个</t>
  </si>
  <si>
    <t>M31段</t>
  </si>
  <si>
    <t>M32段，共4个（M32~M35)</t>
  </si>
  <si>
    <t>M32段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</si>
</sst>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346710</xdr:colOff>
      <xdr:row>4</xdr:row>
      <xdr:rowOff>216535</xdr:rowOff>
    </xdr:from>
    <xdr:to>
      <xdr:col>19</xdr:col>
      <xdr:colOff>287655</xdr:colOff>
      <xdr:row>29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5730" y="1340485"/>
          <a:ext cx="8315325" cy="7648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300"/>
  <sheetViews>
    <sheetView tabSelected="1" zoomScale="85" zoomScaleNormal="85" workbookViewId="0">
      <selection activeCell="E11" sqref="E11"/>
    </sheetView>
  </sheetViews>
  <sheetFormatPr defaultColWidth="9" defaultRowHeight="13.5"/>
  <cols>
    <col min="2" max="2" width="7.44166666666667" customWidth="1"/>
    <col min="3" max="3" width="10" customWidth="1"/>
    <col min="4" max="4" width="9.88333333333333" customWidth="1"/>
    <col min="5" max="5" width="10.775"/>
    <col min="9" max="9" width="12.625"/>
    <col min="10" max="10" width="10.375"/>
    <col min="12" max="12" width="16.9083333333333" customWidth="1"/>
    <col min="13" max="13" width="29.9916666666667" customWidth="1"/>
  </cols>
  <sheetData>
    <row r="2" ht="25" customHeight="1" spans="1:13">
      <c r="A2" s="2" t="s">
        <v>0</v>
      </c>
      <c r="B2" s="3"/>
      <c r="C2" s="3"/>
      <c r="D2" s="3"/>
      <c r="E2" s="3"/>
      <c r="F2" s="2"/>
      <c r="G2" s="3"/>
      <c r="H2" s="3"/>
      <c r="I2" s="3"/>
      <c r="J2" s="3"/>
      <c r="L2" s="5" t="s">
        <v>1</v>
      </c>
      <c r="M2" s="6"/>
    </row>
    <row r="3" ht="25" customHeight="1" spans="1:1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3" t="s">
        <v>9</v>
      </c>
      <c r="I3" s="3" t="s">
        <v>10</v>
      </c>
      <c r="J3" s="3" t="s">
        <v>11</v>
      </c>
      <c r="L3" s="7" t="s">
        <v>12</v>
      </c>
      <c r="M3" s="8">
        <f>J13+J25+J37+J49+J61+J73+J86+J99+J112+J125+J138+J151+J162+J175+J188+J201+J214+J227+J238+J251+J263+J275+J288+J300</f>
        <v>87300.593768</v>
      </c>
    </row>
    <row r="4" ht="25" customHeight="1" spans="1:10">
      <c r="A4" s="2">
        <v>1</v>
      </c>
      <c r="B4" s="3" t="s">
        <v>13</v>
      </c>
      <c r="C4" s="3" t="s">
        <v>14</v>
      </c>
      <c r="D4" s="3" t="s">
        <v>15</v>
      </c>
      <c r="E4" s="3">
        <v>9.954</v>
      </c>
      <c r="F4" s="2">
        <v>1</v>
      </c>
      <c r="G4" s="3">
        <f t="shared" ref="G4:G9" si="0">E4*F4</f>
        <v>9.954</v>
      </c>
      <c r="H4" s="3">
        <v>14.535</v>
      </c>
      <c r="I4" s="3">
        <f t="shared" ref="I4:I9" si="1">H4*G4</f>
        <v>144.68139</v>
      </c>
      <c r="J4" s="3"/>
    </row>
    <row r="5" ht="25" customHeight="1" spans="1:10">
      <c r="A5" s="2">
        <v>2</v>
      </c>
      <c r="B5" s="3"/>
      <c r="C5" s="3" t="s">
        <v>14</v>
      </c>
      <c r="D5" s="3" t="s">
        <v>15</v>
      </c>
      <c r="E5" s="3">
        <v>9.908</v>
      </c>
      <c r="F5" s="2">
        <v>1</v>
      </c>
      <c r="G5" s="3">
        <f t="shared" si="0"/>
        <v>9.908</v>
      </c>
      <c r="H5" s="3">
        <v>14.535</v>
      </c>
      <c r="I5" s="3">
        <f t="shared" si="1"/>
        <v>144.01278</v>
      </c>
      <c r="J5" s="3"/>
    </row>
    <row r="6" ht="25" customHeight="1" spans="1:10">
      <c r="A6" s="2">
        <v>3</v>
      </c>
      <c r="B6" s="4"/>
      <c r="C6" s="3" t="s">
        <v>14</v>
      </c>
      <c r="D6" s="3" t="s">
        <v>15</v>
      </c>
      <c r="E6" s="3">
        <v>3</v>
      </c>
      <c r="F6" s="2">
        <v>2</v>
      </c>
      <c r="G6" s="3">
        <f t="shared" si="0"/>
        <v>6</v>
      </c>
      <c r="H6" s="3">
        <v>14.535</v>
      </c>
      <c r="I6" s="3">
        <f t="shared" si="1"/>
        <v>87.21</v>
      </c>
      <c r="J6" s="4"/>
    </row>
    <row r="7" ht="25" customHeight="1" spans="1:10">
      <c r="A7" s="2">
        <v>4</v>
      </c>
      <c r="B7" s="4"/>
      <c r="C7" s="4" t="s">
        <v>16</v>
      </c>
      <c r="D7" s="4" t="s">
        <v>17</v>
      </c>
      <c r="E7" s="3">
        <v>3</v>
      </c>
      <c r="F7" s="2">
        <v>8</v>
      </c>
      <c r="G7" s="3">
        <f t="shared" si="0"/>
        <v>24</v>
      </c>
      <c r="H7" s="4">
        <v>8.045</v>
      </c>
      <c r="I7" s="3">
        <f t="shared" si="1"/>
        <v>193.08</v>
      </c>
      <c r="J7" s="4"/>
    </row>
    <row r="8" ht="25" customHeight="1" spans="1:10">
      <c r="A8" s="2">
        <v>5</v>
      </c>
      <c r="B8" s="4"/>
      <c r="C8" s="4" t="s">
        <v>16</v>
      </c>
      <c r="D8" s="4" t="s">
        <v>17</v>
      </c>
      <c r="E8" s="3">
        <v>3.108</v>
      </c>
      <c r="F8" s="2">
        <v>4</v>
      </c>
      <c r="G8" s="3">
        <f t="shared" si="0"/>
        <v>12.432</v>
      </c>
      <c r="H8" s="4">
        <v>8.045</v>
      </c>
      <c r="I8" s="3">
        <f t="shared" si="1"/>
        <v>100.01544</v>
      </c>
      <c r="J8" s="4"/>
    </row>
    <row r="9" ht="25" customHeight="1" spans="1:10">
      <c r="A9" s="2"/>
      <c r="B9" s="4"/>
      <c r="C9" s="4" t="s">
        <v>16</v>
      </c>
      <c r="D9" s="4" t="s">
        <v>17</v>
      </c>
      <c r="E9" s="3">
        <v>1.36</v>
      </c>
      <c r="F9" s="2">
        <v>4</v>
      </c>
      <c r="G9" s="3">
        <f t="shared" si="0"/>
        <v>5.44</v>
      </c>
      <c r="H9" s="4">
        <v>8.045</v>
      </c>
      <c r="I9" s="3">
        <f t="shared" si="1"/>
        <v>43.7648</v>
      </c>
      <c r="J9" s="4"/>
    </row>
    <row r="10" ht="25" customHeight="1" spans="1:10">
      <c r="A10" s="2">
        <v>6</v>
      </c>
      <c r="B10" s="4"/>
      <c r="C10" s="4" t="s">
        <v>18</v>
      </c>
      <c r="D10" s="4" t="s">
        <v>19</v>
      </c>
      <c r="E10" s="3">
        <v>9.93</v>
      </c>
      <c r="F10" s="2">
        <v>7</v>
      </c>
      <c r="G10" s="3">
        <f>E10*F10</f>
        <v>69.51</v>
      </c>
      <c r="H10" s="4">
        <v>4.427</v>
      </c>
      <c r="I10" s="3">
        <f>H10*G10</f>
        <v>307.72077</v>
      </c>
      <c r="J10" s="4"/>
    </row>
    <row r="11" ht="25" customHeight="1" spans="1:10">
      <c r="A11" s="2">
        <v>7</v>
      </c>
      <c r="B11" s="4"/>
      <c r="C11" s="4" t="s">
        <v>20</v>
      </c>
      <c r="D11" s="4" t="s">
        <v>21</v>
      </c>
      <c r="E11" s="3"/>
      <c r="F11" s="2">
        <v>16</v>
      </c>
      <c r="G11" s="4"/>
      <c r="H11" s="4">
        <v>0.47</v>
      </c>
      <c r="I11" s="3">
        <f>H11*F11</f>
        <v>7.52</v>
      </c>
      <c r="J11" s="4"/>
    </row>
    <row r="12" ht="25" customHeight="1" spans="1:10">
      <c r="A12" s="2">
        <v>8</v>
      </c>
      <c r="B12" s="4"/>
      <c r="C12" s="4"/>
      <c r="D12" s="4"/>
      <c r="E12" s="3"/>
      <c r="F12" s="2"/>
      <c r="G12" s="4"/>
      <c r="H12" s="4"/>
      <c r="I12" s="3"/>
      <c r="J12" s="4"/>
    </row>
    <row r="13" ht="25" customHeight="1" spans="1:10">
      <c r="A13" s="2">
        <v>9</v>
      </c>
      <c r="B13" s="4" t="s">
        <v>22</v>
      </c>
      <c r="C13" s="4"/>
      <c r="D13" s="4"/>
      <c r="E13" s="3"/>
      <c r="F13" s="2"/>
      <c r="G13" s="4"/>
      <c r="H13" s="3"/>
      <c r="I13" s="9">
        <f>SUM(I4:I12)</f>
        <v>1028.00518</v>
      </c>
      <c r="J13" s="10">
        <f>I13*23</f>
        <v>23644.11914</v>
      </c>
    </row>
    <row r="14" s="1" customFormat="1" ht="20" customHeight="1"/>
    <row r="15" ht="25" customHeight="1" spans="1:10">
      <c r="A15" s="2" t="s">
        <v>23</v>
      </c>
      <c r="B15" s="3"/>
      <c r="C15" s="3"/>
      <c r="D15" s="3"/>
      <c r="E15" s="3"/>
      <c r="F15" s="2"/>
      <c r="G15" s="3"/>
      <c r="H15" s="3"/>
      <c r="I15" s="3"/>
      <c r="J15" s="3"/>
    </row>
    <row r="16" ht="25" customHeight="1" spans="1:10">
      <c r="A16" s="2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2" t="s">
        <v>7</v>
      </c>
      <c r="G16" s="3" t="s">
        <v>8</v>
      </c>
      <c r="H16" s="3" t="s">
        <v>9</v>
      </c>
      <c r="I16" s="3" t="s">
        <v>10</v>
      </c>
      <c r="J16" s="3" t="s">
        <v>11</v>
      </c>
    </row>
    <row r="17" ht="25" customHeight="1" spans="1:10">
      <c r="A17" s="2">
        <v>1</v>
      </c>
      <c r="B17" s="3" t="s">
        <v>24</v>
      </c>
      <c r="C17" s="3" t="s">
        <v>14</v>
      </c>
      <c r="D17" s="3" t="s">
        <v>15</v>
      </c>
      <c r="E17" s="3">
        <v>8.752</v>
      </c>
      <c r="F17" s="2">
        <v>1</v>
      </c>
      <c r="G17" s="3">
        <f t="shared" ref="G17:G22" si="2">E17*F17</f>
        <v>8.752</v>
      </c>
      <c r="H17" s="3">
        <v>14.535</v>
      </c>
      <c r="I17" s="3">
        <f t="shared" ref="I17:I22" si="3">H17*G17</f>
        <v>127.21032</v>
      </c>
      <c r="J17" s="3"/>
    </row>
    <row r="18" ht="25" customHeight="1" spans="1:10">
      <c r="A18" s="2">
        <v>2</v>
      </c>
      <c r="B18" s="3"/>
      <c r="C18" s="3" t="s">
        <v>14</v>
      </c>
      <c r="D18" s="3" t="s">
        <v>15</v>
      </c>
      <c r="E18" s="3">
        <v>8.453</v>
      </c>
      <c r="F18" s="2">
        <v>1</v>
      </c>
      <c r="G18" s="3">
        <f t="shared" si="2"/>
        <v>8.453</v>
      </c>
      <c r="H18" s="3">
        <v>14.535</v>
      </c>
      <c r="I18" s="3">
        <f t="shared" si="3"/>
        <v>122.864355</v>
      </c>
      <c r="J18" s="3"/>
    </row>
    <row r="19" ht="25" customHeight="1" spans="1:10">
      <c r="A19" s="2">
        <v>3</v>
      </c>
      <c r="B19" s="4"/>
      <c r="C19" s="3" t="s">
        <v>14</v>
      </c>
      <c r="D19" s="3" t="s">
        <v>15</v>
      </c>
      <c r="E19" s="3">
        <v>3.004</v>
      </c>
      <c r="F19" s="2">
        <v>2</v>
      </c>
      <c r="G19" s="3">
        <f t="shared" si="2"/>
        <v>6.008</v>
      </c>
      <c r="H19" s="3">
        <v>14.535</v>
      </c>
      <c r="I19" s="3">
        <f t="shared" si="3"/>
        <v>87.32628</v>
      </c>
      <c r="J19" s="4"/>
    </row>
    <row r="20" ht="25" customHeight="1" spans="1:10">
      <c r="A20" s="2">
        <v>4</v>
      </c>
      <c r="B20" s="4"/>
      <c r="C20" s="4" t="s">
        <v>16</v>
      </c>
      <c r="D20" s="4" t="s">
        <v>17</v>
      </c>
      <c r="E20" s="3">
        <v>3</v>
      </c>
      <c r="F20" s="2">
        <v>8</v>
      </c>
      <c r="G20" s="3">
        <f t="shared" si="2"/>
        <v>24</v>
      </c>
      <c r="H20" s="4">
        <v>8.045</v>
      </c>
      <c r="I20" s="3">
        <f t="shared" si="3"/>
        <v>193.08</v>
      </c>
      <c r="J20" s="4"/>
    </row>
    <row r="21" ht="25" customHeight="1" spans="1:10">
      <c r="A21" s="2">
        <v>5</v>
      </c>
      <c r="B21" s="4"/>
      <c r="C21" s="4" t="s">
        <v>16</v>
      </c>
      <c r="D21" s="4" t="s">
        <v>17</v>
      </c>
      <c r="E21" s="3">
        <v>3.108</v>
      </c>
      <c r="F21" s="2">
        <v>3</v>
      </c>
      <c r="G21" s="3">
        <f t="shared" si="2"/>
        <v>9.324</v>
      </c>
      <c r="H21" s="4">
        <v>8.045</v>
      </c>
      <c r="I21" s="3">
        <f t="shared" si="3"/>
        <v>75.01158</v>
      </c>
      <c r="J21" s="4"/>
    </row>
    <row r="22" ht="25" customHeight="1" spans="1:10">
      <c r="A22" s="2">
        <v>6</v>
      </c>
      <c r="B22" s="4"/>
      <c r="C22" s="4" t="s">
        <v>18</v>
      </c>
      <c r="D22" s="4" t="s">
        <v>19</v>
      </c>
      <c r="E22" s="3">
        <v>8.604</v>
      </c>
      <c r="F22" s="2">
        <v>7</v>
      </c>
      <c r="G22" s="3">
        <f t="shared" si="2"/>
        <v>60.228</v>
      </c>
      <c r="H22" s="4">
        <v>4.427</v>
      </c>
      <c r="I22" s="3">
        <f t="shared" si="3"/>
        <v>266.629356</v>
      </c>
      <c r="J22" s="4"/>
    </row>
    <row r="23" ht="25" customHeight="1" spans="1:10">
      <c r="A23" s="2">
        <v>7</v>
      </c>
      <c r="B23" s="4"/>
      <c r="C23" s="4" t="s">
        <v>20</v>
      </c>
      <c r="D23" s="4" t="s">
        <v>21</v>
      </c>
      <c r="E23" s="3"/>
      <c r="F23" s="2">
        <v>16</v>
      </c>
      <c r="G23" s="4"/>
      <c r="H23" s="4">
        <v>0.47</v>
      </c>
      <c r="I23" s="3">
        <f>H23*F23</f>
        <v>7.52</v>
      </c>
      <c r="J23" s="4"/>
    </row>
    <row r="24" ht="25" customHeight="1" spans="1:10">
      <c r="A24" s="2">
        <v>8</v>
      </c>
      <c r="B24" s="4"/>
      <c r="C24" s="4"/>
      <c r="D24" s="4"/>
      <c r="E24" s="3"/>
      <c r="F24" s="2"/>
      <c r="G24" s="4"/>
      <c r="H24" s="4"/>
      <c r="I24" s="3"/>
      <c r="J24" s="4"/>
    </row>
    <row r="25" ht="25" customHeight="1" spans="1:10">
      <c r="A25" s="2">
        <v>9</v>
      </c>
      <c r="B25" s="4" t="s">
        <v>22</v>
      </c>
      <c r="C25" s="4"/>
      <c r="D25" s="4"/>
      <c r="E25" s="3"/>
      <c r="F25" s="2"/>
      <c r="G25" s="4"/>
      <c r="H25" s="3"/>
      <c r="I25" s="9">
        <f>SUM(I17:I24)</f>
        <v>879.641891</v>
      </c>
      <c r="J25" s="10">
        <f>I25*12</f>
        <v>10555.702692</v>
      </c>
    </row>
    <row r="27" ht="25" customHeight="1" spans="1:10">
      <c r="A27" s="2" t="s">
        <v>25</v>
      </c>
      <c r="B27" s="3"/>
      <c r="C27" s="3"/>
      <c r="D27" s="3"/>
      <c r="E27" s="3"/>
      <c r="F27" s="2"/>
      <c r="G27" s="3"/>
      <c r="H27" s="3"/>
      <c r="I27" s="3"/>
      <c r="J27" s="3"/>
    </row>
    <row r="28" ht="25" customHeight="1" spans="1:10">
      <c r="A28" s="2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2" t="s">
        <v>7</v>
      </c>
      <c r="G28" s="3" t="s">
        <v>8</v>
      </c>
      <c r="H28" s="3" t="s">
        <v>9</v>
      </c>
      <c r="I28" s="3" t="s">
        <v>10</v>
      </c>
      <c r="J28" s="3" t="s">
        <v>11</v>
      </c>
    </row>
    <row r="29" ht="25" customHeight="1" spans="1:10">
      <c r="A29" s="2">
        <v>1</v>
      </c>
      <c r="B29" s="3" t="s">
        <v>26</v>
      </c>
      <c r="C29" s="3" t="s">
        <v>14</v>
      </c>
      <c r="D29" s="3" t="s">
        <v>15</v>
      </c>
      <c r="E29" s="3">
        <v>9.976</v>
      </c>
      <c r="F29" s="2">
        <v>1</v>
      </c>
      <c r="G29" s="3">
        <f t="shared" ref="G29:G34" si="4">E29*F29</f>
        <v>9.976</v>
      </c>
      <c r="H29" s="3">
        <v>14.535</v>
      </c>
      <c r="I29" s="3">
        <f t="shared" ref="I29:I34" si="5">H29*G29</f>
        <v>145.00116</v>
      </c>
      <c r="J29" s="3"/>
    </row>
    <row r="30" ht="25" customHeight="1" spans="1:10">
      <c r="A30" s="2">
        <v>2</v>
      </c>
      <c r="B30" s="3"/>
      <c r="C30" s="3" t="s">
        <v>14</v>
      </c>
      <c r="D30" s="3" t="s">
        <v>15</v>
      </c>
      <c r="E30" s="3">
        <v>9.249</v>
      </c>
      <c r="F30" s="2">
        <v>1</v>
      </c>
      <c r="G30" s="3">
        <f t="shared" si="4"/>
        <v>9.249</v>
      </c>
      <c r="H30" s="3">
        <v>14.535</v>
      </c>
      <c r="I30" s="3">
        <f t="shared" si="5"/>
        <v>134.434215</v>
      </c>
      <c r="J30" s="3"/>
    </row>
    <row r="31" ht="25" customHeight="1" spans="1:10">
      <c r="A31" s="2">
        <v>3</v>
      </c>
      <c r="B31" s="4"/>
      <c r="C31" s="3" t="s">
        <v>14</v>
      </c>
      <c r="D31" s="3" t="s">
        <v>15</v>
      </c>
      <c r="E31" s="3">
        <v>3.022</v>
      </c>
      <c r="F31" s="2">
        <v>2</v>
      </c>
      <c r="G31" s="3">
        <f t="shared" si="4"/>
        <v>6.044</v>
      </c>
      <c r="H31" s="3">
        <v>14.535</v>
      </c>
      <c r="I31" s="3">
        <f t="shared" si="5"/>
        <v>87.84954</v>
      </c>
      <c r="J31" s="4"/>
    </row>
    <row r="32" ht="25" customHeight="1" spans="1:10">
      <c r="A32" s="2">
        <v>4</v>
      </c>
      <c r="B32" s="4"/>
      <c r="C32" s="4" t="s">
        <v>16</v>
      </c>
      <c r="D32" s="4" t="s">
        <v>17</v>
      </c>
      <c r="E32" s="3">
        <v>3</v>
      </c>
      <c r="F32" s="2">
        <v>10</v>
      </c>
      <c r="G32" s="3">
        <f t="shared" si="4"/>
        <v>30</v>
      </c>
      <c r="H32" s="4">
        <v>8.045</v>
      </c>
      <c r="I32" s="3">
        <f t="shared" si="5"/>
        <v>241.35</v>
      </c>
      <c r="J32" s="4"/>
    </row>
    <row r="33" ht="25" customHeight="1" spans="1:10">
      <c r="A33" s="2">
        <v>5</v>
      </c>
      <c r="B33" s="4"/>
      <c r="C33" s="4" t="s">
        <v>16</v>
      </c>
      <c r="D33" s="4" t="s">
        <v>17</v>
      </c>
      <c r="E33" s="3">
        <v>3.056</v>
      </c>
      <c r="F33" s="2">
        <v>5</v>
      </c>
      <c r="G33" s="3">
        <f t="shared" si="4"/>
        <v>15.28</v>
      </c>
      <c r="H33" s="4">
        <v>8.045</v>
      </c>
      <c r="I33" s="3">
        <f t="shared" si="5"/>
        <v>122.9276</v>
      </c>
      <c r="J33" s="4"/>
    </row>
    <row r="34" ht="25" customHeight="1" spans="1:10">
      <c r="A34" s="2">
        <v>6</v>
      </c>
      <c r="B34" s="4"/>
      <c r="C34" s="4" t="s">
        <v>18</v>
      </c>
      <c r="D34" s="4" t="s">
        <v>19</v>
      </c>
      <c r="E34" s="3">
        <v>9.612</v>
      </c>
      <c r="F34" s="2">
        <v>7</v>
      </c>
      <c r="G34" s="3">
        <f t="shared" si="4"/>
        <v>67.284</v>
      </c>
      <c r="H34" s="4">
        <v>4.427</v>
      </c>
      <c r="I34" s="3">
        <f t="shared" si="5"/>
        <v>297.866268</v>
      </c>
      <c r="J34" s="4"/>
    </row>
    <row r="35" ht="25" customHeight="1" spans="1:10">
      <c r="A35" s="2">
        <v>7</v>
      </c>
      <c r="B35" s="4"/>
      <c r="C35" s="4" t="s">
        <v>20</v>
      </c>
      <c r="D35" s="4" t="s">
        <v>21</v>
      </c>
      <c r="E35" s="3"/>
      <c r="F35" s="2">
        <v>16</v>
      </c>
      <c r="G35" s="4"/>
      <c r="H35" s="4">
        <v>0.47</v>
      </c>
      <c r="I35" s="3">
        <f>H35*F35</f>
        <v>7.52</v>
      </c>
      <c r="J35" s="4"/>
    </row>
    <row r="36" ht="25" customHeight="1" spans="1:10">
      <c r="A36" s="2">
        <v>8</v>
      </c>
      <c r="B36" s="4"/>
      <c r="C36" s="4"/>
      <c r="D36" s="4"/>
      <c r="E36" s="3"/>
      <c r="F36" s="2"/>
      <c r="G36" s="4"/>
      <c r="H36" s="4"/>
      <c r="I36" s="3"/>
      <c r="J36" s="4"/>
    </row>
    <row r="37" ht="25" customHeight="1" spans="1:10">
      <c r="A37" s="2">
        <v>9</v>
      </c>
      <c r="B37" s="4" t="s">
        <v>22</v>
      </c>
      <c r="C37" s="4"/>
      <c r="D37" s="4"/>
      <c r="E37" s="3"/>
      <c r="F37" s="2"/>
      <c r="G37" s="4"/>
      <c r="H37" s="3"/>
      <c r="I37" s="9">
        <f>SUM(I29:I36)</f>
        <v>1036.948783</v>
      </c>
      <c r="J37" s="10">
        <f>I37*6</f>
        <v>6221.692698</v>
      </c>
    </row>
    <row r="39" ht="25" customHeight="1" spans="1:10">
      <c r="A39" s="2" t="s">
        <v>27</v>
      </c>
      <c r="B39" s="3"/>
      <c r="C39" s="3"/>
      <c r="D39" s="3"/>
      <c r="E39" s="3"/>
      <c r="F39" s="2"/>
      <c r="G39" s="3"/>
      <c r="H39" s="3"/>
      <c r="I39" s="3"/>
      <c r="J39" s="3"/>
    </row>
    <row r="40" ht="25" customHeight="1" spans="1:10">
      <c r="A40" s="2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2" t="s">
        <v>7</v>
      </c>
      <c r="G40" s="3" t="s">
        <v>8</v>
      </c>
      <c r="H40" s="3" t="s">
        <v>9</v>
      </c>
      <c r="I40" s="3" t="s">
        <v>10</v>
      </c>
      <c r="J40" s="3" t="s">
        <v>11</v>
      </c>
    </row>
    <row r="41" ht="25" customHeight="1" spans="1:10">
      <c r="A41" s="2">
        <v>1</v>
      </c>
      <c r="B41" s="3" t="s">
        <v>28</v>
      </c>
      <c r="C41" s="3" t="s">
        <v>14</v>
      </c>
      <c r="D41" s="3" t="s">
        <v>15</v>
      </c>
      <c r="E41" s="3">
        <v>9.249</v>
      </c>
      <c r="F41" s="2">
        <v>1</v>
      </c>
      <c r="G41" s="3">
        <f t="shared" ref="G41:G46" si="6">E41*F41</f>
        <v>9.249</v>
      </c>
      <c r="H41" s="3">
        <v>14.535</v>
      </c>
      <c r="I41" s="3">
        <f t="shared" ref="I41:I46" si="7">H41*G41</f>
        <v>134.434215</v>
      </c>
      <c r="J41" s="3"/>
    </row>
    <row r="42" ht="25" customHeight="1" spans="1:10">
      <c r="A42" s="2">
        <v>2</v>
      </c>
      <c r="B42" s="3"/>
      <c r="C42" s="3" t="s">
        <v>14</v>
      </c>
      <c r="D42" s="3" t="s">
        <v>15</v>
      </c>
      <c r="E42" s="3">
        <v>8.522</v>
      </c>
      <c r="F42" s="2">
        <v>1</v>
      </c>
      <c r="G42" s="3">
        <f t="shared" si="6"/>
        <v>8.522</v>
      </c>
      <c r="H42" s="3">
        <v>14.535</v>
      </c>
      <c r="I42" s="3">
        <f t="shared" si="7"/>
        <v>123.86727</v>
      </c>
      <c r="J42" s="3"/>
    </row>
    <row r="43" ht="25" customHeight="1" spans="1:10">
      <c r="A43" s="2">
        <v>3</v>
      </c>
      <c r="B43" s="4"/>
      <c r="C43" s="3" t="s">
        <v>14</v>
      </c>
      <c r="D43" s="3" t="s">
        <v>15</v>
      </c>
      <c r="E43" s="3">
        <v>3.022</v>
      </c>
      <c r="F43" s="2">
        <v>2</v>
      </c>
      <c r="G43" s="3">
        <f t="shared" si="6"/>
        <v>6.044</v>
      </c>
      <c r="H43" s="3">
        <v>14.535</v>
      </c>
      <c r="I43" s="3">
        <f t="shared" si="7"/>
        <v>87.84954</v>
      </c>
      <c r="J43" s="4"/>
    </row>
    <row r="44" ht="25" customHeight="1" spans="1:10">
      <c r="A44" s="2">
        <v>4</v>
      </c>
      <c r="B44" s="4"/>
      <c r="C44" s="4" t="s">
        <v>16</v>
      </c>
      <c r="D44" s="4" t="s">
        <v>17</v>
      </c>
      <c r="E44" s="3">
        <v>3</v>
      </c>
      <c r="F44" s="2">
        <v>8</v>
      </c>
      <c r="G44" s="3">
        <f t="shared" si="6"/>
        <v>24</v>
      </c>
      <c r="H44" s="4">
        <v>8.045</v>
      </c>
      <c r="I44" s="3">
        <f t="shared" si="7"/>
        <v>193.08</v>
      </c>
      <c r="J44" s="4"/>
    </row>
    <row r="45" ht="25" customHeight="1" spans="1:10">
      <c r="A45" s="2">
        <v>5</v>
      </c>
      <c r="B45" s="4"/>
      <c r="C45" s="4" t="s">
        <v>16</v>
      </c>
      <c r="D45" s="4" t="s">
        <v>17</v>
      </c>
      <c r="E45" s="3">
        <v>3.108</v>
      </c>
      <c r="F45" s="2">
        <v>3</v>
      </c>
      <c r="G45" s="3">
        <f t="shared" si="6"/>
        <v>9.324</v>
      </c>
      <c r="H45" s="4">
        <v>8.045</v>
      </c>
      <c r="I45" s="3">
        <f t="shared" si="7"/>
        <v>75.01158</v>
      </c>
      <c r="J45" s="4"/>
    </row>
    <row r="46" ht="25" customHeight="1" spans="1:10">
      <c r="A46" s="2">
        <v>6</v>
      </c>
      <c r="B46" s="4"/>
      <c r="C46" s="4" t="s">
        <v>18</v>
      </c>
      <c r="D46" s="4" t="s">
        <v>19</v>
      </c>
      <c r="E46" s="3">
        <v>8.888</v>
      </c>
      <c r="F46" s="2">
        <v>7</v>
      </c>
      <c r="G46" s="3">
        <f t="shared" si="6"/>
        <v>62.216</v>
      </c>
      <c r="H46" s="4">
        <v>4.427</v>
      </c>
      <c r="I46" s="3">
        <f t="shared" si="7"/>
        <v>275.430232</v>
      </c>
      <c r="J46" s="4"/>
    </row>
    <row r="47" ht="25" customHeight="1" spans="1:10">
      <c r="A47" s="2">
        <v>7</v>
      </c>
      <c r="B47" s="4"/>
      <c r="C47" s="4" t="s">
        <v>20</v>
      </c>
      <c r="D47" s="4" t="s">
        <v>21</v>
      </c>
      <c r="E47" s="3"/>
      <c r="F47" s="2">
        <v>16</v>
      </c>
      <c r="G47" s="4"/>
      <c r="H47" s="4">
        <v>0.47</v>
      </c>
      <c r="I47" s="3">
        <f>H47*F47</f>
        <v>7.52</v>
      </c>
      <c r="J47" s="4"/>
    </row>
    <row r="48" ht="25" customHeight="1" spans="1:10">
      <c r="A48" s="2">
        <v>8</v>
      </c>
      <c r="B48" s="4"/>
      <c r="C48" s="4"/>
      <c r="D48" s="4"/>
      <c r="E48" s="3"/>
      <c r="F48" s="2"/>
      <c r="G48" s="4"/>
      <c r="H48" s="4"/>
      <c r="I48" s="3"/>
      <c r="J48" s="4"/>
    </row>
    <row r="49" ht="25" customHeight="1" spans="1:10">
      <c r="A49" s="2">
        <v>9</v>
      </c>
      <c r="B49" s="4" t="s">
        <v>22</v>
      </c>
      <c r="C49" s="4"/>
      <c r="D49" s="4"/>
      <c r="E49" s="3"/>
      <c r="F49" s="2"/>
      <c r="G49" s="4"/>
      <c r="H49" s="3"/>
      <c r="I49" s="9">
        <f>SUM(I41:I48)</f>
        <v>897.192837</v>
      </c>
      <c r="J49" s="10">
        <f>I49*12</f>
        <v>10766.314044</v>
      </c>
    </row>
    <row r="51" ht="25" customHeight="1" spans="1:10">
      <c r="A51" s="2" t="s">
        <v>29</v>
      </c>
      <c r="B51" s="3"/>
      <c r="C51" s="3"/>
      <c r="D51" s="3"/>
      <c r="E51" s="3"/>
      <c r="F51" s="2"/>
      <c r="G51" s="3"/>
      <c r="H51" s="3"/>
      <c r="I51" s="3"/>
      <c r="J51" s="3"/>
    </row>
    <row r="52" ht="25" customHeight="1" spans="1:10">
      <c r="A52" s="2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2" t="s">
        <v>7</v>
      </c>
      <c r="G52" s="3" t="s">
        <v>8</v>
      </c>
      <c r="H52" s="3" t="s">
        <v>9</v>
      </c>
      <c r="I52" s="3" t="s">
        <v>10</v>
      </c>
      <c r="J52" s="3" t="s">
        <v>11</v>
      </c>
    </row>
    <row r="53" ht="25" customHeight="1" spans="1:10">
      <c r="A53" s="2">
        <v>1</v>
      </c>
      <c r="B53" s="3" t="s">
        <v>30</v>
      </c>
      <c r="C53" s="3" t="s">
        <v>14</v>
      </c>
      <c r="D53" s="3" t="s">
        <v>15</v>
      </c>
      <c r="E53" s="3">
        <v>7.796</v>
      </c>
      <c r="F53" s="2">
        <v>1</v>
      </c>
      <c r="G53" s="3">
        <f t="shared" ref="G53:G59" si="8">E53*F53</f>
        <v>7.796</v>
      </c>
      <c r="H53" s="3">
        <v>14.535</v>
      </c>
      <c r="I53" s="3">
        <f t="shared" ref="I53:I59" si="9">H53*G53</f>
        <v>113.31486</v>
      </c>
      <c r="J53" s="3"/>
    </row>
    <row r="54" ht="25" customHeight="1" spans="1:10">
      <c r="A54" s="2">
        <v>2</v>
      </c>
      <c r="B54" s="3"/>
      <c r="C54" s="3" t="s">
        <v>14</v>
      </c>
      <c r="D54" s="3" t="s">
        <v>15</v>
      </c>
      <c r="E54" s="3">
        <v>7.069</v>
      </c>
      <c r="F54" s="2">
        <v>1</v>
      </c>
      <c r="G54" s="3">
        <f t="shared" si="8"/>
        <v>7.069</v>
      </c>
      <c r="H54" s="3">
        <v>14.535</v>
      </c>
      <c r="I54" s="3">
        <f t="shared" si="9"/>
        <v>102.747915</v>
      </c>
      <c r="J54" s="3"/>
    </row>
    <row r="55" ht="25" customHeight="1" spans="1:10">
      <c r="A55" s="2">
        <v>3</v>
      </c>
      <c r="B55" s="4"/>
      <c r="C55" s="3" t="s">
        <v>14</v>
      </c>
      <c r="D55" s="3" t="s">
        <v>15</v>
      </c>
      <c r="E55" s="3">
        <v>3.022</v>
      </c>
      <c r="F55" s="2">
        <v>2</v>
      </c>
      <c r="G55" s="3">
        <f t="shared" si="8"/>
        <v>6.044</v>
      </c>
      <c r="H55" s="3">
        <v>14.535</v>
      </c>
      <c r="I55" s="3">
        <f t="shared" si="9"/>
        <v>87.84954</v>
      </c>
      <c r="J55" s="4"/>
    </row>
    <row r="56" ht="25" customHeight="1" spans="1:10">
      <c r="A56" s="2">
        <v>4</v>
      </c>
      <c r="B56" s="4"/>
      <c r="C56" s="4" t="s">
        <v>16</v>
      </c>
      <c r="D56" s="4" t="s">
        <v>17</v>
      </c>
      <c r="E56" s="3">
        <v>3</v>
      </c>
      <c r="F56" s="2">
        <v>6</v>
      </c>
      <c r="G56" s="3">
        <f t="shared" si="8"/>
        <v>18</v>
      </c>
      <c r="H56" s="4">
        <v>8.045</v>
      </c>
      <c r="I56" s="3">
        <f t="shared" si="9"/>
        <v>144.81</v>
      </c>
      <c r="J56" s="4"/>
    </row>
    <row r="57" ht="25" customHeight="1" spans="1:10">
      <c r="A57" s="2">
        <v>5</v>
      </c>
      <c r="B57" s="4"/>
      <c r="C57" s="4" t="s">
        <v>16</v>
      </c>
      <c r="D57" s="4" t="s">
        <v>17</v>
      </c>
      <c r="E57" s="3">
        <v>3.108</v>
      </c>
      <c r="F57" s="2">
        <v>2</v>
      </c>
      <c r="G57" s="3">
        <f t="shared" si="8"/>
        <v>6.216</v>
      </c>
      <c r="H57" s="4">
        <v>8.045</v>
      </c>
      <c r="I57" s="3">
        <f t="shared" si="9"/>
        <v>50.00772</v>
      </c>
      <c r="J57" s="4"/>
    </row>
    <row r="58" ht="25" customHeight="1" spans="1:10">
      <c r="A58" s="2">
        <v>6</v>
      </c>
      <c r="B58" s="4"/>
      <c r="C58" s="4" t="s">
        <v>16</v>
      </c>
      <c r="D58" s="4" t="s">
        <v>17</v>
      </c>
      <c r="E58" s="3">
        <v>1.626</v>
      </c>
      <c r="F58" s="2">
        <v>4</v>
      </c>
      <c r="G58" s="3">
        <f t="shared" si="8"/>
        <v>6.504</v>
      </c>
      <c r="H58" s="4">
        <v>8.045</v>
      </c>
      <c r="I58" s="3">
        <f t="shared" si="9"/>
        <v>52.32468</v>
      </c>
      <c r="J58" s="4"/>
    </row>
    <row r="59" ht="25" customHeight="1" spans="1:10">
      <c r="A59" s="2">
        <v>7</v>
      </c>
      <c r="B59" s="4"/>
      <c r="C59" s="4" t="s">
        <v>18</v>
      </c>
      <c r="D59" s="4" t="s">
        <v>19</v>
      </c>
      <c r="E59" s="3">
        <v>7.432</v>
      </c>
      <c r="F59" s="2">
        <v>7</v>
      </c>
      <c r="G59" s="3">
        <f t="shared" si="8"/>
        <v>52.024</v>
      </c>
      <c r="H59" s="4">
        <v>4.427</v>
      </c>
      <c r="I59" s="3">
        <f t="shared" si="9"/>
        <v>230.310248</v>
      </c>
      <c r="J59" s="4"/>
    </row>
    <row r="60" ht="25" customHeight="1" spans="1:10">
      <c r="A60" s="2">
        <v>8</v>
      </c>
      <c r="B60" s="4"/>
      <c r="C60" s="4" t="s">
        <v>20</v>
      </c>
      <c r="D60" s="4" t="s">
        <v>21</v>
      </c>
      <c r="E60" s="3"/>
      <c r="F60" s="2">
        <v>16</v>
      </c>
      <c r="G60" s="4"/>
      <c r="H60" s="4">
        <v>0.47</v>
      </c>
      <c r="I60" s="3">
        <f>H60*F60</f>
        <v>7.52</v>
      </c>
      <c r="J60" s="4"/>
    </row>
    <row r="61" ht="25" customHeight="1" spans="1:10">
      <c r="A61" s="2">
        <v>9</v>
      </c>
      <c r="B61" s="4" t="s">
        <v>22</v>
      </c>
      <c r="C61" s="4"/>
      <c r="D61" s="4"/>
      <c r="E61" s="3"/>
      <c r="F61" s="2"/>
      <c r="G61" s="4"/>
      <c r="H61" s="3"/>
      <c r="I61" s="9">
        <f>SUM(I53:I60)</f>
        <v>788.884963</v>
      </c>
      <c r="J61" s="10">
        <f>I61*4</f>
        <v>3155.539852</v>
      </c>
    </row>
    <row r="63" ht="25" customHeight="1" spans="1:10">
      <c r="A63" s="2" t="s">
        <v>31</v>
      </c>
      <c r="B63" s="3"/>
      <c r="C63" s="3"/>
      <c r="D63" s="3"/>
      <c r="E63" s="3"/>
      <c r="F63" s="2"/>
      <c r="G63" s="3"/>
      <c r="H63" s="3"/>
      <c r="I63" s="3"/>
      <c r="J63" s="3"/>
    </row>
    <row r="64" ht="25" customHeight="1" spans="1:10">
      <c r="A64" s="2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2" t="s">
        <v>7</v>
      </c>
      <c r="G64" s="3" t="s">
        <v>8</v>
      </c>
      <c r="H64" s="3" t="s">
        <v>9</v>
      </c>
      <c r="I64" s="3" t="s">
        <v>10</v>
      </c>
      <c r="J64" s="3" t="s">
        <v>11</v>
      </c>
    </row>
    <row r="65" ht="25" customHeight="1" spans="1:10">
      <c r="A65" s="2">
        <v>1</v>
      </c>
      <c r="B65" s="3" t="s">
        <v>32</v>
      </c>
      <c r="C65" s="3" t="s">
        <v>14</v>
      </c>
      <c r="D65" s="3" t="s">
        <v>15</v>
      </c>
      <c r="E65" s="3">
        <v>9.811</v>
      </c>
      <c r="F65" s="2">
        <v>1</v>
      </c>
      <c r="G65" s="3">
        <f t="shared" ref="G65:G70" si="10">E65*F65</f>
        <v>9.811</v>
      </c>
      <c r="H65" s="3">
        <v>14.535</v>
      </c>
      <c r="I65" s="3">
        <f t="shared" ref="I65:I70" si="11">H65*G65</f>
        <v>142.602885</v>
      </c>
      <c r="J65" s="3"/>
    </row>
    <row r="66" ht="25" customHeight="1" spans="1:10">
      <c r="A66" s="2">
        <v>2</v>
      </c>
      <c r="B66" s="3"/>
      <c r="C66" s="3" t="s">
        <v>14</v>
      </c>
      <c r="D66" s="3" t="s">
        <v>15</v>
      </c>
      <c r="E66" s="3">
        <v>9.623</v>
      </c>
      <c r="F66" s="2">
        <v>1</v>
      </c>
      <c r="G66" s="3">
        <f t="shared" si="10"/>
        <v>9.623</v>
      </c>
      <c r="H66" s="3">
        <v>14.535</v>
      </c>
      <c r="I66" s="3">
        <f t="shared" si="11"/>
        <v>139.870305</v>
      </c>
      <c r="J66" s="3"/>
    </row>
    <row r="67" ht="25" customHeight="1" spans="1:10">
      <c r="A67" s="2">
        <v>3</v>
      </c>
      <c r="B67" s="4"/>
      <c r="C67" s="3" t="s">
        <v>14</v>
      </c>
      <c r="D67" s="3" t="s">
        <v>15</v>
      </c>
      <c r="E67" s="3">
        <v>3.001</v>
      </c>
      <c r="F67" s="2">
        <v>2</v>
      </c>
      <c r="G67" s="3">
        <f t="shared" si="10"/>
        <v>6.002</v>
      </c>
      <c r="H67" s="3">
        <v>14.535</v>
      </c>
      <c r="I67" s="3">
        <f t="shared" si="11"/>
        <v>87.23907</v>
      </c>
      <c r="J67" s="4"/>
    </row>
    <row r="68" ht="25" customHeight="1" spans="1:10">
      <c r="A68" s="2">
        <v>4</v>
      </c>
      <c r="B68" s="4"/>
      <c r="C68" s="4" t="s">
        <v>16</v>
      </c>
      <c r="D68" s="4" t="s">
        <v>17</v>
      </c>
      <c r="E68" s="3">
        <v>3</v>
      </c>
      <c r="F68" s="2">
        <v>10</v>
      </c>
      <c r="G68" s="3">
        <f t="shared" si="10"/>
        <v>30</v>
      </c>
      <c r="H68" s="4">
        <v>8.045</v>
      </c>
      <c r="I68" s="3">
        <f t="shared" si="11"/>
        <v>241.35</v>
      </c>
      <c r="J68" s="4"/>
    </row>
    <row r="69" ht="25" customHeight="1" spans="1:10">
      <c r="A69" s="2">
        <v>5</v>
      </c>
      <c r="B69" s="4"/>
      <c r="C69" s="4" t="s">
        <v>16</v>
      </c>
      <c r="D69" s="4" t="s">
        <v>17</v>
      </c>
      <c r="E69" s="3">
        <v>3.055</v>
      </c>
      <c r="F69" s="2">
        <v>6</v>
      </c>
      <c r="G69" s="3">
        <f t="shared" si="10"/>
        <v>18.33</v>
      </c>
      <c r="H69" s="4">
        <v>8.045</v>
      </c>
      <c r="I69" s="3">
        <f t="shared" si="11"/>
        <v>147.46485</v>
      </c>
      <c r="J69" s="4"/>
    </row>
    <row r="70" ht="25" customHeight="1" spans="1:10">
      <c r="A70" s="2">
        <v>6</v>
      </c>
      <c r="B70" s="4"/>
      <c r="C70" s="4" t="s">
        <v>18</v>
      </c>
      <c r="D70" s="4" t="s">
        <v>19</v>
      </c>
      <c r="E70" s="3">
        <v>9.717</v>
      </c>
      <c r="F70" s="2">
        <v>7</v>
      </c>
      <c r="G70" s="3">
        <f t="shared" si="10"/>
        <v>68.019</v>
      </c>
      <c r="H70" s="4">
        <v>4.427</v>
      </c>
      <c r="I70" s="3">
        <f t="shared" si="11"/>
        <v>301.120113</v>
      </c>
      <c r="J70" s="4"/>
    </row>
    <row r="71" ht="25" customHeight="1" spans="1:10">
      <c r="A71" s="2">
        <v>7</v>
      </c>
      <c r="B71" s="4"/>
      <c r="C71" s="4" t="s">
        <v>20</v>
      </c>
      <c r="D71" s="4" t="s">
        <v>21</v>
      </c>
      <c r="E71" s="3"/>
      <c r="F71" s="2">
        <v>16</v>
      </c>
      <c r="G71" s="4"/>
      <c r="H71" s="4">
        <v>0.47</v>
      </c>
      <c r="I71" s="3">
        <f>H71*F71</f>
        <v>7.52</v>
      </c>
      <c r="J71" s="4"/>
    </row>
    <row r="72" ht="25" customHeight="1" spans="1:10">
      <c r="A72" s="2">
        <v>8</v>
      </c>
      <c r="B72" s="4"/>
      <c r="C72" s="4"/>
      <c r="D72" s="4"/>
      <c r="E72" s="3"/>
      <c r="F72" s="2"/>
      <c r="G72" s="4"/>
      <c r="H72" s="4"/>
      <c r="I72" s="3"/>
      <c r="J72" s="4"/>
    </row>
    <row r="73" ht="25" customHeight="1" spans="1:10">
      <c r="A73" s="2">
        <v>9</v>
      </c>
      <c r="B73" s="4" t="s">
        <v>22</v>
      </c>
      <c r="C73" s="4"/>
      <c r="D73" s="4"/>
      <c r="E73" s="3"/>
      <c r="F73" s="2"/>
      <c r="G73" s="4"/>
      <c r="H73" s="3"/>
      <c r="I73" s="9">
        <f>SUM(I65:I72)</f>
        <v>1067.167223</v>
      </c>
      <c r="J73" s="10">
        <f>I73*15</f>
        <v>16007.508345</v>
      </c>
    </row>
    <row r="75" ht="25" customHeight="1" spans="1:10">
      <c r="A75" s="2" t="s">
        <v>33</v>
      </c>
      <c r="B75" s="3"/>
      <c r="C75" s="3"/>
      <c r="D75" s="3"/>
      <c r="E75" s="3"/>
      <c r="F75" s="2"/>
      <c r="G75" s="3"/>
      <c r="H75" s="3"/>
      <c r="I75" s="3"/>
      <c r="J75" s="3"/>
    </row>
    <row r="76" ht="25" customHeight="1" spans="1:10">
      <c r="A76" s="2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2" t="s">
        <v>7</v>
      </c>
      <c r="G76" s="3" t="s">
        <v>8</v>
      </c>
      <c r="H76" s="3" t="s">
        <v>9</v>
      </c>
      <c r="I76" s="3" t="s">
        <v>10</v>
      </c>
      <c r="J76" s="3" t="s">
        <v>11</v>
      </c>
    </row>
    <row r="77" ht="25" customHeight="1" spans="1:10">
      <c r="A77" s="2">
        <v>1</v>
      </c>
      <c r="B77" s="3" t="s">
        <v>34</v>
      </c>
      <c r="C77" s="3" t="s">
        <v>14</v>
      </c>
      <c r="D77" s="3" t="s">
        <v>15</v>
      </c>
      <c r="E77" s="3">
        <v>10</v>
      </c>
      <c r="F77" s="2">
        <v>1</v>
      </c>
      <c r="G77" s="3">
        <f t="shared" ref="G77:G83" si="12">E77*F77</f>
        <v>10</v>
      </c>
      <c r="H77" s="3">
        <v>14.535</v>
      </c>
      <c r="I77" s="3">
        <f t="shared" ref="I77:I83" si="13">H77*G77</f>
        <v>145.35</v>
      </c>
      <c r="J77" s="3"/>
    </row>
    <row r="78" ht="25" customHeight="1" spans="1:10">
      <c r="A78" s="2">
        <v>2</v>
      </c>
      <c r="B78" s="3"/>
      <c r="C78" s="3" t="s">
        <v>14</v>
      </c>
      <c r="D78" s="3" t="s">
        <v>15</v>
      </c>
      <c r="E78" s="3">
        <v>7.231</v>
      </c>
      <c r="F78" s="2">
        <v>1</v>
      </c>
      <c r="G78" s="3">
        <f t="shared" si="12"/>
        <v>7.231</v>
      </c>
      <c r="H78" s="3">
        <v>14.535</v>
      </c>
      <c r="I78" s="3">
        <f t="shared" si="13"/>
        <v>105.102585</v>
      </c>
      <c r="J78" s="3"/>
    </row>
    <row r="79" ht="25" customHeight="1" spans="1:10">
      <c r="A79" s="2">
        <v>3</v>
      </c>
      <c r="B79" s="4"/>
      <c r="C79" s="3" t="s">
        <v>14</v>
      </c>
      <c r="D79" s="3" t="s">
        <v>15</v>
      </c>
      <c r="E79" s="3">
        <v>4.067</v>
      </c>
      <c r="F79" s="2">
        <v>1</v>
      </c>
      <c r="G79" s="3">
        <f t="shared" si="12"/>
        <v>4.067</v>
      </c>
      <c r="H79" s="3">
        <v>14.535</v>
      </c>
      <c r="I79" s="3">
        <f t="shared" si="13"/>
        <v>59.113845</v>
      </c>
      <c r="J79" s="4"/>
    </row>
    <row r="80" ht="25" customHeight="1" spans="1:10">
      <c r="A80" s="2">
        <v>4</v>
      </c>
      <c r="B80" s="4"/>
      <c r="C80" s="3" t="s">
        <v>14</v>
      </c>
      <c r="D80" s="3" t="s">
        <v>15</v>
      </c>
      <c r="E80" s="3">
        <v>3</v>
      </c>
      <c r="F80" s="2">
        <v>1</v>
      </c>
      <c r="G80" s="3">
        <f t="shared" si="12"/>
        <v>3</v>
      </c>
      <c r="H80" s="3">
        <v>14.535</v>
      </c>
      <c r="I80" s="3">
        <f t="shared" si="13"/>
        <v>43.605</v>
      </c>
      <c r="J80" s="4"/>
    </row>
    <row r="81" ht="25" customHeight="1" spans="1:10">
      <c r="A81" s="2">
        <v>5</v>
      </c>
      <c r="B81" s="4"/>
      <c r="C81" s="4" t="s">
        <v>16</v>
      </c>
      <c r="D81" s="4" t="s">
        <v>17</v>
      </c>
      <c r="E81" s="3">
        <v>3</v>
      </c>
      <c r="F81" s="2">
        <v>9</v>
      </c>
      <c r="G81" s="3">
        <f t="shared" si="12"/>
        <v>27</v>
      </c>
      <c r="H81" s="4">
        <v>8.045</v>
      </c>
      <c r="I81" s="3">
        <f t="shared" si="13"/>
        <v>217.215</v>
      </c>
      <c r="J81" s="4"/>
    </row>
    <row r="82" ht="25" customHeight="1" spans="1:10">
      <c r="A82" s="2">
        <v>6</v>
      </c>
      <c r="B82" s="4"/>
      <c r="C82" s="4" t="s">
        <v>16</v>
      </c>
      <c r="D82" s="4" t="s">
        <v>17</v>
      </c>
      <c r="E82" s="3">
        <v>3.04</v>
      </c>
      <c r="F82" s="2">
        <v>4</v>
      </c>
      <c r="G82" s="3">
        <f t="shared" si="12"/>
        <v>12.16</v>
      </c>
      <c r="H82" s="4">
        <v>8.045</v>
      </c>
      <c r="I82" s="3">
        <f t="shared" si="13"/>
        <v>97.8272</v>
      </c>
      <c r="J82" s="4"/>
    </row>
    <row r="83" ht="25" customHeight="1" spans="1:10">
      <c r="A83" s="2">
        <v>7</v>
      </c>
      <c r="B83" s="4"/>
      <c r="C83" s="4" t="s">
        <v>18</v>
      </c>
      <c r="D83" s="4" t="s">
        <v>19</v>
      </c>
      <c r="E83" s="3">
        <v>8.616</v>
      </c>
      <c r="F83" s="2">
        <v>7</v>
      </c>
      <c r="G83" s="3">
        <f t="shared" si="12"/>
        <v>60.312</v>
      </c>
      <c r="H83" s="4">
        <v>4.427</v>
      </c>
      <c r="I83" s="3">
        <f t="shared" si="13"/>
        <v>267.001224</v>
      </c>
      <c r="J83" s="4"/>
    </row>
    <row r="84" ht="25" customHeight="1" spans="1:10">
      <c r="A84" s="2">
        <v>8</v>
      </c>
      <c r="B84" s="4"/>
      <c r="C84" s="4" t="s">
        <v>20</v>
      </c>
      <c r="D84" s="4" t="s">
        <v>21</v>
      </c>
      <c r="E84" s="3"/>
      <c r="F84" s="2">
        <v>16</v>
      </c>
      <c r="G84" s="4"/>
      <c r="H84" s="4">
        <v>0.47</v>
      </c>
      <c r="I84" s="3">
        <f>H84*F84</f>
        <v>7.52</v>
      </c>
      <c r="J84" s="4"/>
    </row>
    <row r="85" ht="25" customHeight="1" spans="1:10">
      <c r="A85" s="2">
        <v>9</v>
      </c>
      <c r="B85" s="4"/>
      <c r="C85" s="4"/>
      <c r="D85" s="4"/>
      <c r="E85" s="3"/>
      <c r="F85" s="2"/>
      <c r="G85" s="4"/>
      <c r="H85" s="4"/>
      <c r="I85" s="3"/>
      <c r="J85" s="4"/>
    </row>
    <row r="86" ht="25" customHeight="1" spans="1:10">
      <c r="A86" s="2">
        <v>10</v>
      </c>
      <c r="B86" s="4" t="s">
        <v>22</v>
      </c>
      <c r="C86" s="4"/>
      <c r="D86" s="4"/>
      <c r="E86" s="3"/>
      <c r="F86" s="2"/>
      <c r="G86" s="4"/>
      <c r="H86" s="3"/>
      <c r="I86" s="9">
        <f>SUM(I77:I85)</f>
        <v>942.734854</v>
      </c>
      <c r="J86" s="10">
        <f>I86*1</f>
        <v>942.734854</v>
      </c>
    </row>
    <row r="88" ht="25" customHeight="1" spans="1:10">
      <c r="A88" s="2" t="s">
        <v>35</v>
      </c>
      <c r="B88" s="3"/>
      <c r="C88" s="3"/>
      <c r="D88" s="3"/>
      <c r="E88" s="3"/>
      <c r="F88" s="2"/>
      <c r="G88" s="3"/>
      <c r="H88" s="3"/>
      <c r="I88" s="3"/>
      <c r="J88" s="3"/>
    </row>
    <row r="89" ht="25" customHeight="1" spans="1:10">
      <c r="A89" s="2" t="s">
        <v>2</v>
      </c>
      <c r="B89" s="3" t="s">
        <v>3</v>
      </c>
      <c r="C89" s="3" t="s">
        <v>4</v>
      </c>
      <c r="D89" s="3" t="s">
        <v>5</v>
      </c>
      <c r="E89" s="3" t="s">
        <v>6</v>
      </c>
      <c r="F89" s="2" t="s">
        <v>7</v>
      </c>
      <c r="G89" s="3" t="s">
        <v>8</v>
      </c>
      <c r="H89" s="3" t="s">
        <v>9</v>
      </c>
      <c r="I89" s="3" t="s">
        <v>10</v>
      </c>
      <c r="J89" s="3" t="s">
        <v>11</v>
      </c>
    </row>
    <row r="90" ht="25" customHeight="1" spans="1:10">
      <c r="A90" s="2">
        <v>1</v>
      </c>
      <c r="B90" s="3" t="s">
        <v>36</v>
      </c>
      <c r="C90" s="3" t="s">
        <v>14</v>
      </c>
      <c r="D90" s="3" t="s">
        <v>15</v>
      </c>
      <c r="E90" s="3">
        <v>7.231</v>
      </c>
      <c r="F90" s="2">
        <v>1</v>
      </c>
      <c r="G90" s="3">
        <f t="shared" ref="G90:G96" si="14">E90*F90</f>
        <v>7.231</v>
      </c>
      <c r="H90" s="3">
        <v>14.535</v>
      </c>
      <c r="I90" s="3">
        <f t="shared" ref="I90:I96" si="15">H90*G90</f>
        <v>105.102585</v>
      </c>
      <c r="J90" s="3"/>
    </row>
    <row r="91" ht="25" customHeight="1" spans="1:10">
      <c r="A91" s="2">
        <v>2</v>
      </c>
      <c r="B91" s="3"/>
      <c r="C91" s="3" t="s">
        <v>14</v>
      </c>
      <c r="D91" s="3" t="s">
        <v>15</v>
      </c>
      <c r="E91" s="3">
        <v>4.463</v>
      </c>
      <c r="F91" s="2">
        <v>1</v>
      </c>
      <c r="G91" s="3">
        <f t="shared" si="14"/>
        <v>4.463</v>
      </c>
      <c r="H91" s="3">
        <v>14.535</v>
      </c>
      <c r="I91" s="3">
        <f t="shared" si="15"/>
        <v>64.869705</v>
      </c>
      <c r="J91" s="3"/>
    </row>
    <row r="92" ht="25" customHeight="1" spans="1:10">
      <c r="A92" s="2">
        <v>3</v>
      </c>
      <c r="B92" s="4"/>
      <c r="C92" s="3" t="s">
        <v>14</v>
      </c>
      <c r="D92" s="3" t="s">
        <v>15</v>
      </c>
      <c r="E92" s="3">
        <v>3</v>
      </c>
      <c r="F92" s="2">
        <v>1</v>
      </c>
      <c r="G92" s="3">
        <f t="shared" si="14"/>
        <v>3</v>
      </c>
      <c r="H92" s="3">
        <v>14.535</v>
      </c>
      <c r="I92" s="3">
        <f t="shared" si="15"/>
        <v>43.605</v>
      </c>
      <c r="J92" s="4"/>
    </row>
    <row r="93" ht="25" customHeight="1" spans="1:10">
      <c r="A93" s="2">
        <v>4</v>
      </c>
      <c r="B93" s="4"/>
      <c r="C93" s="3" t="s">
        <v>14</v>
      </c>
      <c r="D93" s="3" t="s">
        <v>15</v>
      </c>
      <c r="E93" s="3">
        <v>4.067</v>
      </c>
      <c r="F93" s="2">
        <v>1</v>
      </c>
      <c r="G93" s="3">
        <f t="shared" si="14"/>
        <v>4.067</v>
      </c>
      <c r="H93" s="3">
        <v>14.535</v>
      </c>
      <c r="I93" s="3">
        <f t="shared" si="15"/>
        <v>59.113845</v>
      </c>
      <c r="J93" s="4"/>
    </row>
    <row r="94" ht="25" customHeight="1" spans="1:10">
      <c r="A94" s="2">
        <v>5</v>
      </c>
      <c r="B94" s="4"/>
      <c r="C94" s="4" t="s">
        <v>16</v>
      </c>
      <c r="D94" s="4" t="s">
        <v>17</v>
      </c>
      <c r="E94" s="3">
        <v>3</v>
      </c>
      <c r="F94" s="2">
        <v>7</v>
      </c>
      <c r="G94" s="3">
        <f t="shared" si="14"/>
        <v>21</v>
      </c>
      <c r="H94" s="4">
        <v>8.045</v>
      </c>
      <c r="I94" s="3">
        <f t="shared" si="15"/>
        <v>168.945</v>
      </c>
      <c r="J94" s="4"/>
    </row>
    <row r="95" ht="25" customHeight="1" spans="1:10">
      <c r="A95" s="2">
        <v>6</v>
      </c>
      <c r="B95" s="4"/>
      <c r="C95" s="4" t="s">
        <v>16</v>
      </c>
      <c r="D95" s="4" t="s">
        <v>17</v>
      </c>
      <c r="E95" s="3">
        <v>1.5</v>
      </c>
      <c r="F95" s="2">
        <v>1</v>
      </c>
      <c r="G95" s="3">
        <f t="shared" si="14"/>
        <v>1.5</v>
      </c>
      <c r="H95" s="4">
        <v>8.045</v>
      </c>
      <c r="I95" s="3">
        <f t="shared" si="15"/>
        <v>12.0675</v>
      </c>
      <c r="J95" s="4"/>
    </row>
    <row r="96" ht="25" customHeight="1" spans="1:10">
      <c r="A96" s="2">
        <v>7</v>
      </c>
      <c r="B96" s="4"/>
      <c r="C96" s="4" t="s">
        <v>18</v>
      </c>
      <c r="D96" s="4" t="s">
        <v>19</v>
      </c>
      <c r="E96" s="3">
        <v>5.865</v>
      </c>
      <c r="F96" s="2">
        <v>7</v>
      </c>
      <c r="G96" s="3">
        <f t="shared" si="14"/>
        <v>41.055</v>
      </c>
      <c r="H96" s="4">
        <v>4.427</v>
      </c>
      <c r="I96" s="3">
        <f t="shared" si="15"/>
        <v>181.750485</v>
      </c>
      <c r="J96" s="4"/>
    </row>
    <row r="97" ht="25" customHeight="1" spans="1:10">
      <c r="A97" s="2">
        <v>8</v>
      </c>
      <c r="B97" s="4"/>
      <c r="C97" s="4" t="s">
        <v>20</v>
      </c>
      <c r="D97" s="4" t="s">
        <v>21</v>
      </c>
      <c r="E97" s="3"/>
      <c r="F97" s="2">
        <v>16</v>
      </c>
      <c r="G97" s="4"/>
      <c r="H97" s="4">
        <v>0.47</v>
      </c>
      <c r="I97" s="3">
        <f>H97*F97</f>
        <v>7.52</v>
      </c>
      <c r="J97" s="4"/>
    </row>
    <row r="98" ht="25" customHeight="1" spans="1:10">
      <c r="A98" s="2">
        <v>9</v>
      </c>
      <c r="B98" s="4"/>
      <c r="C98" s="4"/>
      <c r="D98" s="4"/>
      <c r="E98" s="3"/>
      <c r="F98" s="2"/>
      <c r="G98" s="4"/>
      <c r="H98" s="4"/>
      <c r="I98" s="3"/>
      <c r="J98" s="4"/>
    </row>
    <row r="99" ht="25" customHeight="1" spans="1:10">
      <c r="A99" s="2">
        <v>10</v>
      </c>
      <c r="B99" s="4" t="s">
        <v>22</v>
      </c>
      <c r="C99" s="4"/>
      <c r="D99" s="4"/>
      <c r="E99" s="3"/>
      <c r="F99" s="2"/>
      <c r="G99" s="4"/>
      <c r="H99" s="3"/>
      <c r="I99" s="9">
        <f>SUM(I90:I98)</f>
        <v>642.97412</v>
      </c>
      <c r="J99" s="10">
        <f>I99*1</f>
        <v>642.97412</v>
      </c>
    </row>
    <row r="101" ht="25" customHeight="1" spans="1:10">
      <c r="A101" s="2" t="s">
        <v>37</v>
      </c>
      <c r="B101" s="3"/>
      <c r="C101" s="3"/>
      <c r="D101" s="3"/>
      <c r="E101" s="3"/>
      <c r="F101" s="2"/>
      <c r="G101" s="3"/>
      <c r="H101" s="3"/>
      <c r="I101" s="3"/>
      <c r="J101" s="3"/>
    </row>
    <row r="102" ht="25" customHeight="1" spans="1:10">
      <c r="A102" s="2" t="s">
        <v>2</v>
      </c>
      <c r="B102" s="3" t="s">
        <v>3</v>
      </c>
      <c r="C102" s="3" t="s">
        <v>4</v>
      </c>
      <c r="D102" s="3" t="s">
        <v>5</v>
      </c>
      <c r="E102" s="3" t="s">
        <v>6</v>
      </c>
      <c r="F102" s="2" t="s">
        <v>7</v>
      </c>
      <c r="G102" s="3" t="s">
        <v>8</v>
      </c>
      <c r="H102" s="3" t="s">
        <v>9</v>
      </c>
      <c r="I102" s="3" t="s">
        <v>10</v>
      </c>
      <c r="J102" s="3" t="s">
        <v>11</v>
      </c>
    </row>
    <row r="103" ht="25" customHeight="1" spans="1:10">
      <c r="A103" s="2">
        <v>1</v>
      </c>
      <c r="B103" s="3" t="s">
        <v>38</v>
      </c>
      <c r="C103" s="3" t="s">
        <v>14</v>
      </c>
      <c r="D103" s="3" t="s">
        <v>15</v>
      </c>
      <c r="E103" s="3">
        <v>4.463</v>
      </c>
      <c r="F103" s="2">
        <v>1</v>
      </c>
      <c r="G103" s="3">
        <f t="shared" ref="G103:G109" si="16">E103*F103</f>
        <v>4.463</v>
      </c>
      <c r="H103" s="3">
        <v>14.535</v>
      </c>
      <c r="I103" s="3">
        <f t="shared" ref="I103:I109" si="17">H103*G103</f>
        <v>64.869705</v>
      </c>
      <c r="J103" s="3"/>
    </row>
    <row r="104" ht="25" customHeight="1" spans="1:10">
      <c r="A104" s="2">
        <v>2</v>
      </c>
      <c r="B104" s="3"/>
      <c r="C104" s="3" t="s">
        <v>14</v>
      </c>
      <c r="D104" s="3" t="s">
        <v>15</v>
      </c>
      <c r="E104" s="3">
        <v>1.694</v>
      </c>
      <c r="F104" s="2">
        <v>1</v>
      </c>
      <c r="G104" s="3">
        <f t="shared" si="16"/>
        <v>1.694</v>
      </c>
      <c r="H104" s="3">
        <v>14.535</v>
      </c>
      <c r="I104" s="3">
        <f t="shared" si="17"/>
        <v>24.62229</v>
      </c>
      <c r="J104" s="3"/>
    </row>
    <row r="105" ht="25" customHeight="1" spans="1:10">
      <c r="A105" s="2">
        <v>3</v>
      </c>
      <c r="B105" s="4"/>
      <c r="C105" s="3" t="s">
        <v>14</v>
      </c>
      <c r="D105" s="3" t="s">
        <v>15</v>
      </c>
      <c r="E105" s="3">
        <v>4.067</v>
      </c>
      <c r="F105" s="2">
        <v>1</v>
      </c>
      <c r="G105" s="3">
        <f t="shared" si="16"/>
        <v>4.067</v>
      </c>
      <c r="H105" s="3">
        <v>14.535</v>
      </c>
      <c r="I105" s="3">
        <f t="shared" si="17"/>
        <v>59.113845</v>
      </c>
      <c r="J105" s="4"/>
    </row>
    <row r="106" ht="25" customHeight="1" spans="1:10">
      <c r="A106" s="2">
        <v>4</v>
      </c>
      <c r="B106" s="4"/>
      <c r="C106" s="3" t="s">
        <v>14</v>
      </c>
      <c r="D106" s="3" t="s">
        <v>15</v>
      </c>
      <c r="E106" s="3">
        <v>3</v>
      </c>
      <c r="F106" s="2">
        <v>1</v>
      </c>
      <c r="G106" s="3">
        <f t="shared" si="16"/>
        <v>3</v>
      </c>
      <c r="H106" s="3">
        <v>14.535</v>
      </c>
      <c r="I106" s="3">
        <f t="shared" si="17"/>
        <v>43.605</v>
      </c>
      <c r="J106" s="4"/>
    </row>
    <row r="107" ht="25" customHeight="1" spans="1:10">
      <c r="A107" s="2">
        <v>5</v>
      </c>
      <c r="B107" s="4"/>
      <c r="C107" s="4" t="s">
        <v>16</v>
      </c>
      <c r="D107" s="4" t="s">
        <v>17</v>
      </c>
      <c r="E107" s="3">
        <v>3</v>
      </c>
      <c r="F107" s="2">
        <v>3</v>
      </c>
      <c r="G107" s="3">
        <f t="shared" si="16"/>
        <v>9</v>
      </c>
      <c r="H107" s="4">
        <v>8.045</v>
      </c>
      <c r="I107" s="3">
        <f t="shared" si="17"/>
        <v>72.405</v>
      </c>
      <c r="J107" s="4"/>
    </row>
    <row r="108" ht="25" customHeight="1" spans="1:10">
      <c r="A108" s="2">
        <v>6</v>
      </c>
      <c r="B108" s="4"/>
      <c r="C108" s="4" t="s">
        <v>16</v>
      </c>
      <c r="D108" s="4" t="s">
        <v>17</v>
      </c>
      <c r="E108" s="3">
        <v>1.5</v>
      </c>
      <c r="F108" s="2">
        <v>2</v>
      </c>
      <c r="G108" s="3">
        <f t="shared" si="16"/>
        <v>3</v>
      </c>
      <c r="H108" s="4">
        <v>8.045</v>
      </c>
      <c r="I108" s="3">
        <f t="shared" si="17"/>
        <v>24.135</v>
      </c>
      <c r="J108" s="4"/>
    </row>
    <row r="109" ht="25" customHeight="1" spans="1:10">
      <c r="A109" s="2">
        <v>7</v>
      </c>
      <c r="B109" s="4"/>
      <c r="C109" s="4" t="s">
        <v>18</v>
      </c>
      <c r="D109" s="4" t="s">
        <v>19</v>
      </c>
      <c r="E109" s="3">
        <v>3.097</v>
      </c>
      <c r="F109" s="2">
        <v>7</v>
      </c>
      <c r="G109" s="3">
        <f t="shared" si="16"/>
        <v>21.679</v>
      </c>
      <c r="H109" s="4">
        <v>4.427</v>
      </c>
      <c r="I109" s="3">
        <f t="shared" si="17"/>
        <v>95.972933</v>
      </c>
      <c r="J109" s="4"/>
    </row>
    <row r="110" ht="25" customHeight="1" spans="1:10">
      <c r="A110" s="2">
        <v>8</v>
      </c>
      <c r="B110" s="4"/>
      <c r="C110" s="4" t="s">
        <v>20</v>
      </c>
      <c r="D110" s="4" t="s">
        <v>21</v>
      </c>
      <c r="E110" s="3"/>
      <c r="F110" s="2">
        <v>14</v>
      </c>
      <c r="G110" s="4"/>
      <c r="H110" s="4">
        <v>0.47</v>
      </c>
      <c r="I110" s="3">
        <f>H110*F110</f>
        <v>6.58</v>
      </c>
      <c r="J110" s="4"/>
    </row>
    <row r="111" ht="25" customHeight="1" spans="1:10">
      <c r="A111" s="2">
        <v>9</v>
      </c>
      <c r="B111" s="4"/>
      <c r="C111" s="4"/>
      <c r="D111" s="4"/>
      <c r="E111" s="3"/>
      <c r="F111" s="2"/>
      <c r="G111" s="4"/>
      <c r="H111" s="4"/>
      <c r="I111" s="3"/>
      <c r="J111" s="4"/>
    </row>
    <row r="112" ht="25" customHeight="1" spans="1:10">
      <c r="A112" s="2">
        <v>10</v>
      </c>
      <c r="B112" s="4" t="s">
        <v>22</v>
      </c>
      <c r="C112" s="4"/>
      <c r="D112" s="4"/>
      <c r="E112" s="3"/>
      <c r="F112" s="2"/>
      <c r="G112" s="4"/>
      <c r="H112" s="3"/>
      <c r="I112" s="9">
        <f>SUM(I103:I111)</f>
        <v>391.303773</v>
      </c>
      <c r="J112" s="10">
        <f>I112*1</f>
        <v>391.303773</v>
      </c>
    </row>
    <row r="114" ht="25" customHeight="1" spans="1:10">
      <c r="A114" s="2" t="s">
        <v>39</v>
      </c>
      <c r="B114" s="3"/>
      <c r="C114" s="3"/>
      <c r="D114" s="3"/>
      <c r="E114" s="3"/>
      <c r="F114" s="2"/>
      <c r="G114" s="3"/>
      <c r="H114" s="3"/>
      <c r="I114" s="3"/>
      <c r="J114" s="3"/>
    </row>
    <row r="115" ht="25" customHeight="1" spans="1:10">
      <c r="A115" s="2" t="s">
        <v>2</v>
      </c>
      <c r="B115" s="3" t="s">
        <v>3</v>
      </c>
      <c r="C115" s="3" t="s">
        <v>4</v>
      </c>
      <c r="D115" s="3" t="s">
        <v>5</v>
      </c>
      <c r="E115" s="3" t="s">
        <v>6</v>
      </c>
      <c r="F115" s="2" t="s">
        <v>7</v>
      </c>
      <c r="G115" s="3" t="s">
        <v>8</v>
      </c>
      <c r="H115" s="3" t="s">
        <v>9</v>
      </c>
      <c r="I115" s="3" t="s">
        <v>10</v>
      </c>
      <c r="J115" s="3" t="s">
        <v>11</v>
      </c>
    </row>
    <row r="116" ht="25" customHeight="1" spans="1:10">
      <c r="A116" s="2">
        <v>1</v>
      </c>
      <c r="B116" s="3" t="s">
        <v>40</v>
      </c>
      <c r="C116" s="3" t="s">
        <v>14</v>
      </c>
      <c r="D116" s="3" t="s">
        <v>15</v>
      </c>
      <c r="E116" s="3">
        <v>11.546</v>
      </c>
      <c r="F116" s="2">
        <v>1</v>
      </c>
      <c r="G116" s="3">
        <f t="shared" ref="G116:G122" si="18">E116*F116</f>
        <v>11.546</v>
      </c>
      <c r="H116" s="3">
        <v>14.535</v>
      </c>
      <c r="I116" s="3">
        <f t="shared" ref="I116:I122" si="19">H116*G116</f>
        <v>167.82111</v>
      </c>
      <c r="J116" s="3"/>
    </row>
    <row r="117" ht="25" customHeight="1" spans="1:10">
      <c r="A117" s="2">
        <v>2</v>
      </c>
      <c r="B117" s="3"/>
      <c r="C117" s="3" t="s">
        <v>14</v>
      </c>
      <c r="D117" s="3" t="s">
        <v>15</v>
      </c>
      <c r="E117" s="3">
        <v>8.706</v>
      </c>
      <c r="F117" s="2">
        <v>1</v>
      </c>
      <c r="G117" s="3">
        <f t="shared" si="18"/>
        <v>8.706</v>
      </c>
      <c r="H117" s="3">
        <v>14.535</v>
      </c>
      <c r="I117" s="3">
        <f t="shared" si="19"/>
        <v>126.54171</v>
      </c>
      <c r="J117" s="3"/>
    </row>
    <row r="118" ht="25" customHeight="1" spans="1:10">
      <c r="A118" s="2">
        <v>3</v>
      </c>
      <c r="B118" s="4"/>
      <c r="C118" s="3" t="s">
        <v>14</v>
      </c>
      <c r="D118" s="3" t="s">
        <v>15</v>
      </c>
      <c r="E118" s="3">
        <v>4.117</v>
      </c>
      <c r="F118" s="2">
        <v>1</v>
      </c>
      <c r="G118" s="3">
        <f t="shared" si="18"/>
        <v>4.117</v>
      </c>
      <c r="H118" s="3">
        <v>14.535</v>
      </c>
      <c r="I118" s="3">
        <f t="shared" si="19"/>
        <v>59.840595</v>
      </c>
      <c r="J118" s="4"/>
    </row>
    <row r="119" ht="25" customHeight="1" spans="1:10">
      <c r="A119" s="2">
        <v>4</v>
      </c>
      <c r="B119" s="4"/>
      <c r="C119" s="3" t="s">
        <v>14</v>
      </c>
      <c r="D119" s="3" t="s">
        <v>15</v>
      </c>
      <c r="E119" s="3">
        <v>3</v>
      </c>
      <c r="F119" s="2">
        <v>1</v>
      </c>
      <c r="G119" s="3">
        <f t="shared" si="18"/>
        <v>3</v>
      </c>
      <c r="H119" s="3">
        <v>14.535</v>
      </c>
      <c r="I119" s="3">
        <f t="shared" si="19"/>
        <v>43.605</v>
      </c>
      <c r="J119" s="4"/>
    </row>
    <row r="120" ht="25" customHeight="1" spans="1:10">
      <c r="A120" s="2">
        <v>5</v>
      </c>
      <c r="B120" s="4"/>
      <c r="C120" s="4" t="s">
        <v>16</v>
      </c>
      <c r="D120" s="4" t="s">
        <v>17</v>
      </c>
      <c r="E120" s="3">
        <v>3</v>
      </c>
      <c r="F120" s="2">
        <v>10</v>
      </c>
      <c r="G120" s="3">
        <f t="shared" si="18"/>
        <v>30</v>
      </c>
      <c r="H120" s="4">
        <v>8.045</v>
      </c>
      <c r="I120" s="3">
        <f t="shared" si="19"/>
        <v>241.35</v>
      </c>
      <c r="J120" s="4"/>
    </row>
    <row r="121" ht="25" customHeight="1" spans="1:10">
      <c r="A121" s="2">
        <v>6</v>
      </c>
      <c r="B121" s="4"/>
      <c r="C121" s="4" t="s">
        <v>16</v>
      </c>
      <c r="D121" s="4" t="s">
        <v>17</v>
      </c>
      <c r="E121" s="3">
        <v>3.056</v>
      </c>
      <c r="F121" s="2">
        <v>4</v>
      </c>
      <c r="G121" s="3">
        <f t="shared" si="18"/>
        <v>12.224</v>
      </c>
      <c r="H121" s="4">
        <v>8.045</v>
      </c>
      <c r="I121" s="3">
        <f t="shared" si="19"/>
        <v>98.34208</v>
      </c>
      <c r="J121" s="4"/>
    </row>
    <row r="122" ht="25" customHeight="1" spans="1:10">
      <c r="A122" s="2">
        <v>7</v>
      </c>
      <c r="B122" s="4"/>
      <c r="C122" s="4" t="s">
        <v>18</v>
      </c>
      <c r="D122" s="4" t="s">
        <v>19</v>
      </c>
      <c r="E122" s="3">
        <v>10.149</v>
      </c>
      <c r="F122" s="2">
        <v>7</v>
      </c>
      <c r="G122" s="3">
        <f t="shared" si="18"/>
        <v>71.043</v>
      </c>
      <c r="H122" s="4">
        <v>4.427</v>
      </c>
      <c r="I122" s="3">
        <f t="shared" si="19"/>
        <v>314.507361</v>
      </c>
      <c r="J122" s="4"/>
    </row>
    <row r="123" ht="25" customHeight="1" spans="1:10">
      <c r="A123" s="2">
        <v>8</v>
      </c>
      <c r="B123" s="4"/>
      <c r="C123" s="4" t="s">
        <v>20</v>
      </c>
      <c r="D123" s="4" t="s">
        <v>21</v>
      </c>
      <c r="E123" s="3"/>
      <c r="F123" s="2">
        <v>16</v>
      </c>
      <c r="G123" s="4"/>
      <c r="H123" s="4">
        <v>0.47</v>
      </c>
      <c r="I123" s="3">
        <f>H123*F123</f>
        <v>7.52</v>
      </c>
      <c r="J123" s="4"/>
    </row>
    <row r="124" ht="25" customHeight="1" spans="1:10">
      <c r="A124" s="2">
        <v>9</v>
      </c>
      <c r="B124" s="4"/>
      <c r="C124" s="4"/>
      <c r="D124" s="4"/>
      <c r="E124" s="3"/>
      <c r="F124" s="2"/>
      <c r="G124" s="4"/>
      <c r="H124" s="4"/>
      <c r="I124" s="3"/>
      <c r="J124" s="4"/>
    </row>
    <row r="125" ht="25" customHeight="1" spans="1:10">
      <c r="A125" s="2">
        <v>10</v>
      </c>
      <c r="B125" s="4" t="s">
        <v>22</v>
      </c>
      <c r="C125" s="4"/>
      <c r="D125" s="4"/>
      <c r="E125" s="3"/>
      <c r="F125" s="2"/>
      <c r="G125" s="4"/>
      <c r="H125" s="3"/>
      <c r="I125" s="9">
        <f>SUM(I116:I124)</f>
        <v>1059.527856</v>
      </c>
      <c r="J125" s="10">
        <f>I125*1</f>
        <v>1059.527856</v>
      </c>
    </row>
    <row r="127" ht="25" customHeight="1" spans="1:10">
      <c r="A127" s="2" t="s">
        <v>41</v>
      </c>
      <c r="B127" s="3"/>
      <c r="C127" s="3"/>
      <c r="D127" s="3"/>
      <c r="E127" s="3"/>
      <c r="F127" s="2"/>
      <c r="G127" s="3"/>
      <c r="H127" s="3"/>
      <c r="I127" s="3"/>
      <c r="J127" s="3"/>
    </row>
    <row r="128" ht="25" customHeight="1" spans="1:10">
      <c r="A128" s="2" t="s">
        <v>2</v>
      </c>
      <c r="B128" s="3" t="s">
        <v>3</v>
      </c>
      <c r="C128" s="3" t="s">
        <v>4</v>
      </c>
      <c r="D128" s="3" t="s">
        <v>5</v>
      </c>
      <c r="E128" s="3" t="s">
        <v>6</v>
      </c>
      <c r="F128" s="2" t="s">
        <v>7</v>
      </c>
      <c r="G128" s="3" t="s">
        <v>8</v>
      </c>
      <c r="H128" s="3" t="s">
        <v>9</v>
      </c>
      <c r="I128" s="3" t="s">
        <v>10</v>
      </c>
      <c r="J128" s="3" t="s">
        <v>11</v>
      </c>
    </row>
    <row r="129" ht="25" customHeight="1" spans="1:10">
      <c r="A129" s="2">
        <v>1</v>
      </c>
      <c r="B129" s="3" t="s">
        <v>42</v>
      </c>
      <c r="C129" s="3" t="s">
        <v>14</v>
      </c>
      <c r="D129" s="3" t="s">
        <v>15</v>
      </c>
      <c r="E129" s="3">
        <v>9.815</v>
      </c>
      <c r="F129" s="2">
        <v>1</v>
      </c>
      <c r="G129" s="3">
        <f t="shared" ref="G129:G135" si="20">E129*F129</f>
        <v>9.815</v>
      </c>
      <c r="H129" s="3">
        <v>14.535</v>
      </c>
      <c r="I129" s="3">
        <f t="shared" ref="I129:I135" si="21">H129*G129</f>
        <v>142.661025</v>
      </c>
      <c r="J129" s="3"/>
    </row>
    <row r="130" ht="25" customHeight="1" spans="1:10">
      <c r="A130" s="2">
        <v>2</v>
      </c>
      <c r="B130" s="3"/>
      <c r="C130" s="3" t="s">
        <v>14</v>
      </c>
      <c r="D130" s="3" t="s">
        <v>15</v>
      </c>
      <c r="E130" s="3">
        <v>9.886</v>
      </c>
      <c r="F130" s="2">
        <v>1</v>
      </c>
      <c r="G130" s="3">
        <f t="shared" si="20"/>
        <v>9.886</v>
      </c>
      <c r="H130" s="3">
        <v>14.535</v>
      </c>
      <c r="I130" s="3">
        <f t="shared" si="21"/>
        <v>143.69301</v>
      </c>
      <c r="J130" s="3"/>
    </row>
    <row r="131" ht="25" customHeight="1" spans="1:10">
      <c r="A131" s="2">
        <v>3</v>
      </c>
      <c r="B131" s="4"/>
      <c r="C131" s="3" t="s">
        <v>14</v>
      </c>
      <c r="D131" s="3" t="s">
        <v>15</v>
      </c>
      <c r="E131" s="3">
        <v>2.817</v>
      </c>
      <c r="F131" s="2">
        <v>1</v>
      </c>
      <c r="G131" s="3">
        <f t="shared" si="20"/>
        <v>2.817</v>
      </c>
      <c r="H131" s="3">
        <v>14.535</v>
      </c>
      <c r="I131" s="3">
        <f t="shared" si="21"/>
        <v>40.945095</v>
      </c>
      <c r="J131" s="4"/>
    </row>
    <row r="132" ht="25" customHeight="1" spans="1:10">
      <c r="A132" s="2">
        <v>4</v>
      </c>
      <c r="B132" s="4"/>
      <c r="C132" s="3" t="s">
        <v>14</v>
      </c>
      <c r="D132" s="3" t="s">
        <v>15</v>
      </c>
      <c r="E132" s="3">
        <v>1.388</v>
      </c>
      <c r="F132" s="2">
        <v>1</v>
      </c>
      <c r="G132" s="3">
        <f t="shared" si="20"/>
        <v>1.388</v>
      </c>
      <c r="H132" s="3">
        <v>14.535</v>
      </c>
      <c r="I132" s="3">
        <f t="shared" si="21"/>
        <v>20.17458</v>
      </c>
      <c r="J132" s="4"/>
    </row>
    <row r="133" ht="25" customHeight="1" spans="1:10">
      <c r="A133" s="2">
        <v>5</v>
      </c>
      <c r="B133" s="4"/>
      <c r="C133" s="4" t="s">
        <v>16</v>
      </c>
      <c r="D133" s="4" t="s">
        <v>17</v>
      </c>
      <c r="E133" s="3">
        <v>2.11</v>
      </c>
      <c r="F133" s="2">
        <v>12</v>
      </c>
      <c r="G133" s="3">
        <f t="shared" si="20"/>
        <v>25.32</v>
      </c>
      <c r="H133" s="4">
        <v>8.045</v>
      </c>
      <c r="I133" s="3">
        <f t="shared" si="21"/>
        <v>203.6994</v>
      </c>
      <c r="J133" s="4"/>
    </row>
    <row r="134" ht="25" customHeight="1" spans="1:10">
      <c r="A134" s="2">
        <v>6</v>
      </c>
      <c r="B134" s="4"/>
      <c r="C134" s="4" t="s">
        <v>16</v>
      </c>
      <c r="D134" s="4" t="s">
        <v>17</v>
      </c>
      <c r="E134" s="3">
        <v>2.028</v>
      </c>
      <c r="F134" s="2">
        <v>2</v>
      </c>
      <c r="G134" s="3">
        <f t="shared" si="20"/>
        <v>4.056</v>
      </c>
      <c r="H134" s="4">
        <v>8.045</v>
      </c>
      <c r="I134" s="3">
        <f t="shared" si="21"/>
        <v>32.63052</v>
      </c>
      <c r="J134" s="4"/>
    </row>
    <row r="135" ht="25" customHeight="1" spans="1:10">
      <c r="A135" s="2">
        <v>7</v>
      </c>
      <c r="B135" s="4"/>
      <c r="C135" s="4" t="s">
        <v>18</v>
      </c>
      <c r="D135" s="4" t="s">
        <v>19</v>
      </c>
      <c r="E135" s="3">
        <v>9.815</v>
      </c>
      <c r="F135" s="2">
        <v>5</v>
      </c>
      <c r="G135" s="3">
        <f t="shared" si="20"/>
        <v>49.075</v>
      </c>
      <c r="H135" s="4">
        <v>4.427</v>
      </c>
      <c r="I135" s="3">
        <f t="shared" si="21"/>
        <v>217.255025</v>
      </c>
      <c r="J135" s="4"/>
    </row>
    <row r="136" ht="25" customHeight="1" spans="1:10">
      <c r="A136" s="2">
        <v>8</v>
      </c>
      <c r="B136" s="4"/>
      <c r="C136" s="4" t="s">
        <v>20</v>
      </c>
      <c r="D136" s="4" t="s">
        <v>21</v>
      </c>
      <c r="E136" s="3"/>
      <c r="F136" s="2">
        <v>14</v>
      </c>
      <c r="G136" s="4"/>
      <c r="H136" s="4">
        <v>0.47</v>
      </c>
      <c r="I136" s="3">
        <f>H136*F136</f>
        <v>6.58</v>
      </c>
      <c r="J136" s="4"/>
    </row>
    <row r="137" ht="25" customHeight="1" spans="1:10">
      <c r="A137" s="2">
        <v>9</v>
      </c>
      <c r="B137" s="4"/>
      <c r="C137" s="4"/>
      <c r="D137" s="4"/>
      <c r="E137" s="3"/>
      <c r="F137" s="2"/>
      <c r="G137" s="4"/>
      <c r="H137" s="4"/>
      <c r="I137" s="3"/>
      <c r="J137" s="4"/>
    </row>
    <row r="138" ht="25" customHeight="1" spans="1:10">
      <c r="A138" s="2">
        <v>10</v>
      </c>
      <c r="B138" s="4" t="s">
        <v>22</v>
      </c>
      <c r="C138" s="4"/>
      <c r="D138" s="4"/>
      <c r="E138" s="3"/>
      <c r="F138" s="2"/>
      <c r="G138" s="4"/>
      <c r="H138" s="3"/>
      <c r="I138" s="9">
        <f>SUM(I129:I137)</f>
        <v>807.638655</v>
      </c>
      <c r="J138" s="10">
        <f>I138*1</f>
        <v>807.638655</v>
      </c>
    </row>
    <row r="140" ht="25" customHeight="1" spans="1:10">
      <c r="A140" s="2" t="s">
        <v>43</v>
      </c>
      <c r="B140" s="3"/>
      <c r="C140" s="3"/>
      <c r="D140" s="3"/>
      <c r="E140" s="3"/>
      <c r="F140" s="2"/>
      <c r="G140" s="3"/>
      <c r="H140" s="3"/>
      <c r="I140" s="3"/>
      <c r="J140" s="3"/>
    </row>
    <row r="141" ht="25" customHeight="1" spans="1:10">
      <c r="A141" s="2" t="s">
        <v>2</v>
      </c>
      <c r="B141" s="3" t="s">
        <v>3</v>
      </c>
      <c r="C141" s="3" t="s">
        <v>4</v>
      </c>
      <c r="D141" s="3" t="s">
        <v>5</v>
      </c>
      <c r="E141" s="3" t="s">
        <v>6</v>
      </c>
      <c r="F141" s="2" t="s">
        <v>7</v>
      </c>
      <c r="G141" s="3" t="s">
        <v>8</v>
      </c>
      <c r="H141" s="3" t="s">
        <v>9</v>
      </c>
      <c r="I141" s="3" t="s">
        <v>10</v>
      </c>
      <c r="J141" s="3" t="s">
        <v>11</v>
      </c>
    </row>
    <row r="142" ht="25" customHeight="1" spans="1:10">
      <c r="A142" s="2">
        <v>1</v>
      </c>
      <c r="B142" s="3" t="s">
        <v>44</v>
      </c>
      <c r="C142" s="3" t="s">
        <v>14</v>
      </c>
      <c r="D142" s="3" t="s">
        <v>15</v>
      </c>
      <c r="E142" s="3">
        <v>8.706</v>
      </c>
      <c r="F142" s="2">
        <v>1</v>
      </c>
      <c r="G142" s="3">
        <f t="shared" ref="G142:G148" si="22">E142*F142</f>
        <v>8.706</v>
      </c>
      <c r="H142" s="3">
        <v>14.535</v>
      </c>
      <c r="I142" s="3">
        <f t="shared" ref="I142:I148" si="23">H142*G142</f>
        <v>126.54171</v>
      </c>
      <c r="J142" s="3"/>
    </row>
    <row r="143" ht="25" customHeight="1" spans="1:10">
      <c r="A143" s="2">
        <v>2</v>
      </c>
      <c r="B143" s="3"/>
      <c r="C143" s="3" t="s">
        <v>14</v>
      </c>
      <c r="D143" s="3" t="s">
        <v>15</v>
      </c>
      <c r="E143" s="3">
        <v>7.033</v>
      </c>
      <c r="F143" s="2">
        <v>1</v>
      </c>
      <c r="G143" s="3">
        <f t="shared" si="22"/>
        <v>7.033</v>
      </c>
      <c r="H143" s="3">
        <v>14.535</v>
      </c>
      <c r="I143" s="3">
        <f t="shared" si="23"/>
        <v>102.224655</v>
      </c>
      <c r="J143" s="3"/>
    </row>
    <row r="144" ht="25" customHeight="1" spans="1:10">
      <c r="A144" s="2">
        <v>3</v>
      </c>
      <c r="B144" s="4"/>
      <c r="C144" s="3" t="s">
        <v>14</v>
      </c>
      <c r="D144" s="3" t="s">
        <v>15</v>
      </c>
      <c r="E144" s="3">
        <v>2.436</v>
      </c>
      <c r="F144" s="2">
        <v>1</v>
      </c>
      <c r="G144" s="3">
        <f t="shared" si="22"/>
        <v>2.436</v>
      </c>
      <c r="H144" s="3">
        <v>14.535</v>
      </c>
      <c r="I144" s="3">
        <f t="shared" si="23"/>
        <v>35.40726</v>
      </c>
      <c r="J144" s="4"/>
    </row>
    <row r="145" ht="25" customHeight="1" spans="1:10">
      <c r="A145" s="2">
        <v>4</v>
      </c>
      <c r="B145" s="4"/>
      <c r="C145" s="3" t="s">
        <v>14</v>
      </c>
      <c r="D145" s="3" t="s">
        <v>15</v>
      </c>
      <c r="E145" s="3">
        <v>1.409</v>
      </c>
      <c r="F145" s="2">
        <v>1</v>
      </c>
      <c r="G145" s="3">
        <f t="shared" si="22"/>
        <v>1.409</v>
      </c>
      <c r="H145" s="3">
        <v>14.535</v>
      </c>
      <c r="I145" s="3">
        <f t="shared" si="23"/>
        <v>20.479815</v>
      </c>
      <c r="J145" s="4"/>
    </row>
    <row r="146" ht="25" customHeight="1" spans="1:10">
      <c r="A146" s="2">
        <v>5</v>
      </c>
      <c r="B146" s="4"/>
      <c r="C146" s="4" t="s">
        <v>16</v>
      </c>
      <c r="D146" s="4" t="s">
        <v>17</v>
      </c>
      <c r="E146" s="3">
        <v>1.545</v>
      </c>
      <c r="F146" s="2">
        <v>11</v>
      </c>
      <c r="G146" s="3">
        <f t="shared" si="22"/>
        <v>16.995</v>
      </c>
      <c r="H146" s="4">
        <v>8.045</v>
      </c>
      <c r="I146" s="3">
        <f t="shared" si="23"/>
        <v>136.724775</v>
      </c>
      <c r="J146" s="4"/>
    </row>
    <row r="147" ht="25" customHeight="1" spans="1:10">
      <c r="A147" s="2">
        <v>6</v>
      </c>
      <c r="B147" s="4"/>
      <c r="C147" s="4" t="s">
        <v>16</v>
      </c>
      <c r="D147" s="4" t="s">
        <v>17</v>
      </c>
      <c r="E147" s="3">
        <v>1.657</v>
      </c>
      <c r="F147" s="2">
        <v>6</v>
      </c>
      <c r="G147" s="3">
        <f t="shared" si="22"/>
        <v>9.942</v>
      </c>
      <c r="H147" s="4">
        <v>8.045</v>
      </c>
      <c r="I147" s="3">
        <f t="shared" si="23"/>
        <v>79.98339</v>
      </c>
      <c r="J147" s="4"/>
    </row>
    <row r="148" ht="25" customHeight="1" spans="1:10">
      <c r="A148" s="2">
        <v>7</v>
      </c>
      <c r="B148" s="4"/>
      <c r="C148" s="4" t="s">
        <v>18</v>
      </c>
      <c r="D148" s="4" t="s">
        <v>19</v>
      </c>
      <c r="E148" s="3">
        <v>8.059</v>
      </c>
      <c r="F148" s="2">
        <v>4</v>
      </c>
      <c r="G148" s="3">
        <f t="shared" si="22"/>
        <v>32.236</v>
      </c>
      <c r="H148" s="4">
        <v>4.427</v>
      </c>
      <c r="I148" s="3">
        <f t="shared" si="23"/>
        <v>142.708772</v>
      </c>
      <c r="J148" s="4"/>
    </row>
    <row r="149" ht="25" customHeight="1" spans="1:10">
      <c r="A149" s="2">
        <v>8</v>
      </c>
      <c r="B149" s="4"/>
      <c r="C149" s="4" t="s">
        <v>20</v>
      </c>
      <c r="D149" s="4" t="s">
        <v>21</v>
      </c>
      <c r="E149" s="3"/>
      <c r="F149" s="2">
        <v>13</v>
      </c>
      <c r="G149" s="4"/>
      <c r="H149" s="4">
        <v>0.47</v>
      </c>
      <c r="I149" s="3">
        <f>H149*F149</f>
        <v>6.11</v>
      </c>
      <c r="J149" s="4"/>
    </row>
    <row r="150" ht="25" customHeight="1" spans="1:10">
      <c r="A150" s="2">
        <v>9</v>
      </c>
      <c r="B150" s="4"/>
      <c r="C150" s="4"/>
      <c r="D150" s="4"/>
      <c r="E150" s="3"/>
      <c r="F150" s="2"/>
      <c r="G150" s="4"/>
      <c r="H150" s="4"/>
      <c r="I150" s="3"/>
      <c r="J150" s="4"/>
    </row>
    <row r="151" ht="25" customHeight="1" spans="1:10">
      <c r="A151" s="2">
        <v>10</v>
      </c>
      <c r="B151" s="4" t="s">
        <v>22</v>
      </c>
      <c r="C151" s="4"/>
      <c r="D151" s="4"/>
      <c r="E151" s="3"/>
      <c r="F151" s="2"/>
      <c r="G151" s="4"/>
      <c r="H151" s="3"/>
      <c r="I151" s="9">
        <f>SUM(I142:I150)</f>
        <v>650.180377</v>
      </c>
      <c r="J151" s="10">
        <f>I151*2</f>
        <v>1300.360754</v>
      </c>
    </row>
    <row r="153" ht="25" customHeight="1" spans="1:10">
      <c r="A153" s="2" t="s">
        <v>45</v>
      </c>
      <c r="B153" s="3"/>
      <c r="C153" s="3"/>
      <c r="D153" s="3"/>
      <c r="E153" s="3"/>
      <c r="F153" s="2"/>
      <c r="G153" s="3"/>
      <c r="H153" s="3"/>
      <c r="I153" s="3"/>
      <c r="J153" s="3"/>
    </row>
    <row r="154" ht="25" customHeight="1" spans="1:10">
      <c r="A154" s="2" t="s">
        <v>2</v>
      </c>
      <c r="B154" s="3" t="s">
        <v>3</v>
      </c>
      <c r="C154" s="3" t="s">
        <v>4</v>
      </c>
      <c r="D154" s="3" t="s">
        <v>5</v>
      </c>
      <c r="E154" s="3" t="s">
        <v>6</v>
      </c>
      <c r="F154" s="2" t="s">
        <v>7</v>
      </c>
      <c r="G154" s="3" t="s">
        <v>8</v>
      </c>
      <c r="H154" s="3" t="s">
        <v>9</v>
      </c>
      <c r="I154" s="3" t="s">
        <v>10</v>
      </c>
      <c r="J154" s="3" t="s">
        <v>11</v>
      </c>
    </row>
    <row r="155" ht="25" customHeight="1" spans="1:10">
      <c r="A155" s="2">
        <v>1</v>
      </c>
      <c r="B155" s="3" t="s">
        <v>46</v>
      </c>
      <c r="C155" s="3" t="s">
        <v>14</v>
      </c>
      <c r="D155" s="3" t="s">
        <v>15</v>
      </c>
      <c r="E155" s="3">
        <v>9.771</v>
      </c>
      <c r="F155" s="2">
        <v>1</v>
      </c>
      <c r="G155" s="3">
        <f>E155*F155</f>
        <v>9.771</v>
      </c>
      <c r="H155" s="3">
        <v>14.535</v>
      </c>
      <c r="I155" s="3">
        <f>H155*G155</f>
        <v>142.021485</v>
      </c>
      <c r="J155" s="3"/>
    </row>
    <row r="156" ht="25" customHeight="1" spans="1:10">
      <c r="A156" s="2">
        <v>2</v>
      </c>
      <c r="B156" s="3"/>
      <c r="C156" s="3" t="s">
        <v>14</v>
      </c>
      <c r="D156" s="3" t="s">
        <v>15</v>
      </c>
      <c r="E156" s="3">
        <v>9.859</v>
      </c>
      <c r="F156" s="2">
        <v>1</v>
      </c>
      <c r="G156" s="3">
        <f>E156*F156</f>
        <v>9.859</v>
      </c>
      <c r="H156" s="3">
        <v>14.535</v>
      </c>
      <c r="I156" s="3">
        <f>H156*G156</f>
        <v>143.300565</v>
      </c>
      <c r="J156" s="3"/>
    </row>
    <row r="157" ht="25" customHeight="1" spans="1:10">
      <c r="A157" s="2">
        <v>3</v>
      </c>
      <c r="B157" s="4"/>
      <c r="C157" s="3" t="s">
        <v>14</v>
      </c>
      <c r="D157" s="3" t="s">
        <v>15</v>
      </c>
      <c r="E157" s="3">
        <v>1.388</v>
      </c>
      <c r="F157" s="2">
        <v>1</v>
      </c>
      <c r="G157" s="3">
        <f>E157*F157</f>
        <v>1.388</v>
      </c>
      <c r="H157" s="3">
        <v>14.535</v>
      </c>
      <c r="I157" s="3">
        <f>H157*G157</f>
        <v>20.17458</v>
      </c>
      <c r="J157" s="4"/>
    </row>
    <row r="158" ht="25" customHeight="1" spans="1:10">
      <c r="A158" s="2">
        <v>5</v>
      </c>
      <c r="B158" s="4"/>
      <c r="C158" s="4" t="s">
        <v>16</v>
      </c>
      <c r="D158" s="4" t="s">
        <v>17</v>
      </c>
      <c r="E158" s="3">
        <v>1.15</v>
      </c>
      <c r="F158" s="2">
        <v>5</v>
      </c>
      <c r="G158" s="3">
        <f>E158*F158</f>
        <v>5.75</v>
      </c>
      <c r="H158" s="4">
        <v>8.045</v>
      </c>
      <c r="I158" s="3">
        <f>H158*G158</f>
        <v>46.25875</v>
      </c>
      <c r="J158" s="4"/>
    </row>
    <row r="159" ht="25" customHeight="1" spans="1:10">
      <c r="A159" s="2">
        <v>7</v>
      </c>
      <c r="B159" s="4"/>
      <c r="C159" s="4" t="s">
        <v>18</v>
      </c>
      <c r="D159" s="4" t="s">
        <v>19</v>
      </c>
      <c r="E159" s="3">
        <v>4.95</v>
      </c>
      <c r="F159" s="2">
        <v>3</v>
      </c>
      <c r="G159" s="3">
        <f>E159*F159</f>
        <v>14.85</v>
      </c>
      <c r="H159" s="4">
        <v>4.427</v>
      </c>
      <c r="I159" s="3">
        <f>H159*G159</f>
        <v>65.74095</v>
      </c>
      <c r="J159" s="4"/>
    </row>
    <row r="160" ht="25" customHeight="1" spans="1:10">
      <c r="A160" s="2">
        <v>8</v>
      </c>
      <c r="B160" s="4"/>
      <c r="C160" s="4" t="s">
        <v>20</v>
      </c>
      <c r="D160" s="4" t="s">
        <v>21</v>
      </c>
      <c r="E160" s="3"/>
      <c r="F160" s="2">
        <v>10</v>
      </c>
      <c r="G160" s="4"/>
      <c r="H160" s="4">
        <v>0.47</v>
      </c>
      <c r="I160" s="3">
        <f>H160*F160</f>
        <v>4.7</v>
      </c>
      <c r="J160" s="4"/>
    </row>
    <row r="161" ht="25" customHeight="1" spans="1:10">
      <c r="A161" s="2">
        <v>9</v>
      </c>
      <c r="B161" s="4"/>
      <c r="C161" s="4"/>
      <c r="D161" s="4"/>
      <c r="E161" s="3"/>
      <c r="F161" s="2"/>
      <c r="G161" s="4"/>
      <c r="H161" s="4"/>
      <c r="I161" s="3"/>
      <c r="J161" s="4"/>
    </row>
    <row r="162" ht="25" customHeight="1" spans="1:10">
      <c r="A162" s="2">
        <v>10</v>
      </c>
      <c r="B162" s="4" t="s">
        <v>22</v>
      </c>
      <c r="C162" s="4"/>
      <c r="D162" s="4"/>
      <c r="E162" s="3"/>
      <c r="F162" s="2"/>
      <c r="G162" s="4"/>
      <c r="H162" s="3"/>
      <c r="I162" s="9">
        <f>SUM(I155:I161)</f>
        <v>422.19633</v>
      </c>
      <c r="J162" s="10">
        <f>I162*1</f>
        <v>422.19633</v>
      </c>
    </row>
    <row r="164" ht="25" customHeight="1" spans="1:10">
      <c r="A164" s="2" t="s">
        <v>47</v>
      </c>
      <c r="B164" s="3"/>
      <c r="C164" s="3"/>
      <c r="D164" s="3"/>
      <c r="E164" s="3"/>
      <c r="F164" s="2"/>
      <c r="G164" s="3"/>
      <c r="H164" s="3"/>
      <c r="I164" s="3"/>
      <c r="J164" s="3"/>
    </row>
    <row r="165" ht="25" customHeight="1" spans="1:10">
      <c r="A165" s="2" t="s">
        <v>2</v>
      </c>
      <c r="B165" s="3" t="s">
        <v>3</v>
      </c>
      <c r="C165" s="3" t="s">
        <v>4</v>
      </c>
      <c r="D165" s="3" t="s">
        <v>5</v>
      </c>
      <c r="E165" s="3" t="s">
        <v>6</v>
      </c>
      <c r="F165" s="2" t="s">
        <v>7</v>
      </c>
      <c r="G165" s="3" t="s">
        <v>8</v>
      </c>
      <c r="H165" s="3" t="s">
        <v>9</v>
      </c>
      <c r="I165" s="3" t="s">
        <v>10</v>
      </c>
      <c r="J165" s="3" t="s">
        <v>11</v>
      </c>
    </row>
    <row r="166" ht="25" customHeight="1" spans="1:10">
      <c r="A166" s="2">
        <v>1</v>
      </c>
      <c r="B166" s="3" t="s">
        <v>48</v>
      </c>
      <c r="C166" s="3" t="s">
        <v>14</v>
      </c>
      <c r="D166" s="3" t="s">
        <v>15</v>
      </c>
      <c r="E166" s="3">
        <v>9.861</v>
      </c>
      <c r="F166" s="2">
        <v>1</v>
      </c>
      <c r="G166" s="3">
        <f t="shared" ref="G166:G172" si="24">E166*F166</f>
        <v>9.861</v>
      </c>
      <c r="H166" s="3">
        <v>14.535</v>
      </c>
      <c r="I166" s="3">
        <f t="shared" ref="I166:I172" si="25">H166*G166</f>
        <v>143.329635</v>
      </c>
      <c r="J166" s="3"/>
    </row>
    <row r="167" ht="25" customHeight="1" spans="1:10">
      <c r="A167" s="2">
        <v>2</v>
      </c>
      <c r="B167" s="3"/>
      <c r="C167" s="3" t="s">
        <v>14</v>
      </c>
      <c r="D167" s="3" t="s">
        <v>15</v>
      </c>
      <c r="E167" s="3">
        <v>9.919</v>
      </c>
      <c r="F167" s="2">
        <v>1</v>
      </c>
      <c r="G167" s="3">
        <f t="shared" si="24"/>
        <v>9.919</v>
      </c>
      <c r="H167" s="3">
        <v>14.535</v>
      </c>
      <c r="I167" s="3">
        <f t="shared" si="25"/>
        <v>144.172665</v>
      </c>
      <c r="J167" s="3"/>
    </row>
    <row r="168" ht="25" customHeight="1" spans="1:10">
      <c r="A168" s="2">
        <v>3</v>
      </c>
      <c r="B168" s="4"/>
      <c r="C168" s="3" t="s">
        <v>14</v>
      </c>
      <c r="D168" s="3" t="s">
        <v>15</v>
      </c>
      <c r="E168" s="3">
        <v>2.994</v>
      </c>
      <c r="F168" s="2">
        <v>1</v>
      </c>
      <c r="G168" s="3">
        <f t="shared" si="24"/>
        <v>2.994</v>
      </c>
      <c r="H168" s="3">
        <v>14.535</v>
      </c>
      <c r="I168" s="3">
        <f t="shared" si="25"/>
        <v>43.51779</v>
      </c>
      <c r="J168" s="4"/>
    </row>
    <row r="169" ht="25" customHeight="1" spans="1:10">
      <c r="A169" s="2">
        <v>4</v>
      </c>
      <c r="B169" s="4"/>
      <c r="C169" s="3" t="s">
        <v>14</v>
      </c>
      <c r="D169" s="3" t="s">
        <v>15</v>
      </c>
      <c r="E169" s="3">
        <v>1.636</v>
      </c>
      <c r="F169" s="2">
        <v>1</v>
      </c>
      <c r="G169" s="3">
        <f t="shared" si="24"/>
        <v>1.636</v>
      </c>
      <c r="H169" s="3">
        <v>14.535</v>
      </c>
      <c r="I169" s="3">
        <f t="shared" si="25"/>
        <v>23.77926</v>
      </c>
      <c r="J169" s="4"/>
    </row>
    <row r="170" ht="25" customHeight="1" spans="1:10">
      <c r="A170" s="2">
        <v>5</v>
      </c>
      <c r="B170" s="4"/>
      <c r="C170" s="4" t="s">
        <v>16</v>
      </c>
      <c r="D170" s="4" t="s">
        <v>17</v>
      </c>
      <c r="E170" s="3">
        <v>2.5</v>
      </c>
      <c r="F170" s="2">
        <v>11</v>
      </c>
      <c r="G170" s="3">
        <f t="shared" si="24"/>
        <v>27.5</v>
      </c>
      <c r="H170" s="4">
        <v>8.045</v>
      </c>
      <c r="I170" s="3">
        <f t="shared" si="25"/>
        <v>221.2375</v>
      </c>
      <c r="J170" s="4"/>
    </row>
    <row r="171" ht="25" customHeight="1" spans="1:10">
      <c r="A171" s="2">
        <v>6</v>
      </c>
      <c r="B171" s="4"/>
      <c r="C171" s="4" t="s">
        <v>16</v>
      </c>
      <c r="D171" s="4" t="s">
        <v>17</v>
      </c>
      <c r="E171" s="3">
        <v>2.55</v>
      </c>
      <c r="F171" s="2">
        <v>3</v>
      </c>
      <c r="G171" s="3">
        <f t="shared" si="24"/>
        <v>7.65</v>
      </c>
      <c r="H171" s="4">
        <v>8.045</v>
      </c>
      <c r="I171" s="3">
        <f t="shared" si="25"/>
        <v>61.54425</v>
      </c>
      <c r="J171" s="4"/>
    </row>
    <row r="172" ht="25" customHeight="1" spans="1:10">
      <c r="A172" s="2">
        <v>7</v>
      </c>
      <c r="B172" s="4"/>
      <c r="C172" s="4" t="s">
        <v>18</v>
      </c>
      <c r="D172" s="4" t="s">
        <v>19</v>
      </c>
      <c r="E172" s="3">
        <v>9.861</v>
      </c>
      <c r="F172" s="2">
        <v>5</v>
      </c>
      <c r="G172" s="3">
        <f t="shared" si="24"/>
        <v>49.305</v>
      </c>
      <c r="H172" s="4">
        <v>4.427</v>
      </c>
      <c r="I172" s="3">
        <f t="shared" si="25"/>
        <v>218.273235</v>
      </c>
      <c r="J172" s="4"/>
    </row>
    <row r="173" ht="25" customHeight="1" spans="1:10">
      <c r="A173" s="2">
        <v>8</v>
      </c>
      <c r="B173" s="4"/>
      <c r="C173" s="4" t="s">
        <v>20</v>
      </c>
      <c r="D173" s="4" t="s">
        <v>21</v>
      </c>
      <c r="E173" s="3"/>
      <c r="F173" s="2">
        <v>14</v>
      </c>
      <c r="G173" s="4"/>
      <c r="H173" s="4">
        <v>0.47</v>
      </c>
      <c r="I173" s="3">
        <f>H173*F173</f>
        <v>6.58</v>
      </c>
      <c r="J173" s="4"/>
    </row>
    <row r="174" ht="25" customHeight="1" spans="1:10">
      <c r="A174" s="2">
        <v>9</v>
      </c>
      <c r="B174" s="4"/>
      <c r="C174" s="4"/>
      <c r="D174" s="4"/>
      <c r="E174" s="3"/>
      <c r="F174" s="2"/>
      <c r="G174" s="4"/>
      <c r="H174" s="4"/>
      <c r="I174" s="3"/>
      <c r="J174" s="4"/>
    </row>
    <row r="175" ht="25" customHeight="1" spans="1:10">
      <c r="A175" s="2">
        <v>10</v>
      </c>
      <c r="B175" s="4" t="s">
        <v>22</v>
      </c>
      <c r="C175" s="4"/>
      <c r="D175" s="4"/>
      <c r="E175" s="3"/>
      <c r="F175" s="2"/>
      <c r="G175" s="4"/>
      <c r="H175" s="3"/>
      <c r="I175" s="9">
        <f>SUM(I166:I174)</f>
        <v>862.434335</v>
      </c>
      <c r="J175" s="10">
        <f>I175*1</f>
        <v>862.434335</v>
      </c>
    </row>
    <row r="177" ht="25" customHeight="1" spans="1:10">
      <c r="A177" s="2" t="s">
        <v>49</v>
      </c>
      <c r="B177" s="3"/>
      <c r="C177" s="3"/>
      <c r="D177" s="3"/>
      <c r="E177" s="3"/>
      <c r="F177" s="2"/>
      <c r="G177" s="3"/>
      <c r="H177" s="3"/>
      <c r="I177" s="3"/>
      <c r="J177" s="3"/>
    </row>
    <row r="178" ht="25" customHeight="1" spans="1:10">
      <c r="A178" s="2" t="s">
        <v>2</v>
      </c>
      <c r="B178" s="3" t="s">
        <v>3</v>
      </c>
      <c r="C178" s="3" t="s">
        <v>4</v>
      </c>
      <c r="D178" s="3" t="s">
        <v>5</v>
      </c>
      <c r="E178" s="3" t="s">
        <v>6</v>
      </c>
      <c r="F178" s="2" t="s">
        <v>7</v>
      </c>
      <c r="G178" s="3" t="s">
        <v>8</v>
      </c>
      <c r="H178" s="3" t="s">
        <v>9</v>
      </c>
      <c r="I178" s="3" t="s">
        <v>10</v>
      </c>
      <c r="J178" s="3" t="s">
        <v>11</v>
      </c>
    </row>
    <row r="179" ht="25" customHeight="1" spans="1:10">
      <c r="A179" s="2">
        <v>1</v>
      </c>
      <c r="B179" s="3" t="s">
        <v>50</v>
      </c>
      <c r="C179" s="3" t="s">
        <v>14</v>
      </c>
      <c r="D179" s="3" t="s">
        <v>15</v>
      </c>
      <c r="E179" s="3">
        <v>8.153</v>
      </c>
      <c r="F179" s="2">
        <v>1</v>
      </c>
      <c r="G179" s="3">
        <f t="shared" ref="G179:G185" si="26">E179*F179</f>
        <v>8.153</v>
      </c>
      <c r="H179" s="3">
        <v>14.535</v>
      </c>
      <c r="I179" s="3">
        <f t="shared" ref="I179:I185" si="27">H179*G179</f>
        <v>118.503855</v>
      </c>
      <c r="J179" s="3"/>
    </row>
    <row r="180" ht="25" customHeight="1" spans="1:10">
      <c r="A180" s="2">
        <v>2</v>
      </c>
      <c r="B180" s="3"/>
      <c r="C180" s="3" t="s">
        <v>14</v>
      </c>
      <c r="D180" s="3" t="s">
        <v>15</v>
      </c>
      <c r="E180" s="3">
        <v>8.024</v>
      </c>
      <c r="F180" s="2">
        <v>1</v>
      </c>
      <c r="G180" s="3">
        <f t="shared" si="26"/>
        <v>8.024</v>
      </c>
      <c r="H180" s="3">
        <v>14.535</v>
      </c>
      <c r="I180" s="3">
        <f t="shared" si="27"/>
        <v>116.62884</v>
      </c>
      <c r="J180" s="3"/>
    </row>
    <row r="181" ht="25" customHeight="1" spans="1:10">
      <c r="A181" s="2">
        <v>3</v>
      </c>
      <c r="B181" s="4"/>
      <c r="C181" s="3" t="s">
        <v>14</v>
      </c>
      <c r="D181" s="3" t="s">
        <v>15</v>
      </c>
      <c r="E181" s="3">
        <v>1.297</v>
      </c>
      <c r="F181" s="2">
        <v>1</v>
      </c>
      <c r="G181" s="3">
        <f t="shared" si="26"/>
        <v>1.297</v>
      </c>
      <c r="H181" s="3">
        <v>14.535</v>
      </c>
      <c r="I181" s="3">
        <f t="shared" si="27"/>
        <v>18.851895</v>
      </c>
      <c r="J181" s="4"/>
    </row>
    <row r="182" ht="25" customHeight="1" spans="1:10">
      <c r="A182" s="2">
        <v>4</v>
      </c>
      <c r="B182" s="4"/>
      <c r="C182" s="3" t="s">
        <v>14</v>
      </c>
      <c r="D182" s="3" t="s">
        <v>15</v>
      </c>
      <c r="E182" s="3">
        <v>1.298</v>
      </c>
      <c r="F182" s="2">
        <v>1</v>
      </c>
      <c r="G182" s="3">
        <f t="shared" si="26"/>
        <v>1.298</v>
      </c>
      <c r="H182" s="3">
        <v>14.535</v>
      </c>
      <c r="I182" s="3">
        <f t="shared" si="27"/>
        <v>18.86643</v>
      </c>
      <c r="J182" s="4"/>
    </row>
    <row r="183" ht="25" customHeight="1" spans="1:10">
      <c r="A183" s="2">
        <v>5</v>
      </c>
      <c r="B183" s="4"/>
      <c r="C183" s="4" t="s">
        <v>16</v>
      </c>
      <c r="D183" s="4" t="s">
        <v>17</v>
      </c>
      <c r="E183" s="3">
        <v>1.297</v>
      </c>
      <c r="F183" s="2">
        <v>10</v>
      </c>
      <c r="G183" s="3">
        <f t="shared" si="26"/>
        <v>12.97</v>
      </c>
      <c r="H183" s="4">
        <v>8.045</v>
      </c>
      <c r="I183" s="3">
        <f t="shared" si="27"/>
        <v>104.34365</v>
      </c>
      <c r="J183" s="4"/>
    </row>
    <row r="184" ht="25" customHeight="1" spans="1:10">
      <c r="A184" s="2">
        <v>6</v>
      </c>
      <c r="B184" s="4"/>
      <c r="C184" s="4" t="s">
        <v>16</v>
      </c>
      <c r="D184" s="4" t="s">
        <v>17</v>
      </c>
      <c r="E184" s="3">
        <v>1.45</v>
      </c>
      <c r="F184" s="2">
        <v>4</v>
      </c>
      <c r="G184" s="3">
        <f t="shared" si="26"/>
        <v>5.8</v>
      </c>
      <c r="H184" s="4">
        <v>8.045</v>
      </c>
      <c r="I184" s="3">
        <f t="shared" si="27"/>
        <v>46.661</v>
      </c>
      <c r="J184" s="4"/>
    </row>
    <row r="185" ht="25" customHeight="1" spans="1:10">
      <c r="A185" s="2">
        <v>7</v>
      </c>
      <c r="B185" s="4"/>
      <c r="C185" s="4" t="s">
        <v>18</v>
      </c>
      <c r="D185" s="4" t="s">
        <v>19</v>
      </c>
      <c r="E185" s="3">
        <v>8.085</v>
      </c>
      <c r="F185" s="2">
        <v>3</v>
      </c>
      <c r="G185" s="3">
        <f t="shared" si="26"/>
        <v>24.255</v>
      </c>
      <c r="H185" s="4">
        <v>4.427</v>
      </c>
      <c r="I185" s="3">
        <f t="shared" si="27"/>
        <v>107.376885</v>
      </c>
      <c r="J185" s="4"/>
    </row>
    <row r="186" ht="25" customHeight="1" spans="1:10">
      <c r="A186" s="2">
        <v>8</v>
      </c>
      <c r="B186" s="4"/>
      <c r="C186" s="4" t="s">
        <v>20</v>
      </c>
      <c r="D186" s="4" t="s">
        <v>21</v>
      </c>
      <c r="E186" s="3"/>
      <c r="F186" s="2">
        <v>12</v>
      </c>
      <c r="G186" s="4"/>
      <c r="H186" s="4">
        <v>0.47</v>
      </c>
      <c r="I186" s="3">
        <f>H186*F186</f>
        <v>5.64</v>
      </c>
      <c r="J186" s="4"/>
    </row>
    <row r="187" ht="25" customHeight="1" spans="1:10">
      <c r="A187" s="2">
        <v>9</v>
      </c>
      <c r="B187" s="4"/>
      <c r="C187" s="4"/>
      <c r="D187" s="4"/>
      <c r="E187" s="3"/>
      <c r="F187" s="2"/>
      <c r="G187" s="4"/>
      <c r="H187" s="4"/>
      <c r="I187" s="3"/>
      <c r="J187" s="4"/>
    </row>
    <row r="188" ht="25" customHeight="1" spans="1:10">
      <c r="A188" s="2">
        <v>10</v>
      </c>
      <c r="B188" s="4" t="s">
        <v>22</v>
      </c>
      <c r="C188" s="4"/>
      <c r="D188" s="4"/>
      <c r="E188" s="3"/>
      <c r="F188" s="2"/>
      <c r="G188" s="4"/>
      <c r="H188" s="3"/>
      <c r="I188" s="9">
        <f>SUM(I179:I187)</f>
        <v>536.872555</v>
      </c>
      <c r="J188" s="10">
        <f>I188*5</f>
        <v>2684.362775</v>
      </c>
    </row>
    <row r="190" ht="25" customHeight="1" spans="1:10">
      <c r="A190" s="2" t="s">
        <v>51</v>
      </c>
      <c r="B190" s="3"/>
      <c r="C190" s="3"/>
      <c r="D190" s="3"/>
      <c r="E190" s="3"/>
      <c r="F190" s="2"/>
      <c r="G190" s="3"/>
      <c r="H190" s="3"/>
      <c r="I190" s="3"/>
      <c r="J190" s="3"/>
    </row>
    <row r="191" ht="25" customHeight="1" spans="1:10">
      <c r="A191" s="2" t="s">
        <v>2</v>
      </c>
      <c r="B191" s="3" t="s">
        <v>3</v>
      </c>
      <c r="C191" s="3" t="s">
        <v>4</v>
      </c>
      <c r="D191" s="3" t="s">
        <v>5</v>
      </c>
      <c r="E191" s="3" t="s">
        <v>6</v>
      </c>
      <c r="F191" s="2" t="s">
        <v>7</v>
      </c>
      <c r="G191" s="3" t="s">
        <v>8</v>
      </c>
      <c r="H191" s="3" t="s">
        <v>9</v>
      </c>
      <c r="I191" s="3" t="s">
        <v>10</v>
      </c>
      <c r="J191" s="3" t="s">
        <v>11</v>
      </c>
    </row>
    <row r="192" ht="25" customHeight="1" spans="1:10">
      <c r="A192" s="2">
        <v>1</v>
      </c>
      <c r="B192" s="3" t="s">
        <v>52</v>
      </c>
      <c r="C192" s="3" t="s">
        <v>14</v>
      </c>
      <c r="D192" s="3" t="s">
        <v>15</v>
      </c>
      <c r="E192" s="3">
        <v>9.436</v>
      </c>
      <c r="F192" s="2">
        <v>1</v>
      </c>
      <c r="G192" s="3">
        <f t="shared" ref="G192:G198" si="28">E192*F192</f>
        <v>9.436</v>
      </c>
      <c r="H192" s="3">
        <v>14.535</v>
      </c>
      <c r="I192" s="3">
        <f t="shared" ref="I192:I198" si="29">H192*G192</f>
        <v>137.15226</v>
      </c>
      <c r="J192" s="3"/>
    </row>
    <row r="193" ht="25" customHeight="1" spans="1:10">
      <c r="A193" s="2">
        <v>2</v>
      </c>
      <c r="B193" s="3"/>
      <c r="C193" s="3" t="s">
        <v>14</v>
      </c>
      <c r="D193" s="3" t="s">
        <v>15</v>
      </c>
      <c r="E193" s="3">
        <v>9.348</v>
      </c>
      <c r="F193" s="2">
        <v>1</v>
      </c>
      <c r="G193" s="3">
        <f t="shared" si="28"/>
        <v>9.348</v>
      </c>
      <c r="H193" s="3">
        <v>14.535</v>
      </c>
      <c r="I193" s="3">
        <f t="shared" si="29"/>
        <v>135.87318</v>
      </c>
      <c r="J193" s="3"/>
    </row>
    <row r="194" ht="25" customHeight="1" spans="1:10">
      <c r="A194" s="2">
        <v>3</v>
      </c>
      <c r="B194" s="4"/>
      <c r="C194" s="3" t="s">
        <v>14</v>
      </c>
      <c r="D194" s="3" t="s">
        <v>15</v>
      </c>
      <c r="E194" s="3">
        <v>2.382</v>
      </c>
      <c r="F194" s="2">
        <v>1</v>
      </c>
      <c r="G194" s="3">
        <f t="shared" si="28"/>
        <v>2.382</v>
      </c>
      <c r="H194" s="3">
        <v>14.535</v>
      </c>
      <c r="I194" s="3">
        <f t="shared" si="29"/>
        <v>34.62237</v>
      </c>
      <c r="J194" s="4"/>
    </row>
    <row r="195" ht="25" customHeight="1" spans="1:10">
      <c r="A195" s="2">
        <v>4</v>
      </c>
      <c r="B195" s="4"/>
      <c r="C195" s="3" t="s">
        <v>14</v>
      </c>
      <c r="D195" s="3" t="s">
        <v>15</v>
      </c>
      <c r="E195" s="3">
        <v>1.566</v>
      </c>
      <c r="F195" s="2">
        <v>1</v>
      </c>
      <c r="G195" s="3">
        <f t="shared" si="28"/>
        <v>1.566</v>
      </c>
      <c r="H195" s="3">
        <v>14.535</v>
      </c>
      <c r="I195" s="3">
        <f t="shared" si="29"/>
        <v>22.76181</v>
      </c>
      <c r="J195" s="4"/>
    </row>
    <row r="196" ht="25" customHeight="1" spans="1:10">
      <c r="A196" s="2">
        <v>5</v>
      </c>
      <c r="B196" s="4"/>
      <c r="C196" s="4" t="s">
        <v>16</v>
      </c>
      <c r="D196" s="4" t="s">
        <v>17</v>
      </c>
      <c r="E196" s="3">
        <v>1.959</v>
      </c>
      <c r="F196" s="2">
        <v>10</v>
      </c>
      <c r="G196" s="3">
        <f t="shared" si="28"/>
        <v>19.59</v>
      </c>
      <c r="H196" s="4">
        <v>8.045</v>
      </c>
      <c r="I196" s="3">
        <f t="shared" si="29"/>
        <v>157.60155</v>
      </c>
      <c r="J196" s="4"/>
    </row>
    <row r="197" ht="25" customHeight="1" spans="1:10">
      <c r="A197" s="2">
        <v>6</v>
      </c>
      <c r="B197" s="4"/>
      <c r="C197" s="4" t="s">
        <v>16</v>
      </c>
      <c r="D197" s="4" t="s">
        <v>17</v>
      </c>
      <c r="E197" s="3">
        <v>1.972</v>
      </c>
      <c r="F197" s="2">
        <v>5</v>
      </c>
      <c r="G197" s="3">
        <f t="shared" si="28"/>
        <v>9.86</v>
      </c>
      <c r="H197" s="4">
        <v>8.045</v>
      </c>
      <c r="I197" s="3">
        <f t="shared" si="29"/>
        <v>79.3237</v>
      </c>
      <c r="J197" s="4"/>
    </row>
    <row r="198" ht="25" customHeight="1" spans="1:10">
      <c r="A198" s="2">
        <v>7</v>
      </c>
      <c r="B198" s="4"/>
      <c r="C198" s="4" t="s">
        <v>18</v>
      </c>
      <c r="D198" s="4" t="s">
        <v>19</v>
      </c>
      <c r="E198" s="3">
        <v>9.368</v>
      </c>
      <c r="F198" s="2">
        <v>5</v>
      </c>
      <c r="G198" s="3">
        <f t="shared" si="28"/>
        <v>46.84</v>
      </c>
      <c r="H198" s="4">
        <v>4.427</v>
      </c>
      <c r="I198" s="3">
        <f t="shared" si="29"/>
        <v>207.36068</v>
      </c>
      <c r="J198" s="4"/>
    </row>
    <row r="199" ht="25" customHeight="1" spans="1:10">
      <c r="A199" s="2">
        <v>8</v>
      </c>
      <c r="B199" s="4"/>
      <c r="C199" s="4" t="s">
        <v>20</v>
      </c>
      <c r="D199" s="4" t="s">
        <v>21</v>
      </c>
      <c r="E199" s="3"/>
      <c r="F199" s="2">
        <v>12</v>
      </c>
      <c r="G199" s="4"/>
      <c r="H199" s="4">
        <v>0.47</v>
      </c>
      <c r="I199" s="3">
        <f>H199*F199</f>
        <v>5.64</v>
      </c>
      <c r="J199" s="4"/>
    </row>
    <row r="200" ht="25" customHeight="1" spans="1:10">
      <c r="A200" s="2">
        <v>9</v>
      </c>
      <c r="B200" s="4"/>
      <c r="C200" s="4"/>
      <c r="D200" s="4"/>
      <c r="E200" s="3"/>
      <c r="F200" s="2"/>
      <c r="G200" s="4"/>
      <c r="H200" s="4"/>
      <c r="I200" s="3"/>
      <c r="J200" s="4"/>
    </row>
    <row r="201" ht="25" customHeight="1" spans="1:10">
      <c r="A201" s="2">
        <v>10</v>
      </c>
      <c r="B201" s="4" t="s">
        <v>22</v>
      </c>
      <c r="C201" s="4"/>
      <c r="D201" s="4"/>
      <c r="E201" s="3"/>
      <c r="F201" s="2"/>
      <c r="G201" s="4"/>
      <c r="H201" s="3"/>
      <c r="I201" s="9">
        <f>SUM(I192:I200)</f>
        <v>780.33555</v>
      </c>
      <c r="J201" s="10">
        <f>I201*3</f>
        <v>2341.00665</v>
      </c>
    </row>
    <row r="203" ht="25" customHeight="1" spans="1:10">
      <c r="A203" s="2" t="s">
        <v>53</v>
      </c>
      <c r="B203" s="3"/>
      <c r="C203" s="3"/>
      <c r="D203" s="3"/>
      <c r="E203" s="3"/>
      <c r="F203" s="2"/>
      <c r="G203" s="3"/>
      <c r="H203" s="3"/>
      <c r="I203" s="3"/>
      <c r="J203" s="3"/>
    </row>
    <row r="204" ht="25" customHeight="1" spans="1:10">
      <c r="A204" s="2" t="s">
        <v>2</v>
      </c>
      <c r="B204" s="3" t="s">
        <v>3</v>
      </c>
      <c r="C204" s="3" t="s">
        <v>4</v>
      </c>
      <c r="D204" s="3" t="s">
        <v>5</v>
      </c>
      <c r="E204" s="3" t="s">
        <v>6</v>
      </c>
      <c r="F204" s="2" t="s">
        <v>7</v>
      </c>
      <c r="G204" s="3" t="s">
        <v>8</v>
      </c>
      <c r="H204" s="3" t="s">
        <v>9</v>
      </c>
      <c r="I204" s="3" t="s">
        <v>10</v>
      </c>
      <c r="J204" s="3" t="s">
        <v>11</v>
      </c>
    </row>
    <row r="205" ht="25" customHeight="1" spans="1:10">
      <c r="A205" s="2">
        <v>1</v>
      </c>
      <c r="B205" s="3" t="s">
        <v>54</v>
      </c>
      <c r="C205" s="3" t="s">
        <v>14</v>
      </c>
      <c r="D205" s="3" t="s">
        <v>15</v>
      </c>
      <c r="E205" s="3">
        <v>10.686</v>
      </c>
      <c r="F205" s="2">
        <v>1</v>
      </c>
      <c r="G205" s="3">
        <f t="shared" ref="G205:G211" si="30">E205*F205</f>
        <v>10.686</v>
      </c>
      <c r="H205" s="3">
        <v>14.535</v>
      </c>
      <c r="I205" s="3">
        <f t="shared" ref="I205:I211" si="31">H205*G205</f>
        <v>155.32101</v>
      </c>
      <c r="J205" s="3"/>
    </row>
    <row r="206" ht="25" customHeight="1" spans="1:10">
      <c r="A206" s="2">
        <v>2</v>
      </c>
      <c r="B206" s="3"/>
      <c r="C206" s="3" t="s">
        <v>14</v>
      </c>
      <c r="D206" s="3" t="s">
        <v>15</v>
      </c>
      <c r="E206" s="3">
        <v>7.123</v>
      </c>
      <c r="F206" s="2">
        <v>1</v>
      </c>
      <c r="G206" s="3">
        <f t="shared" si="30"/>
        <v>7.123</v>
      </c>
      <c r="H206" s="3">
        <v>14.535</v>
      </c>
      <c r="I206" s="3">
        <f t="shared" si="31"/>
        <v>103.532805</v>
      </c>
      <c r="J206" s="3"/>
    </row>
    <row r="207" ht="25" customHeight="1" spans="1:10">
      <c r="A207" s="2">
        <v>3</v>
      </c>
      <c r="B207" s="4"/>
      <c r="C207" s="3" t="s">
        <v>14</v>
      </c>
      <c r="D207" s="3" t="s">
        <v>15</v>
      </c>
      <c r="E207" s="3">
        <v>4.7</v>
      </c>
      <c r="F207" s="2">
        <v>1</v>
      </c>
      <c r="G207" s="3">
        <f t="shared" si="30"/>
        <v>4.7</v>
      </c>
      <c r="H207" s="3">
        <v>14.535</v>
      </c>
      <c r="I207" s="3">
        <f t="shared" si="31"/>
        <v>68.3145</v>
      </c>
      <c r="J207" s="4"/>
    </row>
    <row r="208" ht="25" customHeight="1" spans="1:10">
      <c r="A208" s="2">
        <v>4</v>
      </c>
      <c r="B208" s="4"/>
      <c r="C208" s="3" t="s">
        <v>14</v>
      </c>
      <c r="D208" s="3" t="s">
        <v>15</v>
      </c>
      <c r="E208" s="3">
        <v>3</v>
      </c>
      <c r="F208" s="2">
        <v>1</v>
      </c>
      <c r="G208" s="3">
        <f t="shared" si="30"/>
        <v>3</v>
      </c>
      <c r="H208" s="3">
        <v>14.535</v>
      </c>
      <c r="I208" s="3">
        <f t="shared" si="31"/>
        <v>43.605</v>
      </c>
      <c r="J208" s="4"/>
    </row>
    <row r="209" ht="25" customHeight="1" spans="1:10">
      <c r="A209" s="2">
        <v>5</v>
      </c>
      <c r="B209" s="4"/>
      <c r="C209" s="4" t="s">
        <v>16</v>
      </c>
      <c r="D209" s="4" t="s">
        <v>17</v>
      </c>
      <c r="E209" s="3">
        <v>3</v>
      </c>
      <c r="F209" s="2">
        <v>10</v>
      </c>
      <c r="G209" s="3">
        <f t="shared" si="30"/>
        <v>30</v>
      </c>
      <c r="H209" s="4">
        <v>8.045</v>
      </c>
      <c r="I209" s="3">
        <f t="shared" si="31"/>
        <v>241.35</v>
      </c>
      <c r="J209" s="4"/>
    </row>
    <row r="210" ht="25" customHeight="1" spans="1:10">
      <c r="A210" s="2">
        <v>6</v>
      </c>
      <c r="B210" s="4"/>
      <c r="C210" s="4" t="s">
        <v>16</v>
      </c>
      <c r="D210" s="4" t="s">
        <v>17</v>
      </c>
      <c r="E210" s="3">
        <v>3.04</v>
      </c>
      <c r="F210" s="2">
        <v>4</v>
      </c>
      <c r="G210" s="3">
        <f t="shared" si="30"/>
        <v>12.16</v>
      </c>
      <c r="H210" s="4">
        <v>8.045</v>
      </c>
      <c r="I210" s="3">
        <f t="shared" si="31"/>
        <v>97.8272</v>
      </c>
      <c r="J210" s="4"/>
    </row>
    <row r="211" ht="25" customHeight="1" spans="1:10">
      <c r="A211" s="2">
        <v>7</v>
      </c>
      <c r="B211" s="4"/>
      <c r="C211" s="4" t="s">
        <v>18</v>
      </c>
      <c r="D211" s="4" t="s">
        <v>19</v>
      </c>
      <c r="E211" s="3">
        <v>8.929</v>
      </c>
      <c r="F211" s="2">
        <v>7</v>
      </c>
      <c r="G211" s="3">
        <f t="shared" si="30"/>
        <v>62.503</v>
      </c>
      <c r="H211" s="4">
        <v>4.427</v>
      </c>
      <c r="I211" s="3">
        <f t="shared" si="31"/>
        <v>276.700781</v>
      </c>
      <c r="J211" s="4"/>
    </row>
    <row r="212" ht="25" customHeight="1" spans="1:10">
      <c r="A212" s="2">
        <v>8</v>
      </c>
      <c r="B212" s="4"/>
      <c r="C212" s="4" t="s">
        <v>20</v>
      </c>
      <c r="D212" s="4" t="s">
        <v>21</v>
      </c>
      <c r="E212" s="3"/>
      <c r="F212" s="2">
        <v>16</v>
      </c>
      <c r="G212" s="4"/>
      <c r="H212" s="4">
        <v>0.47</v>
      </c>
      <c r="I212" s="3">
        <f>H212*F212</f>
        <v>7.52</v>
      </c>
      <c r="J212" s="4"/>
    </row>
    <row r="213" ht="25" customHeight="1" spans="1:10">
      <c r="A213" s="2">
        <v>9</v>
      </c>
      <c r="B213" s="4"/>
      <c r="C213" s="4"/>
      <c r="D213" s="4"/>
      <c r="E213" s="3"/>
      <c r="F213" s="2"/>
      <c r="G213" s="4"/>
      <c r="H213" s="4"/>
      <c r="I213" s="3"/>
      <c r="J213" s="4"/>
    </row>
    <row r="214" ht="25" customHeight="1" spans="1:10">
      <c r="A214" s="2">
        <v>10</v>
      </c>
      <c r="B214" s="4" t="s">
        <v>22</v>
      </c>
      <c r="C214" s="4"/>
      <c r="D214" s="4"/>
      <c r="E214" s="3"/>
      <c r="F214" s="2"/>
      <c r="G214" s="4"/>
      <c r="H214" s="3"/>
      <c r="I214" s="9">
        <f>SUM(I205:I213)</f>
        <v>994.171296</v>
      </c>
      <c r="J214" s="10">
        <f>I214*1</f>
        <v>994.171296</v>
      </c>
    </row>
    <row r="216" ht="25" customHeight="1" spans="1:10">
      <c r="A216" s="2" t="s">
        <v>55</v>
      </c>
      <c r="B216" s="3"/>
      <c r="C216" s="3"/>
      <c r="D216" s="3"/>
      <c r="E216" s="3"/>
      <c r="F216" s="2"/>
      <c r="G216" s="3"/>
      <c r="H216" s="3"/>
      <c r="I216" s="3"/>
      <c r="J216" s="3"/>
    </row>
    <row r="217" ht="25" customHeight="1" spans="1:10">
      <c r="A217" s="2" t="s">
        <v>2</v>
      </c>
      <c r="B217" s="3" t="s">
        <v>3</v>
      </c>
      <c r="C217" s="3" t="s">
        <v>4</v>
      </c>
      <c r="D217" s="3" t="s">
        <v>5</v>
      </c>
      <c r="E217" s="3" t="s">
        <v>6</v>
      </c>
      <c r="F217" s="2" t="s">
        <v>7</v>
      </c>
      <c r="G217" s="3" t="s">
        <v>8</v>
      </c>
      <c r="H217" s="3" t="s">
        <v>9</v>
      </c>
      <c r="I217" s="3" t="s">
        <v>10</v>
      </c>
      <c r="J217" s="3" t="s">
        <v>11</v>
      </c>
    </row>
    <row r="218" ht="25" customHeight="1" spans="1:10">
      <c r="A218" s="2">
        <v>1</v>
      </c>
      <c r="B218" s="3" t="s">
        <v>56</v>
      </c>
      <c r="C218" s="3" t="s">
        <v>14</v>
      </c>
      <c r="D218" s="3" t="s">
        <v>15</v>
      </c>
      <c r="E218" s="3">
        <v>7.123</v>
      </c>
      <c r="F218" s="2">
        <v>1</v>
      </c>
      <c r="G218" s="3">
        <f t="shared" ref="G218:G224" si="32">E218*F218</f>
        <v>7.123</v>
      </c>
      <c r="H218" s="3">
        <v>14.535</v>
      </c>
      <c r="I218" s="3">
        <f t="shared" ref="I218:I224" si="33">H218*G218</f>
        <v>103.532805</v>
      </c>
      <c r="J218" s="3"/>
    </row>
    <row r="219" ht="25" customHeight="1" spans="1:10">
      <c r="A219" s="2">
        <v>2</v>
      </c>
      <c r="B219" s="3"/>
      <c r="C219" s="3" t="s">
        <v>14</v>
      </c>
      <c r="D219" s="3" t="s">
        <v>15</v>
      </c>
      <c r="E219" s="3">
        <v>3.56</v>
      </c>
      <c r="F219" s="2">
        <v>1</v>
      </c>
      <c r="G219" s="3">
        <f t="shared" si="32"/>
        <v>3.56</v>
      </c>
      <c r="H219" s="3">
        <v>14.535</v>
      </c>
      <c r="I219" s="3">
        <f t="shared" si="33"/>
        <v>51.7446</v>
      </c>
      <c r="J219" s="3"/>
    </row>
    <row r="220" ht="25" customHeight="1" spans="1:10">
      <c r="A220" s="2">
        <v>3</v>
      </c>
      <c r="B220" s="4"/>
      <c r="C220" s="3" t="s">
        <v>14</v>
      </c>
      <c r="D220" s="3" t="s">
        <v>15</v>
      </c>
      <c r="E220" s="3">
        <v>4.74</v>
      </c>
      <c r="F220" s="2">
        <v>1</v>
      </c>
      <c r="G220" s="3">
        <f t="shared" si="32"/>
        <v>4.74</v>
      </c>
      <c r="H220" s="3">
        <v>14.535</v>
      </c>
      <c r="I220" s="3">
        <f t="shared" si="33"/>
        <v>68.8959</v>
      </c>
      <c r="J220" s="4"/>
    </row>
    <row r="221" ht="25" customHeight="1" spans="1:10">
      <c r="A221" s="2">
        <v>4</v>
      </c>
      <c r="B221" s="4"/>
      <c r="C221" s="3" t="s">
        <v>14</v>
      </c>
      <c r="D221" s="3" t="s">
        <v>15</v>
      </c>
      <c r="E221" s="3">
        <v>3</v>
      </c>
      <c r="F221" s="2">
        <v>1</v>
      </c>
      <c r="G221" s="3">
        <f t="shared" si="32"/>
        <v>3</v>
      </c>
      <c r="H221" s="3">
        <v>14.535</v>
      </c>
      <c r="I221" s="3">
        <f t="shared" si="33"/>
        <v>43.605</v>
      </c>
      <c r="J221" s="4"/>
    </row>
    <row r="222" ht="25" customHeight="1" spans="1:10">
      <c r="A222" s="2">
        <v>5</v>
      </c>
      <c r="B222" s="4"/>
      <c r="C222" s="4" t="s">
        <v>16</v>
      </c>
      <c r="D222" s="4" t="s">
        <v>17</v>
      </c>
      <c r="E222" s="3">
        <v>3</v>
      </c>
      <c r="F222" s="2">
        <v>6</v>
      </c>
      <c r="G222" s="3">
        <f t="shared" si="32"/>
        <v>18</v>
      </c>
      <c r="H222" s="4">
        <v>8.045</v>
      </c>
      <c r="I222" s="3">
        <f t="shared" si="33"/>
        <v>144.81</v>
      </c>
      <c r="J222" s="4"/>
    </row>
    <row r="223" ht="25" customHeight="1" spans="1:10">
      <c r="A223" s="2">
        <v>6</v>
      </c>
      <c r="B223" s="4"/>
      <c r="C223" s="4" t="s">
        <v>16</v>
      </c>
      <c r="D223" s="4" t="s">
        <v>17</v>
      </c>
      <c r="E223" s="3">
        <v>1.5</v>
      </c>
      <c r="F223" s="2">
        <v>2</v>
      </c>
      <c r="G223" s="3">
        <f t="shared" si="32"/>
        <v>3</v>
      </c>
      <c r="H223" s="4">
        <v>8.045</v>
      </c>
      <c r="I223" s="3">
        <f t="shared" si="33"/>
        <v>24.135</v>
      </c>
      <c r="J223" s="4"/>
    </row>
    <row r="224" ht="25" customHeight="1" spans="1:10">
      <c r="A224" s="2">
        <v>7</v>
      </c>
      <c r="B224" s="4"/>
      <c r="C224" s="4" t="s">
        <v>18</v>
      </c>
      <c r="D224" s="4" t="s">
        <v>19</v>
      </c>
      <c r="E224" s="3">
        <v>5.365</v>
      </c>
      <c r="F224" s="2">
        <v>7</v>
      </c>
      <c r="G224" s="3">
        <f t="shared" si="32"/>
        <v>37.555</v>
      </c>
      <c r="H224" s="4">
        <v>4.427</v>
      </c>
      <c r="I224" s="3">
        <f t="shared" si="33"/>
        <v>166.255985</v>
      </c>
      <c r="J224" s="4"/>
    </row>
    <row r="225" ht="25" customHeight="1" spans="1:10">
      <c r="A225" s="2">
        <v>8</v>
      </c>
      <c r="B225" s="4"/>
      <c r="C225" s="4" t="s">
        <v>20</v>
      </c>
      <c r="D225" s="4" t="s">
        <v>21</v>
      </c>
      <c r="E225" s="3"/>
      <c r="F225" s="2">
        <v>16</v>
      </c>
      <c r="G225" s="4"/>
      <c r="H225" s="4">
        <v>0.47</v>
      </c>
      <c r="I225" s="3">
        <f>H225*F225</f>
        <v>7.52</v>
      </c>
      <c r="J225" s="4"/>
    </row>
    <row r="226" ht="25" customHeight="1" spans="1:10">
      <c r="A226" s="2">
        <v>9</v>
      </c>
      <c r="B226" s="4"/>
      <c r="C226" s="4"/>
      <c r="D226" s="4"/>
      <c r="E226" s="3"/>
      <c r="F226" s="2"/>
      <c r="G226" s="4"/>
      <c r="H226" s="4"/>
      <c r="I226" s="3"/>
      <c r="J226" s="4"/>
    </row>
    <row r="227" ht="25" customHeight="1" spans="1:10">
      <c r="A227" s="2">
        <v>10</v>
      </c>
      <c r="B227" s="4" t="s">
        <v>22</v>
      </c>
      <c r="C227" s="4"/>
      <c r="D227" s="4"/>
      <c r="E227" s="3"/>
      <c r="F227" s="2"/>
      <c r="G227" s="4"/>
      <c r="H227" s="3"/>
      <c r="I227" s="9">
        <f>SUM(I218:I226)</f>
        <v>610.49929</v>
      </c>
      <c r="J227" s="10">
        <f>I227*1</f>
        <v>610.49929</v>
      </c>
    </row>
    <row r="229" ht="25" customHeight="1" spans="1:10">
      <c r="A229" s="2" t="s">
        <v>57</v>
      </c>
      <c r="B229" s="3"/>
      <c r="C229" s="3"/>
      <c r="D229" s="3"/>
      <c r="E229" s="3"/>
      <c r="F229" s="2"/>
      <c r="G229" s="3"/>
      <c r="H229" s="3"/>
      <c r="I229" s="3"/>
      <c r="J229" s="3"/>
    </row>
    <row r="230" ht="25" customHeight="1" spans="1:10">
      <c r="A230" s="2" t="s">
        <v>2</v>
      </c>
      <c r="B230" s="3" t="s">
        <v>3</v>
      </c>
      <c r="C230" s="3" t="s">
        <v>4</v>
      </c>
      <c r="D230" s="3" t="s">
        <v>5</v>
      </c>
      <c r="E230" s="3" t="s">
        <v>6</v>
      </c>
      <c r="F230" s="2" t="s">
        <v>7</v>
      </c>
      <c r="G230" s="3" t="s">
        <v>8</v>
      </c>
      <c r="H230" s="3" t="s">
        <v>9</v>
      </c>
      <c r="I230" s="3" t="s">
        <v>10</v>
      </c>
      <c r="J230" s="3" t="s">
        <v>11</v>
      </c>
    </row>
    <row r="231" ht="25" customHeight="1" spans="1:10">
      <c r="A231" s="2">
        <v>1</v>
      </c>
      <c r="B231" s="3" t="s">
        <v>58</v>
      </c>
      <c r="C231" s="3" t="s">
        <v>14</v>
      </c>
      <c r="D231" s="3" t="s">
        <v>15</v>
      </c>
      <c r="E231" s="3">
        <v>3.56</v>
      </c>
      <c r="F231" s="2">
        <v>1</v>
      </c>
      <c r="G231" s="3">
        <f>E231*F231</f>
        <v>3.56</v>
      </c>
      <c r="H231" s="3">
        <v>14.535</v>
      </c>
      <c r="I231" s="3">
        <f>H231*G231</f>
        <v>51.7446</v>
      </c>
      <c r="J231" s="3"/>
    </row>
    <row r="232" ht="25" customHeight="1" spans="1:10">
      <c r="A232" s="2">
        <v>2</v>
      </c>
      <c r="B232" s="3"/>
      <c r="C232" s="3" t="s">
        <v>14</v>
      </c>
      <c r="D232" s="3" t="s">
        <v>15</v>
      </c>
      <c r="E232" s="3">
        <v>3</v>
      </c>
      <c r="F232" s="2">
        <v>1</v>
      </c>
      <c r="G232" s="3">
        <f>E232*F232</f>
        <v>3</v>
      </c>
      <c r="H232" s="3">
        <v>14.535</v>
      </c>
      <c r="I232" s="3">
        <f>H232*G232</f>
        <v>43.605</v>
      </c>
      <c r="J232" s="3"/>
    </row>
    <row r="233" ht="25" customHeight="1" spans="1:10">
      <c r="A233" s="2">
        <v>3</v>
      </c>
      <c r="B233" s="4"/>
      <c r="C233" s="3" t="s">
        <v>14</v>
      </c>
      <c r="D233" s="3" t="s">
        <v>15</v>
      </c>
      <c r="E233" s="3">
        <v>4.735</v>
      </c>
      <c r="F233" s="2">
        <v>1</v>
      </c>
      <c r="G233" s="3">
        <f>E233*F233</f>
        <v>4.735</v>
      </c>
      <c r="H233" s="3">
        <v>14.535</v>
      </c>
      <c r="I233" s="3">
        <f>H233*G233</f>
        <v>68.823225</v>
      </c>
      <c r="J233" s="4"/>
    </row>
    <row r="234" ht="25" customHeight="1" spans="1:10">
      <c r="A234" s="2">
        <v>4</v>
      </c>
      <c r="B234" s="4"/>
      <c r="C234" s="4" t="s">
        <v>16</v>
      </c>
      <c r="D234" s="4" t="s">
        <v>17</v>
      </c>
      <c r="E234" s="3">
        <v>1.8</v>
      </c>
      <c r="F234" s="2">
        <v>4</v>
      </c>
      <c r="G234" s="3">
        <f>E234*F234</f>
        <v>7.2</v>
      </c>
      <c r="H234" s="4">
        <v>8.045</v>
      </c>
      <c r="I234" s="3">
        <f>H234*G234</f>
        <v>57.924</v>
      </c>
      <c r="J234" s="4"/>
    </row>
    <row r="235" ht="25" customHeight="1" spans="1:10">
      <c r="A235" s="2">
        <v>6</v>
      </c>
      <c r="B235" s="4"/>
      <c r="C235" s="4" t="s">
        <v>18</v>
      </c>
      <c r="D235" s="4" t="s">
        <v>19</v>
      </c>
      <c r="E235" s="3">
        <v>1.8</v>
      </c>
      <c r="F235" s="2">
        <v>7</v>
      </c>
      <c r="G235" s="3">
        <f>E235*F235</f>
        <v>12.6</v>
      </c>
      <c r="H235" s="4">
        <v>4.427</v>
      </c>
      <c r="I235" s="3">
        <f>H235*G235</f>
        <v>55.7802</v>
      </c>
      <c r="J235" s="4"/>
    </row>
    <row r="236" ht="25" customHeight="1" spans="1:10">
      <c r="A236" s="2">
        <v>7</v>
      </c>
      <c r="B236" s="4"/>
      <c r="C236" s="4" t="s">
        <v>20</v>
      </c>
      <c r="D236" s="4" t="s">
        <v>21</v>
      </c>
      <c r="E236" s="3"/>
      <c r="F236" s="2">
        <v>12</v>
      </c>
      <c r="G236" s="4"/>
      <c r="H236" s="4">
        <v>0.47</v>
      </c>
      <c r="I236" s="3">
        <f>H236*F236</f>
        <v>5.64</v>
      </c>
      <c r="J236" s="4"/>
    </row>
    <row r="237" ht="25" customHeight="1" spans="1:10">
      <c r="A237" s="2">
        <v>8</v>
      </c>
      <c r="B237" s="4"/>
      <c r="C237" s="4"/>
      <c r="D237" s="4"/>
      <c r="E237" s="3"/>
      <c r="F237" s="2"/>
      <c r="G237" s="4"/>
      <c r="H237" s="4"/>
      <c r="I237" s="3"/>
      <c r="J237" s="4"/>
    </row>
    <row r="238" ht="25" customHeight="1" spans="1:10">
      <c r="A238" s="2">
        <v>9</v>
      </c>
      <c r="B238" s="4" t="s">
        <v>22</v>
      </c>
      <c r="C238" s="4"/>
      <c r="D238" s="4"/>
      <c r="E238" s="3"/>
      <c r="F238" s="2"/>
      <c r="G238" s="4"/>
      <c r="H238" s="3"/>
      <c r="I238" s="9">
        <f>SUM(I231:I237)</f>
        <v>283.517025</v>
      </c>
      <c r="J238" s="10">
        <f>I238*1</f>
        <v>283.517025</v>
      </c>
    </row>
    <row r="240" ht="25" customHeight="1" spans="1:10">
      <c r="A240" s="2" t="s">
        <v>59</v>
      </c>
      <c r="B240" s="3"/>
      <c r="C240" s="3"/>
      <c r="D240" s="3"/>
      <c r="E240" s="3"/>
      <c r="F240" s="2"/>
      <c r="G240" s="3"/>
      <c r="H240" s="3"/>
      <c r="I240" s="3"/>
      <c r="J240" s="3"/>
    </row>
    <row r="241" ht="25" customHeight="1" spans="1:10">
      <c r="A241" s="2" t="s">
        <v>2</v>
      </c>
      <c r="B241" s="3" t="s">
        <v>3</v>
      </c>
      <c r="C241" s="3" t="s">
        <v>4</v>
      </c>
      <c r="D241" s="3" t="s">
        <v>5</v>
      </c>
      <c r="E241" s="3" t="s">
        <v>6</v>
      </c>
      <c r="F241" s="2" t="s">
        <v>7</v>
      </c>
      <c r="G241" s="3" t="s">
        <v>8</v>
      </c>
      <c r="H241" s="3" t="s">
        <v>9</v>
      </c>
      <c r="I241" s="3" t="s">
        <v>10</v>
      </c>
      <c r="J241" s="3" t="s">
        <v>11</v>
      </c>
    </row>
    <row r="242" ht="25" customHeight="1" spans="1:10">
      <c r="A242" s="2">
        <v>1</v>
      </c>
      <c r="B242" s="3" t="s">
        <v>60</v>
      </c>
      <c r="C242" s="3" t="s">
        <v>14</v>
      </c>
      <c r="D242" s="3" t="s">
        <v>15</v>
      </c>
      <c r="E242" s="3">
        <v>8.203</v>
      </c>
      <c r="F242" s="2">
        <v>1</v>
      </c>
      <c r="G242" s="3">
        <f t="shared" ref="G242:G248" si="34">E242*F242</f>
        <v>8.203</v>
      </c>
      <c r="H242" s="3">
        <v>14.535</v>
      </c>
      <c r="I242" s="3">
        <f t="shared" ref="I242:I248" si="35">H242*G242</f>
        <v>119.230605</v>
      </c>
      <c r="J242" s="3"/>
    </row>
    <row r="243" ht="25" customHeight="1" spans="1:10">
      <c r="A243" s="2">
        <v>2</v>
      </c>
      <c r="B243" s="3"/>
      <c r="C243" s="3" t="s">
        <v>14</v>
      </c>
      <c r="D243" s="3" t="s">
        <v>15</v>
      </c>
      <c r="E243" s="3">
        <v>7.269</v>
      </c>
      <c r="F243" s="2">
        <v>1</v>
      </c>
      <c r="G243" s="3">
        <f t="shared" si="34"/>
        <v>7.269</v>
      </c>
      <c r="H243" s="3">
        <v>14.535</v>
      </c>
      <c r="I243" s="3">
        <f t="shared" si="35"/>
        <v>105.654915</v>
      </c>
      <c r="J243" s="3"/>
    </row>
    <row r="244" ht="25" customHeight="1" spans="1:10">
      <c r="A244" s="2">
        <v>3</v>
      </c>
      <c r="B244" s="4"/>
      <c r="C244" s="3" t="s">
        <v>14</v>
      </c>
      <c r="D244" s="3" t="s">
        <v>15</v>
      </c>
      <c r="E244" s="3">
        <v>3</v>
      </c>
      <c r="F244" s="2">
        <v>1</v>
      </c>
      <c r="G244" s="3">
        <f t="shared" si="34"/>
        <v>3</v>
      </c>
      <c r="H244" s="3">
        <v>14.535</v>
      </c>
      <c r="I244" s="3">
        <f t="shared" si="35"/>
        <v>43.605</v>
      </c>
      <c r="J244" s="4"/>
    </row>
    <row r="245" ht="25" customHeight="1" spans="1:10">
      <c r="A245" s="2">
        <v>4</v>
      </c>
      <c r="B245" s="4"/>
      <c r="C245" s="3" t="s">
        <v>14</v>
      </c>
      <c r="D245" s="3" t="s">
        <v>15</v>
      </c>
      <c r="E245" s="3">
        <v>3.142</v>
      </c>
      <c r="F245" s="2">
        <v>1</v>
      </c>
      <c r="G245" s="3">
        <f t="shared" si="34"/>
        <v>3.142</v>
      </c>
      <c r="H245" s="3">
        <v>14.535</v>
      </c>
      <c r="I245" s="3">
        <f t="shared" si="35"/>
        <v>45.66897</v>
      </c>
      <c r="J245" s="4"/>
    </row>
    <row r="246" ht="25" customHeight="1" spans="1:10">
      <c r="A246" s="2">
        <v>5</v>
      </c>
      <c r="B246" s="4"/>
      <c r="C246" s="4" t="s">
        <v>16</v>
      </c>
      <c r="D246" s="4" t="s">
        <v>17</v>
      </c>
      <c r="E246" s="3">
        <v>3</v>
      </c>
      <c r="F246" s="2">
        <v>7</v>
      </c>
      <c r="G246" s="3">
        <f t="shared" si="34"/>
        <v>21</v>
      </c>
      <c r="H246" s="4">
        <v>8.045</v>
      </c>
      <c r="I246" s="3">
        <f t="shared" si="35"/>
        <v>168.945</v>
      </c>
      <c r="J246" s="4"/>
    </row>
    <row r="247" ht="25" customHeight="1" spans="1:10">
      <c r="A247" s="2">
        <v>6</v>
      </c>
      <c r="B247" s="4"/>
      <c r="C247" s="4" t="s">
        <v>16</v>
      </c>
      <c r="D247" s="4" t="s">
        <v>17</v>
      </c>
      <c r="E247" s="3">
        <v>0</v>
      </c>
      <c r="F247" s="2">
        <v>0</v>
      </c>
      <c r="G247" s="3">
        <f t="shared" si="34"/>
        <v>0</v>
      </c>
      <c r="H247" s="4">
        <v>8.045</v>
      </c>
      <c r="I247" s="3">
        <f t="shared" si="35"/>
        <v>0</v>
      </c>
      <c r="J247" s="4"/>
    </row>
    <row r="248" ht="25" customHeight="1" spans="1:10">
      <c r="A248" s="2">
        <v>7</v>
      </c>
      <c r="B248" s="4"/>
      <c r="C248" s="4" t="s">
        <v>18</v>
      </c>
      <c r="D248" s="4" t="s">
        <v>19</v>
      </c>
      <c r="E248" s="3">
        <v>7.742</v>
      </c>
      <c r="F248" s="2">
        <v>7</v>
      </c>
      <c r="G248" s="3">
        <f t="shared" si="34"/>
        <v>54.194</v>
      </c>
      <c r="H248" s="4">
        <v>4.427</v>
      </c>
      <c r="I248" s="3">
        <f t="shared" si="35"/>
        <v>239.916838</v>
      </c>
      <c r="J248" s="4"/>
    </row>
    <row r="249" ht="25" customHeight="1" spans="1:10">
      <c r="A249" s="2">
        <v>8</v>
      </c>
      <c r="B249" s="4"/>
      <c r="C249" s="4" t="s">
        <v>20</v>
      </c>
      <c r="D249" s="4" t="s">
        <v>21</v>
      </c>
      <c r="E249" s="3"/>
      <c r="F249" s="2">
        <v>16</v>
      </c>
      <c r="G249" s="4"/>
      <c r="H249" s="4">
        <v>0.47</v>
      </c>
      <c r="I249" s="3">
        <f>H249*F249</f>
        <v>7.52</v>
      </c>
      <c r="J249" s="4"/>
    </row>
    <row r="250" ht="25" customHeight="1" spans="1:10">
      <c r="A250" s="2">
        <v>9</v>
      </c>
      <c r="B250" s="4"/>
      <c r="C250" s="4"/>
      <c r="D250" s="4"/>
      <c r="E250" s="3"/>
      <c r="F250" s="2"/>
      <c r="G250" s="4"/>
      <c r="H250" s="4"/>
      <c r="I250" s="3"/>
      <c r="J250" s="4"/>
    </row>
    <row r="251" ht="25" customHeight="1" spans="1:10">
      <c r="A251" s="2">
        <v>10</v>
      </c>
      <c r="B251" s="4" t="s">
        <v>22</v>
      </c>
      <c r="C251" s="4"/>
      <c r="D251" s="4"/>
      <c r="E251" s="3"/>
      <c r="F251" s="2"/>
      <c r="G251" s="4"/>
      <c r="H251" s="3"/>
      <c r="I251" s="9">
        <f>SUM(I242:I250)</f>
        <v>730.541328</v>
      </c>
      <c r="J251" s="10">
        <f>I251*1</f>
        <v>730.541328</v>
      </c>
    </row>
    <row r="253" ht="25" customHeight="1" spans="1:10">
      <c r="A253" s="2" t="s">
        <v>61</v>
      </c>
      <c r="B253" s="3"/>
      <c r="C253" s="3"/>
      <c r="D253" s="3"/>
      <c r="E253" s="3"/>
      <c r="F253" s="2"/>
      <c r="G253" s="3"/>
      <c r="H253" s="3"/>
      <c r="I253" s="3"/>
      <c r="J253" s="3"/>
    </row>
    <row r="254" ht="25" customHeight="1" spans="1:10">
      <c r="A254" s="2" t="s">
        <v>2</v>
      </c>
      <c r="B254" s="3" t="s">
        <v>3</v>
      </c>
      <c r="C254" s="3" t="s">
        <v>4</v>
      </c>
      <c r="D254" s="3" t="s">
        <v>5</v>
      </c>
      <c r="E254" s="3" t="s">
        <v>6</v>
      </c>
      <c r="F254" s="2" t="s">
        <v>7</v>
      </c>
      <c r="G254" s="3" t="s">
        <v>8</v>
      </c>
      <c r="H254" s="3" t="s">
        <v>9</v>
      </c>
      <c r="I254" s="3" t="s">
        <v>10</v>
      </c>
      <c r="J254" s="3" t="s">
        <v>11</v>
      </c>
    </row>
    <row r="255" ht="25" customHeight="1" spans="1:10">
      <c r="A255" s="2">
        <v>1</v>
      </c>
      <c r="B255" s="3" t="s">
        <v>62</v>
      </c>
      <c r="C255" s="3" t="s">
        <v>14</v>
      </c>
      <c r="D255" s="3" t="s">
        <v>15</v>
      </c>
      <c r="E255" s="3">
        <v>6.464</v>
      </c>
      <c r="F255" s="2">
        <v>1</v>
      </c>
      <c r="G255" s="3">
        <f t="shared" ref="G255:G260" si="36">E255*F255</f>
        <v>6.464</v>
      </c>
      <c r="H255" s="3">
        <v>14.535</v>
      </c>
      <c r="I255" s="3">
        <f t="shared" ref="I255:I260" si="37">H255*G255</f>
        <v>93.95424</v>
      </c>
      <c r="J255" s="3"/>
    </row>
    <row r="256" ht="25" customHeight="1" spans="1:10">
      <c r="A256" s="2">
        <v>2</v>
      </c>
      <c r="B256" s="3"/>
      <c r="C256" s="3" t="s">
        <v>14</v>
      </c>
      <c r="D256" s="3" t="s">
        <v>15</v>
      </c>
      <c r="E256" s="3">
        <v>3.394</v>
      </c>
      <c r="F256" s="2">
        <v>1</v>
      </c>
      <c r="G256" s="3">
        <f t="shared" si="36"/>
        <v>3.394</v>
      </c>
      <c r="H256" s="3">
        <v>14.535</v>
      </c>
      <c r="I256" s="3">
        <f t="shared" si="37"/>
        <v>49.33179</v>
      </c>
      <c r="J256" s="3"/>
    </row>
    <row r="257" ht="25" customHeight="1" spans="1:10">
      <c r="A257" s="2">
        <v>3</v>
      </c>
      <c r="B257" s="4"/>
      <c r="C257" s="3" t="s">
        <v>14</v>
      </c>
      <c r="D257" s="3" t="s">
        <v>15</v>
      </c>
      <c r="E257" s="3">
        <v>4.172</v>
      </c>
      <c r="F257" s="2">
        <v>1</v>
      </c>
      <c r="G257" s="3">
        <f t="shared" si="36"/>
        <v>4.172</v>
      </c>
      <c r="H257" s="3">
        <v>14.535</v>
      </c>
      <c r="I257" s="3">
        <f t="shared" si="37"/>
        <v>60.64002</v>
      </c>
      <c r="J257" s="4"/>
    </row>
    <row r="258" ht="25" customHeight="1" spans="1:10">
      <c r="A258" s="2">
        <v>5</v>
      </c>
      <c r="B258" s="4"/>
      <c r="C258" s="4" t="s">
        <v>16</v>
      </c>
      <c r="D258" s="4" t="s">
        <v>17</v>
      </c>
      <c r="E258" s="3">
        <v>1.639</v>
      </c>
      <c r="F258" s="2">
        <v>2</v>
      </c>
      <c r="G258" s="3">
        <f t="shared" si="36"/>
        <v>3.278</v>
      </c>
      <c r="H258" s="4">
        <v>8.045</v>
      </c>
      <c r="I258" s="3">
        <f t="shared" si="37"/>
        <v>26.37151</v>
      </c>
      <c r="J258" s="4"/>
    </row>
    <row r="259" ht="25" customHeight="1" spans="1:10">
      <c r="A259" s="2">
        <v>6</v>
      </c>
      <c r="B259" s="4"/>
      <c r="C259" s="4" t="s">
        <v>16</v>
      </c>
      <c r="D259" s="4" t="s">
        <v>17</v>
      </c>
      <c r="E259" s="3">
        <v>0.884</v>
      </c>
      <c r="F259" s="2">
        <v>2</v>
      </c>
      <c r="G259" s="3">
        <f t="shared" si="36"/>
        <v>1.768</v>
      </c>
      <c r="H259" s="4">
        <v>8.045</v>
      </c>
      <c r="I259" s="3">
        <f t="shared" si="37"/>
        <v>14.22356</v>
      </c>
      <c r="J259" s="4"/>
    </row>
    <row r="260" ht="25" customHeight="1" spans="1:10">
      <c r="A260" s="2">
        <v>7</v>
      </c>
      <c r="B260" s="4"/>
      <c r="C260" s="4" t="s">
        <v>18</v>
      </c>
      <c r="D260" s="4" t="s">
        <v>19</v>
      </c>
      <c r="E260" s="3">
        <v>3.15</v>
      </c>
      <c r="F260" s="2">
        <v>4</v>
      </c>
      <c r="G260" s="3">
        <f t="shared" si="36"/>
        <v>12.6</v>
      </c>
      <c r="H260" s="4">
        <v>4.427</v>
      </c>
      <c r="I260" s="3">
        <f t="shared" si="37"/>
        <v>55.7802</v>
      </c>
      <c r="J260" s="4"/>
    </row>
    <row r="261" ht="25" customHeight="1" spans="1:10">
      <c r="A261" s="2">
        <v>8</v>
      </c>
      <c r="B261" s="4"/>
      <c r="C261" s="4" t="s">
        <v>20</v>
      </c>
      <c r="D261" s="4" t="s">
        <v>21</v>
      </c>
      <c r="E261" s="3"/>
      <c r="F261" s="2">
        <v>12</v>
      </c>
      <c r="G261" s="4"/>
      <c r="H261" s="4">
        <v>0.47</v>
      </c>
      <c r="I261" s="3">
        <f>H261*F261</f>
        <v>5.64</v>
      </c>
      <c r="J261" s="4"/>
    </row>
    <row r="262" ht="25" customHeight="1" spans="1:10">
      <c r="A262" s="2">
        <v>9</v>
      </c>
      <c r="B262" s="4"/>
      <c r="C262" s="4"/>
      <c r="D262" s="4"/>
      <c r="E262" s="3"/>
      <c r="F262" s="2"/>
      <c r="G262" s="4"/>
      <c r="H262" s="4"/>
      <c r="I262" s="3"/>
      <c r="J262" s="4"/>
    </row>
    <row r="263" ht="25" customHeight="1" spans="1:10">
      <c r="A263" s="2">
        <v>10</v>
      </c>
      <c r="B263" s="4" t="s">
        <v>22</v>
      </c>
      <c r="C263" s="4"/>
      <c r="D263" s="4"/>
      <c r="E263" s="3"/>
      <c r="F263" s="2"/>
      <c r="G263" s="4"/>
      <c r="H263" s="3"/>
      <c r="I263" s="9">
        <f>SUM(I255:I262)</f>
        <v>305.94132</v>
      </c>
      <c r="J263" s="10">
        <f>I263*2</f>
        <v>611.88264</v>
      </c>
    </row>
    <row r="265" ht="25" customHeight="1" spans="1:10">
      <c r="A265" s="2" t="s">
        <v>63</v>
      </c>
      <c r="B265" s="3"/>
      <c r="C265" s="3"/>
      <c r="D265" s="3"/>
      <c r="E265" s="3"/>
      <c r="F265" s="2"/>
      <c r="G265" s="3"/>
      <c r="H265" s="3"/>
      <c r="I265" s="3"/>
      <c r="J265" s="3"/>
    </row>
    <row r="266" ht="25" customHeight="1" spans="1:10">
      <c r="A266" s="2" t="s">
        <v>2</v>
      </c>
      <c r="B266" s="3" t="s">
        <v>3</v>
      </c>
      <c r="C266" s="3" t="s">
        <v>4</v>
      </c>
      <c r="D266" s="3" t="s">
        <v>5</v>
      </c>
      <c r="E266" s="3" t="s">
        <v>6</v>
      </c>
      <c r="F266" s="2" t="s">
        <v>7</v>
      </c>
      <c r="G266" s="3" t="s">
        <v>8</v>
      </c>
      <c r="H266" s="3" t="s">
        <v>9</v>
      </c>
      <c r="I266" s="3" t="s">
        <v>10</v>
      </c>
      <c r="J266" s="3" t="s">
        <v>11</v>
      </c>
    </row>
    <row r="267" ht="25" customHeight="1" spans="1:10">
      <c r="A267" s="2">
        <v>1</v>
      </c>
      <c r="B267" s="3" t="s">
        <v>64</v>
      </c>
      <c r="C267" s="3" t="s">
        <v>14</v>
      </c>
      <c r="D267" s="3" t="s">
        <v>15</v>
      </c>
      <c r="E267" s="3">
        <v>5.522</v>
      </c>
      <c r="F267" s="2">
        <v>1</v>
      </c>
      <c r="G267" s="3">
        <f t="shared" ref="G267:G272" si="38">E267*F267</f>
        <v>5.522</v>
      </c>
      <c r="H267" s="3">
        <v>14.535</v>
      </c>
      <c r="I267" s="3">
        <f t="shared" ref="I267:I272" si="39">H267*G267</f>
        <v>80.26227</v>
      </c>
      <c r="J267" s="3"/>
    </row>
    <row r="268" ht="25" customHeight="1" spans="1:10">
      <c r="A268" s="2">
        <v>2</v>
      </c>
      <c r="B268" s="3"/>
      <c r="C268" s="3" t="s">
        <v>14</v>
      </c>
      <c r="D268" s="3" t="s">
        <v>15</v>
      </c>
      <c r="E268" s="3">
        <v>3.079</v>
      </c>
      <c r="F268" s="2">
        <v>1</v>
      </c>
      <c r="G268" s="3">
        <f t="shared" si="38"/>
        <v>3.079</v>
      </c>
      <c r="H268" s="3">
        <v>14.535</v>
      </c>
      <c r="I268" s="3">
        <f t="shared" si="39"/>
        <v>44.753265</v>
      </c>
      <c r="J268" s="3"/>
    </row>
    <row r="269" ht="25" customHeight="1" spans="1:10">
      <c r="A269" s="2">
        <v>3</v>
      </c>
      <c r="B269" s="4"/>
      <c r="C269" s="3" t="s">
        <v>14</v>
      </c>
      <c r="D269" s="3" t="s">
        <v>15</v>
      </c>
      <c r="E269" s="3">
        <v>7.381</v>
      </c>
      <c r="F269" s="2">
        <v>1</v>
      </c>
      <c r="G269" s="3">
        <f t="shared" si="38"/>
        <v>7.381</v>
      </c>
      <c r="H269" s="3">
        <v>14.535</v>
      </c>
      <c r="I269" s="3">
        <f t="shared" si="39"/>
        <v>107.282835</v>
      </c>
      <c r="J269" s="4"/>
    </row>
    <row r="270" ht="25" customHeight="1" spans="1:10">
      <c r="A270" s="2">
        <v>5</v>
      </c>
      <c r="B270" s="4"/>
      <c r="C270" s="4" t="s">
        <v>16</v>
      </c>
      <c r="D270" s="4" t="s">
        <v>17</v>
      </c>
      <c r="E270" s="3">
        <v>1.41</v>
      </c>
      <c r="F270" s="2">
        <v>5</v>
      </c>
      <c r="G270" s="3">
        <f t="shared" si="38"/>
        <v>7.05</v>
      </c>
      <c r="H270" s="4">
        <v>8.045</v>
      </c>
      <c r="I270" s="3">
        <f t="shared" si="39"/>
        <v>56.71725</v>
      </c>
      <c r="J270" s="4"/>
    </row>
    <row r="271" ht="25" customHeight="1" spans="1:10">
      <c r="A271" s="2">
        <v>6</v>
      </c>
      <c r="B271" s="4"/>
      <c r="C271" s="4" t="s">
        <v>16</v>
      </c>
      <c r="D271" s="4" t="s">
        <v>17</v>
      </c>
      <c r="E271" s="3">
        <v>0</v>
      </c>
      <c r="F271" s="2">
        <v>0</v>
      </c>
      <c r="G271" s="3">
        <f t="shared" si="38"/>
        <v>0</v>
      </c>
      <c r="H271" s="4">
        <v>8.045</v>
      </c>
      <c r="I271" s="3">
        <f t="shared" si="39"/>
        <v>0</v>
      </c>
      <c r="J271" s="4"/>
    </row>
    <row r="272" ht="25" customHeight="1" spans="1:10">
      <c r="A272" s="2">
        <v>7</v>
      </c>
      <c r="B272" s="4"/>
      <c r="C272" s="4" t="s">
        <v>18</v>
      </c>
      <c r="D272" s="4" t="s">
        <v>19</v>
      </c>
      <c r="E272" s="3">
        <v>2.12</v>
      </c>
      <c r="F272" s="2">
        <v>6</v>
      </c>
      <c r="G272" s="3">
        <f t="shared" si="38"/>
        <v>12.72</v>
      </c>
      <c r="H272" s="4">
        <v>4.427</v>
      </c>
      <c r="I272" s="3">
        <f t="shared" si="39"/>
        <v>56.31144</v>
      </c>
      <c r="J272" s="4"/>
    </row>
    <row r="273" ht="25" customHeight="1" spans="1:10">
      <c r="A273" s="2">
        <v>8</v>
      </c>
      <c r="B273" s="4"/>
      <c r="C273" s="4" t="s">
        <v>20</v>
      </c>
      <c r="D273" s="4" t="s">
        <v>21</v>
      </c>
      <c r="E273" s="3"/>
      <c r="F273" s="2">
        <v>12</v>
      </c>
      <c r="G273" s="4"/>
      <c r="H273" s="4">
        <v>0.47</v>
      </c>
      <c r="I273" s="3">
        <f>H273*F273</f>
        <v>5.64</v>
      </c>
      <c r="J273" s="4"/>
    </row>
    <row r="274" ht="25" customHeight="1" spans="1:10">
      <c r="A274" s="2">
        <v>9</v>
      </c>
      <c r="B274" s="4"/>
      <c r="C274" s="4"/>
      <c r="D274" s="4"/>
      <c r="E274" s="3"/>
      <c r="F274" s="2"/>
      <c r="G274" s="4"/>
      <c r="H274" s="4"/>
      <c r="I274" s="3"/>
      <c r="J274" s="4"/>
    </row>
    <row r="275" ht="25" customHeight="1" spans="1:10">
      <c r="A275" s="2">
        <v>10</v>
      </c>
      <c r="B275" s="4" t="s">
        <v>22</v>
      </c>
      <c r="C275" s="4"/>
      <c r="D275" s="4"/>
      <c r="E275" s="3"/>
      <c r="F275" s="2"/>
      <c r="G275" s="4"/>
      <c r="H275" s="3"/>
      <c r="I275" s="9">
        <f>SUM(I267:I274)</f>
        <v>350.96706</v>
      </c>
      <c r="J275" s="10">
        <f>I275*1</f>
        <v>350.96706</v>
      </c>
    </row>
    <row r="277" ht="25" customHeight="1" spans="1:10">
      <c r="A277" s="2" t="s">
        <v>65</v>
      </c>
      <c r="B277" s="3"/>
      <c r="C277" s="3"/>
      <c r="D277" s="3"/>
      <c r="E277" s="3"/>
      <c r="F277" s="2"/>
      <c r="G277" s="3"/>
      <c r="H277" s="3"/>
      <c r="I277" s="3"/>
      <c r="J277" s="3"/>
    </row>
    <row r="278" ht="25" customHeight="1" spans="1:10">
      <c r="A278" s="2" t="s">
        <v>2</v>
      </c>
      <c r="B278" s="3" t="s">
        <v>3</v>
      </c>
      <c r="C278" s="3" t="s">
        <v>4</v>
      </c>
      <c r="D278" s="3" t="s">
        <v>5</v>
      </c>
      <c r="E278" s="3" t="s">
        <v>6</v>
      </c>
      <c r="F278" s="2" t="s">
        <v>7</v>
      </c>
      <c r="G278" s="3" t="s">
        <v>8</v>
      </c>
      <c r="H278" s="3" t="s">
        <v>9</v>
      </c>
      <c r="I278" s="3" t="s">
        <v>10</v>
      </c>
      <c r="J278" s="3" t="s">
        <v>11</v>
      </c>
    </row>
    <row r="279" ht="25" customHeight="1" spans="1:10">
      <c r="A279" s="2">
        <v>1</v>
      </c>
      <c r="B279" s="3" t="s">
        <v>66</v>
      </c>
      <c r="C279" s="3" t="s">
        <v>14</v>
      </c>
      <c r="D279" s="3" t="s">
        <v>15</v>
      </c>
      <c r="E279" s="3">
        <v>8.54</v>
      </c>
      <c r="F279" s="2">
        <v>1</v>
      </c>
      <c r="G279" s="3">
        <f t="shared" ref="G279:G285" si="40">E279*F279</f>
        <v>8.54</v>
      </c>
      <c r="H279" s="3">
        <v>14.535</v>
      </c>
      <c r="I279" s="3">
        <f t="shared" ref="I279:I285" si="41">H279*G279</f>
        <v>124.1289</v>
      </c>
      <c r="J279" s="3"/>
    </row>
    <row r="280" ht="25" customHeight="1" spans="1:10">
      <c r="A280" s="2">
        <v>2</v>
      </c>
      <c r="B280" s="3"/>
      <c r="C280" s="3" t="s">
        <v>14</v>
      </c>
      <c r="D280" s="3" t="s">
        <v>15</v>
      </c>
      <c r="E280" s="3">
        <v>9.187</v>
      </c>
      <c r="F280" s="2">
        <v>1</v>
      </c>
      <c r="G280" s="3">
        <f t="shared" si="40"/>
        <v>9.187</v>
      </c>
      <c r="H280" s="3">
        <v>14.535</v>
      </c>
      <c r="I280" s="3">
        <f t="shared" si="41"/>
        <v>133.533045</v>
      </c>
      <c r="J280" s="3"/>
    </row>
    <row r="281" ht="25" customHeight="1" spans="1:10">
      <c r="A281" s="2">
        <v>3</v>
      </c>
      <c r="B281" s="4"/>
      <c r="C281" s="3" t="s">
        <v>14</v>
      </c>
      <c r="D281" s="3" t="s">
        <v>15</v>
      </c>
      <c r="E281" s="3">
        <v>3.069</v>
      </c>
      <c r="F281" s="2">
        <v>1</v>
      </c>
      <c r="G281" s="3">
        <f t="shared" si="40"/>
        <v>3.069</v>
      </c>
      <c r="H281" s="3">
        <v>14.535</v>
      </c>
      <c r="I281" s="3">
        <f t="shared" si="41"/>
        <v>44.607915</v>
      </c>
      <c r="J281" s="4"/>
    </row>
    <row r="282" ht="25" customHeight="1" spans="1:10">
      <c r="A282" s="2"/>
      <c r="B282" s="4"/>
      <c r="C282" s="3" t="s">
        <v>14</v>
      </c>
      <c r="D282" s="3" t="s">
        <v>15</v>
      </c>
      <c r="E282" s="3">
        <v>3</v>
      </c>
      <c r="F282" s="2">
        <v>1</v>
      </c>
      <c r="G282" s="3">
        <f t="shared" si="40"/>
        <v>3</v>
      </c>
      <c r="H282" s="3">
        <v>14.535</v>
      </c>
      <c r="I282" s="3">
        <f t="shared" si="41"/>
        <v>43.605</v>
      </c>
      <c r="J282" s="4"/>
    </row>
    <row r="283" ht="25" customHeight="1" spans="1:10">
      <c r="A283" s="2">
        <v>5</v>
      </c>
      <c r="B283" s="4"/>
      <c r="C283" s="4" t="s">
        <v>16</v>
      </c>
      <c r="D283" s="4" t="s">
        <v>17</v>
      </c>
      <c r="E283" s="3">
        <v>3</v>
      </c>
      <c r="F283" s="2">
        <v>9</v>
      </c>
      <c r="G283" s="3">
        <f t="shared" si="40"/>
        <v>27</v>
      </c>
      <c r="H283" s="4">
        <v>8.045</v>
      </c>
      <c r="I283" s="3">
        <f t="shared" si="41"/>
        <v>217.215</v>
      </c>
      <c r="J283" s="4"/>
    </row>
    <row r="284" ht="25" customHeight="1" spans="1:10">
      <c r="A284" s="2">
        <v>6</v>
      </c>
      <c r="B284" s="4"/>
      <c r="C284" s="4" t="s">
        <v>16</v>
      </c>
      <c r="D284" s="4" t="s">
        <v>17</v>
      </c>
      <c r="E284" s="3">
        <v>3.04</v>
      </c>
      <c r="F284" s="2">
        <v>4</v>
      </c>
      <c r="G284" s="3">
        <f t="shared" si="40"/>
        <v>12.16</v>
      </c>
      <c r="H284" s="4">
        <v>8.045</v>
      </c>
      <c r="I284" s="3">
        <f t="shared" si="41"/>
        <v>97.8272</v>
      </c>
      <c r="J284" s="4"/>
    </row>
    <row r="285" ht="25" customHeight="1" spans="1:10">
      <c r="A285" s="2">
        <v>7</v>
      </c>
      <c r="B285" s="4"/>
      <c r="C285" s="4" t="s">
        <v>18</v>
      </c>
      <c r="D285" s="4" t="s">
        <v>19</v>
      </c>
      <c r="E285" s="3">
        <v>8.864</v>
      </c>
      <c r="F285" s="2">
        <v>7</v>
      </c>
      <c r="G285" s="3">
        <f t="shared" si="40"/>
        <v>62.048</v>
      </c>
      <c r="H285" s="4">
        <v>4.427</v>
      </c>
      <c r="I285" s="3">
        <f t="shared" si="41"/>
        <v>274.686496</v>
      </c>
      <c r="J285" s="4"/>
    </row>
    <row r="286" ht="25" customHeight="1" spans="1:10">
      <c r="A286" s="2">
        <v>8</v>
      </c>
      <c r="B286" s="4"/>
      <c r="C286" s="4" t="s">
        <v>20</v>
      </c>
      <c r="D286" s="4" t="s">
        <v>21</v>
      </c>
      <c r="E286" s="3"/>
      <c r="F286" s="2">
        <v>16</v>
      </c>
      <c r="G286" s="4"/>
      <c r="H286" s="4">
        <v>0.47</v>
      </c>
      <c r="I286" s="3">
        <f>H286*F286</f>
        <v>7.52</v>
      </c>
      <c r="J286" s="4"/>
    </row>
    <row r="287" ht="25" customHeight="1" spans="1:10">
      <c r="A287" s="2">
        <v>9</v>
      </c>
      <c r="B287" s="4"/>
      <c r="C287" s="4"/>
      <c r="D287" s="4"/>
      <c r="E287" s="3"/>
      <c r="F287" s="2"/>
      <c r="G287" s="4"/>
      <c r="H287" s="4"/>
      <c r="I287" s="3"/>
      <c r="J287" s="4"/>
    </row>
    <row r="288" ht="25" customHeight="1" spans="1:10">
      <c r="A288" s="2">
        <v>10</v>
      </c>
      <c r="B288" s="4" t="s">
        <v>22</v>
      </c>
      <c r="C288" s="4"/>
      <c r="D288" s="4"/>
      <c r="E288" s="3"/>
      <c r="F288" s="2"/>
      <c r="G288" s="4"/>
      <c r="H288" s="3"/>
      <c r="I288" s="9">
        <f>SUM(I279:I287)</f>
        <v>943.123556</v>
      </c>
      <c r="J288" s="10">
        <f>I288*1</f>
        <v>943.123556</v>
      </c>
    </row>
    <row r="290" ht="25" customHeight="1" spans="1:10">
      <c r="A290" s="2" t="s">
        <v>67</v>
      </c>
      <c r="B290" s="3"/>
      <c r="C290" s="3"/>
      <c r="D290" s="3"/>
      <c r="E290" s="3"/>
      <c r="F290" s="2"/>
      <c r="G290" s="3"/>
      <c r="H290" s="3"/>
      <c r="I290" s="3"/>
      <c r="J290" s="3"/>
    </row>
    <row r="291" ht="25" customHeight="1" spans="1:10">
      <c r="A291" s="2" t="s">
        <v>2</v>
      </c>
      <c r="B291" s="3" t="s">
        <v>3</v>
      </c>
      <c r="C291" s="3" t="s">
        <v>4</v>
      </c>
      <c r="D291" s="3" t="s">
        <v>5</v>
      </c>
      <c r="E291" s="3" t="s">
        <v>6</v>
      </c>
      <c r="F291" s="2" t="s">
        <v>7</v>
      </c>
      <c r="G291" s="3" t="s">
        <v>8</v>
      </c>
      <c r="H291" s="3" t="s">
        <v>9</v>
      </c>
      <c r="I291" s="3" t="s">
        <v>10</v>
      </c>
      <c r="J291" s="3" t="s">
        <v>11</v>
      </c>
    </row>
    <row r="292" ht="25" customHeight="1" spans="1:10">
      <c r="A292" s="2">
        <v>1</v>
      </c>
      <c r="B292" s="3" t="s">
        <v>68</v>
      </c>
      <c r="C292" s="3" t="s">
        <v>14</v>
      </c>
      <c r="D292" s="3" t="s">
        <v>15</v>
      </c>
      <c r="E292" s="3">
        <v>5.226</v>
      </c>
      <c r="F292" s="2">
        <v>1</v>
      </c>
      <c r="G292" s="3">
        <f t="shared" ref="G292:G297" si="42">E292*F292</f>
        <v>5.226</v>
      </c>
      <c r="H292" s="3">
        <v>14.535</v>
      </c>
      <c r="I292" s="3">
        <f t="shared" ref="I292:I297" si="43">H292*G292</f>
        <v>75.95991</v>
      </c>
      <c r="J292" s="3"/>
    </row>
    <row r="293" ht="25" customHeight="1" spans="1:10">
      <c r="A293" s="2">
        <v>2</v>
      </c>
      <c r="B293" s="3"/>
      <c r="C293" s="3" t="s">
        <v>14</v>
      </c>
      <c r="D293" s="3" t="s">
        <v>15</v>
      </c>
      <c r="E293" s="3">
        <v>2.678</v>
      </c>
      <c r="F293" s="2">
        <v>1</v>
      </c>
      <c r="G293" s="3">
        <f t="shared" si="42"/>
        <v>2.678</v>
      </c>
      <c r="H293" s="3">
        <v>14.535</v>
      </c>
      <c r="I293" s="3">
        <f t="shared" si="43"/>
        <v>38.92473</v>
      </c>
      <c r="J293" s="3"/>
    </row>
    <row r="294" ht="25" customHeight="1" spans="1:10">
      <c r="A294" s="2">
        <v>3</v>
      </c>
      <c r="B294" s="4"/>
      <c r="C294" s="3" t="s">
        <v>14</v>
      </c>
      <c r="D294" s="3" t="s">
        <v>15</v>
      </c>
      <c r="E294" s="3">
        <v>3.661</v>
      </c>
      <c r="F294" s="2">
        <v>1</v>
      </c>
      <c r="G294" s="3">
        <f t="shared" si="42"/>
        <v>3.661</v>
      </c>
      <c r="H294" s="3">
        <v>14.535</v>
      </c>
      <c r="I294" s="3">
        <f t="shared" si="43"/>
        <v>53.212635</v>
      </c>
      <c r="J294" s="4"/>
    </row>
    <row r="295" ht="25" customHeight="1" spans="1:10">
      <c r="A295" s="2">
        <v>5</v>
      </c>
      <c r="B295" s="4"/>
      <c r="C295" s="4" t="s">
        <v>16</v>
      </c>
      <c r="D295" s="4" t="s">
        <v>17</v>
      </c>
      <c r="E295" s="3">
        <v>1.33</v>
      </c>
      <c r="F295" s="2">
        <v>2</v>
      </c>
      <c r="G295" s="3">
        <f t="shared" si="42"/>
        <v>2.66</v>
      </c>
      <c r="H295" s="4">
        <v>8.045</v>
      </c>
      <c r="I295" s="3">
        <f t="shared" si="43"/>
        <v>21.3997</v>
      </c>
      <c r="J295" s="4"/>
    </row>
    <row r="296" ht="25" customHeight="1" spans="1:10">
      <c r="A296" s="2">
        <v>6</v>
      </c>
      <c r="B296" s="4"/>
      <c r="C296" s="4" t="s">
        <v>16</v>
      </c>
      <c r="D296" s="4" t="s">
        <v>17</v>
      </c>
      <c r="E296" s="3">
        <v>0.97</v>
      </c>
      <c r="F296" s="2">
        <v>2</v>
      </c>
      <c r="G296" s="3">
        <f t="shared" si="42"/>
        <v>1.94</v>
      </c>
      <c r="H296" s="4">
        <v>8.045</v>
      </c>
      <c r="I296" s="3">
        <f t="shared" si="43"/>
        <v>15.6073</v>
      </c>
      <c r="J296" s="4"/>
    </row>
    <row r="297" ht="25" customHeight="1" spans="1:10">
      <c r="A297" s="2">
        <v>7</v>
      </c>
      <c r="B297" s="4"/>
      <c r="C297" s="4" t="s">
        <v>18</v>
      </c>
      <c r="D297" s="4" t="s">
        <v>19</v>
      </c>
      <c r="E297" s="3">
        <v>1.8</v>
      </c>
      <c r="F297" s="2">
        <v>4</v>
      </c>
      <c r="G297" s="3">
        <f t="shared" si="42"/>
        <v>7.2</v>
      </c>
      <c r="H297" s="4">
        <v>4.427</v>
      </c>
      <c r="I297" s="3">
        <f t="shared" si="43"/>
        <v>31.8744</v>
      </c>
      <c r="J297" s="4"/>
    </row>
    <row r="298" ht="25" customHeight="1" spans="1:10">
      <c r="A298" s="2">
        <v>8</v>
      </c>
      <c r="B298" s="4"/>
      <c r="C298" s="4" t="s">
        <v>20</v>
      </c>
      <c r="D298" s="4" t="s">
        <v>21</v>
      </c>
      <c r="E298" s="3"/>
      <c r="F298" s="2">
        <v>12</v>
      </c>
      <c r="G298" s="4"/>
      <c r="H298" s="4">
        <v>0.47</v>
      </c>
      <c r="I298" s="3">
        <f>H298*F298</f>
        <v>5.64</v>
      </c>
      <c r="J298" s="4"/>
    </row>
    <row r="299" ht="25" customHeight="1" spans="1:10">
      <c r="A299" s="2">
        <v>9</v>
      </c>
      <c r="B299" s="4"/>
      <c r="C299" s="4"/>
      <c r="D299" s="4"/>
      <c r="E299" s="3"/>
      <c r="F299" s="2"/>
      <c r="G299" s="4"/>
      <c r="H299" s="4"/>
      <c r="I299" s="3"/>
      <c r="J299" s="4"/>
    </row>
    <row r="300" ht="25" customHeight="1" spans="1:10">
      <c r="A300" s="2">
        <v>10</v>
      </c>
      <c r="B300" s="4" t="s">
        <v>22</v>
      </c>
      <c r="C300" s="4"/>
      <c r="D300" s="4"/>
      <c r="E300" s="3"/>
      <c r="F300" s="2"/>
      <c r="G300" s="4"/>
      <c r="H300" s="3"/>
      <c r="I300" s="9">
        <f>SUM(I292:I299)</f>
        <v>242.618675</v>
      </c>
      <c r="J300" s="10">
        <f>I300*4</f>
        <v>970.4747</v>
      </c>
    </row>
  </sheetData>
  <mergeCells count="73">
    <mergeCell ref="A2:J2"/>
    <mergeCell ref="L2:M2"/>
    <mergeCell ref="B13:C13"/>
    <mergeCell ref="A15:J15"/>
    <mergeCell ref="B25:C25"/>
    <mergeCell ref="A27:J27"/>
    <mergeCell ref="B37:C37"/>
    <mergeCell ref="A39:J39"/>
    <mergeCell ref="B49:C49"/>
    <mergeCell ref="A51:J51"/>
    <mergeCell ref="B61:C61"/>
    <mergeCell ref="A63:J63"/>
    <mergeCell ref="B73:C73"/>
    <mergeCell ref="A75:J75"/>
    <mergeCell ref="B86:C86"/>
    <mergeCell ref="A88:J88"/>
    <mergeCell ref="B99:C99"/>
    <mergeCell ref="A101:J101"/>
    <mergeCell ref="B112:C112"/>
    <mergeCell ref="A114:J114"/>
    <mergeCell ref="B125:C125"/>
    <mergeCell ref="A127:J127"/>
    <mergeCell ref="B138:C138"/>
    <mergeCell ref="A140:J140"/>
    <mergeCell ref="B151:C151"/>
    <mergeCell ref="A153:J153"/>
    <mergeCell ref="B162:C162"/>
    <mergeCell ref="A164:J164"/>
    <mergeCell ref="B175:C175"/>
    <mergeCell ref="A177:J177"/>
    <mergeCell ref="B188:C188"/>
    <mergeCell ref="A190:J190"/>
    <mergeCell ref="B201:C201"/>
    <mergeCell ref="A203:J203"/>
    <mergeCell ref="B214:C214"/>
    <mergeCell ref="A216:J216"/>
    <mergeCell ref="B227:C227"/>
    <mergeCell ref="A229:J229"/>
    <mergeCell ref="B238:C238"/>
    <mergeCell ref="A240:J240"/>
    <mergeCell ref="B251:C251"/>
    <mergeCell ref="A253:J253"/>
    <mergeCell ref="B263:C263"/>
    <mergeCell ref="A265:J265"/>
    <mergeCell ref="B275:C275"/>
    <mergeCell ref="A277:J277"/>
    <mergeCell ref="B288:C288"/>
    <mergeCell ref="A290:J290"/>
    <mergeCell ref="B300:C300"/>
    <mergeCell ref="B4:B12"/>
    <mergeCell ref="B17:B24"/>
    <mergeCell ref="B29:B36"/>
    <mergeCell ref="B41:B48"/>
    <mergeCell ref="B53:B60"/>
    <mergeCell ref="B65:B72"/>
    <mergeCell ref="B77:B85"/>
    <mergeCell ref="B90:B98"/>
    <mergeCell ref="B103:B111"/>
    <mergeCell ref="B116:B124"/>
    <mergeCell ref="B129:B137"/>
    <mergeCell ref="B142:B150"/>
    <mergeCell ref="B155:B161"/>
    <mergeCell ref="B166:B174"/>
    <mergeCell ref="B179:B187"/>
    <mergeCell ref="B192:B200"/>
    <mergeCell ref="B205:B213"/>
    <mergeCell ref="B218:B226"/>
    <mergeCell ref="B231:B237"/>
    <mergeCell ref="B242:B250"/>
    <mergeCell ref="B255:B262"/>
    <mergeCell ref="B267:B274"/>
    <mergeCell ref="B279:B287"/>
    <mergeCell ref="B292:B299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2023-09-05T06:09:00Z</dcterms:created>
  <dcterms:modified xsi:type="dcterms:W3CDTF">2023-09-21T05:13:50Z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FB6550B23F3942D788EF0B4F56810D8E_11</vt:lpwstr>
  </property>
  <property fmtid="{D5CDD505-2E9C-101B-9397-08002B2CF9AE}" pid="3" name="KSOProductBuildVer">
    <vt:lpwstr>2052-12.1.0.15374</vt:lpwstr>
  </property>
</Properties>
</file>