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<sst xmlns="http://schemas.openxmlformats.org/spreadsheetml/2006/main" count="126" uniqueCount="78">
  <si>
    <t>屏山县书楼水上乐园漂浮平台项目报价单</t>
  </si>
  <si>
    <t>日期：2023年7月3日</t>
  </si>
  <si>
    <r>
      <rPr>
        <sz val="10.5"/>
        <color rgb="FF000000"/>
        <rFont val="宋体"/>
        <charset val="134"/>
      </rPr>
      <t>序</t>
    </r>
    <r>
      <rPr>
        <sz val="10.5"/>
        <color rgb="FF000000"/>
        <rFont val="宋体"/>
        <charset val="134"/>
      </rPr>
      <t xml:space="preserve"> </t>
    </r>
    <r>
      <rPr>
        <sz val="10.5"/>
        <color rgb="FF000000"/>
        <rFont val="宋体"/>
        <charset val="134"/>
      </rPr>
      <t>号</t>
    </r>
  </si>
  <si>
    <r>
      <rPr>
        <sz val="10.5"/>
        <color rgb="FF000000"/>
        <rFont val="宋体"/>
        <charset val="134"/>
      </rPr>
      <t>材料、设备名</t>
    </r>
    <r>
      <rPr>
        <sz val="10.5"/>
        <color rgb="FF000000"/>
        <rFont val="宋体"/>
        <charset val="134"/>
      </rPr>
      <t>称</t>
    </r>
  </si>
  <si>
    <r>
      <rPr>
        <sz val="10.5"/>
        <color rgb="FF000000"/>
        <rFont val="宋体"/>
        <charset val="134"/>
      </rPr>
      <t>样图</t>
    </r>
  </si>
  <si>
    <r>
      <rPr>
        <sz val="10.5"/>
        <color rgb="FF000000"/>
        <rFont val="宋体"/>
        <charset val="134"/>
      </rPr>
      <t>使</t>
    </r>
    <r>
      <rPr>
        <sz val="10.5"/>
        <color rgb="FF000000"/>
        <rFont val="宋体"/>
        <charset val="134"/>
      </rPr>
      <t>用部位</t>
    </r>
  </si>
  <si>
    <r>
      <rPr>
        <sz val="10.5"/>
        <color rgb="FF000000"/>
        <rFont val="宋体"/>
        <charset val="134"/>
      </rPr>
      <t>规格/型号</t>
    </r>
  </si>
  <si>
    <r>
      <rPr>
        <sz val="10.5"/>
        <color rgb="FF000000"/>
        <rFont val="宋体"/>
        <charset val="134"/>
      </rPr>
      <t>技术标准</t>
    </r>
  </si>
  <si>
    <r>
      <rPr>
        <sz val="10.5"/>
        <color rgb="FF000000"/>
        <rFont val="宋体"/>
        <charset val="134"/>
      </rPr>
      <t>详</t>
    </r>
    <r>
      <rPr>
        <sz val="10.5"/>
        <color rgb="FF000000"/>
        <rFont val="宋体"/>
        <charset val="134"/>
      </rPr>
      <t>细做法说明</t>
    </r>
  </si>
  <si>
    <r>
      <rPr>
        <sz val="10.5"/>
        <color rgb="FF000000"/>
        <rFont val="宋体"/>
        <charset val="134"/>
      </rPr>
      <t>单</t>
    </r>
    <r>
      <rPr>
        <sz val="10.5"/>
        <color rgb="FF000000"/>
        <rFont val="宋体"/>
        <charset val="134"/>
      </rPr>
      <t>位</t>
    </r>
  </si>
  <si>
    <r>
      <rPr>
        <sz val="10.5"/>
        <color rgb="FF000000"/>
        <rFont val="宋体"/>
        <charset val="134"/>
      </rPr>
      <t>数量</t>
    </r>
  </si>
  <si>
    <t>单价 ( 元 )  (不含税到场价)</t>
  </si>
  <si>
    <t>合价( 元 )</t>
  </si>
  <si>
    <t>厂家</t>
  </si>
  <si>
    <r>
      <rPr>
        <sz val="10.5"/>
        <color rgb="FF000000"/>
        <rFont val="宋体"/>
        <charset val="134"/>
      </rPr>
      <t>水面浮筒</t>
    </r>
  </si>
  <si>
    <r>
      <rPr>
        <sz val="10.5"/>
        <color rgb="FF000000"/>
        <rFont val="宋体"/>
        <charset val="134"/>
      </rPr>
      <t>附后</t>
    </r>
  </si>
  <si>
    <r>
      <rPr>
        <sz val="11"/>
        <color rgb="FF000000"/>
        <rFont val="宋体"/>
        <charset val="134"/>
      </rPr>
      <t>水上乐园</t>
    </r>
  </si>
  <si>
    <r>
      <rPr>
        <sz val="10.5"/>
        <color rgb="FF000000"/>
        <rFont val="宋体"/>
        <charset val="134"/>
      </rPr>
      <t>500*500*400mm</t>
    </r>
  </si>
  <si>
    <r>
      <rPr>
        <sz val="10.5"/>
        <color rgb="FF000000"/>
        <rFont val="宋体"/>
        <charset val="134"/>
      </rPr>
      <t>/</t>
    </r>
  </si>
  <si>
    <r>
      <rPr>
        <sz val="10.5"/>
        <color rgb="FF000000"/>
        <rFont val="宋体"/>
        <charset val="134"/>
      </rPr>
      <t>产品采用全新大中空超强韧高分子量高密度聚乙烯新型环保材料，并添加抗静电剂、抗氧化剂、抗紫外线剂等化学助剂；</t>
    </r>
  </si>
  <si>
    <r>
      <rPr>
        <sz val="10.5"/>
        <color rgb="FF000000"/>
        <rFont val="宋体"/>
        <charset val="134"/>
      </rPr>
      <t>平方米</t>
    </r>
  </si>
  <si>
    <r>
      <rPr>
        <sz val="10.5"/>
        <color rgb="FF000000"/>
        <rFont val="宋体"/>
        <charset val="134"/>
      </rPr>
      <t>池底浮筒</t>
    </r>
  </si>
  <si>
    <r>
      <rPr>
        <sz val="10.5"/>
        <color rgb="FF000000"/>
        <rFont val="宋体"/>
        <charset val="134"/>
      </rPr>
      <t>500*500*250mm</t>
    </r>
  </si>
  <si>
    <r>
      <rPr>
        <sz val="10.5"/>
        <color rgb="FF000000"/>
        <rFont val="宋体"/>
        <charset val="134"/>
      </rPr>
      <t>短销</t>
    </r>
  </si>
  <si>
    <r>
      <rPr>
        <sz val="10.5"/>
        <color rgb="FF000000"/>
        <rFont val="微软雅黑"/>
        <charset val="134"/>
      </rPr>
      <t>Ø</t>
    </r>
    <r>
      <rPr>
        <sz val="10.5"/>
        <color rgb="FF000000"/>
        <rFont val="宋体"/>
        <charset val="134"/>
      </rPr>
      <t>180*250mm</t>
    </r>
  </si>
  <si>
    <r>
      <rPr>
        <sz val="10.5"/>
        <color rgb="FF000000"/>
        <rFont val="宋体"/>
        <charset val="134"/>
      </rPr>
      <t>浮筒码头组装配件，产品为全新高分子量高密度聚乙烯材料；</t>
    </r>
  </si>
  <si>
    <r>
      <rPr>
        <sz val="10.5"/>
        <color rgb="FF000000"/>
        <rFont val="宋体"/>
        <charset val="134"/>
      </rPr>
      <t>套</t>
    </r>
  </si>
  <si>
    <r>
      <rPr>
        <sz val="10.5"/>
        <color rgb="FF000000"/>
        <rFont val="宋体"/>
        <charset val="134"/>
      </rPr>
      <t>螺丝组</t>
    </r>
  </si>
  <si>
    <r>
      <rPr>
        <sz val="10.5"/>
        <color rgb="FF000000"/>
        <rFont val="微软雅黑"/>
        <charset val="134"/>
      </rPr>
      <t>Ø</t>
    </r>
    <r>
      <rPr>
        <sz val="10.5"/>
        <color rgb="FF000000"/>
        <rFont val="宋体"/>
        <charset val="134"/>
      </rPr>
      <t>90*140mm</t>
    </r>
  </si>
  <si>
    <r>
      <rPr>
        <sz val="10.5"/>
        <color rgb="FF000000"/>
        <rFont val="宋体"/>
        <charset val="134"/>
      </rPr>
      <t>浮筒码头组装配件，产品为全新聚乙烯材料；</t>
    </r>
  </si>
  <si>
    <r>
      <rPr>
        <sz val="10.5"/>
        <color rgb="FF000000"/>
        <rFont val="宋体"/>
        <charset val="134"/>
      </rPr>
      <t>池底加强桁架</t>
    </r>
  </si>
  <si>
    <r>
      <rPr>
        <sz val="10.5"/>
        <color rgb="FF000000"/>
        <rFont val="宋体"/>
        <charset val="134"/>
      </rPr>
      <t>Q235钢桁架</t>
    </r>
  </si>
  <si>
    <r>
      <rPr>
        <sz val="10.5"/>
        <color rgb="FF000000"/>
        <rFont val="宋体"/>
        <charset val="134"/>
      </rPr>
      <t>0.3米水深，热镀锌槽钢角铁焊接</t>
    </r>
  </si>
  <si>
    <r>
      <rPr>
        <sz val="10.5"/>
        <color rgb="FF000000"/>
        <rFont val="宋体"/>
        <charset val="134"/>
      </rPr>
      <t>钢结构类固定用铁基件</t>
    </r>
  </si>
  <si>
    <r>
      <rPr>
        <sz val="10.5"/>
        <color rgb="FF000000"/>
        <rFont val="微软雅黑"/>
        <charset val="134"/>
      </rPr>
      <t>Ø</t>
    </r>
    <r>
      <rPr>
        <sz val="10.5"/>
        <color rgb="FF000000"/>
        <rFont val="宋体"/>
        <charset val="134"/>
      </rPr>
      <t>180*270*6mm</t>
    </r>
  </si>
  <si>
    <r>
      <rPr>
        <sz val="10.5"/>
        <color rgb="FF000000"/>
        <rFont val="宋体"/>
        <charset val="134"/>
      </rPr>
      <t>焊接木屋、太阳能灯基础钢构用的焊接铁制件，面板厚4mm，经防锈处理；</t>
    </r>
  </si>
  <si>
    <r>
      <rPr>
        <sz val="10.5"/>
        <color rgb="FF000000"/>
        <rFont val="宋体"/>
        <charset val="134"/>
      </rPr>
      <t>个</t>
    </r>
  </si>
  <si>
    <r>
      <rPr>
        <sz val="10.5"/>
        <color rgb="FF000000"/>
        <rFont val="宋体"/>
        <charset val="134"/>
      </rPr>
      <t>管理房</t>
    </r>
  </si>
  <si>
    <r>
      <rPr>
        <sz val="10.5"/>
        <color rgb="FF000000"/>
        <rFont val="宋体"/>
        <charset val="134"/>
      </rPr>
      <t>4000*3000mm</t>
    </r>
  </si>
  <si>
    <r>
      <rPr>
        <sz val="10.5"/>
        <color rgb="FF000000"/>
        <rFont val="宋体"/>
        <charset val="134"/>
      </rPr>
      <t>非标定制木屋</t>
    </r>
  </si>
  <si>
    <r>
      <rPr>
        <sz val="10.5"/>
        <color rgb="FF000000"/>
        <rFont val="宋体"/>
        <charset val="134"/>
      </rPr>
      <t>安全防护栏杆</t>
    </r>
  </si>
  <si>
    <t>立柱规格为1450扶手为缆绳+∅50PVC圆管</t>
  </si>
  <si>
    <r>
      <rPr>
        <sz val="10.5"/>
        <color rgb="FF000000"/>
        <rFont val="宋体"/>
        <charset val="134"/>
      </rPr>
      <t>吹塑护栏立柱高1.2米</t>
    </r>
  </si>
  <si>
    <r>
      <rPr>
        <sz val="10.5"/>
        <color rgb="FF000000"/>
        <rFont val="宋体"/>
        <charset val="134"/>
      </rPr>
      <t>米</t>
    </r>
  </si>
  <si>
    <r>
      <rPr>
        <sz val="10.5"/>
        <color rgb="FF000000"/>
        <rFont val="宋体"/>
        <charset val="134"/>
      </rPr>
      <t>游乐池池壁</t>
    </r>
  </si>
  <si>
    <r>
      <rPr>
        <sz val="10.5"/>
        <color rgb="FF000000"/>
        <rFont val="宋体"/>
        <charset val="134"/>
      </rPr>
      <t>SUS304材质</t>
    </r>
  </si>
  <si>
    <r>
      <rPr>
        <sz val="10.5"/>
        <color rgb="FF000000"/>
        <rFont val="宋体"/>
        <charset val="134"/>
      </rPr>
      <t>SUS304材质，浴场水深0.5米,配套卡扣件及不锈钢螺栓；</t>
    </r>
  </si>
  <si>
    <t>泳池池壁</t>
  </si>
  <si>
    <r>
      <rPr>
        <sz val="10.5"/>
        <color rgb="FF000000"/>
        <rFont val="宋体"/>
        <charset val="134"/>
      </rPr>
      <t>1400*80mm</t>
    </r>
  </si>
  <si>
    <t>不锈钢池壁，泳池深度0.8米、1.2米</t>
  </si>
  <si>
    <r>
      <rPr>
        <sz val="10.5"/>
        <color rgb="FF000000"/>
        <rFont val="宋体"/>
        <charset val="134"/>
      </rPr>
      <t>泳池入水扶梯</t>
    </r>
  </si>
  <si>
    <r>
      <rPr>
        <sz val="10.5"/>
        <color rgb="FF000000"/>
        <rFont val="宋体"/>
        <charset val="134"/>
      </rPr>
      <t>1.2m*</t>
    </r>
    <r>
      <rPr>
        <sz val="10.5"/>
        <color rgb="FF000000"/>
        <rFont val="Cambria"/>
        <charset val="134"/>
      </rPr>
      <t>Ø</t>
    </r>
    <r>
      <rPr>
        <sz val="10.5"/>
        <color rgb="FF000000"/>
        <rFont val="宋体"/>
        <charset val="134"/>
      </rPr>
      <t>44.5</t>
    </r>
    <r>
      <rPr>
        <sz val="10.5"/>
        <color rgb="FF000000"/>
        <rFont val="宋体"/>
        <charset val="134"/>
      </rPr>
      <t>mm</t>
    </r>
  </si>
  <si>
    <r>
      <rPr>
        <sz val="10.5"/>
        <color rgb="FF000000"/>
        <rFont val="宋体"/>
        <charset val="134"/>
      </rPr>
      <t>不锈钢SUS304材质，含底座固定、连接组装所需配件；</t>
    </r>
  </si>
  <si>
    <r>
      <rPr>
        <sz val="10.5"/>
        <color rgb="FF000000"/>
        <rFont val="宋体"/>
        <charset val="134"/>
      </rPr>
      <t>塑料系船柱</t>
    </r>
  </si>
  <si>
    <r>
      <rPr>
        <sz val="10.5"/>
        <color rgb="FF000000"/>
        <rFont val="宋体"/>
        <charset val="134"/>
      </rPr>
      <t>420*260*190mm</t>
    </r>
  </si>
  <si>
    <r>
      <rPr>
        <sz val="10.5"/>
        <color rgb="FF000000"/>
        <rFont val="宋体"/>
        <charset val="134"/>
      </rPr>
      <t>停泊游船用</t>
    </r>
  </si>
  <si>
    <r>
      <rPr>
        <sz val="10.5"/>
        <color rgb="FF000000"/>
        <rFont val="宋体"/>
        <charset val="134"/>
      </rPr>
      <t>不锈钢丝杆连接件</t>
    </r>
  </si>
  <si>
    <r>
      <rPr>
        <sz val="10.5"/>
        <color rgb="FF000000"/>
        <rFont val="宋体"/>
        <charset val="134"/>
      </rPr>
      <t>非标</t>
    </r>
  </si>
  <si>
    <r>
      <rPr>
        <sz val="10.5"/>
        <color rgb="FF000000"/>
        <rFont val="宋体"/>
        <charset val="134"/>
      </rPr>
      <t>固定底部浮筒用</t>
    </r>
  </si>
  <si>
    <r>
      <rPr>
        <sz val="10.5"/>
        <color rgb="FF000000"/>
        <rFont val="宋体"/>
        <charset val="134"/>
      </rPr>
      <t>手动卷扬机锚固装置</t>
    </r>
  </si>
  <si>
    <r>
      <rPr>
        <sz val="10.5"/>
        <color rgb="FF000000"/>
        <rFont val="宋体"/>
        <charset val="134"/>
      </rPr>
      <t>490*280*300</t>
    </r>
    <r>
      <rPr>
        <sz val="10.5"/>
        <color rgb="FF000000"/>
        <rFont val="宋体"/>
        <charset val="134"/>
      </rPr>
      <t>mm</t>
    </r>
    <r>
      <rPr>
        <sz val="10.5"/>
        <color rgb="FF000000"/>
        <rFont val="宋体"/>
        <charset val="134"/>
      </rPr>
      <t>含</t>
    </r>
    <r>
      <rPr>
        <sz val="10.5"/>
        <color rgb="FF000000"/>
        <rFont val="Cambria"/>
        <charset val="134"/>
      </rPr>
      <t>Ø</t>
    </r>
    <r>
      <rPr>
        <sz val="10.5"/>
        <color rgb="FF000000"/>
        <rFont val="宋体"/>
        <charset val="134"/>
      </rPr>
      <t>12不锈钢钢丝绳</t>
    </r>
  </si>
  <si>
    <t>手动卷扬机装置支架为Q235钢材及镀锌圆钢管，配30米￠12mm不锈钢钢丝绳，锚为1000公斤水泥锚24套，另需岸上根据岸上地形及图纸点位布置2套岸上混凝土地锚，岸上地锚土建部分业主自理</t>
  </si>
  <si>
    <r>
      <rPr>
        <sz val="10.5"/>
        <color rgb="FF000000"/>
        <rFont val="宋体"/>
        <charset val="134"/>
      </rPr>
      <t>铝衍架塑木面板活动引桥</t>
    </r>
  </si>
  <si>
    <r>
      <rPr>
        <sz val="10.5"/>
        <color rgb="FF000000"/>
        <rFont val="宋体"/>
        <charset val="134"/>
      </rPr>
      <t>3*1.5m</t>
    </r>
  </si>
  <si>
    <r>
      <rPr>
        <sz val="10.5"/>
        <color rgb="FF000000"/>
        <rFont val="宋体"/>
        <charset val="134"/>
      </rPr>
      <t>6061 T6材质框架结构+塑木面板引桥，含岸基铰链装置及滑轮、斜坡垫板，两侧配套栏杆；</t>
    </r>
  </si>
  <si>
    <r>
      <rPr>
        <sz val="10.5"/>
        <color rgb="FF000000"/>
        <rFont val="宋体"/>
        <charset val="134"/>
      </rPr>
      <t>座</t>
    </r>
  </si>
  <si>
    <r>
      <rPr>
        <sz val="10.5"/>
        <color rgb="FF000000"/>
        <rFont val="宋体"/>
        <charset val="134"/>
      </rPr>
      <t>不锈钢承重链</t>
    </r>
  </si>
  <si>
    <r>
      <rPr>
        <sz val="10.5"/>
        <color rgb="FF000000"/>
        <rFont val="宋体"/>
        <charset val="134"/>
      </rPr>
      <t>8*3000mm</t>
    </r>
  </si>
  <si>
    <r>
      <rPr>
        <sz val="10.5"/>
        <color rgb="FF000000"/>
        <rFont val="宋体"/>
        <charset val="134"/>
      </rPr>
      <t>含吊环等固定件</t>
    </r>
  </si>
  <si>
    <r>
      <rPr>
        <sz val="10.5"/>
        <color rgb="FF000000"/>
        <rFont val="宋体"/>
        <charset val="134"/>
      </rPr>
      <t>太阳能立式照明灯</t>
    </r>
  </si>
  <si>
    <r>
      <rPr>
        <sz val="10.5"/>
        <color rgb="FF000000"/>
        <rFont val="宋体"/>
        <charset val="134"/>
      </rPr>
      <t>50W</t>
    </r>
  </si>
  <si>
    <t>3-4米高</t>
  </si>
  <si>
    <r>
      <rPr>
        <sz val="10.5"/>
        <color rgb="FF000000"/>
        <rFont val="宋体"/>
        <charset val="134"/>
      </rPr>
      <t>钢丝绳</t>
    </r>
  </si>
  <si>
    <r>
      <rPr>
        <sz val="10.5"/>
        <color rgb="FF000000"/>
        <rFont val="Cambria"/>
        <charset val="134"/>
      </rPr>
      <t>Ø</t>
    </r>
    <r>
      <rPr>
        <sz val="10.5"/>
        <color rgb="FF000000"/>
        <rFont val="宋体"/>
        <charset val="134"/>
      </rPr>
      <t>12*20000mm</t>
    </r>
  </si>
  <si>
    <r>
      <rPr>
        <sz val="10.5"/>
        <color rgb="FF000000"/>
        <rFont val="宋体"/>
        <charset val="134"/>
      </rPr>
      <t>岸边牵引钢丝绳，每套20米，含锚绳支架，不含岸边混凝土墩</t>
    </r>
  </si>
  <si>
    <t>小计（注：）</t>
  </si>
  <si>
    <t>税金</t>
  </si>
  <si>
    <t>总计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</si>
</sst>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 "/>
    <numFmt numFmtId="177" formatCode="[DBNum2][$RMB]General;[Red][DBNum2][$RMB]General"/>
  </numFmts>
  <fonts count="26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0.5"/>
      <color rgb="FF000000"/>
      <name val="宋体"/>
      <charset val="134"/>
    </font>
    <font>
      <sz val="10"/>
      <color rgb="FF000000"/>
      <name val="宋体"/>
      <charset val="134"/>
    </font>
    <font>
      <sz val="11"/>
      <color rgb="FF000000"/>
      <name val="宋体"/>
      <charset val="134"/>
    </font>
    <font>
      <sz val="10.5"/>
      <color rgb="FF000000"/>
      <name val="微软雅黑"/>
      <charset val="134"/>
    </font>
    <font>
      <sz val="10.5"/>
      <color rgb="FF000000"/>
      <name val="Cambria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9" fillId="11" borderId="9" applyNumberFormat="0" applyAlignment="0" applyProtection="0">
      <alignment vertical="center"/>
    </xf>
    <xf numFmtId="0" fontId="20" fillId="11" borderId="5" applyNumberFormat="0" applyAlignment="0" applyProtection="0">
      <alignment vertical="center"/>
    </xf>
    <xf numFmtId="0" fontId="21" fillId="12" borderId="10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9" fontId="2" fillId="0" borderId="1" xfId="0" applyNumberFormat="1" applyFont="1" applyBorder="1" applyAlignment="1">
      <alignment horizontal="center" vertical="center" wrapText="1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2" fillId="0" borderId="1" xfId="0" applyNumberFormat="1" applyFont="1" applyBorder="1" applyAlignment="1">
      <alignment horizontal="right" vertical="center" wrapText="1"/>
    </xf>
    <xf numFmtId="176" fontId="0" fillId="0" borderId="0" xfId="0" applyNumberFormat="1">
      <alignment vertical="center"/>
    </xf>
    <xf numFmtId="176" fontId="2" fillId="0" borderId="1" xfId="0" applyNumberFormat="1" applyFont="1" applyFill="1" applyBorder="1" applyAlignment="1">
      <alignment horizontal="right" vertical="center" wrapText="1"/>
    </xf>
    <xf numFmtId="177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5"/>
  <sheetViews>
    <sheetView tabSelected="1" workbookViewId="0">
      <selection activeCell="K22" sqref="K22"/>
    </sheetView>
  </sheetViews>
  <sheetFormatPr defaultColWidth="9" defaultRowHeight="13.5"/>
  <cols>
    <col min="1" max="1" width="5" customWidth="1"/>
    <col min="2" max="2" width="12.75" customWidth="1"/>
    <col min="3" max="3" width="5.75" customWidth="1"/>
    <col min="4" max="4" width="9.125" customWidth="1"/>
    <col min="5" max="5" width="13.25" customWidth="1"/>
    <col min="6" max="6" width="7.625" customWidth="1"/>
    <col min="7" max="7" width="32.625" customWidth="1"/>
    <col min="8" max="8" width="6.25" customWidth="1"/>
    <col min="9" max="9" width="7.125" customWidth="1"/>
    <col min="10" max="10" width="13.375" customWidth="1"/>
    <col min="11" max="11" width="14.125" customWidth="1"/>
    <col min="12" max="12" width="6.75" customWidth="1"/>
    <col min="13" max="13" width="12.625"/>
    <col min="14" max="14" width="14.875"/>
  </cols>
  <sheetData>
    <row r="1" ht="25" customHeight="1" spans="1:1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ht="20" customHeight="1" spans="1:12">
      <c r="A2" s="3"/>
      <c r="B2" s="3"/>
      <c r="C2" s="3"/>
      <c r="D2" s="3"/>
      <c r="E2" s="3"/>
      <c r="F2" s="3"/>
      <c r="G2" s="3"/>
      <c r="H2" s="3"/>
      <c r="I2" s="3"/>
      <c r="J2" s="20" t="s">
        <v>1</v>
      </c>
      <c r="K2" s="20"/>
      <c r="L2" s="20"/>
    </row>
    <row r="3" ht="28" customHeight="1" spans="1:12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</row>
    <row r="4" ht="40" customHeight="1" spans="1:14">
      <c r="A4" s="5">
        <v>1</v>
      </c>
      <c r="B4" s="4" t="s">
        <v>14</v>
      </c>
      <c r="C4" s="4" t="s">
        <v>15</v>
      </c>
      <c r="D4" s="6" t="s">
        <v>16</v>
      </c>
      <c r="E4" s="4" t="s">
        <v>17</v>
      </c>
      <c r="F4" s="4" t="s">
        <v>18</v>
      </c>
      <c r="G4" s="7" t="s">
        <v>19</v>
      </c>
      <c r="H4" s="4" t="s">
        <v>20</v>
      </c>
      <c r="I4" s="4">
        <v>1421.75</v>
      </c>
      <c r="J4" s="21">
        <v>629</v>
      </c>
      <c r="K4" s="21">
        <f>I4*J4</f>
        <v>894280.75</v>
      </c>
      <c r="L4" s="7"/>
      <c r="M4">
        <v>380</v>
      </c>
      <c r="N4" s="22">
        <f>M4*I4</f>
        <v>540265</v>
      </c>
    </row>
    <row r="5" ht="40" customHeight="1" spans="1:14">
      <c r="A5" s="5">
        <v>2</v>
      </c>
      <c r="B5" s="4" t="s">
        <v>21</v>
      </c>
      <c r="C5" s="7"/>
      <c r="D5" s="6" t="s">
        <v>16</v>
      </c>
      <c r="E5" s="4" t="s">
        <v>22</v>
      </c>
      <c r="F5" s="4" t="s">
        <v>18</v>
      </c>
      <c r="G5" s="7" t="s">
        <v>19</v>
      </c>
      <c r="H5" s="4" t="s">
        <v>20</v>
      </c>
      <c r="I5" s="4">
        <v>1862.25</v>
      </c>
      <c r="J5" s="21">
        <v>457.5</v>
      </c>
      <c r="K5" s="21">
        <f t="shared" ref="K5:K23" si="0">I5*J5</f>
        <v>851979.375</v>
      </c>
      <c r="L5" s="7"/>
      <c r="M5">
        <v>340</v>
      </c>
      <c r="N5" s="22">
        <f>M5*I5</f>
        <v>633165</v>
      </c>
    </row>
    <row r="6" ht="40" customHeight="1" spans="1:14">
      <c r="A6" s="5">
        <v>3</v>
      </c>
      <c r="B6" s="4" t="s">
        <v>23</v>
      </c>
      <c r="C6" s="7"/>
      <c r="D6" s="6" t="s">
        <v>16</v>
      </c>
      <c r="E6" s="8" t="s">
        <v>24</v>
      </c>
      <c r="F6" s="4" t="s">
        <v>18</v>
      </c>
      <c r="G6" s="7" t="s">
        <v>25</v>
      </c>
      <c r="H6" s="4" t="s">
        <v>26</v>
      </c>
      <c r="I6" s="4">
        <v>1</v>
      </c>
      <c r="J6" s="21">
        <v>0</v>
      </c>
      <c r="K6" s="21">
        <f t="shared" si="0"/>
        <v>0</v>
      </c>
      <c r="L6" s="7"/>
      <c r="M6">
        <v>0</v>
      </c>
      <c r="N6" s="22">
        <f t="shared" ref="N6:N21" si="1">M6*I6</f>
        <v>0</v>
      </c>
    </row>
    <row r="7" ht="40" customHeight="1" spans="1:14">
      <c r="A7" s="5">
        <v>4</v>
      </c>
      <c r="B7" s="4" t="s">
        <v>27</v>
      </c>
      <c r="C7" s="7"/>
      <c r="D7" s="6" t="s">
        <v>16</v>
      </c>
      <c r="E7" s="8" t="s">
        <v>28</v>
      </c>
      <c r="F7" s="4" t="s">
        <v>18</v>
      </c>
      <c r="G7" s="7" t="s">
        <v>29</v>
      </c>
      <c r="H7" s="4" t="s">
        <v>26</v>
      </c>
      <c r="I7" s="4">
        <v>1</v>
      </c>
      <c r="J7" s="21">
        <v>0</v>
      </c>
      <c r="K7" s="21">
        <f t="shared" si="0"/>
        <v>0</v>
      </c>
      <c r="L7" s="7"/>
      <c r="M7">
        <v>0</v>
      </c>
      <c r="N7" s="22">
        <f t="shared" si="1"/>
        <v>0</v>
      </c>
    </row>
    <row r="8" ht="40" customHeight="1" spans="1:14">
      <c r="A8" s="5">
        <v>5</v>
      </c>
      <c r="B8" s="4" t="s">
        <v>30</v>
      </c>
      <c r="C8" s="7"/>
      <c r="D8" s="6" t="s">
        <v>16</v>
      </c>
      <c r="E8" s="4" t="s">
        <v>31</v>
      </c>
      <c r="F8" s="4" t="s">
        <v>18</v>
      </c>
      <c r="G8" s="7" t="s">
        <v>32</v>
      </c>
      <c r="H8" s="4" t="s">
        <v>20</v>
      </c>
      <c r="I8" s="4">
        <v>1862.25</v>
      </c>
      <c r="J8" s="21">
        <v>85</v>
      </c>
      <c r="K8" s="21">
        <f t="shared" si="0"/>
        <v>158291.25</v>
      </c>
      <c r="L8" s="7"/>
      <c r="M8">
        <v>60</v>
      </c>
      <c r="N8" s="22">
        <f t="shared" si="1"/>
        <v>111735</v>
      </c>
    </row>
    <row r="9" ht="40" customHeight="1" spans="1:14">
      <c r="A9" s="5">
        <v>6</v>
      </c>
      <c r="B9" s="4" t="s">
        <v>33</v>
      </c>
      <c r="C9" s="7"/>
      <c r="D9" s="6" t="s">
        <v>16</v>
      </c>
      <c r="E9" s="8" t="s">
        <v>34</v>
      </c>
      <c r="F9" s="4" t="s">
        <v>18</v>
      </c>
      <c r="G9" s="7" t="s">
        <v>35</v>
      </c>
      <c r="H9" s="4" t="s">
        <v>36</v>
      </c>
      <c r="I9" s="4">
        <v>150</v>
      </c>
      <c r="J9" s="21">
        <v>25</v>
      </c>
      <c r="K9" s="21">
        <f t="shared" si="0"/>
        <v>3750</v>
      </c>
      <c r="L9" s="3"/>
      <c r="M9">
        <v>15</v>
      </c>
      <c r="N9" s="22">
        <f t="shared" si="1"/>
        <v>2250</v>
      </c>
    </row>
    <row r="10" ht="40" customHeight="1" spans="1:14">
      <c r="A10" s="5">
        <v>7</v>
      </c>
      <c r="B10" s="4" t="s">
        <v>37</v>
      </c>
      <c r="C10" s="7"/>
      <c r="D10" s="6" t="s">
        <v>16</v>
      </c>
      <c r="E10" s="4" t="s">
        <v>38</v>
      </c>
      <c r="F10" s="4" t="s">
        <v>18</v>
      </c>
      <c r="G10" s="7" t="s">
        <v>39</v>
      </c>
      <c r="H10" s="4" t="s">
        <v>26</v>
      </c>
      <c r="I10" s="4">
        <v>2</v>
      </c>
      <c r="J10" s="21">
        <v>29000</v>
      </c>
      <c r="K10" s="21">
        <f t="shared" si="0"/>
        <v>58000</v>
      </c>
      <c r="L10" s="7"/>
      <c r="M10">
        <v>23750</v>
      </c>
      <c r="N10" s="22">
        <f t="shared" si="1"/>
        <v>47500</v>
      </c>
    </row>
    <row r="11" ht="40" customHeight="1" spans="1:14">
      <c r="A11" s="5">
        <v>8</v>
      </c>
      <c r="B11" s="4" t="s">
        <v>40</v>
      </c>
      <c r="C11" s="7"/>
      <c r="D11" s="6" t="s">
        <v>16</v>
      </c>
      <c r="E11" s="4" t="s">
        <v>41</v>
      </c>
      <c r="F11" s="4" t="s">
        <v>18</v>
      </c>
      <c r="G11" s="7" t="s">
        <v>42</v>
      </c>
      <c r="H11" s="4" t="s">
        <v>43</v>
      </c>
      <c r="I11" s="4">
        <v>274</v>
      </c>
      <c r="J11" s="21">
        <v>160</v>
      </c>
      <c r="K11" s="21">
        <f t="shared" si="0"/>
        <v>43840</v>
      </c>
      <c r="L11" s="7"/>
      <c r="M11">
        <v>120</v>
      </c>
      <c r="N11" s="22">
        <f t="shared" si="1"/>
        <v>32880</v>
      </c>
    </row>
    <row r="12" ht="40" customHeight="1" spans="1:14">
      <c r="A12" s="5">
        <v>9</v>
      </c>
      <c r="B12" s="4" t="s">
        <v>44</v>
      </c>
      <c r="C12" s="7"/>
      <c r="D12" s="6" t="s">
        <v>16</v>
      </c>
      <c r="E12" s="4" t="s">
        <v>45</v>
      </c>
      <c r="F12" s="4" t="s">
        <v>18</v>
      </c>
      <c r="G12" s="7" t="s">
        <v>46</v>
      </c>
      <c r="H12" s="4" t="s">
        <v>20</v>
      </c>
      <c r="I12" s="4">
        <v>84</v>
      </c>
      <c r="J12" s="21">
        <v>175</v>
      </c>
      <c r="K12" s="21">
        <f t="shared" si="0"/>
        <v>14700</v>
      </c>
      <c r="L12" s="7"/>
      <c r="M12">
        <v>150</v>
      </c>
      <c r="N12" s="22">
        <f t="shared" si="1"/>
        <v>12600</v>
      </c>
    </row>
    <row r="13" s="1" customFormat="1" ht="40" customHeight="1" spans="1:14">
      <c r="A13" s="9">
        <v>10</v>
      </c>
      <c r="B13" s="10" t="s">
        <v>47</v>
      </c>
      <c r="C13" s="11"/>
      <c r="D13" s="12" t="s">
        <v>16</v>
      </c>
      <c r="E13" s="10" t="s">
        <v>48</v>
      </c>
      <c r="F13" s="10" t="s">
        <v>18</v>
      </c>
      <c r="G13" s="11" t="s">
        <v>49</v>
      </c>
      <c r="H13" s="10" t="s">
        <v>20</v>
      </c>
      <c r="I13" s="10">
        <v>301</v>
      </c>
      <c r="J13" s="23">
        <v>160</v>
      </c>
      <c r="K13" s="23">
        <f t="shared" si="0"/>
        <v>48160</v>
      </c>
      <c r="L13" s="11"/>
      <c r="M13" s="1">
        <v>150</v>
      </c>
      <c r="N13" s="22">
        <f t="shared" si="1"/>
        <v>45150</v>
      </c>
    </row>
    <row r="14" ht="40" customHeight="1" spans="1:14">
      <c r="A14" s="5">
        <v>11</v>
      </c>
      <c r="B14" s="4" t="s">
        <v>50</v>
      </c>
      <c r="C14" s="7"/>
      <c r="D14" s="6" t="s">
        <v>16</v>
      </c>
      <c r="E14" s="4" t="s">
        <v>51</v>
      </c>
      <c r="F14" s="4" t="s">
        <v>18</v>
      </c>
      <c r="G14" s="7" t="s">
        <v>52</v>
      </c>
      <c r="H14" s="4" t="s">
        <v>26</v>
      </c>
      <c r="I14" s="4">
        <v>8</v>
      </c>
      <c r="J14" s="21">
        <v>525</v>
      </c>
      <c r="K14" s="21">
        <f t="shared" si="0"/>
        <v>4200</v>
      </c>
      <c r="L14" s="7"/>
      <c r="M14">
        <v>345</v>
      </c>
      <c r="N14" s="22">
        <f t="shared" si="1"/>
        <v>2760</v>
      </c>
    </row>
    <row r="15" ht="40" customHeight="1" spans="1:14">
      <c r="A15" s="5">
        <v>12</v>
      </c>
      <c r="B15" s="4" t="s">
        <v>53</v>
      </c>
      <c r="C15" s="7"/>
      <c r="D15" s="6" t="s">
        <v>16</v>
      </c>
      <c r="E15" s="4" t="s">
        <v>54</v>
      </c>
      <c r="F15" s="4" t="s">
        <v>18</v>
      </c>
      <c r="G15" s="7" t="s">
        <v>55</v>
      </c>
      <c r="H15" s="4" t="s">
        <v>36</v>
      </c>
      <c r="I15" s="4">
        <v>14</v>
      </c>
      <c r="J15" s="21">
        <v>65</v>
      </c>
      <c r="K15" s="21">
        <f t="shared" si="0"/>
        <v>910</v>
      </c>
      <c r="L15" s="7"/>
      <c r="M15">
        <v>60</v>
      </c>
      <c r="N15" s="22">
        <f t="shared" si="1"/>
        <v>840</v>
      </c>
    </row>
    <row r="16" ht="40" customHeight="1" spans="1:14">
      <c r="A16" s="5">
        <v>13</v>
      </c>
      <c r="B16" s="4" t="s">
        <v>56</v>
      </c>
      <c r="C16" s="7"/>
      <c r="D16" s="6" t="s">
        <v>16</v>
      </c>
      <c r="E16" s="4" t="s">
        <v>57</v>
      </c>
      <c r="F16" s="4" t="s">
        <v>18</v>
      </c>
      <c r="G16" s="7" t="s">
        <v>58</v>
      </c>
      <c r="H16" s="4" t="s">
        <v>26</v>
      </c>
      <c r="I16" s="4">
        <v>900</v>
      </c>
      <c r="J16" s="21">
        <v>25</v>
      </c>
      <c r="K16" s="21">
        <f t="shared" si="0"/>
        <v>22500</v>
      </c>
      <c r="L16" s="7"/>
      <c r="M16">
        <v>13</v>
      </c>
      <c r="N16" s="22">
        <f t="shared" si="1"/>
        <v>11700</v>
      </c>
    </row>
    <row r="17" ht="40" customHeight="1" spans="1:14">
      <c r="A17" s="5">
        <v>14</v>
      </c>
      <c r="B17" s="4" t="s">
        <v>59</v>
      </c>
      <c r="C17" s="7"/>
      <c r="D17" s="6" t="s">
        <v>16</v>
      </c>
      <c r="E17" s="4" t="s">
        <v>60</v>
      </c>
      <c r="F17" s="4" t="s">
        <v>18</v>
      </c>
      <c r="G17" s="7" t="s">
        <v>61</v>
      </c>
      <c r="H17" s="4" t="s">
        <v>26</v>
      </c>
      <c r="I17" s="4">
        <v>24</v>
      </c>
      <c r="J17" s="21">
        <f>500+200+13*1.13*30+650</f>
        <v>1790.7</v>
      </c>
      <c r="K17" s="21">
        <f t="shared" si="0"/>
        <v>42976.8</v>
      </c>
      <c r="L17" s="7"/>
      <c r="M17">
        <v>975</v>
      </c>
      <c r="N17" s="22">
        <f t="shared" si="1"/>
        <v>23400</v>
      </c>
    </row>
    <row r="18" ht="40" customHeight="1" spans="1:14">
      <c r="A18" s="5">
        <v>15</v>
      </c>
      <c r="B18" s="4" t="s">
        <v>62</v>
      </c>
      <c r="C18" s="7"/>
      <c r="D18" s="6" t="s">
        <v>16</v>
      </c>
      <c r="E18" s="4" t="s">
        <v>63</v>
      </c>
      <c r="F18" s="4" t="s">
        <v>18</v>
      </c>
      <c r="G18" s="7" t="s">
        <v>64</v>
      </c>
      <c r="H18" s="4" t="s">
        <v>65</v>
      </c>
      <c r="I18" s="4">
        <v>1</v>
      </c>
      <c r="J18" s="21">
        <v>6500</v>
      </c>
      <c r="K18" s="21">
        <f t="shared" si="0"/>
        <v>6500</v>
      </c>
      <c r="L18" s="7"/>
      <c r="M18">
        <f>3500+4.5*140</f>
        <v>4130</v>
      </c>
      <c r="N18" s="22">
        <f t="shared" si="1"/>
        <v>4130</v>
      </c>
    </row>
    <row r="19" ht="40" customHeight="1" spans="1:14">
      <c r="A19" s="5">
        <v>16</v>
      </c>
      <c r="B19" s="4" t="s">
        <v>66</v>
      </c>
      <c r="C19" s="7"/>
      <c r="D19" s="6" t="s">
        <v>16</v>
      </c>
      <c r="E19" s="4" t="s">
        <v>67</v>
      </c>
      <c r="F19" s="4" t="s">
        <v>18</v>
      </c>
      <c r="G19" s="7" t="s">
        <v>68</v>
      </c>
      <c r="H19" s="4" t="s">
        <v>26</v>
      </c>
      <c r="I19" s="4">
        <v>74</v>
      </c>
      <c r="J19" s="21">
        <f>100*1.25</f>
        <v>125</v>
      </c>
      <c r="K19" s="21">
        <f t="shared" si="0"/>
        <v>9250</v>
      </c>
      <c r="L19" s="7"/>
      <c r="M19">
        <v>100</v>
      </c>
      <c r="N19" s="22">
        <f t="shared" si="1"/>
        <v>7400</v>
      </c>
    </row>
    <row r="20" ht="40" customHeight="1" spans="1:14">
      <c r="A20" s="5">
        <v>17</v>
      </c>
      <c r="B20" s="4" t="s">
        <v>69</v>
      </c>
      <c r="C20" s="7"/>
      <c r="D20" s="6" t="s">
        <v>16</v>
      </c>
      <c r="E20" s="4" t="s">
        <v>70</v>
      </c>
      <c r="F20" s="4" t="s">
        <v>18</v>
      </c>
      <c r="G20" s="7" t="s">
        <v>71</v>
      </c>
      <c r="H20" s="4" t="s">
        <v>26</v>
      </c>
      <c r="I20" s="4">
        <v>22</v>
      </c>
      <c r="J20" s="21">
        <v>1200</v>
      </c>
      <c r="K20" s="21">
        <f t="shared" si="0"/>
        <v>26400</v>
      </c>
      <c r="L20" s="7"/>
      <c r="M20">
        <v>650</v>
      </c>
      <c r="N20" s="22">
        <f t="shared" si="1"/>
        <v>14300</v>
      </c>
    </row>
    <row r="21" ht="40" customHeight="1" spans="1:14">
      <c r="A21" s="5">
        <v>18</v>
      </c>
      <c r="B21" s="4" t="s">
        <v>72</v>
      </c>
      <c r="C21" s="7"/>
      <c r="D21" s="6" t="s">
        <v>16</v>
      </c>
      <c r="E21" s="13" t="s">
        <v>73</v>
      </c>
      <c r="F21" s="4" t="s">
        <v>18</v>
      </c>
      <c r="G21" s="7" t="s">
        <v>74</v>
      </c>
      <c r="H21" s="4" t="s">
        <v>26</v>
      </c>
      <c r="I21" s="4">
        <v>2</v>
      </c>
      <c r="J21" s="21">
        <v>220</v>
      </c>
      <c r="K21" s="21">
        <f t="shared" si="0"/>
        <v>440</v>
      </c>
      <c r="L21" s="7"/>
      <c r="M21">
        <v>200</v>
      </c>
      <c r="N21" s="22">
        <f t="shared" si="1"/>
        <v>400</v>
      </c>
    </row>
    <row r="22" ht="25" customHeight="1" spans="1:14">
      <c r="A22" s="5">
        <v>19</v>
      </c>
      <c r="B22" s="7" t="s">
        <v>75</v>
      </c>
      <c r="C22" s="7"/>
      <c r="D22" s="7"/>
      <c r="E22" s="7"/>
      <c r="F22" s="7"/>
      <c r="G22" s="4"/>
      <c r="H22" s="14"/>
      <c r="I22" s="14"/>
      <c r="J22" s="14"/>
      <c r="K22" s="21">
        <f>SUM(K4:K21)</f>
        <v>2186178.175</v>
      </c>
      <c r="L22" s="3"/>
      <c r="N22" s="22">
        <f>SUM(N4:N21)</f>
        <v>1490475</v>
      </c>
    </row>
    <row r="23" ht="25" customHeight="1" spans="1:14">
      <c r="A23" s="5">
        <v>20</v>
      </c>
      <c r="B23" s="4" t="s">
        <v>76</v>
      </c>
      <c r="C23" s="7"/>
      <c r="D23" s="15">
        <v>0.13</v>
      </c>
      <c r="E23" s="4"/>
      <c r="F23" s="4"/>
      <c r="G23" s="4"/>
      <c r="H23" s="4"/>
      <c r="I23" s="4"/>
      <c r="J23" s="14"/>
      <c r="K23" s="21">
        <f>K22*D23</f>
        <v>284203.16275</v>
      </c>
      <c r="L23" s="3"/>
      <c r="N23" s="22">
        <f>24000*11</f>
        <v>264000</v>
      </c>
    </row>
    <row r="24" ht="25" customHeight="1" spans="1:14">
      <c r="A24" s="5">
        <v>21</v>
      </c>
      <c r="B24" s="3" t="s">
        <v>77</v>
      </c>
      <c r="C24" s="3"/>
      <c r="D24" s="3"/>
      <c r="E24" s="16">
        <f>K24</f>
        <v>2470381.33775</v>
      </c>
      <c r="F24" s="17"/>
      <c r="G24" s="17"/>
      <c r="H24" s="17"/>
      <c r="I24" s="24"/>
      <c r="J24" s="3"/>
      <c r="K24" s="3">
        <f>SUM(K22:K23)</f>
        <v>2470381.33775</v>
      </c>
      <c r="L24" s="3"/>
      <c r="N24" s="22">
        <f>(I4+I5)*20</f>
        <v>65680</v>
      </c>
    </row>
    <row r="25" ht="25" customHeight="1" spans="1:14">
      <c r="A25" s="18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25"/>
      <c r="N25" s="22">
        <f>SUM(N22:N24)</f>
        <v>1820155</v>
      </c>
    </row>
  </sheetData>
  <mergeCells count="6">
    <mergeCell ref="A1:L1"/>
    <mergeCell ref="J2:L2"/>
    <mergeCell ref="B22:C22"/>
    <mergeCell ref="D23:I23"/>
    <mergeCell ref="E24:I24"/>
    <mergeCell ref="A25:L25"/>
  </mergeCells>
  <pageMargins left="0.590277777777778" right="0.393055555555556" top="0.590277777777778" bottom="0.472222222222222" header="0.5" footer="0.393055555555556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Yu_Guang</cp:lastModifiedBy>
  <dcterms:created xsi:type="dcterms:W3CDTF">2023-06-30T07:05:00Z</dcterms:created>
  <dcterms:modified xsi:type="dcterms:W3CDTF">2023-07-07T00:31:42Z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353F22CCDB4A4252B1A5FC161754E6C2_13</vt:lpwstr>
  </property>
  <property fmtid="{D5CDD505-2E9C-101B-9397-08002B2CF9AE}" pid="3" name="KSOProductBuildVer">
    <vt:lpwstr>2052-11.1.0.14309</vt:lpwstr>
  </property>
</Properties>
</file>