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<sst xmlns="http://schemas.openxmlformats.org/spreadsheetml/2006/main" count="67" uniqueCount="60">
  <si>
    <t>宁波杭州湾新区浮码头项目预算清单</t>
  </si>
  <si>
    <t>序号</t>
  </si>
  <si>
    <t>项目名称</t>
  </si>
  <si>
    <t>产品规格</t>
  </si>
  <si>
    <t>产品材料说明</t>
  </si>
  <si>
    <t>单位</t>
  </si>
  <si>
    <t>数量</t>
  </si>
  <si>
    <t>单价
（元）</t>
  </si>
  <si>
    <t>总价
（元）</t>
  </si>
  <si>
    <t>备注</t>
  </si>
  <si>
    <t>浮箱</t>
  </si>
  <si>
    <t>1200×800×550</t>
  </si>
  <si>
    <t>1、材质：低密度聚乙烯，壁厚5mm
2、 内部填充聚苯泡沫密度15KG/m3
3、颜色：黑色</t>
  </si>
  <si>
    <t>个</t>
  </si>
  <si>
    <t>钢结构</t>
  </si>
  <si>
    <t>16#槽钢+10#槽钢</t>
  </si>
  <si>
    <t>镀锌钢结构</t>
  </si>
  <si>
    <t>㎡</t>
  </si>
  <si>
    <t>铝合金龙骨</t>
  </si>
  <si>
    <t>U型槽铝52*30*3.0</t>
  </si>
  <si>
    <t>材质6061-T6铝合金</t>
  </si>
  <si>
    <t>塑木地板</t>
  </si>
  <si>
    <t>140*23mm</t>
  </si>
  <si>
    <t>1、圆孔空心塑木地板
2、颜色：深咖啡
3、专用卡扣、不锈钢螺栓钉</t>
  </si>
  <si>
    <t>钢引桥</t>
  </si>
  <si>
    <t>7.5*1.5米</t>
  </si>
  <si>
    <t>镀锌钢结构骨架引桥+铝合金花纹板
面层（75*40mm方钢管主梁、35*35mm
钢龙骨、50*50mm扶手、含两侧踏板
及支座）</t>
  </si>
  <si>
    <t>座</t>
  </si>
  <si>
    <t>固定桩</t>
  </si>
  <si>
    <t>φ219*4.5厚</t>
  </si>
  <si>
    <t>镀锌钢管桩，长度15米</t>
  </si>
  <si>
    <t>根</t>
  </si>
  <si>
    <t>铝合金护舷</t>
  </si>
  <si>
    <t>207*127*3mm</t>
  </si>
  <si>
    <t>6063-T5铝合金材质</t>
  </si>
  <si>
    <t>m</t>
  </si>
  <si>
    <t>防撞条</t>
  </si>
  <si>
    <t>D105</t>
  </si>
  <si>
    <t>EPDM橡胶防撞条</t>
  </si>
  <si>
    <t>米</t>
  </si>
  <si>
    <t>抱桩器</t>
  </si>
  <si>
    <t>与固定桩匹配</t>
  </si>
  <si>
    <t>219型镀锌钢材</t>
  </si>
  <si>
    <t>套</t>
  </si>
  <si>
    <t>系船栓</t>
  </si>
  <si>
    <t>300*120*45</t>
  </si>
  <si>
    <t>316不锈钢</t>
  </si>
  <si>
    <t>运费</t>
  </si>
  <si>
    <t>运至甲方指点地点</t>
  </si>
  <si>
    <t>项</t>
  </si>
  <si>
    <t>吊装费</t>
  </si>
  <si>
    <t>措施费</t>
  </si>
  <si>
    <t>打桩机进出场费用</t>
  </si>
  <si>
    <t>甲方提供</t>
  </si>
  <si>
    <t>打桩费</t>
  </si>
  <si>
    <t>小计</t>
  </si>
  <si>
    <t>税金</t>
  </si>
  <si>
    <t>增值税专用发票</t>
  </si>
  <si>
    <t>13%</t>
  </si>
  <si>
    <t>合计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</si>
</sst>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#,##0.00_ "/>
    <numFmt numFmtId="177" formatCode="0.0"/>
    <numFmt numFmtId="178" formatCode="[DBNum2][$RMB]General;[Red][DBNum2][$RMB]General"/>
  </numFmts>
  <fonts count="28">
    <font>
      <sz val="11"/>
      <color rgb="FF000000"/>
      <name val="Arial"/>
      <charset val="204"/>
    </font>
    <font>
      <sz val="12"/>
      <color rgb="FF000000"/>
      <name val="Arial"/>
      <charset val="204"/>
    </font>
    <font>
      <b/>
      <sz val="16"/>
      <name val="SimSun"/>
      <charset val="134"/>
    </font>
    <font>
      <sz val="16"/>
      <color rgb="FF000000"/>
      <name val="Arial"/>
      <charset val="204"/>
    </font>
    <font>
      <sz val="11"/>
      <name val="SimSun"/>
      <charset val="134"/>
    </font>
    <font>
      <sz val="11"/>
      <color rgb="FF000000"/>
      <name val="SimSun"/>
      <charset val="134"/>
    </font>
    <font>
      <b/>
      <sz val="11"/>
      <name val="SimSun"/>
      <charset val="134"/>
    </font>
    <font>
      <sz val="11"/>
      <color rgb="FF000000"/>
      <name val="宋体"/>
      <charset val="20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8" fillId="0" borderId="0" applyFont="0" applyFill="0" applyBorder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2" borderId="2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3" borderId="5" applyNumberFormat="0" applyAlignment="0" applyProtection="0">
      <alignment vertical="center"/>
    </xf>
    <xf numFmtId="0" fontId="18" fillId="4" borderId="6" applyNumberFormat="0" applyAlignment="0" applyProtection="0">
      <alignment vertical="center"/>
    </xf>
    <xf numFmtId="0" fontId="19" fillId="4" borderId="5" applyNumberFormat="0" applyAlignment="0" applyProtection="0">
      <alignment vertical="center"/>
    </xf>
    <xf numFmtId="0" fontId="20" fillId="5" borderId="7" applyNumberFormat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</cellStyleXfs>
  <cellXfs count="19">
    <xf numFmtId="49" fontId="0" fillId="0" borderId="0" xfId="0" applyNumberFormat="1" applyFill="1" applyBorder="1" applyAlignment="1">
      <alignment horizontal="left" vertical="top" wrapText="1"/>
    </xf>
    <xf numFmtId="49" fontId="1" fillId="0" borderId="0" xfId="0" applyNumberFormat="1" applyFont="1" applyFill="1" applyBorder="1" applyAlignment="1">
      <alignment horizontal="center" vertical="top" wrapText="1"/>
    </xf>
    <xf numFmtId="176" fontId="1" fillId="0" borderId="0" xfId="0" applyNumberFormat="1" applyFont="1" applyFill="1" applyBorder="1" applyAlignment="1">
      <alignment horizontal="center" vertical="top" wrapText="1"/>
    </xf>
    <xf numFmtId="0" fontId="2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176" fontId="3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176" fontId="4" fillId="0" borderId="1" xfId="0" applyNumberFormat="1" applyFont="1" applyFill="1" applyBorder="1" applyAlignment="1">
      <alignment horizontal="center" vertical="center" wrapText="1"/>
    </xf>
    <xf numFmtId="1" fontId="5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vertical="center" wrapText="1"/>
    </xf>
    <xf numFmtId="176" fontId="5" fillId="0" borderId="1" xfId="0" applyNumberFormat="1" applyFont="1" applyFill="1" applyBorder="1" applyAlignment="1">
      <alignment horizontal="center" vertical="center" wrapText="1"/>
    </xf>
    <xf numFmtId="177" fontId="5" fillId="0" borderId="1" xfId="0" applyNumberFormat="1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top" wrapText="1"/>
    </xf>
    <xf numFmtId="0" fontId="6" fillId="0" borderId="1" xfId="0" applyFont="1" applyFill="1" applyBorder="1" applyAlignment="1">
      <alignment horizontal="center" vertical="center" wrapText="1"/>
    </xf>
    <xf numFmtId="176" fontId="0" fillId="0" borderId="1" xfId="0" applyNumberFormat="1" applyFont="1" applyFill="1" applyBorder="1" applyAlignment="1">
      <alignment horizontal="center" vertical="top" wrapText="1"/>
    </xf>
    <xf numFmtId="178" fontId="6" fillId="0" borderId="1" xfId="0" applyNumberFormat="1" applyFont="1" applyFill="1" applyBorder="1" applyAlignment="1">
      <alignment horizontal="center" vertical="center" wrapText="1"/>
    </xf>
    <xf numFmtId="178" fontId="0" fillId="0" borderId="1" xfId="0" applyNumberFormat="1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top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5"/>
  <sheetViews>
    <sheetView tabSelected="1" topLeftCell="A7" workbookViewId="0">
      <selection activeCell="K13" sqref="K13"/>
    </sheetView>
  </sheetViews>
  <sheetFormatPr defaultColWidth="10.2833333333333" defaultRowHeight="15"/>
  <cols>
    <col min="1" max="1" width="4.625" style="1" customWidth="1"/>
    <col min="2" max="2" width="9.85" style="1" customWidth="1"/>
    <col min="3" max="3" width="17.75" style="1" customWidth="1"/>
    <col min="4" max="4" width="14.125" style="1" customWidth="1"/>
    <col min="5" max="5" width="3.71666666666667" style="1" customWidth="1"/>
    <col min="6" max="6" width="6.625" style="1" customWidth="1"/>
    <col min="7" max="7" width="11.125" style="2" customWidth="1"/>
    <col min="8" max="8" width="11.95" style="2" customWidth="1"/>
    <col min="9" max="9" width="5.25" style="1" customWidth="1"/>
    <col min="10" max="16384" width="10.2833333333333" style="1"/>
  </cols>
  <sheetData>
    <row r="1" ht="42" customHeight="1" spans="1:9">
      <c r="A1" s="3" t="s">
        <v>0</v>
      </c>
      <c r="B1" s="4"/>
      <c r="C1" s="4"/>
      <c r="D1" s="4"/>
      <c r="E1" s="4"/>
      <c r="F1" s="4"/>
      <c r="G1" s="5"/>
      <c r="H1" s="5"/>
      <c r="I1" s="4"/>
    </row>
    <row r="2" ht="27" spans="1:9">
      <c r="A2" s="6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7" t="s">
        <v>7</v>
      </c>
      <c r="H2" s="7" t="s">
        <v>8</v>
      </c>
      <c r="I2" s="6" t="s">
        <v>9</v>
      </c>
    </row>
    <row r="3" ht="96" customHeight="1" spans="1:9">
      <c r="A3" s="8">
        <v>1</v>
      </c>
      <c r="B3" s="6" t="s">
        <v>10</v>
      </c>
      <c r="C3" s="6" t="s">
        <v>11</v>
      </c>
      <c r="D3" s="9" t="s">
        <v>12</v>
      </c>
      <c r="E3" s="6" t="s">
        <v>13</v>
      </c>
      <c r="F3" s="8">
        <v>144</v>
      </c>
      <c r="G3" s="10">
        <v>750</v>
      </c>
      <c r="H3" s="7">
        <f>F3*G3</f>
        <v>108000</v>
      </c>
      <c r="I3" s="13"/>
    </row>
    <row r="4" ht="24" customHeight="1" spans="1:9">
      <c r="A4" s="8">
        <v>2</v>
      </c>
      <c r="B4" s="6" t="s">
        <v>14</v>
      </c>
      <c r="C4" s="6" t="s">
        <v>15</v>
      </c>
      <c r="D4" s="9" t="s">
        <v>16</v>
      </c>
      <c r="E4" s="6" t="s">
        <v>17</v>
      </c>
      <c r="F4" s="11">
        <v>180</v>
      </c>
      <c r="G4" s="10">
        <v>445</v>
      </c>
      <c r="H4" s="7">
        <f t="shared" ref="H4:H19" si="0">F4*G4</f>
        <v>80100</v>
      </c>
      <c r="I4" s="13"/>
    </row>
    <row r="5" ht="38" customHeight="1" spans="1:9">
      <c r="A5" s="8">
        <v>3</v>
      </c>
      <c r="B5" s="6" t="s">
        <v>18</v>
      </c>
      <c r="C5" s="6" t="s">
        <v>19</v>
      </c>
      <c r="D5" s="9" t="s">
        <v>20</v>
      </c>
      <c r="E5" s="6" t="s">
        <v>17</v>
      </c>
      <c r="F5" s="11">
        <v>180</v>
      </c>
      <c r="G5" s="10">
        <v>120</v>
      </c>
      <c r="H5" s="7">
        <f t="shared" si="0"/>
        <v>21600</v>
      </c>
      <c r="I5" s="13"/>
    </row>
    <row r="6" ht="85" customHeight="1" spans="1:9">
      <c r="A6" s="8">
        <v>4</v>
      </c>
      <c r="B6" s="6" t="s">
        <v>21</v>
      </c>
      <c r="C6" s="6" t="s">
        <v>22</v>
      </c>
      <c r="D6" s="9" t="s">
        <v>23</v>
      </c>
      <c r="E6" s="6" t="s">
        <v>17</v>
      </c>
      <c r="F6" s="11">
        <v>180</v>
      </c>
      <c r="G6" s="10">
        <v>240</v>
      </c>
      <c r="H6" s="7">
        <f t="shared" si="0"/>
        <v>43200</v>
      </c>
      <c r="I6" s="13"/>
    </row>
    <row r="7" ht="144" customHeight="1" spans="1:9">
      <c r="A7" s="8">
        <v>5</v>
      </c>
      <c r="B7" s="6" t="s">
        <v>24</v>
      </c>
      <c r="C7" s="6" t="s">
        <v>25</v>
      </c>
      <c r="D7" s="9" t="s">
        <v>26</v>
      </c>
      <c r="E7" s="6" t="s">
        <v>27</v>
      </c>
      <c r="F7" s="8">
        <v>1</v>
      </c>
      <c r="G7" s="10">
        <v>15000</v>
      </c>
      <c r="H7" s="7">
        <f t="shared" si="0"/>
        <v>15000</v>
      </c>
      <c r="I7" s="13"/>
    </row>
    <row r="8" ht="30" customHeight="1" spans="1:9">
      <c r="A8" s="8">
        <v>6</v>
      </c>
      <c r="B8" s="6" t="s">
        <v>28</v>
      </c>
      <c r="C8" s="6" t="s">
        <v>29</v>
      </c>
      <c r="D8" s="9" t="s">
        <v>30</v>
      </c>
      <c r="E8" s="6" t="s">
        <v>31</v>
      </c>
      <c r="F8" s="8">
        <v>9</v>
      </c>
      <c r="G8" s="10">
        <v>3000</v>
      </c>
      <c r="H8" s="7">
        <f t="shared" si="0"/>
        <v>27000</v>
      </c>
      <c r="I8" s="13"/>
    </row>
    <row r="9" ht="30" customHeight="1" spans="1:9">
      <c r="A9" s="8">
        <v>7</v>
      </c>
      <c r="B9" s="6" t="s">
        <v>32</v>
      </c>
      <c r="C9" s="6" t="s">
        <v>33</v>
      </c>
      <c r="D9" s="9" t="s">
        <v>34</v>
      </c>
      <c r="E9" s="6" t="s">
        <v>35</v>
      </c>
      <c r="F9" s="8">
        <v>63</v>
      </c>
      <c r="G9" s="10">
        <v>180</v>
      </c>
      <c r="H9" s="7">
        <f t="shared" si="0"/>
        <v>11340</v>
      </c>
      <c r="I9" s="13"/>
    </row>
    <row r="10" ht="21" customHeight="1" spans="1:9">
      <c r="A10" s="8">
        <v>8</v>
      </c>
      <c r="B10" s="6" t="s">
        <v>36</v>
      </c>
      <c r="C10" s="6" t="s">
        <v>37</v>
      </c>
      <c r="D10" s="9" t="s">
        <v>38</v>
      </c>
      <c r="E10" s="6" t="s">
        <v>39</v>
      </c>
      <c r="F10" s="8">
        <v>39</v>
      </c>
      <c r="G10" s="10">
        <v>220</v>
      </c>
      <c r="H10" s="7">
        <f t="shared" si="0"/>
        <v>8580</v>
      </c>
      <c r="I10" s="13"/>
    </row>
    <row r="11" ht="21" customHeight="1" spans="1:9">
      <c r="A11" s="8">
        <v>9</v>
      </c>
      <c r="B11" s="6" t="s">
        <v>40</v>
      </c>
      <c r="C11" s="6" t="s">
        <v>41</v>
      </c>
      <c r="D11" s="9" t="s">
        <v>42</v>
      </c>
      <c r="E11" s="6" t="s">
        <v>43</v>
      </c>
      <c r="F11" s="8">
        <v>9</v>
      </c>
      <c r="G11" s="10">
        <v>420</v>
      </c>
      <c r="H11" s="7">
        <f t="shared" si="0"/>
        <v>3780</v>
      </c>
      <c r="I11" s="13"/>
    </row>
    <row r="12" ht="21" customHeight="1" spans="1:9">
      <c r="A12" s="8">
        <v>10</v>
      </c>
      <c r="B12" s="6" t="s">
        <v>44</v>
      </c>
      <c r="C12" s="6" t="s">
        <v>45</v>
      </c>
      <c r="D12" s="9" t="s">
        <v>46</v>
      </c>
      <c r="E12" s="6" t="s">
        <v>13</v>
      </c>
      <c r="F12" s="8">
        <v>6</v>
      </c>
      <c r="G12" s="10">
        <v>320</v>
      </c>
      <c r="H12" s="7">
        <f t="shared" si="0"/>
        <v>1920</v>
      </c>
      <c r="I12" s="13"/>
    </row>
    <row r="13" ht="21" customHeight="1" spans="1:9">
      <c r="A13" s="8">
        <v>11</v>
      </c>
      <c r="B13" s="6" t="s">
        <v>47</v>
      </c>
      <c r="C13" s="6" t="s">
        <v>48</v>
      </c>
      <c r="D13" s="12"/>
      <c r="E13" s="6" t="s">
        <v>49</v>
      </c>
      <c r="F13" s="8">
        <v>1</v>
      </c>
      <c r="G13" s="10">
        <v>4000</v>
      </c>
      <c r="H13" s="7">
        <f t="shared" si="0"/>
        <v>4000</v>
      </c>
      <c r="I13" s="13"/>
    </row>
    <row r="14" ht="21" customHeight="1" spans="1:9">
      <c r="A14" s="8">
        <v>12</v>
      </c>
      <c r="B14" s="6" t="s">
        <v>50</v>
      </c>
      <c r="C14" s="13"/>
      <c r="D14" s="13"/>
      <c r="E14" s="6" t="s">
        <v>49</v>
      </c>
      <c r="F14" s="8">
        <v>1</v>
      </c>
      <c r="G14" s="10">
        <v>2913.63</v>
      </c>
      <c r="H14" s="7">
        <f t="shared" si="0"/>
        <v>2913.63</v>
      </c>
      <c r="I14" s="13"/>
    </row>
    <row r="15" ht="31" customHeight="1" spans="1:9">
      <c r="A15" s="8">
        <v>13</v>
      </c>
      <c r="B15" s="6" t="s">
        <v>51</v>
      </c>
      <c r="C15" s="6" t="s">
        <v>52</v>
      </c>
      <c r="D15" s="12"/>
      <c r="E15" s="6" t="s">
        <v>49</v>
      </c>
      <c r="F15" s="8">
        <v>1</v>
      </c>
      <c r="G15" s="10">
        <v>0</v>
      </c>
      <c r="H15" s="7">
        <f t="shared" si="0"/>
        <v>0</v>
      </c>
      <c r="I15" s="18" t="s">
        <v>53</v>
      </c>
    </row>
    <row r="16" ht="31" customHeight="1" spans="1:9">
      <c r="A16" s="8">
        <v>14</v>
      </c>
      <c r="B16" s="6" t="s">
        <v>54</v>
      </c>
      <c r="C16" s="13"/>
      <c r="D16" s="13"/>
      <c r="E16" s="6" t="s">
        <v>31</v>
      </c>
      <c r="F16" s="8">
        <v>9</v>
      </c>
      <c r="G16" s="10">
        <v>0</v>
      </c>
      <c r="H16" s="7">
        <f t="shared" si="0"/>
        <v>0</v>
      </c>
      <c r="I16" s="18" t="s">
        <v>53</v>
      </c>
    </row>
    <row r="17" ht="25" customHeight="1" spans="1:9">
      <c r="A17" s="8">
        <v>15</v>
      </c>
      <c r="B17" s="14" t="s">
        <v>55</v>
      </c>
      <c r="C17" s="13"/>
      <c r="D17" s="13"/>
      <c r="E17" s="13"/>
      <c r="F17" s="13"/>
      <c r="G17" s="15"/>
      <c r="H17" s="7">
        <f>SUM(H3:H16)</f>
        <v>327433.63</v>
      </c>
      <c r="I17" s="13"/>
    </row>
    <row r="18" ht="25" customHeight="1" spans="1:9">
      <c r="A18" s="8">
        <v>16</v>
      </c>
      <c r="B18" s="14" t="s">
        <v>56</v>
      </c>
      <c r="C18" s="14" t="s">
        <v>57</v>
      </c>
      <c r="D18" s="12"/>
      <c r="E18" s="13"/>
      <c r="F18" s="13"/>
      <c r="G18" s="7" t="s">
        <v>58</v>
      </c>
      <c r="H18" s="7">
        <f>H17*0.13</f>
        <v>42566.3719</v>
      </c>
      <c r="I18" s="13"/>
    </row>
    <row r="19" ht="25" customHeight="1" spans="1:9">
      <c r="A19" s="8">
        <v>17</v>
      </c>
      <c r="B19" s="14" t="s">
        <v>59</v>
      </c>
      <c r="C19" s="16">
        <f>H19</f>
        <v>370000.0019</v>
      </c>
      <c r="D19" s="17"/>
      <c r="E19" s="13"/>
      <c r="F19" s="13"/>
      <c r="G19" s="15"/>
      <c r="H19" s="7">
        <f>H17+H18</f>
        <v>370000.0019</v>
      </c>
      <c r="I19" s="13"/>
    </row>
    <row r="22" spans="8:8">
      <c r="H22" s="2">
        <f>H19*0.3</f>
        <v>111000.00057</v>
      </c>
    </row>
    <row r="23" spans="8:8">
      <c r="H23" s="2">
        <f>H19*0.55</f>
        <v>203500.001045</v>
      </c>
    </row>
    <row r="24" spans="8:8">
      <c r="H24" s="2">
        <f>H19*0.12</f>
        <v>44400.000228</v>
      </c>
    </row>
    <row r="25" spans="8:8">
      <c r="H25" s="2">
        <f>H19*0.03</f>
        <v>11100.000057</v>
      </c>
    </row>
  </sheetData>
  <mergeCells count="8">
    <mergeCell ref="A1:I1"/>
    <mergeCell ref="C13:D13"/>
    <mergeCell ref="C14:D14"/>
    <mergeCell ref="C15:D15"/>
    <mergeCell ref="C16:D16"/>
    <mergeCell ref="C17:D17"/>
    <mergeCell ref="C18:D18"/>
    <mergeCell ref="C19:D19"/>
  </mergeCells>
  <pageMargins left="0.7" right="0.7" top="0.75" bottom="0.75" header="0.3" footer="0.3"/>
  <pageSetup paperSize="9" orientation="portrait"/>
  <headerFooter/>
  <ignoredErrors>
    <ignoredError sqref="G18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丁小白</cp:lastModifiedBy>
  <dcterms:created xsi:type="dcterms:W3CDTF">2023-12-26T03:38:00Z</dcterms:created>
  <dcterms:modified xsi:type="dcterms:W3CDTF">2023-12-26T09:07:06Z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RO">
    <vt:lpwstr>wqlLaW5nc29mdCBQREYgdG8gV1BTIDkw</vt:lpwstr>
  </property>
  <property fmtid="{D5CDD505-2E9C-101B-9397-08002B2CF9AE}" pid="3" name="Created">
    <vt:filetime>2023-12-26T03:38:02Z</vt:filetime>
  </property>
  <property fmtid="{D5CDD505-2E9C-101B-9397-08002B2CF9AE}" pid="4" name="ICV">
    <vt:lpwstr>15B05027BC80431BB2DB3749906C6C25_12</vt:lpwstr>
  </property>
  <property fmtid="{D5CDD505-2E9C-101B-9397-08002B2CF9AE}" pid="5" name="KSOProductBuildVer">
    <vt:lpwstr>2052-12.1.0.15990</vt:lpwstr>
  </property>
</Properties>
</file>