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8_{D889D4FF-ED88-47B9-A158-33BC5AFFF286}" xr6:coauthVersionLast="47" xr6:coauthVersionMax="47" xr10:uidLastSave="{00000000-0000-0000-0000-000000000000}"/>
  <bookViews>
    <workbookView xWindow="-108" yWindow="-108" windowWidth="23256" windowHeight="12456" tabRatio="630" xr2:uid="{3EB8FB32-9F92-4FAB-A721-3084CAE1F141}"/>
  </bookViews>
  <sheets>
    <sheet name="Network Data" sheetId="2" r:id="rId1"/>
    <sheet name="Hidden Network Data 1" sheetId="11" state="hidden" r:id="rId2"/>
    <sheet name="Adjacency Matrix" sheetId="3" r:id="rId3"/>
    <sheet name="Hidden Adj Mat 2" sheetId="27" state="hidden" r:id="rId4"/>
    <sheet name="ad2" sheetId="46" state="hidden" r:id="rId5"/>
    <sheet name="Q1" sheetId="8" state="hidden" r:id="rId6"/>
    <sheet name="Q2" sheetId="37" state="hidden" r:id="rId7"/>
    <sheet name="Q3" sheetId="35" state="hidden" r:id="rId8"/>
    <sheet name="Q4" sheetId="38" state="hidden" r:id="rId9"/>
    <sheet name="Q5" sheetId="39" state="hidden" r:id="rId10"/>
    <sheet name="Q6" sheetId="40" state="hidden" r:id="rId11"/>
    <sheet name="Q7" sheetId="41" state="hidden" r:id="rId12"/>
    <sheet name="Q8" sheetId="36" state="hidden" r:id="rId13"/>
    <sheet name="Q9" sheetId="42" state="hidden" r:id="rId14"/>
    <sheet name="Weighted LIMfile" sheetId="43" r:id="rId15"/>
    <sheet name="Unweighted LIMfile" sheetId="44" r:id="rId16"/>
  </sheets>
  <definedNames>
    <definedName name="ExternalData_1" localSheetId="10" hidden="1">'Q6'!$A$2:$A$16</definedName>
    <definedName name="ExternalData_1" localSheetId="15" hidden="1">'Unweighted LIMfile'!$A$1:$A$110</definedName>
    <definedName name="ExternalData_1" localSheetId="14" hidden="1">'Weighted LIMfile'!$A$1:$A$137</definedName>
    <definedName name="ExternalData_11" localSheetId="5" hidden="1">'Q1'!#REF!</definedName>
    <definedName name="ExternalData_2" localSheetId="3" hidden="1">'Hidden Adj Mat 2'!#REF!</definedName>
    <definedName name="ExternalData_2" localSheetId="7" hidden="1">'Q3'!$A$2:$A$9</definedName>
    <definedName name="ExternalData_2" localSheetId="8" hidden="1">'Q4'!$A$2:$A$5</definedName>
    <definedName name="ExternalData_2" localSheetId="9" hidden="1">'Q5'!$A$2:$A$6</definedName>
    <definedName name="ExternalData_2" localSheetId="11" hidden="1">'Q7'!$A$2:$A$5</definedName>
    <definedName name="ExternalData_2" localSheetId="13" hidden="1">'Q9'!$A$2:$A$5</definedName>
    <definedName name="ExternalData_3" localSheetId="4" hidden="1">'ad2'!$A$1:$C$21</definedName>
    <definedName name="ExternalData_3" localSheetId="12" hidden="1">'Q8'!$A$2:$A$5</definedName>
    <definedName name="ExternalData_7" localSheetId="6" hidden="1">'Q2'!$A$2:$A$4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46" l="1"/>
  <c r="D3" i="46"/>
  <c r="D4" i="46"/>
  <c r="H4" i="46" s="1"/>
  <c r="D5" i="46"/>
  <c r="F5" i="46" s="1"/>
  <c r="G5" i="46" s="1"/>
  <c r="D6" i="46"/>
  <c r="F6" i="46" s="1"/>
  <c r="G6" i="46" s="1"/>
  <c r="D7" i="46"/>
  <c r="D8" i="46"/>
  <c r="F8" i="46" s="1"/>
  <c r="D9" i="46"/>
  <c r="D10" i="46"/>
  <c r="F10" i="46" s="1"/>
  <c r="G10" i="46" s="1"/>
  <c r="D11" i="46"/>
  <c r="D12" i="46"/>
  <c r="D13" i="46"/>
  <c r="F13" i="46" s="1"/>
  <c r="G13" i="46" s="1"/>
  <c r="D14" i="46"/>
  <c r="F14" i="46" s="1"/>
  <c r="G14" i="46" s="1"/>
  <c r="D15" i="46"/>
  <c r="D16" i="46"/>
  <c r="D17" i="46"/>
  <c r="D18" i="46"/>
  <c r="D19" i="46"/>
  <c r="D20" i="46"/>
  <c r="D21" i="46"/>
  <c r="E2" i="46"/>
  <c r="E3" i="46"/>
  <c r="E4" i="46"/>
  <c r="E5" i="46"/>
  <c r="E6" i="46"/>
  <c r="E7" i="46"/>
  <c r="E8" i="46"/>
  <c r="E9" i="46"/>
  <c r="E10" i="46"/>
  <c r="E11" i="46"/>
  <c r="E12" i="46"/>
  <c r="E13" i="46"/>
  <c r="E14" i="46"/>
  <c r="E15" i="46"/>
  <c r="E16" i="46"/>
  <c r="E17" i="46"/>
  <c r="E18" i="46"/>
  <c r="E19" i="46"/>
  <c r="E20" i="46"/>
  <c r="E21" i="46"/>
  <c r="F2" i="46"/>
  <c r="F3" i="46"/>
  <c r="F7" i="46"/>
  <c r="F9" i="46"/>
  <c r="F11" i="46"/>
  <c r="F12" i="46"/>
  <c r="F15" i="46"/>
  <c r="F16" i="46"/>
  <c r="F17" i="46"/>
  <c r="F18" i="46"/>
  <c r="F19" i="46"/>
  <c r="F20" i="46"/>
  <c r="F21" i="46"/>
  <c r="G2" i="46"/>
  <c r="G3" i="46"/>
  <c r="G7" i="46"/>
  <c r="G9" i="46"/>
  <c r="G11" i="46"/>
  <c r="G12" i="46"/>
  <c r="G15" i="46"/>
  <c r="G16" i="46"/>
  <c r="G17" i="46"/>
  <c r="G18" i="46"/>
  <c r="G19" i="46"/>
  <c r="G20" i="46"/>
  <c r="G21" i="46"/>
  <c r="H2" i="46"/>
  <c r="H3" i="46"/>
  <c r="H5" i="46"/>
  <c r="H6" i="46"/>
  <c r="H7" i="46"/>
  <c r="H9" i="46"/>
  <c r="H10" i="46"/>
  <c r="H11" i="46"/>
  <c r="H12" i="46"/>
  <c r="H14" i="46"/>
  <c r="H15" i="46"/>
  <c r="H16" i="46"/>
  <c r="H17" i="46"/>
  <c r="H18" i="46"/>
  <c r="H19" i="46"/>
  <c r="H20" i="46"/>
  <c r="H21" i="46"/>
  <c r="I2" i="46"/>
  <c r="I3" i="46"/>
  <c r="I5" i="46"/>
  <c r="I6" i="46"/>
  <c r="I7" i="46"/>
  <c r="I9" i="46"/>
  <c r="I10" i="46"/>
  <c r="I11" i="46"/>
  <c r="I12" i="46"/>
  <c r="I14" i="46"/>
  <c r="I15" i="46"/>
  <c r="I16" i="46"/>
  <c r="I17" i="46"/>
  <c r="I18" i="46"/>
  <c r="I19" i="46"/>
  <c r="I20" i="46"/>
  <c r="I21" i="46"/>
  <c r="J2" i="46"/>
  <c r="J3" i="46"/>
  <c r="J5" i="46"/>
  <c r="J6" i="46"/>
  <c r="J7" i="46"/>
  <c r="J9" i="46"/>
  <c r="J10" i="46"/>
  <c r="J11" i="46"/>
  <c r="J12" i="46"/>
  <c r="J14" i="46"/>
  <c r="J15" i="46"/>
  <c r="J16" i="46"/>
  <c r="J17" i="46"/>
  <c r="J18" i="46"/>
  <c r="J19" i="46"/>
  <c r="J20" i="46"/>
  <c r="J21" i="46"/>
  <c r="DS4" i="11" a="1"/>
  <c r="DS4" i="11" s="1"/>
  <c r="C4" i="2"/>
  <c r="H13" i="46" l="1"/>
  <c r="I8" i="46"/>
  <c r="J13" i="46"/>
  <c r="F4" i="46"/>
  <c r="G4" i="46" s="1"/>
  <c r="I4" i="46"/>
  <c r="H8" i="46"/>
  <c r="I13" i="46"/>
  <c r="G8" i="46"/>
  <c r="J8" i="46"/>
  <c r="A206" i="27"/>
  <c r="J4" i="46" l="1"/>
  <c r="A2" i="3" a="1"/>
  <c r="A2" i="3" s="1"/>
  <c r="B4" i="11" a="1"/>
  <c r="B4" i="11" s="1"/>
  <c r="Y4" i="11" s="1"/>
  <c r="DG5" i="11" a="1"/>
  <c r="DG5" i="11" s="1"/>
  <c r="DG6" i="11" a="1"/>
  <c r="DG6" i="11" s="1"/>
  <c r="DG7" i="11" a="1"/>
  <c r="DG7" i="11" s="1"/>
  <c r="DG8" i="11" a="1"/>
  <c r="DG8" i="11" s="1"/>
  <c r="DG9" i="11" a="1"/>
  <c r="DG9" i="11" s="1"/>
  <c r="DG10" i="11" a="1"/>
  <c r="DG10" i="11" s="1"/>
  <c r="DG11" i="11" a="1"/>
  <c r="DG11" i="11" s="1"/>
  <c r="DG12" i="11" a="1"/>
  <c r="DG12" i="11" s="1"/>
  <c r="DG13" i="11" a="1"/>
  <c r="DG13" i="11" s="1"/>
  <c r="DG14" i="11" a="1"/>
  <c r="DG14" i="11" s="1"/>
  <c r="DG15" i="11" a="1"/>
  <c r="DG15" i="11" s="1"/>
  <c r="DG16" i="11" a="1"/>
  <c r="DG16" i="11" s="1"/>
  <c r="DG17" i="11" a="1"/>
  <c r="DG17" i="11" s="1"/>
  <c r="DG18" i="11" a="1"/>
  <c r="DG18" i="11" s="1"/>
  <c r="DG19" i="11" a="1"/>
  <c r="DG19" i="11" s="1"/>
  <c r="DG20" i="11" a="1"/>
  <c r="DG20" i="11" s="1"/>
  <c r="DG21" i="11" a="1"/>
  <c r="DG21" i="11" s="1"/>
  <c r="DG22" i="11" a="1"/>
  <c r="DG22" i="11" s="1"/>
  <c r="DG23" i="11" a="1"/>
  <c r="DG23" i="11" s="1"/>
  <c r="DG24" i="11" a="1"/>
  <c r="DG24" i="11" s="1"/>
  <c r="DG25" i="11" a="1"/>
  <c r="DG25" i="11" s="1"/>
  <c r="DG26" i="11" a="1"/>
  <c r="DG26" i="11" s="1"/>
  <c r="DG27" i="11" a="1"/>
  <c r="DG27" i="11" s="1"/>
  <c r="DG28" i="11" a="1"/>
  <c r="DG28" i="11" s="1"/>
  <c r="DG29" i="11" a="1"/>
  <c r="DG29" i="11" s="1"/>
  <c r="DG30" i="11" a="1"/>
  <c r="DG30" i="11" s="1"/>
  <c r="DG31" i="11" a="1"/>
  <c r="DG31" i="11" s="1"/>
  <c r="DG32" i="11" a="1"/>
  <c r="DG32" i="11" s="1"/>
  <c r="DG33" i="11" a="1"/>
  <c r="DG33" i="11" s="1"/>
  <c r="DG34" i="11" a="1"/>
  <c r="DG34" i="11" s="1"/>
  <c r="DG35" i="11" a="1"/>
  <c r="DG35" i="11" s="1"/>
  <c r="DG36" i="11" a="1"/>
  <c r="DG36" i="11" s="1"/>
  <c r="DG37" i="11" a="1"/>
  <c r="DG37" i="11" s="1"/>
  <c r="DG38" i="11" a="1"/>
  <c r="DG38" i="11" s="1"/>
  <c r="DG39" i="11" a="1"/>
  <c r="DG39" i="11" s="1"/>
  <c r="DG40" i="11" a="1"/>
  <c r="DG40" i="11" s="1"/>
  <c r="DG41" i="11" a="1"/>
  <c r="DG41" i="11" s="1"/>
  <c r="DG42" i="11" a="1"/>
  <c r="DG42" i="11" s="1"/>
  <c r="DG43" i="11" a="1"/>
  <c r="DG43" i="11" s="1"/>
  <c r="DG44" i="11" a="1"/>
  <c r="DG44" i="11" s="1"/>
  <c r="DG45" i="11" a="1"/>
  <c r="DG45" i="11" s="1"/>
  <c r="DG46" i="11" a="1"/>
  <c r="DG46" i="11" s="1"/>
  <c r="DG47" i="11" a="1"/>
  <c r="DG47" i="11" s="1"/>
  <c r="DG48" i="11" a="1"/>
  <c r="DG48" i="11" s="1"/>
  <c r="DG49" i="11" a="1"/>
  <c r="DG49" i="11" s="1"/>
  <c r="DG50" i="11" a="1"/>
  <c r="DG50" i="11" s="1"/>
  <c r="DG51" i="11" a="1"/>
  <c r="DG51" i="11" s="1"/>
  <c r="DG52" i="11" a="1"/>
  <c r="DG52" i="11" s="1"/>
  <c r="DG53" i="11" a="1"/>
  <c r="DG53" i="11" s="1"/>
  <c r="DG54" i="11" a="1"/>
  <c r="DG54" i="11" s="1"/>
  <c r="DG55" i="11" a="1"/>
  <c r="DG55" i="11" s="1"/>
  <c r="DG56" i="11" a="1"/>
  <c r="DG56" i="11" s="1"/>
  <c r="DG57" i="11" a="1"/>
  <c r="DG57" i="11" s="1"/>
  <c r="DG58" i="11" a="1"/>
  <c r="DG58" i="11" s="1"/>
  <c r="DG59" i="11" a="1"/>
  <c r="DG59" i="11" s="1"/>
  <c r="DG60" i="11" a="1"/>
  <c r="DG60" i="11" s="1"/>
  <c r="DG61" i="11" a="1"/>
  <c r="DG61" i="11" s="1"/>
  <c r="DG62" i="11" a="1"/>
  <c r="DG62" i="11" s="1"/>
  <c r="DG63" i="11" a="1"/>
  <c r="DG63" i="11" s="1"/>
  <c r="DG64" i="11" a="1"/>
  <c r="DG64" i="11" s="1"/>
  <c r="DG65" i="11" a="1"/>
  <c r="DG65" i="11" s="1"/>
  <c r="DG66" i="11" a="1"/>
  <c r="DG66" i="11" s="1"/>
  <c r="DG67" i="11" a="1"/>
  <c r="DG67" i="11" s="1"/>
  <c r="DG68" i="11" a="1"/>
  <c r="DG68" i="11" s="1"/>
  <c r="DG69" i="11" a="1"/>
  <c r="DG69" i="11" s="1"/>
  <c r="DG70" i="11" a="1"/>
  <c r="DG70" i="11" s="1"/>
  <c r="DG71" i="11" a="1"/>
  <c r="DG71" i="11" s="1"/>
  <c r="DG72" i="11" a="1"/>
  <c r="DG72" i="11" s="1"/>
  <c r="DG73" i="11" a="1"/>
  <c r="DG73" i="11" s="1"/>
  <c r="DG74" i="11" a="1"/>
  <c r="DG74" i="11" s="1"/>
  <c r="DG75" i="11" a="1"/>
  <c r="DG75" i="11" s="1"/>
  <c r="DG76" i="11" a="1"/>
  <c r="DG76" i="11" s="1"/>
  <c r="DG77" i="11" a="1"/>
  <c r="DG77" i="11" s="1"/>
  <c r="DG78" i="11" a="1"/>
  <c r="DG78" i="11" s="1"/>
  <c r="DG79" i="11" a="1"/>
  <c r="DG79" i="11" s="1"/>
  <c r="DG80" i="11" a="1"/>
  <c r="DG80" i="11" s="1"/>
  <c r="DG81" i="11" a="1"/>
  <c r="DG81" i="11" s="1"/>
  <c r="DG82" i="11" a="1"/>
  <c r="DG82" i="11" s="1"/>
  <c r="DG83" i="11" a="1"/>
  <c r="DG83" i="11" s="1"/>
  <c r="DG84" i="11" a="1"/>
  <c r="DG84" i="11" s="1"/>
  <c r="DG85" i="11" a="1"/>
  <c r="DG85" i="11" s="1"/>
  <c r="DG86" i="11" a="1"/>
  <c r="DG86" i="11" s="1"/>
  <c r="DG87" i="11" a="1"/>
  <c r="DG87" i="11" s="1"/>
  <c r="DG88" i="11" a="1"/>
  <c r="DG88" i="11" s="1"/>
  <c r="DG89" i="11" a="1"/>
  <c r="DG89" i="11" s="1"/>
  <c r="DG90" i="11" a="1"/>
  <c r="DG90" i="11" s="1"/>
  <c r="DG91" i="11" a="1"/>
  <c r="DG91" i="11" s="1"/>
  <c r="DG92" i="11" a="1"/>
  <c r="DG92" i="11" s="1"/>
  <c r="DG93" i="11" a="1"/>
  <c r="DG93" i="11" s="1"/>
  <c r="DG94" i="11" a="1"/>
  <c r="DG94" i="11" s="1"/>
  <c r="DG95" i="11" a="1"/>
  <c r="DG95" i="11" s="1"/>
  <c r="DG96" i="11" a="1"/>
  <c r="DG96" i="11" s="1"/>
  <c r="DG97" i="11" a="1"/>
  <c r="DG97" i="11" s="1"/>
  <c r="DG98" i="11" a="1"/>
  <c r="DG98" i="11" s="1"/>
  <c r="DG99" i="11" a="1"/>
  <c r="DG99" i="11" s="1"/>
  <c r="DG100" i="11" a="1"/>
  <c r="DG100" i="11" s="1"/>
  <c r="DG101" i="11" a="1"/>
  <c r="DG101" i="11" s="1"/>
  <c r="DG102" i="11" a="1"/>
  <c r="DG102" i="11" s="1"/>
  <c r="DG103" i="11" a="1"/>
  <c r="DG103" i="11" s="1"/>
  <c r="DG4" i="11" a="1"/>
  <c r="DG4" i="11" s="1"/>
  <c r="DF5" i="11" a="1"/>
  <c r="DF5" i="11" s="1"/>
  <c r="DF6" i="11" a="1"/>
  <c r="DF6" i="11" s="1"/>
  <c r="DF7" i="11" a="1"/>
  <c r="DF7" i="11" s="1"/>
  <c r="DF8" i="11" a="1"/>
  <c r="DF8" i="11" s="1"/>
  <c r="DF9" i="11" a="1"/>
  <c r="DF9" i="11" s="1"/>
  <c r="DF10" i="11" a="1"/>
  <c r="DF10" i="11" s="1"/>
  <c r="DF11" i="11" a="1"/>
  <c r="DF11" i="11" s="1"/>
  <c r="DF12" i="11" a="1"/>
  <c r="DF12" i="11" s="1"/>
  <c r="DF13" i="11" a="1"/>
  <c r="DF13" i="11" s="1"/>
  <c r="DF14" i="11" a="1"/>
  <c r="DF14" i="11" s="1"/>
  <c r="DF15" i="11" a="1"/>
  <c r="DF15" i="11" s="1"/>
  <c r="DF16" i="11" a="1"/>
  <c r="DF16" i="11" s="1"/>
  <c r="DF17" i="11" a="1"/>
  <c r="DF17" i="11" s="1"/>
  <c r="DF18" i="11" a="1"/>
  <c r="DF18" i="11" s="1"/>
  <c r="DF19" i="11" a="1"/>
  <c r="DF19" i="11" s="1"/>
  <c r="DF20" i="11" a="1"/>
  <c r="DF20" i="11" s="1"/>
  <c r="DF21" i="11" a="1"/>
  <c r="DF21" i="11" s="1"/>
  <c r="DF22" i="11" a="1"/>
  <c r="DF22" i="11" s="1"/>
  <c r="DF23" i="11" a="1"/>
  <c r="DF23" i="11" s="1"/>
  <c r="DF24" i="11" a="1"/>
  <c r="DF24" i="11" s="1"/>
  <c r="DF25" i="11" a="1"/>
  <c r="DF25" i="11" s="1"/>
  <c r="DF26" i="11" a="1"/>
  <c r="DF26" i="11" s="1"/>
  <c r="DF27" i="11" a="1"/>
  <c r="DF27" i="11" s="1"/>
  <c r="DF28" i="11" a="1"/>
  <c r="DF28" i="11" s="1"/>
  <c r="DF29" i="11" a="1"/>
  <c r="DF29" i="11" s="1"/>
  <c r="DF30" i="11" a="1"/>
  <c r="DF30" i="11" s="1"/>
  <c r="DF31" i="11" a="1"/>
  <c r="DF31" i="11" s="1"/>
  <c r="DF32" i="11" a="1"/>
  <c r="DF32" i="11" s="1"/>
  <c r="DF33" i="11" a="1"/>
  <c r="DF33" i="11" s="1"/>
  <c r="DF34" i="11" a="1"/>
  <c r="DF34" i="11" s="1"/>
  <c r="DF35" i="11" a="1"/>
  <c r="DF35" i="11" s="1"/>
  <c r="DF36" i="11" a="1"/>
  <c r="DF36" i="11" s="1"/>
  <c r="DF37" i="11" a="1"/>
  <c r="DF37" i="11" s="1"/>
  <c r="DF38" i="11" a="1"/>
  <c r="DF38" i="11" s="1"/>
  <c r="DF39" i="11" a="1"/>
  <c r="DF39" i="11" s="1"/>
  <c r="DF40" i="11" a="1"/>
  <c r="DF40" i="11" s="1"/>
  <c r="DF41" i="11" a="1"/>
  <c r="DF41" i="11" s="1"/>
  <c r="DF42" i="11" a="1"/>
  <c r="DF42" i="11" s="1"/>
  <c r="DF43" i="11" a="1"/>
  <c r="DF43" i="11" s="1"/>
  <c r="DF44" i="11" a="1"/>
  <c r="DF44" i="11" s="1"/>
  <c r="DF45" i="11" a="1"/>
  <c r="DF45" i="11" s="1"/>
  <c r="DF46" i="11" a="1"/>
  <c r="DF46" i="11" s="1"/>
  <c r="DF47" i="11" a="1"/>
  <c r="DF47" i="11" s="1"/>
  <c r="DF48" i="11" a="1"/>
  <c r="DF48" i="11" s="1"/>
  <c r="DF49" i="11" a="1"/>
  <c r="DF49" i="11" s="1"/>
  <c r="DF50" i="11" a="1"/>
  <c r="DF50" i="11" s="1"/>
  <c r="DF51" i="11" a="1"/>
  <c r="DF51" i="11" s="1"/>
  <c r="DF52" i="11" a="1"/>
  <c r="DF52" i="11" s="1"/>
  <c r="DF53" i="11" a="1"/>
  <c r="DF53" i="11" s="1"/>
  <c r="DF54" i="11" a="1"/>
  <c r="DF54" i="11" s="1"/>
  <c r="DF55" i="11" a="1"/>
  <c r="DF55" i="11" s="1"/>
  <c r="DF56" i="11" a="1"/>
  <c r="DF56" i="11" s="1"/>
  <c r="DF57" i="11" a="1"/>
  <c r="DF57" i="11" s="1"/>
  <c r="DF58" i="11" a="1"/>
  <c r="DF58" i="11" s="1"/>
  <c r="DF59" i="11" a="1"/>
  <c r="DF59" i="11" s="1"/>
  <c r="DF60" i="11" a="1"/>
  <c r="DF60" i="11" s="1"/>
  <c r="DF61" i="11" a="1"/>
  <c r="DF61" i="11" s="1"/>
  <c r="DF62" i="11" a="1"/>
  <c r="DF62" i="11" s="1"/>
  <c r="DF63" i="11" a="1"/>
  <c r="DF63" i="11" s="1"/>
  <c r="DF64" i="11" a="1"/>
  <c r="DF64" i="11" s="1"/>
  <c r="DF65" i="11" a="1"/>
  <c r="DF65" i="11" s="1"/>
  <c r="DF66" i="11" a="1"/>
  <c r="DF66" i="11" s="1"/>
  <c r="DF67" i="11" a="1"/>
  <c r="DF67" i="11" s="1"/>
  <c r="DF68" i="11" a="1"/>
  <c r="DF68" i="11" s="1"/>
  <c r="DF69" i="11" a="1"/>
  <c r="DF69" i="11" s="1"/>
  <c r="DF70" i="11" a="1"/>
  <c r="DF70" i="11" s="1"/>
  <c r="DF71" i="11" a="1"/>
  <c r="DF71" i="11" s="1"/>
  <c r="DF72" i="11" a="1"/>
  <c r="DF72" i="11" s="1"/>
  <c r="DF73" i="11" a="1"/>
  <c r="DF73" i="11" s="1"/>
  <c r="DF74" i="11" a="1"/>
  <c r="DF74" i="11" s="1"/>
  <c r="DF75" i="11" a="1"/>
  <c r="DF75" i="11" s="1"/>
  <c r="DF76" i="11" a="1"/>
  <c r="DF76" i="11" s="1"/>
  <c r="DF77" i="11" a="1"/>
  <c r="DF77" i="11" s="1"/>
  <c r="DF78" i="11" a="1"/>
  <c r="DF78" i="11" s="1"/>
  <c r="DF79" i="11" a="1"/>
  <c r="DF79" i="11" s="1"/>
  <c r="DF80" i="11" a="1"/>
  <c r="DF80" i="11" s="1"/>
  <c r="DF81" i="11" a="1"/>
  <c r="DF81" i="11" s="1"/>
  <c r="DF82" i="11" a="1"/>
  <c r="DF82" i="11" s="1"/>
  <c r="DF83" i="11" a="1"/>
  <c r="DF83" i="11" s="1"/>
  <c r="DF84" i="11" a="1"/>
  <c r="DF84" i="11" s="1"/>
  <c r="DF85" i="11" a="1"/>
  <c r="DF85" i="11" s="1"/>
  <c r="DF86" i="11" a="1"/>
  <c r="DF86" i="11" s="1"/>
  <c r="DF87" i="11" a="1"/>
  <c r="DF87" i="11" s="1"/>
  <c r="DF88" i="11" a="1"/>
  <c r="DF88" i="11" s="1"/>
  <c r="DF89" i="11" a="1"/>
  <c r="DF89" i="11" s="1"/>
  <c r="DF90" i="11" a="1"/>
  <c r="DF90" i="11" s="1"/>
  <c r="DF91" i="11" a="1"/>
  <c r="DF91" i="11" s="1"/>
  <c r="DF92" i="11" a="1"/>
  <c r="DF92" i="11" s="1"/>
  <c r="DF93" i="11" a="1"/>
  <c r="DF93" i="11" s="1"/>
  <c r="DF94" i="11" a="1"/>
  <c r="DF94" i="11" s="1"/>
  <c r="DF95" i="11" a="1"/>
  <c r="DF95" i="11" s="1"/>
  <c r="DF96" i="11" a="1"/>
  <c r="DF96" i="11" s="1"/>
  <c r="DF97" i="11" a="1"/>
  <c r="DF97" i="11" s="1"/>
  <c r="DF98" i="11" a="1"/>
  <c r="DF98" i="11" s="1"/>
  <c r="DF99" i="11" a="1"/>
  <c r="DF99" i="11" s="1"/>
  <c r="DF100" i="11" a="1"/>
  <c r="DF100" i="11" s="1"/>
  <c r="DF101" i="11" a="1"/>
  <c r="DF101" i="11" s="1"/>
  <c r="DF102" i="11" a="1"/>
  <c r="DF102" i="11" s="1"/>
  <c r="DF103" i="11" a="1"/>
  <c r="DF103" i="11" s="1"/>
  <c r="DF4" i="11" a="1"/>
  <c r="DF4" i="11" s="1"/>
  <c r="DE5" i="11" a="1"/>
  <c r="DE5" i="11" s="1"/>
  <c r="DE6" i="11" a="1"/>
  <c r="DE6" i="11" s="1"/>
  <c r="DE7" i="11" a="1"/>
  <c r="DE7" i="11" s="1"/>
  <c r="DE8" i="11" a="1"/>
  <c r="DE8" i="11" s="1"/>
  <c r="DE9" i="11" a="1"/>
  <c r="DE9" i="11" s="1"/>
  <c r="DE10" i="11" a="1"/>
  <c r="DE10" i="11" s="1"/>
  <c r="DE11" i="11" a="1"/>
  <c r="DE11" i="11" s="1"/>
  <c r="DE12" i="11" a="1"/>
  <c r="DE12" i="11" s="1"/>
  <c r="DE13" i="11" a="1"/>
  <c r="DE13" i="11" s="1"/>
  <c r="DE14" i="11" a="1"/>
  <c r="DE14" i="11" s="1"/>
  <c r="DE15" i="11" a="1"/>
  <c r="DE15" i="11" s="1"/>
  <c r="DE16" i="11" a="1"/>
  <c r="DE16" i="11" s="1"/>
  <c r="DE17" i="11" a="1"/>
  <c r="DE17" i="11" s="1"/>
  <c r="DE18" i="11" a="1"/>
  <c r="DE18" i="11" s="1"/>
  <c r="DE19" i="11" a="1"/>
  <c r="DE19" i="11" s="1"/>
  <c r="DE20" i="11" a="1"/>
  <c r="DE20" i="11" s="1"/>
  <c r="DE21" i="11" a="1"/>
  <c r="DE21" i="11" s="1"/>
  <c r="DE22" i="11" a="1"/>
  <c r="DE22" i="11" s="1"/>
  <c r="DE23" i="11" a="1"/>
  <c r="DE23" i="11" s="1"/>
  <c r="DE24" i="11" a="1"/>
  <c r="DE24" i="11" s="1"/>
  <c r="DE25" i="11" a="1"/>
  <c r="DE25" i="11" s="1"/>
  <c r="DE26" i="11" a="1"/>
  <c r="DE26" i="11" s="1"/>
  <c r="DE27" i="11" a="1"/>
  <c r="DE27" i="11" s="1"/>
  <c r="DE28" i="11" a="1"/>
  <c r="DE28" i="11" s="1"/>
  <c r="DE29" i="11" a="1"/>
  <c r="DE29" i="11" s="1"/>
  <c r="DE30" i="11" a="1"/>
  <c r="DE30" i="11" s="1"/>
  <c r="DE31" i="11" a="1"/>
  <c r="DE31" i="11" s="1"/>
  <c r="DE32" i="11" a="1"/>
  <c r="DE32" i="11" s="1"/>
  <c r="DE33" i="11" a="1"/>
  <c r="DE33" i="11" s="1"/>
  <c r="DE34" i="11" a="1"/>
  <c r="DE34" i="11" s="1"/>
  <c r="DE35" i="11" a="1"/>
  <c r="DE35" i="11" s="1"/>
  <c r="DE36" i="11" a="1"/>
  <c r="DE36" i="11" s="1"/>
  <c r="DE37" i="11" a="1"/>
  <c r="DE37" i="11" s="1"/>
  <c r="DE38" i="11" a="1"/>
  <c r="DE38" i="11" s="1"/>
  <c r="DE39" i="11" a="1"/>
  <c r="DE39" i="11" s="1"/>
  <c r="DE40" i="11" a="1"/>
  <c r="DE40" i="11" s="1"/>
  <c r="DE41" i="11" a="1"/>
  <c r="DE41" i="11" s="1"/>
  <c r="DE42" i="11" a="1"/>
  <c r="DE42" i="11" s="1"/>
  <c r="DE43" i="11" a="1"/>
  <c r="DE43" i="11" s="1"/>
  <c r="DE44" i="11" a="1"/>
  <c r="DE44" i="11" s="1"/>
  <c r="DE45" i="11" a="1"/>
  <c r="DE45" i="11" s="1"/>
  <c r="DE46" i="11" a="1"/>
  <c r="DE46" i="11" s="1"/>
  <c r="DE47" i="11" a="1"/>
  <c r="DE47" i="11" s="1"/>
  <c r="DE48" i="11" a="1"/>
  <c r="DE48" i="11" s="1"/>
  <c r="DE49" i="11" a="1"/>
  <c r="DE49" i="11" s="1"/>
  <c r="DE50" i="11" a="1"/>
  <c r="DE50" i="11" s="1"/>
  <c r="DE51" i="11" a="1"/>
  <c r="DE51" i="11" s="1"/>
  <c r="DE52" i="11" a="1"/>
  <c r="DE52" i="11" s="1"/>
  <c r="DE53" i="11" a="1"/>
  <c r="DE53" i="11" s="1"/>
  <c r="DE54" i="11" a="1"/>
  <c r="DE54" i="11" s="1"/>
  <c r="DE55" i="11" a="1"/>
  <c r="DE55" i="11" s="1"/>
  <c r="DE56" i="11" a="1"/>
  <c r="DE56" i="11" s="1"/>
  <c r="DE57" i="11" a="1"/>
  <c r="DE57" i="11" s="1"/>
  <c r="DE58" i="11" a="1"/>
  <c r="DE58" i="11" s="1"/>
  <c r="DE59" i="11" a="1"/>
  <c r="DE59" i="11" s="1"/>
  <c r="DE60" i="11" a="1"/>
  <c r="DE60" i="11" s="1"/>
  <c r="DE61" i="11" a="1"/>
  <c r="DE61" i="11" s="1"/>
  <c r="DE62" i="11" a="1"/>
  <c r="DE62" i="11" s="1"/>
  <c r="DE63" i="11" a="1"/>
  <c r="DE63" i="11" s="1"/>
  <c r="DE64" i="11" a="1"/>
  <c r="DE64" i="11" s="1"/>
  <c r="DE65" i="11" a="1"/>
  <c r="DE65" i="11" s="1"/>
  <c r="DE66" i="11" a="1"/>
  <c r="DE66" i="11" s="1"/>
  <c r="DE67" i="11" a="1"/>
  <c r="DE67" i="11" s="1"/>
  <c r="DE68" i="11" a="1"/>
  <c r="DE68" i="11" s="1"/>
  <c r="DE69" i="11" a="1"/>
  <c r="DE69" i="11" s="1"/>
  <c r="DE70" i="11" a="1"/>
  <c r="DE70" i="11" s="1"/>
  <c r="DE71" i="11" a="1"/>
  <c r="DE71" i="11" s="1"/>
  <c r="DE72" i="11" a="1"/>
  <c r="DE72" i="11" s="1"/>
  <c r="DE73" i="11" a="1"/>
  <c r="DE73" i="11" s="1"/>
  <c r="DE74" i="11" a="1"/>
  <c r="DE74" i="11" s="1"/>
  <c r="DE75" i="11" a="1"/>
  <c r="DE75" i="11" s="1"/>
  <c r="DE76" i="11" a="1"/>
  <c r="DE76" i="11" s="1"/>
  <c r="DE77" i="11" a="1"/>
  <c r="DE77" i="11" s="1"/>
  <c r="DE78" i="11" a="1"/>
  <c r="DE78" i="11" s="1"/>
  <c r="DE79" i="11" a="1"/>
  <c r="DE79" i="11" s="1"/>
  <c r="DE80" i="11" a="1"/>
  <c r="DE80" i="11" s="1"/>
  <c r="DE81" i="11" a="1"/>
  <c r="DE81" i="11" s="1"/>
  <c r="DE82" i="11" a="1"/>
  <c r="DE82" i="11" s="1"/>
  <c r="DE83" i="11" a="1"/>
  <c r="DE83" i="11" s="1"/>
  <c r="DE84" i="11" a="1"/>
  <c r="DE84" i="11" s="1"/>
  <c r="DE85" i="11" a="1"/>
  <c r="DE85" i="11" s="1"/>
  <c r="DE86" i="11" a="1"/>
  <c r="DE86" i="11" s="1"/>
  <c r="DE87" i="11" a="1"/>
  <c r="DE87" i="11" s="1"/>
  <c r="DE88" i="11" a="1"/>
  <c r="DE88" i="11" s="1"/>
  <c r="DE89" i="11" a="1"/>
  <c r="DE89" i="11" s="1"/>
  <c r="DE90" i="11" a="1"/>
  <c r="DE90" i="11" s="1"/>
  <c r="DE91" i="11" a="1"/>
  <c r="DE91" i="11" s="1"/>
  <c r="DE92" i="11" a="1"/>
  <c r="DE92" i="11" s="1"/>
  <c r="DE93" i="11" a="1"/>
  <c r="DE93" i="11" s="1"/>
  <c r="DE94" i="11" a="1"/>
  <c r="DE94" i="11" s="1"/>
  <c r="DE95" i="11" a="1"/>
  <c r="DE95" i="11" s="1"/>
  <c r="DE96" i="11" a="1"/>
  <c r="DE96" i="11" s="1"/>
  <c r="DE97" i="11" a="1"/>
  <c r="DE97" i="11" s="1"/>
  <c r="DE98" i="11" a="1"/>
  <c r="DE98" i="11" s="1"/>
  <c r="DE99" i="11" a="1"/>
  <c r="DE99" i="11" s="1"/>
  <c r="DE100" i="11" a="1"/>
  <c r="DE100" i="11" s="1"/>
  <c r="DE101" i="11" a="1"/>
  <c r="DE101" i="11" s="1"/>
  <c r="DE102" i="11" a="1"/>
  <c r="DE102" i="11" s="1"/>
  <c r="DE103" i="11" a="1"/>
  <c r="DE103" i="11" s="1"/>
  <c r="DE4" i="11" a="1"/>
  <c r="DE4" i="11" s="1"/>
  <c r="DB5" i="11" a="1"/>
  <c r="DB5" i="11" s="1"/>
  <c r="DB6" i="11" a="1"/>
  <c r="DB6" i="11" s="1"/>
  <c r="DB7" i="11" a="1"/>
  <c r="DB7" i="11" s="1"/>
  <c r="DB8" i="11" a="1"/>
  <c r="DB8" i="11" s="1"/>
  <c r="DB9" i="11" a="1"/>
  <c r="DB9" i="11" s="1"/>
  <c r="DB10" i="11" a="1"/>
  <c r="DB10" i="11" s="1"/>
  <c r="DB11" i="11" a="1"/>
  <c r="DB11" i="11" s="1"/>
  <c r="DB12" i="11" a="1"/>
  <c r="DB12" i="11" s="1"/>
  <c r="DB13" i="11" a="1"/>
  <c r="DB13" i="11" s="1"/>
  <c r="DB14" i="11" a="1"/>
  <c r="DB14" i="11" s="1"/>
  <c r="DB15" i="11" a="1"/>
  <c r="DB15" i="11" s="1"/>
  <c r="DB16" i="11" a="1"/>
  <c r="DB16" i="11" s="1"/>
  <c r="DB17" i="11" a="1"/>
  <c r="DB17" i="11" s="1"/>
  <c r="DB18" i="11" a="1"/>
  <c r="DB18" i="11" s="1"/>
  <c r="DB19" i="11" a="1"/>
  <c r="DB19" i="11" s="1"/>
  <c r="DB20" i="11" a="1"/>
  <c r="DB20" i="11" s="1"/>
  <c r="DB21" i="11" a="1"/>
  <c r="DB21" i="11" s="1"/>
  <c r="DB22" i="11" a="1"/>
  <c r="DB22" i="11" s="1"/>
  <c r="DB23" i="11" a="1"/>
  <c r="DB23" i="11" s="1"/>
  <c r="DB24" i="11" a="1"/>
  <c r="DB24" i="11" s="1"/>
  <c r="DB25" i="11" a="1"/>
  <c r="DB25" i="11" s="1"/>
  <c r="DB26" i="11" a="1"/>
  <c r="DB26" i="11" s="1"/>
  <c r="DB27" i="11" a="1"/>
  <c r="DB27" i="11" s="1"/>
  <c r="DB28" i="11" a="1"/>
  <c r="DB28" i="11" s="1"/>
  <c r="DB29" i="11" a="1"/>
  <c r="DB29" i="11" s="1"/>
  <c r="DB30" i="11" a="1"/>
  <c r="DB30" i="11" s="1"/>
  <c r="DB31" i="11" a="1"/>
  <c r="DB31" i="11" s="1"/>
  <c r="DB32" i="11" a="1"/>
  <c r="DB32" i="11" s="1"/>
  <c r="DB33" i="11" a="1"/>
  <c r="DB33" i="11" s="1"/>
  <c r="DB34" i="11" a="1"/>
  <c r="DB34" i="11" s="1"/>
  <c r="DB35" i="11" a="1"/>
  <c r="DB35" i="11" s="1"/>
  <c r="DB36" i="11" a="1"/>
  <c r="DB36" i="11" s="1"/>
  <c r="DB37" i="11" a="1"/>
  <c r="DB37" i="11" s="1"/>
  <c r="DB38" i="11" a="1"/>
  <c r="DB38" i="11" s="1"/>
  <c r="DB39" i="11" a="1"/>
  <c r="DB39" i="11" s="1"/>
  <c r="DB40" i="11" a="1"/>
  <c r="DB40" i="11" s="1"/>
  <c r="DB41" i="11" a="1"/>
  <c r="DB41" i="11" s="1"/>
  <c r="DB42" i="11" a="1"/>
  <c r="DB42" i="11" s="1"/>
  <c r="DB43" i="11" a="1"/>
  <c r="DB43" i="11" s="1"/>
  <c r="DB44" i="11" a="1"/>
  <c r="DB44" i="11" s="1"/>
  <c r="DB45" i="11" a="1"/>
  <c r="DB45" i="11" s="1"/>
  <c r="DB46" i="11" a="1"/>
  <c r="DB46" i="11" s="1"/>
  <c r="DB47" i="11" a="1"/>
  <c r="DB47" i="11" s="1"/>
  <c r="DB48" i="11" a="1"/>
  <c r="DB48" i="11" s="1"/>
  <c r="DB49" i="11" a="1"/>
  <c r="DB49" i="11" s="1"/>
  <c r="DB50" i="11" a="1"/>
  <c r="DB50" i="11" s="1"/>
  <c r="DB51" i="11" a="1"/>
  <c r="DB51" i="11" s="1"/>
  <c r="DB52" i="11" a="1"/>
  <c r="DB52" i="11" s="1"/>
  <c r="DB53" i="11" a="1"/>
  <c r="DB53" i="11" s="1"/>
  <c r="DB54" i="11" a="1"/>
  <c r="DB54" i="11" s="1"/>
  <c r="DB55" i="11" a="1"/>
  <c r="DB55" i="11" s="1"/>
  <c r="DB56" i="11" a="1"/>
  <c r="DB56" i="11" s="1"/>
  <c r="DB57" i="11" a="1"/>
  <c r="DB57" i="11" s="1"/>
  <c r="DB58" i="11" a="1"/>
  <c r="DB58" i="11" s="1"/>
  <c r="DB59" i="11" a="1"/>
  <c r="DB59" i="11" s="1"/>
  <c r="DB60" i="11" a="1"/>
  <c r="DB60" i="11" s="1"/>
  <c r="DB61" i="11" a="1"/>
  <c r="DB61" i="11" s="1"/>
  <c r="DB62" i="11" a="1"/>
  <c r="DB62" i="11" s="1"/>
  <c r="DB63" i="11" a="1"/>
  <c r="DB63" i="11" s="1"/>
  <c r="DB64" i="11" a="1"/>
  <c r="DB64" i="11" s="1"/>
  <c r="DB65" i="11" a="1"/>
  <c r="DB65" i="11" s="1"/>
  <c r="DB66" i="11" a="1"/>
  <c r="DB66" i="11" s="1"/>
  <c r="DB67" i="11" a="1"/>
  <c r="DB67" i="11" s="1"/>
  <c r="DB68" i="11" a="1"/>
  <c r="DB68" i="11" s="1"/>
  <c r="DB69" i="11" a="1"/>
  <c r="DB69" i="11" s="1"/>
  <c r="DB70" i="11" a="1"/>
  <c r="DB70" i="11" s="1"/>
  <c r="DB71" i="11" a="1"/>
  <c r="DB71" i="11" s="1"/>
  <c r="DB72" i="11" a="1"/>
  <c r="DB72" i="11" s="1"/>
  <c r="DB73" i="11" a="1"/>
  <c r="DB73" i="11" s="1"/>
  <c r="DB74" i="11" a="1"/>
  <c r="DB74" i="11" s="1"/>
  <c r="DB75" i="11" a="1"/>
  <c r="DB75" i="11" s="1"/>
  <c r="DB76" i="11" a="1"/>
  <c r="DB76" i="11" s="1"/>
  <c r="DB77" i="11" a="1"/>
  <c r="DB77" i="11" s="1"/>
  <c r="DB78" i="11" a="1"/>
  <c r="DB78" i="11" s="1"/>
  <c r="DB79" i="11" a="1"/>
  <c r="DB79" i="11" s="1"/>
  <c r="DB80" i="11" a="1"/>
  <c r="DB80" i="11" s="1"/>
  <c r="DB81" i="11" a="1"/>
  <c r="DB81" i="11" s="1"/>
  <c r="DB82" i="11" a="1"/>
  <c r="DB82" i="11" s="1"/>
  <c r="DB83" i="11" a="1"/>
  <c r="DB83" i="11" s="1"/>
  <c r="DB84" i="11" a="1"/>
  <c r="DB84" i="11" s="1"/>
  <c r="DB85" i="11" a="1"/>
  <c r="DB85" i="11" s="1"/>
  <c r="DB86" i="11" a="1"/>
  <c r="DB86" i="11" s="1"/>
  <c r="DB87" i="11" a="1"/>
  <c r="DB87" i="11" s="1"/>
  <c r="DB88" i="11" a="1"/>
  <c r="DB88" i="11" s="1"/>
  <c r="DB89" i="11" a="1"/>
  <c r="DB89" i="11" s="1"/>
  <c r="DB90" i="11" a="1"/>
  <c r="DB90" i="11" s="1"/>
  <c r="DB91" i="11" a="1"/>
  <c r="DB91" i="11" s="1"/>
  <c r="DB92" i="11" a="1"/>
  <c r="DB92" i="11" s="1"/>
  <c r="DB93" i="11" a="1"/>
  <c r="DB93" i="11" s="1"/>
  <c r="DB94" i="11" a="1"/>
  <c r="DB94" i="11" s="1"/>
  <c r="DB95" i="11" a="1"/>
  <c r="DB95" i="11" s="1"/>
  <c r="DB96" i="11" a="1"/>
  <c r="DB96" i="11" s="1"/>
  <c r="DB97" i="11" a="1"/>
  <c r="DB97" i="11" s="1"/>
  <c r="DB98" i="11" a="1"/>
  <c r="DB98" i="11" s="1"/>
  <c r="DB99" i="11" a="1"/>
  <c r="DB99" i="11" s="1"/>
  <c r="DB100" i="11" a="1"/>
  <c r="DB100" i="11" s="1"/>
  <c r="DB101" i="11" a="1"/>
  <c r="DB101" i="11" s="1"/>
  <c r="DB102" i="11" a="1"/>
  <c r="DB102" i="11" s="1"/>
  <c r="DB103" i="11" a="1"/>
  <c r="DB103" i="11" s="1"/>
  <c r="DB4" i="11" a="1"/>
  <c r="DB4" i="11" s="1"/>
  <c r="DC5" i="11" a="1"/>
  <c r="DC5" i="11" s="1"/>
  <c r="DC6" i="11" a="1"/>
  <c r="DC6" i="11" s="1"/>
  <c r="DC7" i="11" a="1"/>
  <c r="DC7" i="11" s="1"/>
  <c r="DC8" i="11" a="1"/>
  <c r="DC8" i="11" s="1"/>
  <c r="DC9" i="11" a="1"/>
  <c r="DC9" i="11" s="1"/>
  <c r="DC10" i="11" a="1"/>
  <c r="DC10" i="11" s="1"/>
  <c r="DC11" i="11" a="1"/>
  <c r="DC11" i="11" s="1"/>
  <c r="DC12" i="11" a="1"/>
  <c r="DC12" i="11" s="1"/>
  <c r="DC13" i="11" a="1"/>
  <c r="DC13" i="11" s="1"/>
  <c r="DC14" i="11" a="1"/>
  <c r="DC14" i="11" s="1"/>
  <c r="DC15" i="11" a="1"/>
  <c r="DC15" i="11" s="1"/>
  <c r="DC16" i="11" a="1"/>
  <c r="DC16" i="11" s="1"/>
  <c r="DC17" i="11" a="1"/>
  <c r="DC17" i="11" s="1"/>
  <c r="DC18" i="11" a="1"/>
  <c r="DC18" i="11" s="1"/>
  <c r="DC19" i="11" a="1"/>
  <c r="DC19" i="11" s="1"/>
  <c r="DC20" i="11" a="1"/>
  <c r="DC20" i="11" s="1"/>
  <c r="DC21" i="11" a="1"/>
  <c r="DC21" i="11" s="1"/>
  <c r="DC22" i="11" a="1"/>
  <c r="DC22" i="11" s="1"/>
  <c r="DC23" i="11" a="1"/>
  <c r="DC23" i="11" s="1"/>
  <c r="DC24" i="11" a="1"/>
  <c r="DC24" i="11" s="1"/>
  <c r="DC25" i="11" a="1"/>
  <c r="DC25" i="11" s="1"/>
  <c r="DC26" i="11" a="1"/>
  <c r="DC26" i="11" s="1"/>
  <c r="DC27" i="11" a="1"/>
  <c r="DC27" i="11" s="1"/>
  <c r="DC28" i="11" a="1"/>
  <c r="DC28" i="11" s="1"/>
  <c r="DC29" i="11" a="1"/>
  <c r="DC29" i="11" s="1"/>
  <c r="DC30" i="11" a="1"/>
  <c r="DC30" i="11" s="1"/>
  <c r="DC31" i="11" a="1"/>
  <c r="DC31" i="11" s="1"/>
  <c r="DC32" i="11" a="1"/>
  <c r="DC32" i="11" s="1"/>
  <c r="DC33" i="11" a="1"/>
  <c r="DC33" i="11" s="1"/>
  <c r="DC34" i="11" a="1"/>
  <c r="DC34" i="11" s="1"/>
  <c r="DC35" i="11" a="1"/>
  <c r="DC35" i="11" s="1"/>
  <c r="DC36" i="11" a="1"/>
  <c r="DC36" i="11" s="1"/>
  <c r="DC37" i="11" a="1"/>
  <c r="DC37" i="11" s="1"/>
  <c r="DC38" i="11" a="1"/>
  <c r="DC38" i="11" s="1"/>
  <c r="DC39" i="11" a="1"/>
  <c r="DC39" i="11" s="1"/>
  <c r="DC40" i="11" a="1"/>
  <c r="DC40" i="11" s="1"/>
  <c r="DC41" i="11" a="1"/>
  <c r="DC41" i="11" s="1"/>
  <c r="DC42" i="11" a="1"/>
  <c r="DC42" i="11" s="1"/>
  <c r="DC43" i="11" a="1"/>
  <c r="DC43" i="11" s="1"/>
  <c r="DC44" i="11" a="1"/>
  <c r="DC44" i="11" s="1"/>
  <c r="DC45" i="11" a="1"/>
  <c r="DC45" i="11" s="1"/>
  <c r="DC46" i="11" a="1"/>
  <c r="DC46" i="11" s="1"/>
  <c r="DC47" i="11" a="1"/>
  <c r="DC47" i="11" s="1"/>
  <c r="DC48" i="11" a="1"/>
  <c r="DC48" i="11" s="1"/>
  <c r="DC49" i="11" a="1"/>
  <c r="DC49" i="11" s="1"/>
  <c r="DC50" i="11" a="1"/>
  <c r="DC50" i="11" s="1"/>
  <c r="DC51" i="11" a="1"/>
  <c r="DC51" i="11" s="1"/>
  <c r="DC52" i="11" a="1"/>
  <c r="DC52" i="11" s="1"/>
  <c r="DC53" i="11" a="1"/>
  <c r="DC53" i="11" s="1"/>
  <c r="DC54" i="11" a="1"/>
  <c r="DC54" i="11" s="1"/>
  <c r="DC55" i="11" a="1"/>
  <c r="DC55" i="11" s="1"/>
  <c r="DC56" i="11" a="1"/>
  <c r="DC56" i="11" s="1"/>
  <c r="DC57" i="11" a="1"/>
  <c r="DC57" i="11" s="1"/>
  <c r="DC58" i="11" a="1"/>
  <c r="DC58" i="11" s="1"/>
  <c r="DC59" i="11" a="1"/>
  <c r="DC59" i="11" s="1"/>
  <c r="DC60" i="11" a="1"/>
  <c r="DC60" i="11" s="1"/>
  <c r="DC61" i="11" a="1"/>
  <c r="DC61" i="11" s="1"/>
  <c r="DC62" i="11" a="1"/>
  <c r="DC62" i="11" s="1"/>
  <c r="DC63" i="11" a="1"/>
  <c r="DC63" i="11" s="1"/>
  <c r="DC64" i="11" a="1"/>
  <c r="DC64" i="11" s="1"/>
  <c r="DC65" i="11" a="1"/>
  <c r="DC65" i="11" s="1"/>
  <c r="DC66" i="11" a="1"/>
  <c r="DC66" i="11" s="1"/>
  <c r="DC67" i="11" a="1"/>
  <c r="DC67" i="11" s="1"/>
  <c r="DC68" i="11" a="1"/>
  <c r="DC68" i="11" s="1"/>
  <c r="DC69" i="11" a="1"/>
  <c r="DC69" i="11" s="1"/>
  <c r="DC70" i="11" a="1"/>
  <c r="DC70" i="11" s="1"/>
  <c r="DC71" i="11" a="1"/>
  <c r="DC71" i="11" s="1"/>
  <c r="DC72" i="11" a="1"/>
  <c r="DC72" i="11" s="1"/>
  <c r="DC73" i="11" a="1"/>
  <c r="DC73" i="11" s="1"/>
  <c r="DC74" i="11" a="1"/>
  <c r="DC74" i="11" s="1"/>
  <c r="DC75" i="11" a="1"/>
  <c r="DC75" i="11" s="1"/>
  <c r="DC76" i="11" a="1"/>
  <c r="DC76" i="11" s="1"/>
  <c r="DC77" i="11" a="1"/>
  <c r="DC77" i="11" s="1"/>
  <c r="DC78" i="11" a="1"/>
  <c r="DC78" i="11" s="1"/>
  <c r="DC79" i="11" a="1"/>
  <c r="DC79" i="11" s="1"/>
  <c r="DC80" i="11" a="1"/>
  <c r="DC80" i="11" s="1"/>
  <c r="DC81" i="11" a="1"/>
  <c r="DC81" i="11" s="1"/>
  <c r="DC82" i="11" a="1"/>
  <c r="DC82" i="11" s="1"/>
  <c r="DC83" i="11" a="1"/>
  <c r="DC83" i="11" s="1"/>
  <c r="DC84" i="11" a="1"/>
  <c r="DC84" i="11" s="1"/>
  <c r="DC85" i="11" a="1"/>
  <c r="DC85" i="11" s="1"/>
  <c r="DC86" i="11" a="1"/>
  <c r="DC86" i="11" s="1"/>
  <c r="DC87" i="11" a="1"/>
  <c r="DC87" i="11" s="1"/>
  <c r="DC88" i="11" a="1"/>
  <c r="DC88" i="11" s="1"/>
  <c r="DC89" i="11" a="1"/>
  <c r="DC89" i="11" s="1"/>
  <c r="DC90" i="11" a="1"/>
  <c r="DC90" i="11" s="1"/>
  <c r="DC91" i="11" a="1"/>
  <c r="DC91" i="11" s="1"/>
  <c r="DC92" i="11" a="1"/>
  <c r="DC92" i="11" s="1"/>
  <c r="DC93" i="11" a="1"/>
  <c r="DC93" i="11" s="1"/>
  <c r="DC94" i="11" a="1"/>
  <c r="DC94" i="11" s="1"/>
  <c r="DC95" i="11" a="1"/>
  <c r="DC95" i="11" s="1"/>
  <c r="DC96" i="11" a="1"/>
  <c r="DC96" i="11" s="1"/>
  <c r="DC97" i="11" a="1"/>
  <c r="DC97" i="11" s="1"/>
  <c r="DC98" i="11" a="1"/>
  <c r="DC98" i="11" s="1"/>
  <c r="DC99" i="11" a="1"/>
  <c r="DC99" i="11" s="1"/>
  <c r="DC100" i="11" a="1"/>
  <c r="DC100" i="11" s="1"/>
  <c r="DC101" i="11" a="1"/>
  <c r="DC101" i="11" s="1"/>
  <c r="DC102" i="11" a="1"/>
  <c r="DC102" i="11" s="1"/>
  <c r="DC103" i="11" a="1"/>
  <c r="DC103" i="11" s="1"/>
  <c r="DC4" i="11" a="1"/>
  <c r="DC4" i="11" s="1"/>
  <c r="DD5" i="11"/>
  <c r="DD6" i="11"/>
  <c r="DD7" i="11"/>
  <c r="DD8" i="11"/>
  <c r="DD9" i="11"/>
  <c r="DD10" i="11"/>
  <c r="DD11" i="11"/>
  <c r="DD12" i="11"/>
  <c r="DD13" i="11"/>
  <c r="DD14" i="11"/>
  <c r="DD15" i="11"/>
  <c r="DD16" i="11"/>
  <c r="DD17" i="11"/>
  <c r="DD18" i="11"/>
  <c r="DD19" i="11"/>
  <c r="DD20" i="11"/>
  <c r="DD21" i="11"/>
  <c r="DD22" i="11"/>
  <c r="DD23" i="11"/>
  <c r="DD24" i="11"/>
  <c r="DD25" i="11"/>
  <c r="DD26" i="11"/>
  <c r="DD27" i="11"/>
  <c r="DD28" i="11"/>
  <c r="DD29" i="11"/>
  <c r="DD30" i="11"/>
  <c r="DD31" i="11"/>
  <c r="DD32" i="11"/>
  <c r="DD33" i="11"/>
  <c r="DD34" i="11"/>
  <c r="DD35" i="11"/>
  <c r="DD36" i="11"/>
  <c r="DD37" i="11"/>
  <c r="DD38" i="11"/>
  <c r="DD39" i="11"/>
  <c r="DD40" i="11"/>
  <c r="DD41" i="11"/>
  <c r="DD42" i="11"/>
  <c r="DD43" i="11"/>
  <c r="DD44" i="11"/>
  <c r="DD45" i="11"/>
  <c r="DD46" i="11"/>
  <c r="DD47" i="11"/>
  <c r="DD48" i="11"/>
  <c r="DD49" i="11"/>
  <c r="DD50" i="11"/>
  <c r="DD51" i="11"/>
  <c r="DD52" i="11"/>
  <c r="DD53" i="11"/>
  <c r="DD54" i="11"/>
  <c r="DD55" i="11"/>
  <c r="DD56" i="11"/>
  <c r="DD57" i="11"/>
  <c r="DD58" i="11"/>
  <c r="DD59" i="11"/>
  <c r="DD60" i="11"/>
  <c r="DD61" i="11"/>
  <c r="DD62" i="11"/>
  <c r="DD63" i="11"/>
  <c r="DD64" i="11"/>
  <c r="DD65" i="11"/>
  <c r="DD66" i="11"/>
  <c r="DD67" i="11"/>
  <c r="DD68" i="11"/>
  <c r="DD69" i="11"/>
  <c r="DD70" i="11"/>
  <c r="DD71" i="11"/>
  <c r="DD72" i="11"/>
  <c r="DD73" i="11"/>
  <c r="DD74" i="11"/>
  <c r="DD75" i="11"/>
  <c r="DD76" i="11"/>
  <c r="DD77" i="11"/>
  <c r="DD78" i="11"/>
  <c r="DD79" i="11"/>
  <c r="DD80" i="11"/>
  <c r="DD81" i="11"/>
  <c r="DD82" i="11"/>
  <c r="DD83" i="11"/>
  <c r="DD84" i="11"/>
  <c r="DD85" i="11"/>
  <c r="DD86" i="11"/>
  <c r="DD87" i="11"/>
  <c r="DD88" i="11"/>
  <c r="DD89" i="11"/>
  <c r="DD90" i="11"/>
  <c r="DD91" i="11"/>
  <c r="DD92" i="11"/>
  <c r="DD93" i="11"/>
  <c r="DD94" i="11"/>
  <c r="DD95" i="11"/>
  <c r="DD96" i="11"/>
  <c r="DD97" i="11"/>
  <c r="DD98" i="11"/>
  <c r="DD99" i="11"/>
  <c r="DD100" i="11"/>
  <c r="DD101" i="11"/>
  <c r="DD102" i="11"/>
  <c r="DD103" i="11"/>
  <c r="DD4" i="11"/>
  <c r="CX105" i="27"/>
  <c r="DN4" i="11"/>
  <c r="DZ4" i="11" a="1"/>
  <c r="DZ4" i="11" s="1"/>
  <c r="DX4" i="11" a="1"/>
  <c r="DX4" i="11" s="1"/>
  <c r="DW4" i="11" a="1"/>
  <c r="DW4" i="11" s="1"/>
  <c r="DT4" i="11" a="1"/>
  <c r="DT4" i="11" s="1"/>
  <c r="DV4" i="11" a="1"/>
  <c r="DV4" i="11" s="1"/>
  <c r="W103" i="11" l="1"/>
  <c r="W87" i="11"/>
  <c r="W71" i="11"/>
  <c r="W55" i="11"/>
  <c r="W39" i="11"/>
  <c r="W23" i="11"/>
  <c r="W7" i="11"/>
  <c r="X91" i="11"/>
  <c r="X75" i="11"/>
  <c r="X59" i="11"/>
  <c r="X43" i="11"/>
  <c r="X27" i="11"/>
  <c r="X11" i="11"/>
  <c r="Y96" i="11"/>
  <c r="Y80" i="11"/>
  <c r="Y64" i="11"/>
  <c r="Y48" i="11"/>
  <c r="Y32" i="11"/>
  <c r="Y16" i="11"/>
  <c r="W101" i="11"/>
  <c r="W85" i="11"/>
  <c r="W69" i="11"/>
  <c r="W53" i="11"/>
  <c r="W37" i="11"/>
  <c r="W21" i="11"/>
  <c r="W5" i="11"/>
  <c r="X89" i="11"/>
  <c r="X73" i="11"/>
  <c r="X57" i="11"/>
  <c r="X41" i="11"/>
  <c r="X25" i="11"/>
  <c r="X9" i="11"/>
  <c r="Y94" i="11"/>
  <c r="Y78" i="11"/>
  <c r="Y62" i="11"/>
  <c r="Y46" i="11"/>
  <c r="Y30" i="11"/>
  <c r="Y14" i="11"/>
  <c r="W100" i="11"/>
  <c r="W84" i="11"/>
  <c r="W68" i="11"/>
  <c r="W52" i="11"/>
  <c r="W36" i="11"/>
  <c r="W20" i="11"/>
  <c r="X4" i="11"/>
  <c r="X88" i="11"/>
  <c r="X72" i="11"/>
  <c r="X56" i="11"/>
  <c r="X40" i="11"/>
  <c r="X24" i="11"/>
  <c r="X8" i="11"/>
  <c r="Y93" i="11"/>
  <c r="Y77" i="11"/>
  <c r="Y61" i="11"/>
  <c r="Y45" i="11"/>
  <c r="Y29" i="11"/>
  <c r="Y13" i="11"/>
  <c r="Y79" i="11"/>
  <c r="W99" i="11"/>
  <c r="W83" i="11"/>
  <c r="W67" i="11"/>
  <c r="W51" i="11"/>
  <c r="W35" i="11"/>
  <c r="W19" i="11"/>
  <c r="X103" i="11"/>
  <c r="X87" i="11"/>
  <c r="X71" i="11"/>
  <c r="X55" i="11"/>
  <c r="X39" i="11"/>
  <c r="X23" i="11"/>
  <c r="X7" i="11"/>
  <c r="Y92" i="11"/>
  <c r="Y76" i="11"/>
  <c r="Y60" i="11"/>
  <c r="Y44" i="11"/>
  <c r="Y28" i="11"/>
  <c r="Y12" i="11"/>
  <c r="Y47" i="11"/>
  <c r="W98" i="11"/>
  <c r="W82" i="11"/>
  <c r="W66" i="11"/>
  <c r="W50" i="11"/>
  <c r="W34" i="11"/>
  <c r="W18" i="11"/>
  <c r="X102" i="11"/>
  <c r="X86" i="11"/>
  <c r="X70" i="11"/>
  <c r="X54" i="11"/>
  <c r="X38" i="11"/>
  <c r="X22" i="11"/>
  <c r="X6" i="11"/>
  <c r="Y91" i="11"/>
  <c r="Y75" i="11"/>
  <c r="Y59" i="11"/>
  <c r="Y43" i="11"/>
  <c r="Y27" i="11"/>
  <c r="Y11" i="11"/>
  <c r="W97" i="11"/>
  <c r="W81" i="11"/>
  <c r="W65" i="11"/>
  <c r="W49" i="11"/>
  <c r="W33" i="11"/>
  <c r="W17" i="11"/>
  <c r="X101" i="11"/>
  <c r="X85" i="11"/>
  <c r="X69" i="11"/>
  <c r="X53" i="11"/>
  <c r="X37" i="11"/>
  <c r="X21" i="11"/>
  <c r="X5" i="11"/>
  <c r="Y90" i="11"/>
  <c r="Y74" i="11"/>
  <c r="Y58" i="11"/>
  <c r="Y42" i="11"/>
  <c r="Y26" i="11"/>
  <c r="Y10" i="11"/>
  <c r="W96" i="11"/>
  <c r="W80" i="11"/>
  <c r="W64" i="11"/>
  <c r="W48" i="11"/>
  <c r="W32" i="11"/>
  <c r="W16" i="11"/>
  <c r="X100" i="11"/>
  <c r="X84" i="11"/>
  <c r="X68" i="11"/>
  <c r="X52" i="11"/>
  <c r="X36" i="11"/>
  <c r="X20" i="11"/>
  <c r="W4" i="11"/>
  <c r="Y89" i="11"/>
  <c r="Y73" i="11"/>
  <c r="Y57" i="11"/>
  <c r="Y41" i="11"/>
  <c r="Y25" i="11"/>
  <c r="Y9" i="11"/>
  <c r="W102" i="11"/>
  <c r="W70" i="11"/>
  <c r="W22" i="11"/>
  <c r="X90" i="11"/>
  <c r="X58" i="11"/>
  <c r="X26" i="11"/>
  <c r="X10" i="11"/>
  <c r="W95" i="11"/>
  <c r="W79" i="11"/>
  <c r="W63" i="11"/>
  <c r="W47" i="11"/>
  <c r="W31" i="11"/>
  <c r="W15" i="11"/>
  <c r="X99" i="11"/>
  <c r="X83" i="11"/>
  <c r="X67" i="11"/>
  <c r="X51" i="11"/>
  <c r="X35" i="11"/>
  <c r="X19" i="11"/>
  <c r="Y88" i="11"/>
  <c r="Y72" i="11"/>
  <c r="Y56" i="11"/>
  <c r="Y40" i="11"/>
  <c r="Y24" i="11"/>
  <c r="Y8" i="11"/>
  <c r="W86" i="11"/>
  <c r="W38" i="11"/>
  <c r="W6" i="11"/>
  <c r="X74" i="11"/>
  <c r="X42" i="11"/>
  <c r="Y95" i="11"/>
  <c r="W94" i="11"/>
  <c r="W78" i="11"/>
  <c r="W62" i="11"/>
  <c r="W46" i="11"/>
  <c r="W30" i="11"/>
  <c r="W14" i="11"/>
  <c r="X98" i="11"/>
  <c r="X82" i="11"/>
  <c r="X66" i="11"/>
  <c r="X50" i="11"/>
  <c r="X34" i="11"/>
  <c r="X18" i="11"/>
  <c r="Y103" i="11"/>
  <c r="Y87" i="11"/>
  <c r="Y71" i="11"/>
  <c r="Y55" i="11"/>
  <c r="Y39" i="11"/>
  <c r="Y23" i="11"/>
  <c r="Y7" i="11"/>
  <c r="Y31" i="11"/>
  <c r="W93" i="11"/>
  <c r="W77" i="11"/>
  <c r="W61" i="11"/>
  <c r="W45" i="11"/>
  <c r="W29" i="11"/>
  <c r="W13" i="11"/>
  <c r="X97" i="11"/>
  <c r="X81" i="11"/>
  <c r="X65" i="11"/>
  <c r="X49" i="11"/>
  <c r="X33" i="11"/>
  <c r="X17" i="11"/>
  <c r="Y102" i="11"/>
  <c r="Y86" i="11"/>
  <c r="Y70" i="11"/>
  <c r="Y54" i="11"/>
  <c r="Y38" i="11"/>
  <c r="Y22" i="11"/>
  <c r="Y6" i="11"/>
  <c r="Y15" i="11"/>
  <c r="W92" i="11"/>
  <c r="W76" i="11"/>
  <c r="W60" i="11"/>
  <c r="W44" i="11"/>
  <c r="W28" i="11"/>
  <c r="W12" i="11"/>
  <c r="X96" i="11"/>
  <c r="X80" i="11"/>
  <c r="X64" i="11"/>
  <c r="X48" i="11"/>
  <c r="X32" i="11"/>
  <c r="DP32" i="11" s="1"/>
  <c r="X16" i="11"/>
  <c r="Y101" i="11"/>
  <c r="Y85" i="11"/>
  <c r="Y69" i="11"/>
  <c r="Y53" i="11"/>
  <c r="Y37" i="11"/>
  <c r="Y21" i="11"/>
  <c r="Y5" i="11"/>
  <c r="W91" i="11"/>
  <c r="W75" i="11"/>
  <c r="W59" i="11"/>
  <c r="W43" i="11"/>
  <c r="W27" i="11"/>
  <c r="W11" i="11"/>
  <c r="X95" i="11"/>
  <c r="X79" i="11"/>
  <c r="X63" i="11"/>
  <c r="X47" i="11"/>
  <c r="X31" i="11"/>
  <c r="X15" i="11"/>
  <c r="Y100" i="11"/>
  <c r="Y84" i="11"/>
  <c r="Y68" i="11"/>
  <c r="Y52" i="11"/>
  <c r="Y36" i="11"/>
  <c r="Y20" i="11"/>
  <c r="W54" i="11"/>
  <c r="Y63" i="11"/>
  <c r="W90" i="11"/>
  <c r="W74" i="11"/>
  <c r="W58" i="11"/>
  <c r="W42" i="11"/>
  <c r="W26" i="11"/>
  <c r="W10" i="11"/>
  <c r="X94" i="11"/>
  <c r="X78" i="11"/>
  <c r="X62" i="11"/>
  <c r="X46" i="11"/>
  <c r="X30" i="11"/>
  <c r="X14" i="11"/>
  <c r="Y99" i="11"/>
  <c r="Y83" i="11"/>
  <c r="Y67" i="11"/>
  <c r="Y51" i="11"/>
  <c r="Y35" i="11"/>
  <c r="Y19" i="11"/>
  <c r="W89" i="11"/>
  <c r="W73" i="11"/>
  <c r="W57" i="11"/>
  <c r="W41" i="11"/>
  <c r="W25" i="11"/>
  <c r="W9" i="11"/>
  <c r="X93" i="11"/>
  <c r="X77" i="11"/>
  <c r="X61" i="11"/>
  <c r="X45" i="11"/>
  <c r="X29" i="11"/>
  <c r="X13" i="11"/>
  <c r="Y98" i="11"/>
  <c r="Y82" i="11"/>
  <c r="Y66" i="11"/>
  <c r="Y50" i="11"/>
  <c r="Y34" i="11"/>
  <c r="Y18" i="11"/>
  <c r="W88" i="11"/>
  <c r="W72" i="11"/>
  <c r="W56" i="11"/>
  <c r="W40" i="11"/>
  <c r="W24" i="11"/>
  <c r="W8" i="11"/>
  <c r="X92" i="11"/>
  <c r="X76" i="11"/>
  <c r="X60" i="11"/>
  <c r="X44" i="11"/>
  <c r="X28" i="11"/>
  <c r="X12" i="11"/>
  <c r="Y97" i="11"/>
  <c r="Y81" i="11"/>
  <c r="Y65" i="11"/>
  <c r="Y49" i="11"/>
  <c r="Y33" i="11"/>
  <c r="Y17" i="11"/>
  <c r="BA6" i="43"/>
  <c r="BE6" i="43"/>
  <c r="BE7" i="43"/>
  <c r="AT4" i="11"/>
  <c r="CX107" i="27"/>
  <c r="CX108" i="27"/>
  <c r="CX109" i="27"/>
  <c r="CX110" i="27"/>
  <c r="CX111" i="27"/>
  <c r="CX112" i="27"/>
  <c r="CX113" i="27"/>
  <c r="CX114" i="27"/>
  <c r="CX115" i="27"/>
  <c r="CX116" i="27"/>
  <c r="CX117" i="27"/>
  <c r="CX118" i="27"/>
  <c r="CX119" i="27"/>
  <c r="CX120" i="27"/>
  <c r="CX121" i="27"/>
  <c r="CX122" i="27"/>
  <c r="CX123" i="27"/>
  <c r="CX124" i="27"/>
  <c r="CX125" i="27"/>
  <c r="CX126" i="27"/>
  <c r="CX127" i="27"/>
  <c r="CX128" i="27"/>
  <c r="CX129" i="27"/>
  <c r="CX130" i="27"/>
  <c r="CX131" i="27"/>
  <c r="CX132" i="27"/>
  <c r="CX133" i="27"/>
  <c r="CX134" i="27"/>
  <c r="CX135" i="27"/>
  <c r="CX136" i="27"/>
  <c r="CX137" i="27"/>
  <c r="CX138" i="27"/>
  <c r="CX139" i="27"/>
  <c r="CX140" i="27"/>
  <c r="CX141" i="27"/>
  <c r="CX142" i="27"/>
  <c r="CX143" i="27"/>
  <c r="CX144" i="27"/>
  <c r="CX145" i="27"/>
  <c r="CX146" i="27"/>
  <c r="CX147" i="27"/>
  <c r="CX148" i="27"/>
  <c r="CX149" i="27"/>
  <c r="CX150" i="27"/>
  <c r="CX151" i="27"/>
  <c r="CX152" i="27"/>
  <c r="CX153" i="27"/>
  <c r="CX154" i="27"/>
  <c r="CX155" i="27"/>
  <c r="CX156" i="27"/>
  <c r="CX157" i="27"/>
  <c r="CX158" i="27"/>
  <c r="CX159" i="27"/>
  <c r="CX160" i="27"/>
  <c r="CX161" i="27"/>
  <c r="CX162" i="27"/>
  <c r="CX163" i="27"/>
  <c r="CX164" i="27"/>
  <c r="CX165" i="27"/>
  <c r="CX166" i="27"/>
  <c r="CX167" i="27"/>
  <c r="CX168" i="27"/>
  <c r="CX169" i="27"/>
  <c r="CX170" i="27"/>
  <c r="CX171" i="27"/>
  <c r="CX172" i="27"/>
  <c r="CX173" i="27"/>
  <c r="CX174" i="27"/>
  <c r="CX175" i="27"/>
  <c r="CX176" i="27"/>
  <c r="CX177" i="27"/>
  <c r="CX178" i="27"/>
  <c r="CX179" i="27"/>
  <c r="CX180" i="27"/>
  <c r="CX181" i="27"/>
  <c r="CX182" i="27"/>
  <c r="CX183" i="27"/>
  <c r="CX184" i="27"/>
  <c r="CX185" i="27"/>
  <c r="CX186" i="27"/>
  <c r="CX187" i="27"/>
  <c r="CX188" i="27"/>
  <c r="CX189" i="27"/>
  <c r="CX190" i="27"/>
  <c r="CX191" i="27"/>
  <c r="CX192" i="27"/>
  <c r="CX193" i="27"/>
  <c r="CX194" i="27"/>
  <c r="CX195" i="27"/>
  <c r="CX196" i="27"/>
  <c r="CX197" i="27"/>
  <c r="CX198" i="27"/>
  <c r="CX199" i="27"/>
  <c r="CX200" i="27"/>
  <c r="CX201" i="27"/>
  <c r="CX202" i="27"/>
  <c r="CX203" i="27"/>
  <c r="CX204" i="27"/>
  <c r="CX205" i="27"/>
  <c r="CX106" i="27"/>
  <c r="CH56" i="11" l="1"/>
  <c r="CH25" i="11"/>
  <c r="CH77" i="11"/>
  <c r="CH14" i="11"/>
  <c r="CH83" i="11"/>
  <c r="CH20" i="11"/>
  <c r="CH45" i="11"/>
  <c r="CH61" i="11"/>
  <c r="CH10" i="11"/>
  <c r="DP101" i="11"/>
  <c r="CH93" i="11"/>
  <c r="CH30" i="11"/>
  <c r="CH99" i="11"/>
  <c r="CH36" i="11"/>
  <c r="CH46" i="11"/>
  <c r="CH22" i="11"/>
  <c r="CH16" i="11"/>
  <c r="CH52" i="11"/>
  <c r="CH73" i="11"/>
  <c r="CH42" i="11"/>
  <c r="CH62" i="11"/>
  <c r="CH70" i="11"/>
  <c r="CH32" i="11"/>
  <c r="CH68" i="11"/>
  <c r="CH21" i="11"/>
  <c r="CH9" i="11"/>
  <c r="CH78" i="11"/>
  <c r="CH102" i="11"/>
  <c r="CH48" i="11"/>
  <c r="CH84" i="11"/>
  <c r="CH37" i="11"/>
  <c r="CH57" i="11"/>
  <c r="CH74" i="11"/>
  <c r="CH64" i="11"/>
  <c r="CH100" i="11"/>
  <c r="CH53" i="11"/>
  <c r="CH72" i="11"/>
  <c r="CH88" i="11"/>
  <c r="CH89" i="11"/>
  <c r="CH11" i="11"/>
  <c r="CH94" i="11"/>
  <c r="CH90" i="11"/>
  <c r="CH27" i="11"/>
  <c r="CH80" i="11"/>
  <c r="CH33" i="11"/>
  <c r="CH69" i="11"/>
  <c r="CH23" i="11"/>
  <c r="CH67" i="11"/>
  <c r="CH26" i="11"/>
  <c r="CH58" i="11"/>
  <c r="CH17" i="11"/>
  <c r="CH43" i="11"/>
  <c r="CH96" i="11"/>
  <c r="CH49" i="11"/>
  <c r="CH85" i="11"/>
  <c r="CH39" i="11"/>
  <c r="CH54" i="11"/>
  <c r="CH59" i="11"/>
  <c r="CH12" i="11"/>
  <c r="CH15" i="11"/>
  <c r="CH65" i="11"/>
  <c r="CH18" i="11"/>
  <c r="CH101" i="11"/>
  <c r="CH55" i="11"/>
  <c r="CH41" i="11"/>
  <c r="CH28" i="11"/>
  <c r="CH31" i="11"/>
  <c r="CH81" i="11"/>
  <c r="CH34" i="11"/>
  <c r="CH71" i="11"/>
  <c r="CH51" i="11"/>
  <c r="CH91" i="11"/>
  <c r="CH44" i="11"/>
  <c r="CH38" i="11"/>
  <c r="CH47" i="11"/>
  <c r="CH97" i="11"/>
  <c r="CH50" i="11"/>
  <c r="CH87" i="11"/>
  <c r="CH40" i="11"/>
  <c r="CH4" i="11"/>
  <c r="CH66" i="11"/>
  <c r="CH103" i="11"/>
  <c r="CH75" i="11"/>
  <c r="CH63" i="11"/>
  <c r="CH76" i="11"/>
  <c r="CH13" i="11"/>
  <c r="CH79" i="11"/>
  <c r="CH82" i="11"/>
  <c r="CH19" i="11"/>
  <c r="CH24" i="11"/>
  <c r="CH60" i="11"/>
  <c r="CH86" i="11"/>
  <c r="CH8" i="11"/>
  <c r="CH92" i="11"/>
  <c r="CH29" i="11"/>
  <c r="CH95" i="11"/>
  <c r="CH98" i="11"/>
  <c r="CH35" i="11"/>
  <c r="DL58" i="11"/>
  <c r="DL100" i="11"/>
  <c r="DQ96" i="11"/>
  <c r="DL41" i="11"/>
  <c r="DP53" i="11"/>
  <c r="DQ45" i="11"/>
  <c r="DL35" i="11"/>
  <c r="DP37" i="11"/>
  <c r="DQ84" i="11"/>
  <c r="DL59" i="11"/>
  <c r="DQ83" i="11"/>
  <c r="DL91" i="11"/>
  <c r="DQ100" i="11"/>
  <c r="DP41" i="11"/>
  <c r="DQ41" i="11"/>
  <c r="DL14" i="11"/>
  <c r="DP55" i="11"/>
  <c r="DP25" i="11"/>
  <c r="DP29" i="11"/>
  <c r="DL36" i="11"/>
  <c r="DQ47" i="11"/>
  <c r="DL87" i="11"/>
  <c r="DQ57" i="11"/>
  <c r="DQ85" i="11"/>
  <c r="DP80" i="11"/>
  <c r="DL55" i="11"/>
  <c r="DP12" i="11"/>
  <c r="DP62" i="11"/>
  <c r="DQ98" i="11"/>
  <c r="DL72" i="11"/>
  <c r="DL25" i="11"/>
  <c r="DL80" i="11"/>
  <c r="DP40" i="11"/>
  <c r="DQ80" i="11"/>
  <c r="DP59" i="11"/>
  <c r="DQ53" i="11"/>
  <c r="DL23" i="11"/>
  <c r="DQ78" i="11"/>
  <c r="DQ69" i="11"/>
  <c r="DL53" i="11"/>
  <c r="DP100" i="11"/>
  <c r="DQ35" i="11"/>
  <c r="DP35" i="11"/>
  <c r="DL38" i="11"/>
  <c r="DQ62" i="11"/>
  <c r="DQ89" i="11"/>
  <c r="DP23" i="11"/>
  <c r="DQ91" i="11"/>
  <c r="DQ102" i="11"/>
  <c r="DL98" i="11"/>
  <c r="DP47" i="11"/>
  <c r="DQ101" i="11"/>
  <c r="DL90" i="11"/>
  <c r="DP69" i="11"/>
  <c r="DQ49" i="11"/>
  <c r="DQ70" i="11"/>
  <c r="DP7" i="11"/>
  <c r="DL32" i="11"/>
  <c r="DL78" i="11"/>
  <c r="DQ99" i="11"/>
  <c r="DL96" i="11"/>
  <c r="DL102" i="11"/>
  <c r="DL85" i="11"/>
  <c r="DP39" i="11"/>
  <c r="DP54" i="11"/>
  <c r="DL12" i="11"/>
  <c r="DP87" i="11"/>
  <c r="DL10" i="11"/>
  <c r="DQ65" i="11"/>
  <c r="DL93" i="11"/>
  <c r="DL101" i="11"/>
  <c r="DL6" i="11"/>
  <c r="DP51" i="11"/>
  <c r="DQ51" i="11"/>
  <c r="DL99" i="11"/>
  <c r="DL89" i="11"/>
  <c r="DQ97" i="11"/>
  <c r="DL4" i="11"/>
  <c r="DQ39" i="11"/>
  <c r="DL47" i="11"/>
  <c r="DL51" i="11"/>
  <c r="DL83" i="11"/>
  <c r="DL69" i="11"/>
  <c r="DP96" i="11"/>
  <c r="DQ72" i="11"/>
  <c r="DL77" i="11"/>
  <c r="DQ36" i="11"/>
  <c r="DP89" i="11"/>
  <c r="DL70" i="11"/>
  <c r="DP85" i="11"/>
  <c r="DP42" i="11"/>
  <c r="DP77" i="11"/>
  <c r="DP38" i="11"/>
  <c r="DP102" i="11"/>
  <c r="DL67" i="11"/>
  <c r="DL7" i="11"/>
  <c r="DP78" i="11"/>
  <c r="DQ38" i="11"/>
  <c r="DQ88" i="11"/>
  <c r="DP57" i="11"/>
  <c r="DL54" i="11"/>
  <c r="DQ93" i="11"/>
  <c r="DQ67" i="11"/>
  <c r="DQ54" i="11"/>
  <c r="DL33" i="11"/>
  <c r="DL39" i="11"/>
  <c r="DP91" i="11"/>
  <c r="DQ59" i="11"/>
  <c r="DP10" i="11"/>
  <c r="DQ44" i="11"/>
  <c r="DL28" i="11"/>
  <c r="DL65" i="11"/>
  <c r="DL73" i="11"/>
  <c r="DL26" i="11"/>
  <c r="DL81" i="11"/>
  <c r="DP16" i="11"/>
  <c r="DL71" i="11"/>
  <c r="DP63" i="11"/>
  <c r="DL57" i="11"/>
  <c r="DP67" i="11"/>
  <c r="DP93" i="11"/>
  <c r="DQ55" i="11"/>
  <c r="DP72" i="11"/>
  <c r="DQ33" i="11"/>
  <c r="DP33" i="11"/>
  <c r="DQ87" i="11"/>
  <c r="DP88" i="11"/>
  <c r="DL49" i="11"/>
  <c r="DP99" i="11"/>
  <c r="DL88" i="11"/>
  <c r="DL46" i="11"/>
  <c r="DQ42" i="11"/>
  <c r="DP98" i="11"/>
  <c r="DL75" i="11"/>
  <c r="DQ81" i="11"/>
  <c r="DP44" i="11"/>
  <c r="DL34" i="11"/>
  <c r="DQ40" i="11"/>
  <c r="DQ94" i="11"/>
  <c r="DL62" i="11"/>
  <c r="DP75" i="11"/>
  <c r="DQ75" i="11"/>
  <c r="DP71" i="11"/>
  <c r="DL16" i="11"/>
  <c r="DL44" i="11"/>
  <c r="DP31" i="11"/>
  <c r="DP49" i="11"/>
  <c r="DP83" i="11"/>
  <c r="DP65" i="11"/>
  <c r="DQ32" i="11"/>
  <c r="DP81" i="11"/>
  <c r="DQ73" i="11"/>
  <c r="DQ71" i="11"/>
  <c r="DL42" i="11"/>
  <c r="DP6" i="11"/>
  <c r="DQ31" i="11"/>
  <c r="DP73" i="11"/>
  <c r="DL31" i="11"/>
  <c r="DP26" i="11"/>
  <c r="DP70" i="11"/>
  <c r="DP90" i="11"/>
  <c r="DL11" i="11"/>
  <c r="DP14" i="11"/>
  <c r="Z91" i="11"/>
  <c r="AL91" i="11" s="1"/>
  <c r="BR91" i="11"/>
  <c r="BQ91" i="11"/>
  <c r="Z44" i="11"/>
  <c r="AL44" i="11" s="1"/>
  <c r="BR44" i="11"/>
  <c r="BQ44" i="11"/>
  <c r="BQ38" i="11"/>
  <c r="BR38" i="11"/>
  <c r="Z47" i="11"/>
  <c r="AE47" i="11" s="1"/>
  <c r="BR47" i="11"/>
  <c r="BQ47" i="11"/>
  <c r="BR97" i="11"/>
  <c r="BQ97" i="11"/>
  <c r="BR50" i="11"/>
  <c r="BQ50" i="11"/>
  <c r="BR87" i="11"/>
  <c r="BQ87" i="11"/>
  <c r="DP48" i="11"/>
  <c r="DP86" i="11"/>
  <c r="Z76" i="11"/>
  <c r="AI76" i="11" s="1"/>
  <c r="EI76" i="11" s="1"/>
  <c r="BR76" i="11"/>
  <c r="BQ76" i="11"/>
  <c r="Z13" i="11"/>
  <c r="BQ13" i="11" s="1"/>
  <c r="BR13" i="11"/>
  <c r="DL50" i="11"/>
  <c r="Z79" i="11"/>
  <c r="AJ79" i="11" s="1"/>
  <c r="EL79" i="11" s="1"/>
  <c r="BR79" i="11"/>
  <c r="BQ79" i="11"/>
  <c r="Z82" i="11"/>
  <c r="AK82" i="11" s="1"/>
  <c r="BR82" i="11"/>
  <c r="BQ82" i="11"/>
  <c r="DQ56" i="11"/>
  <c r="DP9" i="11"/>
  <c r="BR66" i="11"/>
  <c r="BQ66" i="11"/>
  <c r="BR8" i="11"/>
  <c r="Z92" i="11"/>
  <c r="AL92" i="11" s="1"/>
  <c r="BR92" i="11"/>
  <c r="BQ92" i="11"/>
  <c r="Z29" i="11"/>
  <c r="AH29" i="11" s="1"/>
  <c r="BR29" i="11"/>
  <c r="BQ29" i="11"/>
  <c r="BR95" i="11"/>
  <c r="BQ95" i="11"/>
  <c r="BR98" i="11"/>
  <c r="BQ98" i="11"/>
  <c r="BQ35" i="11"/>
  <c r="BR35" i="11"/>
  <c r="Z60" i="11"/>
  <c r="AE60" i="11" s="1"/>
  <c r="EA60" i="11" s="1"/>
  <c r="BR60" i="11"/>
  <c r="BQ60" i="11"/>
  <c r="BR103" i="11"/>
  <c r="BQ103" i="11"/>
  <c r="DP94" i="11"/>
  <c r="DQ60" i="11"/>
  <c r="DQ48" i="11"/>
  <c r="DP34" i="11"/>
  <c r="Z24" i="11"/>
  <c r="BQ24" i="11" s="1"/>
  <c r="Z45" i="11"/>
  <c r="AE45" i="11" s="1"/>
  <c r="BR45" i="11"/>
  <c r="BQ45" i="11"/>
  <c r="BQ51" i="11"/>
  <c r="BR51" i="11"/>
  <c r="DL40" i="11"/>
  <c r="DQ34" i="11"/>
  <c r="DP66" i="11"/>
  <c r="DQ58" i="11"/>
  <c r="DP58" i="11"/>
  <c r="Z40" i="11"/>
  <c r="AL40" i="11" s="1"/>
  <c r="BR40" i="11"/>
  <c r="BQ40" i="11"/>
  <c r="Z9" i="11"/>
  <c r="AK9" i="11" s="1"/>
  <c r="BR9" i="11"/>
  <c r="Z61" i="11"/>
  <c r="AF61" i="11" s="1"/>
  <c r="BR61" i="11"/>
  <c r="BQ61" i="11"/>
  <c r="BQ67" i="11"/>
  <c r="BR67" i="11"/>
  <c r="DQ66" i="11"/>
  <c r="DQ103" i="11"/>
  <c r="Z56" i="11"/>
  <c r="AH56" i="11" s="1"/>
  <c r="EG56" i="11" s="1"/>
  <c r="BR56" i="11"/>
  <c r="BQ56" i="11"/>
  <c r="Z25" i="11"/>
  <c r="AI25" i="11" s="1"/>
  <c r="EI25" i="11" s="1"/>
  <c r="Z77" i="11"/>
  <c r="AE77" i="11" s="1"/>
  <c r="BR77" i="11"/>
  <c r="BQ77" i="11"/>
  <c r="Z14" i="11"/>
  <c r="BQ14" i="11" s="1"/>
  <c r="BR14" i="11"/>
  <c r="BQ83" i="11"/>
  <c r="BR83" i="11"/>
  <c r="Z72" i="11"/>
  <c r="AK72" i="11" s="1"/>
  <c r="BR72" i="11"/>
  <c r="BQ72" i="11"/>
  <c r="Z41" i="11"/>
  <c r="AI41" i="11" s="1"/>
  <c r="BR41" i="11"/>
  <c r="BQ41" i="11"/>
  <c r="Z10" i="11"/>
  <c r="BQ10" i="11" s="1"/>
  <c r="BR10" i="11"/>
  <c r="Z93" i="11"/>
  <c r="AF93" i="11" s="1"/>
  <c r="BR93" i="11"/>
  <c r="BQ93" i="11"/>
  <c r="Z30" i="11"/>
  <c r="AE30" i="11" s="1"/>
  <c r="BR30" i="11"/>
  <c r="BQ30" i="11"/>
  <c r="BQ99" i="11"/>
  <c r="BR99" i="11"/>
  <c r="BQ36" i="11"/>
  <c r="BR36" i="11"/>
  <c r="DL52" i="11"/>
  <c r="DP45" i="11"/>
  <c r="Z88" i="11"/>
  <c r="AG88" i="11" s="1"/>
  <c r="BR88" i="11"/>
  <c r="BQ88" i="11"/>
  <c r="Z57" i="11"/>
  <c r="AH57" i="11" s="1"/>
  <c r="BR57" i="11"/>
  <c r="BQ57" i="11"/>
  <c r="Z26" i="11"/>
  <c r="AI26" i="11" s="1"/>
  <c r="Z46" i="11"/>
  <c r="AL46" i="11" s="1"/>
  <c r="BR46" i="11"/>
  <c r="BQ46" i="11"/>
  <c r="BR22" i="11"/>
  <c r="Z16" i="11"/>
  <c r="BQ16" i="11" s="1"/>
  <c r="BR16" i="11"/>
  <c r="BQ52" i="11"/>
  <c r="BR52" i="11"/>
  <c r="BR5" i="11"/>
  <c r="DQ52" i="11"/>
  <c r="DP52" i="11"/>
  <c r="DP28" i="11"/>
  <c r="Z73" i="11"/>
  <c r="AG73" i="11" s="1"/>
  <c r="BR73" i="11"/>
  <c r="BQ73" i="11"/>
  <c r="Z42" i="11"/>
  <c r="AJ42" i="11" s="1"/>
  <c r="BR42" i="11"/>
  <c r="BQ42" i="11"/>
  <c r="Z62" i="11"/>
  <c r="AF62" i="11" s="1"/>
  <c r="BR62" i="11"/>
  <c r="BQ62" i="11"/>
  <c r="BQ70" i="11"/>
  <c r="BR70" i="11"/>
  <c r="Z32" i="11"/>
  <c r="AJ32" i="11" s="1"/>
  <c r="BR32" i="11"/>
  <c r="BQ32" i="11"/>
  <c r="BQ68" i="11"/>
  <c r="BR68" i="11"/>
  <c r="BR21" i="11"/>
  <c r="DL48" i="11"/>
  <c r="DP60" i="11"/>
  <c r="Z89" i="11"/>
  <c r="AE89" i="11" s="1"/>
  <c r="BR89" i="11"/>
  <c r="BQ89" i="11"/>
  <c r="Z58" i="11"/>
  <c r="AG58" i="11" s="1"/>
  <c r="BR58" i="11"/>
  <c r="BQ58" i="11"/>
  <c r="Z78" i="11"/>
  <c r="AH78" i="11" s="1"/>
  <c r="BR78" i="11"/>
  <c r="BQ78" i="11"/>
  <c r="BQ102" i="11"/>
  <c r="BR102" i="11"/>
  <c r="Z48" i="11"/>
  <c r="AJ48" i="11" s="1"/>
  <c r="BR48" i="11"/>
  <c r="BQ48" i="11"/>
  <c r="BQ84" i="11"/>
  <c r="BR84" i="11"/>
  <c r="BQ37" i="11"/>
  <c r="BR37" i="11"/>
  <c r="Z86" i="11"/>
  <c r="AL86" i="11" s="1"/>
  <c r="BQ86" i="11"/>
  <c r="BR86" i="11"/>
  <c r="BR74" i="11"/>
  <c r="BQ74" i="11"/>
  <c r="Z11" i="11"/>
  <c r="BQ11" i="11" s="1"/>
  <c r="BR11" i="11"/>
  <c r="Z94" i="11"/>
  <c r="AH94" i="11" s="1"/>
  <c r="BR94" i="11"/>
  <c r="BQ94" i="11"/>
  <c r="BR64" i="11"/>
  <c r="BQ64" i="11"/>
  <c r="BR17" i="11"/>
  <c r="BQ100" i="11"/>
  <c r="BR100" i="11"/>
  <c r="BQ53" i="11"/>
  <c r="BR53" i="11"/>
  <c r="BR7" i="11"/>
  <c r="Z63" i="11"/>
  <c r="AF63" i="11" s="1"/>
  <c r="BR63" i="11"/>
  <c r="BQ63" i="11"/>
  <c r="Z90" i="11"/>
  <c r="AL90" i="11" s="1"/>
  <c r="BR90" i="11"/>
  <c r="BQ90" i="11"/>
  <c r="Z80" i="11"/>
  <c r="AF80" i="11" s="1"/>
  <c r="BR80" i="11"/>
  <c r="BQ80" i="11"/>
  <c r="BR33" i="11"/>
  <c r="BQ33" i="11"/>
  <c r="BQ69" i="11"/>
  <c r="BR69" i="11"/>
  <c r="BR23" i="11"/>
  <c r="DL63" i="11"/>
  <c r="DL45" i="11"/>
  <c r="DP11" i="11"/>
  <c r="DQ63" i="11"/>
  <c r="BR43" i="11"/>
  <c r="BQ43" i="11"/>
  <c r="Z96" i="11"/>
  <c r="AL96" i="11" s="1"/>
  <c r="BR96" i="11"/>
  <c r="BQ96" i="11"/>
  <c r="BR49" i="11"/>
  <c r="BQ49" i="11"/>
  <c r="BQ85" i="11"/>
  <c r="BR85" i="11"/>
  <c r="BR39" i="11"/>
  <c r="BQ39" i="11"/>
  <c r="DL97" i="11"/>
  <c r="BQ54" i="11"/>
  <c r="BR54" i="11"/>
  <c r="Z59" i="11"/>
  <c r="AK59" i="11" s="1"/>
  <c r="BR59" i="11"/>
  <c r="BQ59" i="11"/>
  <c r="Z12" i="11"/>
  <c r="AL12" i="11" s="1"/>
  <c r="BR12" i="11"/>
  <c r="BR15" i="11"/>
  <c r="BR65" i="11"/>
  <c r="BQ65" i="11"/>
  <c r="BR18" i="11"/>
  <c r="BQ101" i="11"/>
  <c r="BR101" i="11"/>
  <c r="BR55" i="11"/>
  <c r="BQ55" i="11"/>
  <c r="Z4" i="11"/>
  <c r="AI4" i="11" s="1"/>
  <c r="EI4" i="11" s="1"/>
  <c r="DL86" i="11"/>
  <c r="DL103" i="11"/>
  <c r="DQ86" i="11"/>
  <c r="DP103" i="11"/>
  <c r="DP97" i="11"/>
  <c r="DP4" i="11"/>
  <c r="DL94" i="11"/>
  <c r="DL60" i="11"/>
  <c r="Z75" i="11"/>
  <c r="AI75" i="11" s="1"/>
  <c r="BR75" i="11"/>
  <c r="BQ75" i="11"/>
  <c r="Z28" i="11"/>
  <c r="BQ28" i="11" s="1"/>
  <c r="BR28" i="11"/>
  <c r="BR6" i="11"/>
  <c r="BR31" i="11"/>
  <c r="BQ31" i="11"/>
  <c r="BR81" i="11"/>
  <c r="BQ81" i="11"/>
  <c r="BR34" i="11"/>
  <c r="BQ34" i="11"/>
  <c r="BR71" i="11"/>
  <c r="BQ71" i="11"/>
  <c r="Z8" i="11"/>
  <c r="BQ8" i="11" s="1"/>
  <c r="Z95" i="11"/>
  <c r="Z98" i="11"/>
  <c r="Z35" i="11"/>
  <c r="Z51" i="11"/>
  <c r="Z67" i="11"/>
  <c r="Z83" i="11"/>
  <c r="Z20" i="11"/>
  <c r="BR20" i="11" s="1"/>
  <c r="Z99" i="11"/>
  <c r="Z36" i="11"/>
  <c r="Z22" i="11"/>
  <c r="DL22" i="11" s="1"/>
  <c r="Z52" i="11"/>
  <c r="Z5" i="11"/>
  <c r="BQ5" i="11" s="1"/>
  <c r="Z70" i="11"/>
  <c r="Z68" i="11"/>
  <c r="Z21" i="11"/>
  <c r="DQ21" i="11" s="1"/>
  <c r="Z102" i="11"/>
  <c r="Z84" i="11"/>
  <c r="Z37" i="11"/>
  <c r="Z74" i="11"/>
  <c r="Z64" i="11"/>
  <c r="Z17" i="11"/>
  <c r="DQ17" i="11" s="1"/>
  <c r="Z100" i="11"/>
  <c r="Z53" i="11"/>
  <c r="Z7" i="11"/>
  <c r="BQ7" i="11" s="1"/>
  <c r="Z27" i="11"/>
  <c r="BQ27" i="11" s="1"/>
  <c r="Z33" i="11"/>
  <c r="Z69" i="11"/>
  <c r="Z23" i="11"/>
  <c r="BQ23" i="11" s="1"/>
  <c r="Z43" i="11"/>
  <c r="Z49" i="11"/>
  <c r="Z85" i="11"/>
  <c r="Z39" i="11"/>
  <c r="Z54" i="11"/>
  <c r="Z15" i="11"/>
  <c r="DP15" i="11" s="1"/>
  <c r="Z65" i="11"/>
  <c r="Z18" i="11"/>
  <c r="BQ18" i="11" s="1"/>
  <c r="Z101" i="11"/>
  <c r="Z55" i="11"/>
  <c r="Z6" i="11"/>
  <c r="DQ6" i="11" s="1"/>
  <c r="Z31" i="11"/>
  <c r="Z81" i="11"/>
  <c r="Z34" i="11"/>
  <c r="Z71" i="11"/>
  <c r="DL19" i="11"/>
  <c r="Z19" i="11"/>
  <c r="BQ19" i="11" s="1"/>
  <c r="Z38" i="11"/>
  <c r="Z97" i="11"/>
  <c r="Z50" i="11"/>
  <c r="Z87" i="11"/>
  <c r="Z66" i="11"/>
  <c r="Z103" i="11"/>
  <c r="DL66" i="11"/>
  <c r="DL24" i="11"/>
  <c r="DP43" i="11"/>
  <c r="DP50" i="11"/>
  <c r="DQ29" i="11"/>
  <c r="DL82" i="11"/>
  <c r="DP79" i="11"/>
  <c r="DP36" i="11"/>
  <c r="DL68" i="11"/>
  <c r="DQ92" i="11"/>
  <c r="DQ61" i="11"/>
  <c r="DP95" i="11"/>
  <c r="DQ43" i="11"/>
  <c r="DL84" i="11"/>
  <c r="DQ77" i="11"/>
  <c r="DP84" i="11"/>
  <c r="DL27" i="11"/>
  <c r="DL37" i="11"/>
  <c r="DL43" i="11"/>
  <c r="DP30" i="11"/>
  <c r="DQ74" i="11"/>
  <c r="DP24" i="11"/>
  <c r="DP46" i="11"/>
  <c r="DQ90" i="11"/>
  <c r="DQ46" i="11"/>
  <c r="DQ37" i="11"/>
  <c r="DL95" i="11"/>
  <c r="DQ95" i="11"/>
  <c r="DL29" i="11"/>
  <c r="DP21" i="11"/>
  <c r="DL13" i="11"/>
  <c r="DL61" i="11"/>
  <c r="DP68" i="11"/>
  <c r="DP13" i="11"/>
  <c r="DL56" i="11"/>
  <c r="DL76" i="11"/>
  <c r="DP19" i="11"/>
  <c r="DP92" i="11"/>
  <c r="DQ79" i="11"/>
  <c r="DL74" i="11"/>
  <c r="DP61" i="11"/>
  <c r="DQ50" i="11"/>
  <c r="DQ82" i="11"/>
  <c r="DQ30" i="11"/>
  <c r="DL30" i="11"/>
  <c r="DL64" i="11"/>
  <c r="DP8" i="11"/>
  <c r="DP76" i="11"/>
  <c r="DL8" i="11"/>
  <c r="DQ76" i="11"/>
  <c r="DP64" i="11"/>
  <c r="DL92" i="11"/>
  <c r="DP56" i="11"/>
  <c r="DL21" i="11"/>
  <c r="DP27" i="11"/>
  <c r="DL79" i="11"/>
  <c r="DP74" i="11"/>
  <c r="DL9" i="11"/>
  <c r="DQ68" i="11"/>
  <c r="DQ64" i="11"/>
  <c r="DP82" i="11"/>
  <c r="DQ16" i="11"/>
  <c r="DQ22" i="11"/>
  <c r="DQ26" i="11"/>
  <c r="DL20" i="11"/>
  <c r="DP20" i="11"/>
  <c r="DQ13" i="11"/>
  <c r="DQ24" i="11"/>
  <c r="B3" i="27" a="1"/>
  <c r="B1" i="3" a="1"/>
  <c r="B1" i="3" s="1"/>
  <c r="DL5" i="11" l="1"/>
  <c r="DP5" i="11"/>
  <c r="AG26" i="11"/>
  <c r="EE26" i="11" s="1"/>
  <c r="BR4" i="11"/>
  <c r="AE79" i="11"/>
  <c r="EA79" i="11" s="1"/>
  <c r="AF29" i="11"/>
  <c r="EC29" i="11" s="1"/>
  <c r="AK79" i="11"/>
  <c r="AL10" i="11"/>
  <c r="AF60" i="11"/>
  <c r="AK44" i="11"/>
  <c r="AF76" i="11"/>
  <c r="ED76" i="11" s="1"/>
  <c r="AI14" i="11"/>
  <c r="EI14" i="11" s="1"/>
  <c r="AI61" i="11"/>
  <c r="EJ61" i="11" s="1"/>
  <c r="AK45" i="11"/>
  <c r="AG41" i="11"/>
  <c r="EF41" i="11" s="1"/>
  <c r="AL79" i="11"/>
  <c r="AK96" i="11"/>
  <c r="AE13" i="11"/>
  <c r="EB13" i="11" s="1"/>
  <c r="AE40" i="11"/>
  <c r="EB40" i="11" s="1"/>
  <c r="AI13" i="11"/>
  <c r="EJ13" i="11" s="1"/>
  <c r="BR19" i="11"/>
  <c r="AF13" i="11"/>
  <c r="EC13" i="11" s="1"/>
  <c r="AJ13" i="11"/>
  <c r="EK13" i="11" s="1"/>
  <c r="AF88" i="11"/>
  <c r="AI79" i="11"/>
  <c r="EI79" i="11" s="1"/>
  <c r="AL45" i="11"/>
  <c r="AF79" i="11"/>
  <c r="ED79" i="11" s="1"/>
  <c r="AF45" i="11"/>
  <c r="AJ91" i="11"/>
  <c r="EK91" i="11" s="1"/>
  <c r="AF91" i="11"/>
  <c r="EC91" i="11" s="1"/>
  <c r="AK80" i="11"/>
  <c r="AK29" i="11"/>
  <c r="AG91" i="11"/>
  <c r="EE91" i="11" s="1"/>
  <c r="AH91" i="11"/>
  <c r="EG91" i="11" s="1"/>
  <c r="AF42" i="11"/>
  <c r="EC42" i="11" s="1"/>
  <c r="AG56" i="11"/>
  <c r="EE56" i="11" s="1"/>
  <c r="AE91" i="11"/>
  <c r="EB91" i="11" s="1"/>
  <c r="AE42" i="11"/>
  <c r="EA42" i="11" s="1"/>
  <c r="AK56" i="11"/>
  <c r="AK91" i="11"/>
  <c r="AI91" i="11"/>
  <c r="EI91" i="11" s="1"/>
  <c r="AF59" i="11"/>
  <c r="EC59" i="11" s="1"/>
  <c r="AJ16" i="11"/>
  <c r="EK16" i="11" s="1"/>
  <c r="AF40" i="11"/>
  <c r="AE59" i="11"/>
  <c r="EA59" i="11" s="1"/>
  <c r="AK11" i="11"/>
  <c r="AG13" i="11"/>
  <c r="EE13" i="11" s="1"/>
  <c r="AG79" i="11"/>
  <c r="EE79" i="11" s="1"/>
  <c r="AE29" i="11"/>
  <c r="EA29" i="11" s="1"/>
  <c r="DQ18" i="11"/>
  <c r="AK13" i="11"/>
  <c r="AH79" i="11"/>
  <c r="EH79" i="11" s="1"/>
  <c r="AE16" i="11"/>
  <c r="EB16" i="11" s="1"/>
  <c r="AI29" i="11"/>
  <c r="AJ46" i="11"/>
  <c r="EL46" i="11" s="1"/>
  <c r="AI40" i="11"/>
  <c r="EI40" i="11" s="1"/>
  <c r="AK40" i="11"/>
  <c r="AH40" i="11"/>
  <c r="EH40" i="11" s="1"/>
  <c r="AK12" i="11"/>
  <c r="DQ8" i="11"/>
  <c r="AE44" i="11"/>
  <c r="EA44" i="11" s="1"/>
  <c r="AH4" i="11"/>
  <c r="EG4" i="11" s="1"/>
  <c r="AI44" i="11"/>
  <c r="EI44" i="11" s="1"/>
  <c r="AH59" i="11"/>
  <c r="EG59" i="11" s="1"/>
  <c r="AE78" i="11"/>
  <c r="EA78" i="11" s="1"/>
  <c r="AF16" i="11"/>
  <c r="EC16" i="11" s="1"/>
  <c r="AJ60" i="11"/>
  <c r="EK60" i="11" s="1"/>
  <c r="AI59" i="11"/>
  <c r="EJ59" i="11" s="1"/>
  <c r="AJ76" i="11"/>
  <c r="EK76" i="11" s="1"/>
  <c r="AK76" i="11"/>
  <c r="AG60" i="11"/>
  <c r="AG76" i="11"/>
  <c r="AI60" i="11"/>
  <c r="EJ60" i="11" s="1"/>
  <c r="AF57" i="11"/>
  <c r="EC57" i="11" s="1"/>
  <c r="AF73" i="11"/>
  <c r="ED73" i="11" s="1"/>
  <c r="AJ57" i="11"/>
  <c r="EK57" i="11" s="1"/>
  <c r="AK73" i="11"/>
  <c r="AL57" i="11"/>
  <c r="AJ73" i="11"/>
  <c r="EL73" i="11" s="1"/>
  <c r="AK57" i="11"/>
  <c r="AF44" i="11"/>
  <c r="EC44" i="11" s="1"/>
  <c r="AH73" i="11"/>
  <c r="EG73" i="11" s="1"/>
  <c r="AE57" i="11"/>
  <c r="EA57" i="11" s="1"/>
  <c r="AJ44" i="11"/>
  <c r="EL44" i="11" s="1"/>
  <c r="AI57" i="11"/>
  <c r="EJ57" i="11" s="1"/>
  <c r="AL73" i="11"/>
  <c r="AG44" i="11"/>
  <c r="AJ12" i="11"/>
  <c r="EK12" i="11" s="1"/>
  <c r="AI73" i="11"/>
  <c r="EJ73" i="11" s="1"/>
  <c r="AE88" i="11"/>
  <c r="EB88" i="11" s="1"/>
  <c r="AI12" i="11"/>
  <c r="EI12" i="11" s="1"/>
  <c r="AH44" i="11"/>
  <c r="EH44" i="11" s="1"/>
  <c r="AJ59" i="11"/>
  <c r="EL59" i="11" s="1"/>
  <c r="AG16" i="11"/>
  <c r="DQ25" i="11"/>
  <c r="DP17" i="11"/>
  <c r="AE80" i="11"/>
  <c r="EB80" i="11" s="1"/>
  <c r="AE28" i="11"/>
  <c r="EB28" i="11" s="1"/>
  <c r="DQ10" i="11"/>
  <c r="AI77" i="11"/>
  <c r="EJ77" i="11" s="1"/>
  <c r="DL17" i="11"/>
  <c r="AH25" i="11"/>
  <c r="EG25" i="11" s="1"/>
  <c r="AJ11" i="11"/>
  <c r="EK11" i="11" s="1"/>
  <c r="AF11" i="11"/>
  <c r="EC11" i="11" s="1"/>
  <c r="AG78" i="11"/>
  <c r="EF78" i="11" s="1"/>
  <c r="AL88" i="11"/>
  <c r="DQ7" i="11"/>
  <c r="AI47" i="11"/>
  <c r="EI47" i="11" s="1"/>
  <c r="AG11" i="11"/>
  <c r="EE11" i="11" s="1"/>
  <c r="AK78" i="11"/>
  <c r="AH11" i="11"/>
  <c r="EG11" i="11" s="1"/>
  <c r="AJ78" i="11"/>
  <c r="EL78" i="11" s="1"/>
  <c r="AK10" i="11"/>
  <c r="BQ25" i="11"/>
  <c r="AG42" i="11"/>
  <c r="EF42" i="11" s="1"/>
  <c r="AH42" i="11"/>
  <c r="EH42" i="11" s="1"/>
  <c r="AI42" i="11"/>
  <c r="EI42" i="11" s="1"/>
  <c r="AK26" i="11"/>
  <c r="AE26" i="11"/>
  <c r="EB26" i="11" s="1"/>
  <c r="AF89" i="11"/>
  <c r="AK89" i="11"/>
  <c r="AH89" i="11"/>
  <c r="EG89" i="11" s="1"/>
  <c r="AK4" i="11"/>
  <c r="AL89" i="11"/>
  <c r="AE24" i="11"/>
  <c r="EB24" i="11" s="1"/>
  <c r="AI89" i="11"/>
  <c r="EJ89" i="11" s="1"/>
  <c r="AI24" i="11"/>
  <c r="AL28" i="11"/>
  <c r="AF24" i="11"/>
  <c r="EC24" i="11" s="1"/>
  <c r="AJ24" i="11"/>
  <c r="EK24" i="11" s="1"/>
  <c r="AG24" i="11"/>
  <c r="EF24" i="11" s="1"/>
  <c r="AJ62" i="11"/>
  <c r="EL62" i="11" s="1"/>
  <c r="AK42" i="11"/>
  <c r="AL77" i="11"/>
  <c r="AF12" i="11"/>
  <c r="EC12" i="11" s="1"/>
  <c r="AJ89" i="11"/>
  <c r="EL89" i="11" s="1"/>
  <c r="AL42" i="11"/>
  <c r="AL93" i="11"/>
  <c r="AF77" i="11"/>
  <c r="EC77" i="11" s="1"/>
  <c r="AE93" i="11"/>
  <c r="EA93" i="11" s="1"/>
  <c r="AJ77" i="11"/>
  <c r="EK77" i="11" s="1"/>
  <c r="AH10" i="11"/>
  <c r="EG10" i="11" s="1"/>
  <c r="DP22" i="11"/>
  <c r="AK24" i="11"/>
  <c r="AJ61" i="11"/>
  <c r="EL61" i="11" s="1"/>
  <c r="AH24" i="11"/>
  <c r="EG24" i="11" s="1"/>
  <c r="AJ93" i="11"/>
  <c r="EK93" i="11" s="1"/>
  <c r="AH32" i="11"/>
  <c r="EH32" i="11" s="1"/>
  <c r="AL24" i="11"/>
  <c r="AH88" i="11"/>
  <c r="EH88" i="11" s="1"/>
  <c r="AG46" i="11"/>
  <c r="EE46" i="11" s="1"/>
  <c r="AL56" i="11"/>
  <c r="AF4" i="11"/>
  <c r="EC4" i="11" s="1"/>
  <c r="AH12" i="11"/>
  <c r="EG12" i="11" s="1"/>
  <c r="AK46" i="11"/>
  <c r="AJ88" i="11"/>
  <c r="EL88" i="11" s="1"/>
  <c r="AJ45" i="11"/>
  <c r="EK45" i="11" s="1"/>
  <c r="AE92" i="11"/>
  <c r="EA92" i="11" s="1"/>
  <c r="AG4" i="11"/>
  <c r="EE4" i="11" s="1"/>
  <c r="AL13" i="11"/>
  <c r="AE12" i="11"/>
  <c r="AG80" i="11"/>
  <c r="EF80" i="11" s="1"/>
  <c r="AI94" i="11"/>
  <c r="EJ94" i="11" s="1"/>
  <c r="AE46" i="11"/>
  <c r="EB46" i="11" s="1"/>
  <c r="AK88" i="11"/>
  <c r="AH77" i="11"/>
  <c r="AE61" i="11"/>
  <c r="EB61" i="11" s="1"/>
  <c r="AI80" i="11"/>
  <c r="EI80" i="11" s="1"/>
  <c r="AL48" i="11"/>
  <c r="AI30" i="11"/>
  <c r="EJ30" i="11" s="1"/>
  <c r="AK60" i="11"/>
  <c r="AK90" i="11"/>
  <c r="AL11" i="11"/>
  <c r="AF30" i="11"/>
  <c r="ED30" i="11" s="1"/>
  <c r="AH76" i="11"/>
  <c r="EG76" i="11" s="1"/>
  <c r="AE56" i="11"/>
  <c r="EB56" i="11" s="1"/>
  <c r="DQ11" i="11"/>
  <c r="AH60" i="11"/>
  <c r="EG60" i="11" s="1"/>
  <c r="AJ28" i="11"/>
  <c r="EK28" i="11" s="1"/>
  <c r="AI90" i="11"/>
  <c r="EI90" i="11" s="1"/>
  <c r="AE11" i="11"/>
  <c r="EB11" i="11" s="1"/>
  <c r="AJ30" i="11"/>
  <c r="EL30" i="11" s="1"/>
  <c r="AL76" i="11"/>
  <c r="AI56" i="11"/>
  <c r="AL60" i="11"/>
  <c r="AK28" i="11"/>
  <c r="AI11" i="11"/>
  <c r="AK93" i="11"/>
  <c r="AE76" i="11"/>
  <c r="EB76" i="11" s="1"/>
  <c r="AF56" i="11"/>
  <c r="EC56" i="11" s="1"/>
  <c r="AJ80" i="11"/>
  <c r="EL80" i="11" s="1"/>
  <c r="AH48" i="11"/>
  <c r="EH48" i="11" s="1"/>
  <c r="DQ14" i="11"/>
  <c r="ED29" i="11"/>
  <c r="AH28" i="11"/>
  <c r="EG28" i="11" s="1"/>
  <c r="AH93" i="11"/>
  <c r="EG93" i="11" s="1"/>
  <c r="AJ56" i="11"/>
  <c r="AG45" i="11"/>
  <c r="EC76" i="11"/>
  <c r="AI28" i="11"/>
  <c r="EI28" i="11" s="1"/>
  <c r="AG12" i="11"/>
  <c r="EE12" i="11" s="1"/>
  <c r="AI88" i="11"/>
  <c r="EJ88" i="11" s="1"/>
  <c r="AI93" i="11"/>
  <c r="AE14" i="11"/>
  <c r="EB14" i="11" s="1"/>
  <c r="AI45" i="11"/>
  <c r="EJ45" i="11" s="1"/>
  <c r="AF14" i="11"/>
  <c r="EC14" i="11" s="1"/>
  <c r="AG94" i="11"/>
  <c r="EE94" i="11" s="1"/>
  <c r="AK94" i="11"/>
  <c r="AJ4" i="11"/>
  <c r="EK4" i="11" s="1"/>
  <c r="AH13" i="11"/>
  <c r="EH13" i="11" s="1"/>
  <c r="AL94" i="11"/>
  <c r="AH46" i="11"/>
  <c r="EG46" i="11" s="1"/>
  <c r="AK77" i="11"/>
  <c r="AL61" i="11"/>
  <c r="EB77" i="11"/>
  <c r="EA77" i="11"/>
  <c r="AL59" i="11"/>
  <c r="AG48" i="11"/>
  <c r="EF48" i="11" s="1"/>
  <c r="AJ10" i="11"/>
  <c r="EK10" i="11" s="1"/>
  <c r="AE10" i="11"/>
  <c r="EB10" i="11" s="1"/>
  <c r="AG77" i="11"/>
  <c r="AL29" i="11"/>
  <c r="DQ19" i="11"/>
  <c r="AI10" i="11"/>
  <c r="EI10" i="11" s="1"/>
  <c r="AL78" i="11"/>
  <c r="BR24" i="11"/>
  <c r="AI78" i="11"/>
  <c r="EJ78" i="11" s="1"/>
  <c r="AL16" i="11"/>
  <c r="AG93" i="11"/>
  <c r="EF93" i="11" s="1"/>
  <c r="AJ29" i="11"/>
  <c r="DL15" i="11"/>
  <c r="EB60" i="11"/>
  <c r="AG59" i="11"/>
  <c r="AL25" i="11"/>
  <c r="AE25" i="11"/>
  <c r="EB25" i="11" s="1"/>
  <c r="EH29" i="11"/>
  <c r="EG29" i="11"/>
  <c r="EC61" i="11"/>
  <c r="ED61" i="11"/>
  <c r="EA30" i="11"/>
  <c r="EB30" i="11"/>
  <c r="AI46" i="11"/>
  <c r="EJ46" i="11" s="1"/>
  <c r="AH9" i="11"/>
  <c r="EH9" i="11" s="1"/>
  <c r="EH56" i="11"/>
  <c r="AF46" i="11"/>
  <c r="ED46" i="11" s="1"/>
  <c r="BR25" i="11"/>
  <c r="AH96" i="11"/>
  <c r="EG96" i="11" s="1"/>
  <c r="AE48" i="11"/>
  <c r="AG30" i="11"/>
  <c r="EF30" i="11" s="1"/>
  <c r="AE96" i="11"/>
  <c r="AI48" i="11"/>
  <c r="AL82" i="11"/>
  <c r="AK30" i="11"/>
  <c r="AG14" i="11"/>
  <c r="EE14" i="11" s="1"/>
  <c r="AF25" i="11"/>
  <c r="EC25" i="11" s="1"/>
  <c r="AI96" i="11"/>
  <c r="EI96" i="11" s="1"/>
  <c r="AF48" i="11"/>
  <c r="ED48" i="11" s="1"/>
  <c r="AE82" i="11"/>
  <c r="EA82" i="11" s="1"/>
  <c r="AH30" i="11"/>
  <c r="AK14" i="11"/>
  <c r="AJ25" i="11"/>
  <c r="AG61" i="11"/>
  <c r="AG29" i="11"/>
  <c r="EF29" i="11" s="1"/>
  <c r="DQ9" i="11"/>
  <c r="AF96" i="11"/>
  <c r="AI82" i="11"/>
  <c r="EJ82" i="11" s="1"/>
  <c r="AL30" i="11"/>
  <c r="AH14" i="11"/>
  <c r="EG14" i="11" s="1"/>
  <c r="AG25" i="11"/>
  <c r="AK61" i="11"/>
  <c r="EB79" i="11"/>
  <c r="AH82" i="11"/>
  <c r="EG82" i="11" s="1"/>
  <c r="AL14" i="11"/>
  <c r="AK25" i="11"/>
  <c r="AH61" i="11"/>
  <c r="AF82" i="11"/>
  <c r="AJ82" i="11"/>
  <c r="EL82" i="11" s="1"/>
  <c r="AG82" i="11"/>
  <c r="AE94" i="11"/>
  <c r="EA94" i="11" s="1"/>
  <c r="AJ14" i="11"/>
  <c r="EB45" i="11"/>
  <c r="EA45" i="11"/>
  <c r="DQ23" i="11"/>
  <c r="AF28" i="11"/>
  <c r="EC28" i="11" s="1"/>
  <c r="AJ96" i="11"/>
  <c r="EK96" i="11" s="1"/>
  <c r="AG90" i="11"/>
  <c r="EE90" i="11" s="1"/>
  <c r="AF78" i="11"/>
  <c r="ED78" i="11" s="1"/>
  <c r="AG57" i="11"/>
  <c r="EF57" i="11" s="1"/>
  <c r="AF10" i="11"/>
  <c r="EC10" i="11" s="1"/>
  <c r="AH72" i="11"/>
  <c r="EG72" i="11" s="1"/>
  <c r="AH45" i="11"/>
  <c r="EH45" i="11" s="1"/>
  <c r="EF26" i="11"/>
  <c r="EK79" i="11"/>
  <c r="AG28" i="11"/>
  <c r="EE28" i="11" s="1"/>
  <c r="AE90" i="11"/>
  <c r="AK48" i="11"/>
  <c r="AG10" i="11"/>
  <c r="BQ4" i="11"/>
  <c r="AU4" i="11"/>
  <c r="AF47" i="11"/>
  <c r="ED47" i="11" s="1"/>
  <c r="AG63" i="11"/>
  <c r="EE63" i="11" s="1"/>
  <c r="AH80" i="11"/>
  <c r="EH80" i="11" s="1"/>
  <c r="AK16" i="11"/>
  <c r="AF26" i="11"/>
  <c r="AF41" i="11"/>
  <c r="ED41" i="11" s="1"/>
  <c r="AJ40" i="11"/>
  <c r="EK40" i="11" s="1"/>
  <c r="AJ63" i="11"/>
  <c r="EL63" i="11" s="1"/>
  <c r="AG96" i="11"/>
  <c r="EE96" i="11" s="1"/>
  <c r="AL80" i="11"/>
  <c r="AH16" i="11"/>
  <c r="EG16" i="11" s="1"/>
  <c r="AJ26" i="11"/>
  <c r="EK26" i="11" s="1"/>
  <c r="AJ41" i="11"/>
  <c r="EK41" i="11" s="1"/>
  <c r="AG40" i="11"/>
  <c r="EE40" i="11" s="1"/>
  <c r="BQ26" i="11"/>
  <c r="DQ5" i="11"/>
  <c r="AK41" i="11"/>
  <c r="DQ27" i="11"/>
  <c r="AI16" i="11"/>
  <c r="AL26" i="11"/>
  <c r="AH41" i="11"/>
  <c r="EH41" i="11" s="1"/>
  <c r="AL41" i="11"/>
  <c r="AE41" i="11"/>
  <c r="EA41" i="11" s="1"/>
  <c r="AJ90" i="11"/>
  <c r="EK90" i="11" s="1"/>
  <c r="EA47" i="11"/>
  <c r="EB47" i="11"/>
  <c r="AJ47" i="11"/>
  <c r="AJ75" i="11"/>
  <c r="EK75" i="11" s="1"/>
  <c r="AI92" i="11"/>
  <c r="AF75" i="11"/>
  <c r="ED75" i="11" s="1"/>
  <c r="BR26" i="11"/>
  <c r="AG75" i="11"/>
  <c r="EF75" i="11" s="1"/>
  <c r="EJ79" i="11"/>
  <c r="AK75" i="11"/>
  <c r="AE86" i="11"/>
  <c r="EB86" i="11" s="1"/>
  <c r="AH75" i="11"/>
  <c r="EH75" i="11" s="1"/>
  <c r="AL72" i="11"/>
  <c r="AI86" i="11"/>
  <c r="EJ86" i="11" s="1"/>
  <c r="AL75" i="11"/>
  <c r="AF86" i="11"/>
  <c r="AE75" i="11"/>
  <c r="EB75" i="11" s="1"/>
  <c r="AE72" i="11"/>
  <c r="AF92" i="11"/>
  <c r="EC92" i="11" s="1"/>
  <c r="AG86" i="11"/>
  <c r="EF86" i="11" s="1"/>
  <c r="AG47" i="11"/>
  <c r="EE47" i="11" s="1"/>
  <c r="AG62" i="11"/>
  <c r="EF62" i="11" s="1"/>
  <c r="AI72" i="11"/>
  <c r="AJ92" i="11"/>
  <c r="AK86" i="11"/>
  <c r="AK47" i="11"/>
  <c r="AK62" i="11"/>
  <c r="AF72" i="11"/>
  <c r="EC72" i="11" s="1"/>
  <c r="AG92" i="11"/>
  <c r="AJ86" i="11"/>
  <c r="EL86" i="11" s="1"/>
  <c r="AH86" i="11"/>
  <c r="EG86" i="11" s="1"/>
  <c r="AH47" i="11"/>
  <c r="EH47" i="11" s="1"/>
  <c r="AL62" i="11"/>
  <c r="AJ72" i="11"/>
  <c r="AK92" i="11"/>
  <c r="EJ14" i="11"/>
  <c r="AL47" i="11"/>
  <c r="AE62" i="11"/>
  <c r="EA62" i="11" s="1"/>
  <c r="AG72" i="11"/>
  <c r="EE72" i="11" s="1"/>
  <c r="AH92" i="11"/>
  <c r="AI62" i="11"/>
  <c r="EJ62" i="11" s="1"/>
  <c r="EI26" i="11"/>
  <c r="EJ26" i="11"/>
  <c r="AC17" i="11"/>
  <c r="AN17" i="11"/>
  <c r="EV17" i="11" s="1"/>
  <c r="AB17" i="11"/>
  <c r="ER17" i="11" s="1"/>
  <c r="AM17" i="11"/>
  <c r="EU17" i="11" s="1"/>
  <c r="AA17" i="11"/>
  <c r="AD17" i="11"/>
  <c r="ET17" i="11" s="1"/>
  <c r="AM58" i="11"/>
  <c r="EU58" i="11" s="1"/>
  <c r="AA58" i="11"/>
  <c r="AD58" i="11"/>
  <c r="ET58" i="11" s="1"/>
  <c r="AC58" i="11"/>
  <c r="AN58" i="11"/>
  <c r="EV58" i="11" s="1"/>
  <c r="AB58" i="11"/>
  <c r="ER58" i="11" s="1"/>
  <c r="AH63" i="11"/>
  <c r="EH63" i="11" s="1"/>
  <c r="AC64" i="11"/>
  <c r="AN64" i="11"/>
  <c r="EV64" i="11" s="1"/>
  <c r="AB64" i="11"/>
  <c r="ER64" i="11" s="1"/>
  <c r="AA64" i="11"/>
  <c r="AM64" i="11"/>
  <c r="EU64" i="11" s="1"/>
  <c r="AD64" i="11"/>
  <c r="ET64" i="11" s="1"/>
  <c r="AK58" i="11"/>
  <c r="AD70" i="11"/>
  <c r="ET70" i="11" s="1"/>
  <c r="AC70" i="11"/>
  <c r="AN70" i="11"/>
  <c r="EV70" i="11" s="1"/>
  <c r="AB70" i="11"/>
  <c r="ER70" i="11" s="1"/>
  <c r="AM70" i="11"/>
  <c r="EU70" i="11" s="1"/>
  <c r="AA70" i="11"/>
  <c r="AH26" i="11"/>
  <c r="AN12" i="11"/>
  <c r="EV12" i="11" s="1"/>
  <c r="AB12" i="11"/>
  <c r="ER12" i="11" s="1"/>
  <c r="AM12" i="11"/>
  <c r="EU12" i="11" s="1"/>
  <c r="AA12" i="11"/>
  <c r="AD12" i="11"/>
  <c r="ET12" i="11" s="1"/>
  <c r="AC12" i="11"/>
  <c r="AC80" i="11"/>
  <c r="AN80" i="11"/>
  <c r="EV80" i="11" s="1"/>
  <c r="AB80" i="11"/>
  <c r="ER80" i="11" s="1"/>
  <c r="AM80" i="11"/>
  <c r="EU80" i="11" s="1"/>
  <c r="AA80" i="11"/>
  <c r="AD80" i="11"/>
  <c r="ET80" i="11" s="1"/>
  <c r="AM56" i="11"/>
  <c r="EU56" i="11" s="1"/>
  <c r="AA56" i="11"/>
  <c r="AD56" i="11"/>
  <c r="ET56" i="11" s="1"/>
  <c r="AC56" i="11"/>
  <c r="AN56" i="11"/>
  <c r="EV56" i="11" s="1"/>
  <c r="AB56" i="11"/>
  <c r="ER56" i="11" s="1"/>
  <c r="EJ25" i="11"/>
  <c r="AL63" i="11"/>
  <c r="AM74" i="11"/>
  <c r="EU74" i="11" s="1"/>
  <c r="AA74" i="11"/>
  <c r="AD74" i="11"/>
  <c r="ET74" i="11" s="1"/>
  <c r="AC74" i="11"/>
  <c r="AN74" i="11"/>
  <c r="EV74" i="11" s="1"/>
  <c r="AB74" i="11"/>
  <c r="ER74" i="11" s="1"/>
  <c r="AH58" i="11"/>
  <c r="EH58" i="11" s="1"/>
  <c r="AF9" i="11"/>
  <c r="AD51" i="11"/>
  <c r="ET51" i="11" s="1"/>
  <c r="AC51" i="11"/>
  <c r="AN51" i="11"/>
  <c r="EV51" i="11" s="1"/>
  <c r="AB51" i="11"/>
  <c r="ER51" i="11" s="1"/>
  <c r="AM51" i="11"/>
  <c r="EU51" i="11" s="1"/>
  <c r="AA51" i="11"/>
  <c r="AN75" i="11"/>
  <c r="EV75" i="11" s="1"/>
  <c r="AB75" i="11"/>
  <c r="ER75" i="11" s="1"/>
  <c r="AM75" i="11"/>
  <c r="EU75" i="11" s="1"/>
  <c r="AA75" i="11"/>
  <c r="AD75" i="11"/>
  <c r="ET75" i="11" s="1"/>
  <c r="AC75" i="11"/>
  <c r="AM42" i="11"/>
  <c r="EU42" i="11" s="1"/>
  <c r="AA42" i="11"/>
  <c r="AD42" i="11"/>
  <c r="ET42" i="11" s="1"/>
  <c r="AC42" i="11"/>
  <c r="AN42" i="11"/>
  <c r="EV42" i="11" s="1"/>
  <c r="AB42" i="11"/>
  <c r="ER42" i="11" s="1"/>
  <c r="AN93" i="11"/>
  <c r="EV93" i="11" s="1"/>
  <c r="AB93" i="11"/>
  <c r="ER93" i="11" s="1"/>
  <c r="AM93" i="11"/>
  <c r="EU93" i="11" s="1"/>
  <c r="AA93" i="11"/>
  <c r="AD93" i="11"/>
  <c r="ET93" i="11" s="1"/>
  <c r="AC93" i="11"/>
  <c r="AN13" i="11"/>
  <c r="EV13" i="11" s="1"/>
  <c r="AB13" i="11"/>
  <c r="ER13" i="11" s="1"/>
  <c r="AM13" i="11"/>
  <c r="EU13" i="11" s="1"/>
  <c r="AA13" i="11"/>
  <c r="AD13" i="11"/>
  <c r="ET13" i="11" s="1"/>
  <c r="AC13" i="11"/>
  <c r="AD38" i="11"/>
  <c r="ET38" i="11" s="1"/>
  <c r="AC38" i="11"/>
  <c r="AN38" i="11"/>
  <c r="EV38" i="11" s="1"/>
  <c r="AB38" i="11"/>
  <c r="ER38" i="11" s="1"/>
  <c r="AM38" i="11"/>
  <c r="EU38" i="11" s="1"/>
  <c r="AA38" i="11"/>
  <c r="AN27" i="11"/>
  <c r="EV27" i="11" s="1"/>
  <c r="AB27" i="11"/>
  <c r="ER27" i="11" s="1"/>
  <c r="AM27" i="11"/>
  <c r="EU27" i="11" s="1"/>
  <c r="AA27" i="11"/>
  <c r="AD27" i="11"/>
  <c r="ET27" i="11" s="1"/>
  <c r="AC27" i="11"/>
  <c r="AL58" i="11"/>
  <c r="AJ9" i="11"/>
  <c r="AM89" i="11"/>
  <c r="EU89" i="11" s="1"/>
  <c r="AA89" i="11"/>
  <c r="AD89" i="11"/>
  <c r="ET89" i="11" s="1"/>
  <c r="AC89" i="11"/>
  <c r="AN89" i="11"/>
  <c r="EV89" i="11" s="1"/>
  <c r="AB89" i="11"/>
  <c r="ER89" i="11" s="1"/>
  <c r="AC82" i="11"/>
  <c r="AN82" i="11"/>
  <c r="EV82" i="11" s="1"/>
  <c r="AB82" i="11"/>
  <c r="ER82" i="11" s="1"/>
  <c r="AM82" i="11"/>
  <c r="EU82" i="11" s="1"/>
  <c r="AA82" i="11"/>
  <c r="AD82" i="11"/>
  <c r="ET82" i="11" s="1"/>
  <c r="AC47" i="11"/>
  <c r="AN47" i="11"/>
  <c r="EV47" i="11" s="1"/>
  <c r="AB47" i="11"/>
  <c r="ER47" i="11" s="1"/>
  <c r="AM47" i="11"/>
  <c r="EU47" i="11" s="1"/>
  <c r="AD47" i="11"/>
  <c r="ET47" i="11" s="1"/>
  <c r="AA47" i="11"/>
  <c r="AM39" i="11"/>
  <c r="EU39" i="11" s="1"/>
  <c r="AA39" i="11"/>
  <c r="AD39" i="11"/>
  <c r="ET39" i="11" s="1"/>
  <c r="AC39" i="11"/>
  <c r="AN39" i="11"/>
  <c r="EV39" i="11" s="1"/>
  <c r="AB39" i="11"/>
  <c r="ER39" i="11" s="1"/>
  <c r="AE63" i="11"/>
  <c r="AM55" i="11"/>
  <c r="EU55" i="11" s="1"/>
  <c r="AA55" i="11"/>
  <c r="AD55" i="11"/>
  <c r="ET55" i="11" s="1"/>
  <c r="AC55" i="11"/>
  <c r="AN55" i="11"/>
  <c r="EV55" i="11" s="1"/>
  <c r="AB55" i="11"/>
  <c r="ER55" i="11" s="1"/>
  <c r="AI63" i="11"/>
  <c r="EJ63" i="11" s="1"/>
  <c r="AD19" i="11"/>
  <c r="ET19" i="11" s="1"/>
  <c r="AC19" i="11"/>
  <c r="AN19" i="11"/>
  <c r="EV19" i="11" s="1"/>
  <c r="AB19" i="11"/>
  <c r="ER19" i="11" s="1"/>
  <c r="AM19" i="11"/>
  <c r="EU19" i="11" s="1"/>
  <c r="AA19" i="11"/>
  <c r="AD101" i="11"/>
  <c r="ET101" i="11" s="1"/>
  <c r="AC101" i="11"/>
  <c r="AN101" i="11"/>
  <c r="EV101" i="11" s="1"/>
  <c r="AB101" i="11"/>
  <c r="ER101" i="11" s="1"/>
  <c r="AM101" i="11"/>
  <c r="EU101" i="11" s="1"/>
  <c r="AA101" i="11"/>
  <c r="AF90" i="11"/>
  <c r="ED90" i="11" s="1"/>
  <c r="AE58" i="11"/>
  <c r="EA58" i="11" s="1"/>
  <c r="AH62" i="11"/>
  <c r="EH62" i="11" s="1"/>
  <c r="AD22" i="11"/>
  <c r="ET22" i="11" s="1"/>
  <c r="AC22" i="11"/>
  <c r="AN22" i="11"/>
  <c r="EV22" i="11" s="1"/>
  <c r="AB22" i="11"/>
  <c r="ER22" i="11" s="1"/>
  <c r="AM22" i="11"/>
  <c r="EU22" i="11" s="1"/>
  <c r="AA22" i="11"/>
  <c r="AG9" i="11"/>
  <c r="AD35" i="11"/>
  <c r="ET35" i="11" s="1"/>
  <c r="AB35" i="11"/>
  <c r="ER35" i="11" s="1"/>
  <c r="AC35" i="11"/>
  <c r="AN35" i="11"/>
  <c r="EV35" i="11" s="1"/>
  <c r="AM35" i="11"/>
  <c r="EU35" i="11" s="1"/>
  <c r="AA35" i="11"/>
  <c r="AN59" i="11"/>
  <c r="EV59" i="11" s="1"/>
  <c r="AB59" i="11"/>
  <c r="ER59" i="11" s="1"/>
  <c r="AM59" i="11"/>
  <c r="EU59" i="11" s="1"/>
  <c r="AA59" i="11"/>
  <c r="AD59" i="11"/>
  <c r="ET59" i="11" s="1"/>
  <c r="AC59" i="11"/>
  <c r="AC48" i="11"/>
  <c r="AN48" i="11"/>
  <c r="EV48" i="11" s="1"/>
  <c r="AB48" i="11"/>
  <c r="ER48" i="11" s="1"/>
  <c r="AM48" i="11"/>
  <c r="EU48" i="11" s="1"/>
  <c r="AA48" i="11"/>
  <c r="AD48" i="11"/>
  <c r="ET48" i="11" s="1"/>
  <c r="AN14" i="11"/>
  <c r="EV14" i="11" s="1"/>
  <c r="AB14" i="11"/>
  <c r="ER14" i="11" s="1"/>
  <c r="AM14" i="11"/>
  <c r="EU14" i="11" s="1"/>
  <c r="AA14" i="11"/>
  <c r="AD14" i="11"/>
  <c r="ET14" i="11" s="1"/>
  <c r="AC14" i="11"/>
  <c r="BQ9" i="11"/>
  <c r="AN60" i="11"/>
  <c r="EV60" i="11" s="1"/>
  <c r="AB60" i="11"/>
  <c r="ER60" i="11" s="1"/>
  <c r="AM60" i="11"/>
  <c r="EU60" i="11" s="1"/>
  <c r="AA60" i="11"/>
  <c r="AD60" i="11"/>
  <c r="ET60" i="11" s="1"/>
  <c r="AC60" i="11"/>
  <c r="AC18" i="11"/>
  <c r="AN18" i="11"/>
  <c r="EV18" i="11" s="1"/>
  <c r="AB18" i="11"/>
  <c r="ER18" i="11" s="1"/>
  <c r="AM18" i="11"/>
  <c r="EU18" i="11" s="1"/>
  <c r="AA18" i="11"/>
  <c r="AD18" i="11"/>
  <c r="ET18" i="11" s="1"/>
  <c r="AD102" i="11"/>
  <c r="ET102" i="11" s="1"/>
  <c r="AC102" i="11"/>
  <c r="AN102" i="11"/>
  <c r="EV102" i="11" s="1"/>
  <c r="AB102" i="11"/>
  <c r="ER102" i="11" s="1"/>
  <c r="AM102" i="11"/>
  <c r="EU102" i="11" s="1"/>
  <c r="AA102" i="11"/>
  <c r="AI58" i="11"/>
  <c r="EI58" i="11" s="1"/>
  <c r="AD36" i="11"/>
  <c r="ET36" i="11" s="1"/>
  <c r="AC36" i="11"/>
  <c r="AN36" i="11"/>
  <c r="EV36" i="11" s="1"/>
  <c r="AB36" i="11"/>
  <c r="ER36" i="11" s="1"/>
  <c r="AM36" i="11"/>
  <c r="EU36" i="11" s="1"/>
  <c r="AA36" i="11"/>
  <c r="AC98" i="11"/>
  <c r="AN98" i="11"/>
  <c r="EV98" i="11" s="1"/>
  <c r="AB98" i="11"/>
  <c r="ER98" i="11" s="1"/>
  <c r="AM98" i="11"/>
  <c r="EU98" i="11" s="1"/>
  <c r="AA98" i="11"/>
  <c r="AD98" i="11"/>
  <c r="ET98" i="11" s="1"/>
  <c r="AM73" i="11"/>
  <c r="EU73" i="11" s="1"/>
  <c r="AA73" i="11"/>
  <c r="AD73" i="11"/>
  <c r="ET73" i="11" s="1"/>
  <c r="AC73" i="11"/>
  <c r="AN73" i="11"/>
  <c r="EV73" i="11" s="1"/>
  <c r="AB73" i="11"/>
  <c r="ER73" i="11" s="1"/>
  <c r="AN76" i="11"/>
  <c r="EV76" i="11" s="1"/>
  <c r="AB76" i="11"/>
  <c r="ER76" i="11" s="1"/>
  <c r="AM76" i="11"/>
  <c r="EU76" i="11" s="1"/>
  <c r="AA76" i="11"/>
  <c r="AD76" i="11"/>
  <c r="ET76" i="11" s="1"/>
  <c r="AC76" i="11"/>
  <c r="AC63" i="11"/>
  <c r="AN63" i="11"/>
  <c r="EV63" i="11" s="1"/>
  <c r="AB63" i="11"/>
  <c r="ER63" i="11" s="1"/>
  <c r="AM63" i="11"/>
  <c r="EU63" i="11" s="1"/>
  <c r="AD63" i="11"/>
  <c r="ET63" i="11" s="1"/>
  <c r="AA63" i="11"/>
  <c r="AM9" i="11"/>
  <c r="EU9" i="11" s="1"/>
  <c r="AA9" i="11"/>
  <c r="AD9" i="11"/>
  <c r="ET9" i="11" s="1"/>
  <c r="AC9" i="11"/>
  <c r="AN9" i="11"/>
  <c r="EV9" i="11" s="1"/>
  <c r="AB9" i="11"/>
  <c r="ER9" i="11" s="1"/>
  <c r="AC15" i="11"/>
  <c r="AN15" i="11"/>
  <c r="EV15" i="11" s="1"/>
  <c r="AB15" i="11"/>
  <c r="ER15" i="11" s="1"/>
  <c r="AM15" i="11"/>
  <c r="EU15" i="11" s="1"/>
  <c r="AA15" i="11"/>
  <c r="AD15" i="11"/>
  <c r="ET15" i="11" s="1"/>
  <c r="AD20" i="11"/>
  <c r="ET20" i="11" s="1"/>
  <c r="AC20" i="11"/>
  <c r="AN20" i="11"/>
  <c r="EV20" i="11" s="1"/>
  <c r="AB20" i="11"/>
  <c r="ER20" i="11" s="1"/>
  <c r="AM20" i="11"/>
  <c r="EU20" i="11" s="1"/>
  <c r="AA20" i="11"/>
  <c r="AL9" i="11"/>
  <c r="AN94" i="11"/>
  <c r="EV94" i="11" s="1"/>
  <c r="AB94" i="11"/>
  <c r="ER94" i="11" s="1"/>
  <c r="AM94" i="11"/>
  <c r="EU94" i="11" s="1"/>
  <c r="AA94" i="11"/>
  <c r="AD94" i="11"/>
  <c r="ET94" i="11" s="1"/>
  <c r="AC94" i="11"/>
  <c r="AM26" i="11"/>
  <c r="EU26" i="11" s="1"/>
  <c r="AA26" i="11"/>
  <c r="AD26" i="11"/>
  <c r="ET26" i="11" s="1"/>
  <c r="AC26" i="11"/>
  <c r="AN26" i="11"/>
  <c r="EV26" i="11" s="1"/>
  <c r="AB26" i="11"/>
  <c r="ER26" i="11" s="1"/>
  <c r="AN77" i="11"/>
  <c r="EV77" i="11" s="1"/>
  <c r="AB77" i="11"/>
  <c r="ER77" i="11" s="1"/>
  <c r="AM77" i="11"/>
  <c r="EU77" i="11" s="1"/>
  <c r="AA77" i="11"/>
  <c r="AD77" i="11"/>
  <c r="ET77" i="11" s="1"/>
  <c r="AC77" i="11"/>
  <c r="AM24" i="11"/>
  <c r="EU24" i="11" s="1"/>
  <c r="AA24" i="11"/>
  <c r="AD24" i="11"/>
  <c r="ET24" i="11" s="1"/>
  <c r="AC24" i="11"/>
  <c r="AN24" i="11"/>
  <c r="EV24" i="11" s="1"/>
  <c r="AB24" i="11"/>
  <c r="ER24" i="11" s="1"/>
  <c r="AC65" i="11"/>
  <c r="AN65" i="11"/>
  <c r="EV65" i="11" s="1"/>
  <c r="AB65" i="11"/>
  <c r="ER65" i="11" s="1"/>
  <c r="AM65" i="11"/>
  <c r="EU65" i="11" s="1"/>
  <c r="AA65" i="11"/>
  <c r="AD65" i="11"/>
  <c r="ET65" i="11" s="1"/>
  <c r="AC95" i="11"/>
  <c r="AN95" i="11"/>
  <c r="EV95" i="11" s="1"/>
  <c r="AB95" i="11"/>
  <c r="ER95" i="11" s="1"/>
  <c r="AA95" i="11"/>
  <c r="AM95" i="11"/>
  <c r="EU95" i="11" s="1"/>
  <c r="AD95" i="11"/>
  <c r="ET95" i="11" s="1"/>
  <c r="AA32" i="11"/>
  <c r="AC32" i="11"/>
  <c r="AN32" i="11"/>
  <c r="EV32" i="11" s="1"/>
  <c r="AB32" i="11"/>
  <c r="ER32" i="11" s="1"/>
  <c r="AM32" i="11"/>
  <c r="EU32" i="11" s="1"/>
  <c r="AD32" i="11"/>
  <c r="ET32" i="11" s="1"/>
  <c r="AC34" i="11"/>
  <c r="AN34" i="11"/>
  <c r="EV34" i="11" s="1"/>
  <c r="AB34" i="11"/>
  <c r="ER34" i="11" s="1"/>
  <c r="AM34" i="11"/>
  <c r="EU34" i="11" s="1"/>
  <c r="AA34" i="11"/>
  <c r="AD34" i="11"/>
  <c r="ET34" i="11" s="1"/>
  <c r="AC66" i="11"/>
  <c r="AN66" i="11"/>
  <c r="EV66" i="11" s="1"/>
  <c r="AB66" i="11"/>
  <c r="ER66" i="11" s="1"/>
  <c r="AM66" i="11"/>
  <c r="EU66" i="11" s="1"/>
  <c r="AA66" i="11"/>
  <c r="AD66" i="11"/>
  <c r="ET66" i="11" s="1"/>
  <c r="AM87" i="11"/>
  <c r="EU87" i="11" s="1"/>
  <c r="AA87" i="11"/>
  <c r="AD87" i="11"/>
  <c r="ET87" i="11" s="1"/>
  <c r="AC87" i="11"/>
  <c r="AN87" i="11"/>
  <c r="EV87" i="11" s="1"/>
  <c r="AB87" i="11"/>
  <c r="ER87" i="11" s="1"/>
  <c r="AC81" i="11"/>
  <c r="AN81" i="11"/>
  <c r="EV81" i="11" s="1"/>
  <c r="AB81" i="11"/>
  <c r="ER81" i="11" s="1"/>
  <c r="AM81" i="11"/>
  <c r="EU81" i="11" s="1"/>
  <c r="AA81" i="11"/>
  <c r="AD81" i="11"/>
  <c r="ET81" i="11" s="1"/>
  <c r="AD54" i="11"/>
  <c r="ET54" i="11" s="1"/>
  <c r="AC54" i="11"/>
  <c r="AN54" i="11"/>
  <c r="EV54" i="11" s="1"/>
  <c r="AB54" i="11"/>
  <c r="ER54" i="11" s="1"/>
  <c r="AM54" i="11"/>
  <c r="EU54" i="11" s="1"/>
  <c r="AA54" i="11"/>
  <c r="AM23" i="11"/>
  <c r="EU23" i="11" s="1"/>
  <c r="AA23" i="11"/>
  <c r="AD23" i="11"/>
  <c r="ET23" i="11" s="1"/>
  <c r="AC23" i="11"/>
  <c r="AN23" i="11"/>
  <c r="EV23" i="11" s="1"/>
  <c r="AB23" i="11"/>
  <c r="ER23" i="11" s="1"/>
  <c r="AH90" i="11"/>
  <c r="EG90" i="11" s="1"/>
  <c r="AF94" i="11"/>
  <c r="ED94" i="11" s="1"/>
  <c r="AG89" i="11"/>
  <c r="EE89" i="11" s="1"/>
  <c r="AD68" i="11"/>
  <c r="ET68" i="11" s="1"/>
  <c r="AC68" i="11"/>
  <c r="AB68" i="11"/>
  <c r="ER68" i="11" s="1"/>
  <c r="AN68" i="11"/>
  <c r="EV68" i="11" s="1"/>
  <c r="AM68" i="11"/>
  <c r="EU68" i="11" s="1"/>
  <c r="AA68" i="11"/>
  <c r="AE73" i="11"/>
  <c r="AD83" i="11"/>
  <c r="ET83" i="11" s="1"/>
  <c r="AC83" i="11"/>
  <c r="AN83" i="11"/>
  <c r="EV83" i="11" s="1"/>
  <c r="AM83" i="11"/>
  <c r="EU83" i="11" s="1"/>
  <c r="AA83" i="11"/>
  <c r="AB83" i="11"/>
  <c r="ER83" i="11" s="1"/>
  <c r="AE9" i="11"/>
  <c r="AM8" i="11"/>
  <c r="EU8" i="11" s="1"/>
  <c r="AA8" i="11"/>
  <c r="AD8" i="11"/>
  <c r="ET8" i="11" s="1"/>
  <c r="AC8" i="11"/>
  <c r="AN8" i="11"/>
  <c r="EV8" i="11" s="1"/>
  <c r="AB8" i="11"/>
  <c r="ER8" i="11" s="1"/>
  <c r="AN44" i="11"/>
  <c r="EV44" i="11" s="1"/>
  <c r="AB44" i="11"/>
  <c r="ER44" i="11" s="1"/>
  <c r="AM44" i="11"/>
  <c r="EU44" i="11" s="1"/>
  <c r="AA44" i="11"/>
  <c r="AD44" i="11"/>
  <c r="ET44" i="11" s="1"/>
  <c r="AC44" i="11"/>
  <c r="AN43" i="11"/>
  <c r="EV43" i="11" s="1"/>
  <c r="AB43" i="11"/>
  <c r="ER43" i="11" s="1"/>
  <c r="AM43" i="11"/>
  <c r="EU43" i="11" s="1"/>
  <c r="AA43" i="11"/>
  <c r="AD43" i="11"/>
  <c r="ET43" i="11" s="1"/>
  <c r="AC43" i="11"/>
  <c r="AM103" i="11"/>
  <c r="EU103" i="11" s="1"/>
  <c r="AA103" i="11"/>
  <c r="AD103" i="11"/>
  <c r="ET103" i="11" s="1"/>
  <c r="AC103" i="11"/>
  <c r="AN103" i="11"/>
  <c r="EV103" i="11" s="1"/>
  <c r="AB103" i="11"/>
  <c r="ER103" i="11" s="1"/>
  <c r="AD21" i="11"/>
  <c r="ET21" i="11" s="1"/>
  <c r="AC21" i="11"/>
  <c r="AN21" i="11"/>
  <c r="EV21" i="11" s="1"/>
  <c r="AB21" i="11"/>
  <c r="ER21" i="11" s="1"/>
  <c r="AM21" i="11"/>
  <c r="EU21" i="11" s="1"/>
  <c r="AA21" i="11"/>
  <c r="EJ76" i="11"/>
  <c r="AC50" i="11"/>
  <c r="AN50" i="11"/>
  <c r="EV50" i="11" s="1"/>
  <c r="AB50" i="11"/>
  <c r="ER50" i="11" s="1"/>
  <c r="AM50" i="11"/>
  <c r="EU50" i="11" s="1"/>
  <c r="AA50" i="11"/>
  <c r="AD50" i="11"/>
  <c r="ET50" i="11" s="1"/>
  <c r="AC31" i="11"/>
  <c r="AN31" i="11"/>
  <c r="EV31" i="11" s="1"/>
  <c r="AB31" i="11"/>
  <c r="ER31" i="11" s="1"/>
  <c r="AM31" i="11"/>
  <c r="EU31" i="11" s="1"/>
  <c r="AA31" i="11"/>
  <c r="AD31" i="11"/>
  <c r="ET31" i="11" s="1"/>
  <c r="AD69" i="11"/>
  <c r="ET69" i="11" s="1"/>
  <c r="AC69" i="11"/>
  <c r="AN69" i="11"/>
  <c r="EV69" i="11" s="1"/>
  <c r="AB69" i="11"/>
  <c r="ER69" i="11" s="1"/>
  <c r="AM69" i="11"/>
  <c r="EU69" i="11" s="1"/>
  <c r="AA69" i="11"/>
  <c r="AJ94" i="11"/>
  <c r="EL94" i="11" s="1"/>
  <c r="AG32" i="11"/>
  <c r="EF32" i="11" s="1"/>
  <c r="AD67" i="11"/>
  <c r="ET67" i="11" s="1"/>
  <c r="AC67" i="11"/>
  <c r="AB67" i="11"/>
  <c r="ER67" i="11" s="1"/>
  <c r="AN67" i="11"/>
  <c r="EV67" i="11" s="1"/>
  <c r="AM67" i="11"/>
  <c r="EU67" i="11" s="1"/>
  <c r="AA67" i="11"/>
  <c r="AI9" i="11"/>
  <c r="AC96" i="11"/>
  <c r="AN96" i="11"/>
  <c r="EV96" i="11" s="1"/>
  <c r="AB96" i="11"/>
  <c r="ER96" i="11" s="1"/>
  <c r="AM96" i="11"/>
  <c r="EU96" i="11" s="1"/>
  <c r="AA96" i="11"/>
  <c r="AD96" i="11"/>
  <c r="ET96" i="11" s="1"/>
  <c r="BR27" i="11"/>
  <c r="AD86" i="11"/>
  <c r="ET86" i="11" s="1"/>
  <c r="AC86" i="11"/>
  <c r="AN86" i="11"/>
  <c r="EV86" i="11" s="1"/>
  <c r="AB86" i="11"/>
  <c r="ER86" i="11" s="1"/>
  <c r="AM86" i="11"/>
  <c r="EU86" i="11" s="1"/>
  <c r="AA86" i="11"/>
  <c r="AN78" i="11"/>
  <c r="EV78" i="11" s="1"/>
  <c r="AB78" i="11"/>
  <c r="ER78" i="11" s="1"/>
  <c r="AM78" i="11"/>
  <c r="EU78" i="11" s="1"/>
  <c r="AA78" i="11"/>
  <c r="AD78" i="11"/>
  <c r="ET78" i="11" s="1"/>
  <c r="AC78" i="11"/>
  <c r="AM10" i="11"/>
  <c r="EU10" i="11" s="1"/>
  <c r="AA10" i="11"/>
  <c r="AD10" i="11"/>
  <c r="ET10" i="11" s="1"/>
  <c r="AC10" i="11"/>
  <c r="AN10" i="11"/>
  <c r="EV10" i="11" s="1"/>
  <c r="AB10" i="11"/>
  <c r="ER10" i="11" s="1"/>
  <c r="BQ20" i="11"/>
  <c r="AM40" i="11"/>
  <c r="EU40" i="11" s="1"/>
  <c r="AA40" i="11"/>
  <c r="AD40" i="11"/>
  <c r="ET40" i="11" s="1"/>
  <c r="AC40" i="11"/>
  <c r="AN40" i="11"/>
  <c r="EV40" i="11" s="1"/>
  <c r="AB40" i="11"/>
  <c r="ER40" i="11" s="1"/>
  <c r="AM71" i="11"/>
  <c r="EU71" i="11" s="1"/>
  <c r="AA71" i="11"/>
  <c r="AD71" i="11"/>
  <c r="ET71" i="11" s="1"/>
  <c r="AC71" i="11"/>
  <c r="AN71" i="11"/>
  <c r="EV71" i="11" s="1"/>
  <c r="AB71" i="11"/>
  <c r="ER71" i="11" s="1"/>
  <c r="AD99" i="11"/>
  <c r="ET99" i="11" s="1"/>
  <c r="AC99" i="11"/>
  <c r="AB99" i="11"/>
  <c r="ER99" i="11" s="1"/>
  <c r="AN99" i="11"/>
  <c r="EV99" i="11" s="1"/>
  <c r="AM99" i="11"/>
  <c r="EU99" i="11" s="1"/>
  <c r="AA99" i="11"/>
  <c r="AC97" i="11"/>
  <c r="AN97" i="11"/>
  <c r="EV97" i="11" s="1"/>
  <c r="AB97" i="11"/>
  <c r="ER97" i="11" s="1"/>
  <c r="AM97" i="11"/>
  <c r="EU97" i="11" s="1"/>
  <c r="AA97" i="11"/>
  <c r="AD97" i="11"/>
  <c r="ET97" i="11" s="1"/>
  <c r="AD6" i="11"/>
  <c r="ET6" i="11" s="1"/>
  <c r="AC6" i="11"/>
  <c r="AN6" i="11"/>
  <c r="EV6" i="11" s="1"/>
  <c r="AB6" i="11"/>
  <c r="ER6" i="11" s="1"/>
  <c r="AM6" i="11"/>
  <c r="EU6" i="11" s="1"/>
  <c r="AA6" i="11"/>
  <c r="AC33" i="11"/>
  <c r="AN33" i="11"/>
  <c r="EV33" i="11" s="1"/>
  <c r="AB33" i="11"/>
  <c r="ER33" i="11" s="1"/>
  <c r="AM33" i="11"/>
  <c r="EU33" i="11" s="1"/>
  <c r="AA33" i="11"/>
  <c r="AD33" i="11"/>
  <c r="ET33" i="11" s="1"/>
  <c r="AK32" i="11"/>
  <c r="AD5" i="11"/>
  <c r="ET5" i="11" s="1"/>
  <c r="AC5" i="11"/>
  <c r="AN5" i="11"/>
  <c r="EV5" i="11" s="1"/>
  <c r="AB5" i="11"/>
  <c r="ER5" i="11" s="1"/>
  <c r="AM5" i="11"/>
  <c r="EU5" i="11" s="1"/>
  <c r="AA5" i="11"/>
  <c r="BQ6" i="11"/>
  <c r="AM4" i="11"/>
  <c r="EU4" i="11" s="1"/>
  <c r="AA4" i="11"/>
  <c r="AL4" i="11"/>
  <c r="AD4" i="11"/>
  <c r="ET4" i="11" s="1"/>
  <c r="AW4" i="11"/>
  <c r="AE4" i="11"/>
  <c r="EB4" i="11" s="1"/>
  <c r="AX4" i="11"/>
  <c r="AC4" i="11"/>
  <c r="AN4" i="11"/>
  <c r="EV4" i="11" s="1"/>
  <c r="AB4" i="11"/>
  <c r="ER4" i="11" s="1"/>
  <c r="AC16" i="11"/>
  <c r="AN16" i="11"/>
  <c r="EV16" i="11" s="1"/>
  <c r="AB16" i="11"/>
  <c r="ER16" i="11" s="1"/>
  <c r="AM16" i="11"/>
  <c r="EU16" i="11" s="1"/>
  <c r="AA16" i="11"/>
  <c r="AD16" i="11"/>
  <c r="ET16" i="11" s="1"/>
  <c r="AM57" i="11"/>
  <c r="EU57" i="11" s="1"/>
  <c r="AA57" i="11"/>
  <c r="AD57" i="11"/>
  <c r="ET57" i="11" s="1"/>
  <c r="AC57" i="11"/>
  <c r="AN57" i="11"/>
  <c r="EV57" i="11" s="1"/>
  <c r="AB57" i="11"/>
  <c r="ER57" i="11" s="1"/>
  <c r="AD52" i="11"/>
  <c r="ET52" i="11" s="1"/>
  <c r="AC52" i="11"/>
  <c r="AN52" i="11"/>
  <c r="EV52" i="11" s="1"/>
  <c r="AB52" i="11"/>
  <c r="ER52" i="11" s="1"/>
  <c r="AM52" i="11"/>
  <c r="EU52" i="11" s="1"/>
  <c r="AA52" i="11"/>
  <c r="BQ15" i="11"/>
  <c r="AN62" i="11"/>
  <c r="EV62" i="11" s="1"/>
  <c r="AB62" i="11"/>
  <c r="ER62" i="11" s="1"/>
  <c r="AM62" i="11"/>
  <c r="EU62" i="11" s="1"/>
  <c r="AA62" i="11"/>
  <c r="AD62" i="11"/>
  <c r="ET62" i="11" s="1"/>
  <c r="AC62" i="11"/>
  <c r="AN29" i="11"/>
  <c r="EV29" i="11" s="1"/>
  <c r="AB29" i="11"/>
  <c r="ER29" i="11" s="1"/>
  <c r="AM29" i="11"/>
  <c r="EU29" i="11" s="1"/>
  <c r="AA29" i="11"/>
  <c r="AD29" i="11"/>
  <c r="ET29" i="11" s="1"/>
  <c r="AC29" i="11"/>
  <c r="AN91" i="11"/>
  <c r="EV91" i="11" s="1"/>
  <c r="AB91" i="11"/>
  <c r="ER91" i="11" s="1"/>
  <c r="AM91" i="11"/>
  <c r="EU91" i="11" s="1"/>
  <c r="AA91" i="11"/>
  <c r="AD91" i="11"/>
  <c r="ET91" i="11" s="1"/>
  <c r="AC91" i="11"/>
  <c r="AD85" i="11"/>
  <c r="ET85" i="11" s="1"/>
  <c r="AC85" i="11"/>
  <c r="AN85" i="11"/>
  <c r="EV85" i="11" s="1"/>
  <c r="AB85" i="11"/>
  <c r="ER85" i="11" s="1"/>
  <c r="AM85" i="11"/>
  <c r="EU85" i="11" s="1"/>
  <c r="AA85" i="11"/>
  <c r="AD84" i="11"/>
  <c r="ET84" i="11" s="1"/>
  <c r="AC84" i="11"/>
  <c r="AB84" i="11"/>
  <c r="ER84" i="11" s="1"/>
  <c r="AN84" i="11"/>
  <c r="EV84" i="11" s="1"/>
  <c r="AM84" i="11"/>
  <c r="EU84" i="11" s="1"/>
  <c r="AA84" i="11"/>
  <c r="AL32" i="11"/>
  <c r="AM90" i="11"/>
  <c r="EU90" i="11" s="1"/>
  <c r="AA90" i="11"/>
  <c r="AD90" i="11"/>
  <c r="ET90" i="11" s="1"/>
  <c r="AC90" i="11"/>
  <c r="AN90" i="11"/>
  <c r="EV90" i="11" s="1"/>
  <c r="AB90" i="11"/>
  <c r="ER90" i="11" s="1"/>
  <c r="BQ22" i="11"/>
  <c r="AM41" i="11"/>
  <c r="EU41" i="11" s="1"/>
  <c r="AA41" i="11"/>
  <c r="AD41" i="11"/>
  <c r="ET41" i="11" s="1"/>
  <c r="AC41" i="11"/>
  <c r="AN41" i="11"/>
  <c r="EV41" i="11" s="1"/>
  <c r="AB41" i="11"/>
  <c r="ER41" i="11" s="1"/>
  <c r="AC79" i="11"/>
  <c r="AN79" i="11"/>
  <c r="EV79" i="11" s="1"/>
  <c r="AB79" i="11"/>
  <c r="ER79" i="11" s="1"/>
  <c r="AA79" i="11"/>
  <c r="AM79" i="11"/>
  <c r="EU79" i="11" s="1"/>
  <c r="AD79" i="11"/>
  <c r="ET79" i="11" s="1"/>
  <c r="AC49" i="11"/>
  <c r="AN49" i="11"/>
  <c r="EV49" i="11" s="1"/>
  <c r="AB49" i="11"/>
  <c r="ER49" i="11" s="1"/>
  <c r="AM49" i="11"/>
  <c r="EU49" i="11" s="1"/>
  <c r="AA49" i="11"/>
  <c r="AD49" i="11"/>
  <c r="ET49" i="11" s="1"/>
  <c r="AM7" i="11"/>
  <c r="EU7" i="11" s="1"/>
  <c r="AA7" i="11"/>
  <c r="AD7" i="11"/>
  <c r="ET7" i="11" s="1"/>
  <c r="AC7" i="11"/>
  <c r="AN7" i="11"/>
  <c r="EV7" i="11" s="1"/>
  <c r="AB7" i="11"/>
  <c r="ER7" i="11" s="1"/>
  <c r="AE32" i="11"/>
  <c r="EB32" i="11" s="1"/>
  <c r="BQ21" i="11"/>
  <c r="AM88" i="11"/>
  <c r="EU88" i="11" s="1"/>
  <c r="AA88" i="11"/>
  <c r="AD88" i="11"/>
  <c r="ET88" i="11" s="1"/>
  <c r="AC88" i="11"/>
  <c r="AN88" i="11"/>
  <c r="EV88" i="11" s="1"/>
  <c r="AB88" i="11"/>
  <c r="ER88" i="11" s="1"/>
  <c r="AN11" i="11"/>
  <c r="EV11" i="11" s="1"/>
  <c r="AB11" i="11"/>
  <c r="ER11" i="11" s="1"/>
  <c r="AM11" i="11"/>
  <c r="EU11" i="11" s="1"/>
  <c r="AA11" i="11"/>
  <c r="AD11" i="11"/>
  <c r="ET11" i="11" s="1"/>
  <c r="AC11" i="11"/>
  <c r="AM25" i="11"/>
  <c r="EU25" i="11" s="1"/>
  <c r="AA25" i="11"/>
  <c r="AD25" i="11"/>
  <c r="ET25" i="11" s="1"/>
  <c r="AC25" i="11"/>
  <c r="AN25" i="11"/>
  <c r="EV25" i="11" s="1"/>
  <c r="AB25" i="11"/>
  <c r="ER25" i="11" s="1"/>
  <c r="AN45" i="11"/>
  <c r="EV45" i="11" s="1"/>
  <c r="AB45" i="11"/>
  <c r="ER45" i="11" s="1"/>
  <c r="AM45" i="11"/>
  <c r="EU45" i="11" s="1"/>
  <c r="AA45" i="11"/>
  <c r="AD45" i="11"/>
  <c r="ET45" i="11" s="1"/>
  <c r="AC45" i="11"/>
  <c r="AN92" i="11"/>
  <c r="EV92" i="11" s="1"/>
  <c r="AB92" i="11"/>
  <c r="ER92" i="11" s="1"/>
  <c r="AM92" i="11"/>
  <c r="EU92" i="11" s="1"/>
  <c r="AA92" i="11"/>
  <c r="AD92" i="11"/>
  <c r="ET92" i="11" s="1"/>
  <c r="AC92" i="11"/>
  <c r="AD37" i="11"/>
  <c r="ET37" i="11" s="1"/>
  <c r="AC37" i="11"/>
  <c r="AN37" i="11"/>
  <c r="EV37" i="11" s="1"/>
  <c r="AB37" i="11"/>
  <c r="ER37" i="11" s="1"/>
  <c r="AM37" i="11"/>
  <c r="EU37" i="11" s="1"/>
  <c r="AA37" i="11"/>
  <c r="AD53" i="11"/>
  <c r="ET53" i="11" s="1"/>
  <c r="AC53" i="11"/>
  <c r="AN53" i="11"/>
  <c r="EV53" i="11" s="1"/>
  <c r="AB53" i="11"/>
  <c r="ER53" i="11" s="1"/>
  <c r="AM53" i="11"/>
  <c r="EU53" i="11" s="1"/>
  <c r="AA53" i="11"/>
  <c r="AF58" i="11"/>
  <c r="EC58" i="11" s="1"/>
  <c r="AI32" i="11"/>
  <c r="EI32" i="11" s="1"/>
  <c r="AK63" i="11"/>
  <c r="AD100" i="11"/>
  <c r="ET100" i="11" s="1"/>
  <c r="AC100" i="11"/>
  <c r="AN100" i="11"/>
  <c r="EV100" i="11" s="1"/>
  <c r="AM100" i="11"/>
  <c r="EU100" i="11" s="1"/>
  <c r="AA100" i="11"/>
  <c r="AB100" i="11"/>
  <c r="ER100" i="11" s="1"/>
  <c r="AJ58" i="11"/>
  <c r="EL58" i="11" s="1"/>
  <c r="AF32" i="11"/>
  <c r="ED32" i="11" s="1"/>
  <c r="AN28" i="11"/>
  <c r="EV28" i="11" s="1"/>
  <c r="AB28" i="11"/>
  <c r="ER28" i="11" s="1"/>
  <c r="AM28" i="11"/>
  <c r="EU28" i="11" s="1"/>
  <c r="AA28" i="11"/>
  <c r="AD28" i="11"/>
  <c r="ET28" i="11" s="1"/>
  <c r="AC28" i="11"/>
  <c r="BQ12" i="11"/>
  <c r="BQ17" i="11"/>
  <c r="AN46" i="11"/>
  <c r="EV46" i="11" s="1"/>
  <c r="AB46" i="11"/>
  <c r="ER46" i="11" s="1"/>
  <c r="AM46" i="11"/>
  <c r="EU46" i="11" s="1"/>
  <c r="AA46" i="11"/>
  <c r="AD46" i="11"/>
  <c r="ET46" i="11" s="1"/>
  <c r="AC46" i="11"/>
  <c r="AN30" i="11"/>
  <c r="EV30" i="11" s="1"/>
  <c r="AB30" i="11"/>
  <c r="ER30" i="11" s="1"/>
  <c r="AM30" i="11"/>
  <c r="EU30" i="11" s="1"/>
  <c r="AA30" i="11"/>
  <c r="AD30" i="11"/>
  <c r="ET30" i="11" s="1"/>
  <c r="AC30" i="11"/>
  <c r="AM72" i="11"/>
  <c r="EU72" i="11" s="1"/>
  <c r="AA72" i="11"/>
  <c r="AD72" i="11"/>
  <c r="ET72" i="11" s="1"/>
  <c r="AC72" i="11"/>
  <c r="AN72" i="11"/>
  <c r="EV72" i="11" s="1"/>
  <c r="AB72" i="11"/>
  <c r="ER72" i="11" s="1"/>
  <c r="AN61" i="11"/>
  <c r="EV61" i="11" s="1"/>
  <c r="AB61" i="11"/>
  <c r="ER61" i="11" s="1"/>
  <c r="AM61" i="11"/>
  <c r="EU61" i="11" s="1"/>
  <c r="AA61" i="11"/>
  <c r="AD61" i="11"/>
  <c r="ET61" i="11" s="1"/>
  <c r="AC61" i="11"/>
  <c r="AK50" i="11"/>
  <c r="AG50" i="11"/>
  <c r="AJ50" i="11"/>
  <c r="AF50" i="11"/>
  <c r="AI50" i="11"/>
  <c r="AE50" i="11"/>
  <c r="AL50" i="11"/>
  <c r="AH50" i="11"/>
  <c r="EH94" i="11"/>
  <c r="EG94" i="11"/>
  <c r="EK88" i="11"/>
  <c r="AK97" i="11"/>
  <c r="AG97" i="11"/>
  <c r="AJ97" i="11"/>
  <c r="AF97" i="11"/>
  <c r="AI97" i="11"/>
  <c r="AE97" i="11"/>
  <c r="AL97" i="11"/>
  <c r="AH97" i="11"/>
  <c r="AJ31" i="11"/>
  <c r="AF31" i="11"/>
  <c r="AI31" i="11"/>
  <c r="AE31" i="11"/>
  <c r="AL31" i="11"/>
  <c r="AG31" i="11"/>
  <c r="AH31" i="11"/>
  <c r="AK31" i="11"/>
  <c r="AL54" i="11"/>
  <c r="AH54" i="11"/>
  <c r="AK54" i="11"/>
  <c r="AG54" i="11"/>
  <c r="AJ54" i="11"/>
  <c r="AF54" i="11"/>
  <c r="AI54" i="11"/>
  <c r="AE54" i="11"/>
  <c r="AL102" i="11"/>
  <c r="AH102" i="11"/>
  <c r="AK102" i="11"/>
  <c r="AG102" i="11"/>
  <c r="AJ102" i="11"/>
  <c r="AF102" i="11"/>
  <c r="AI102" i="11"/>
  <c r="AE102" i="11"/>
  <c r="EF73" i="11"/>
  <c r="EE73" i="11"/>
  <c r="EF88" i="11"/>
  <c r="EE88" i="11"/>
  <c r="EJ40" i="11"/>
  <c r="AK81" i="11"/>
  <c r="AG81" i="11"/>
  <c r="AJ81" i="11"/>
  <c r="AF81" i="11"/>
  <c r="AI81" i="11"/>
  <c r="AE81" i="11"/>
  <c r="AL81" i="11"/>
  <c r="AH81" i="11"/>
  <c r="AI43" i="11"/>
  <c r="AE43" i="11"/>
  <c r="AL43" i="11"/>
  <c r="AH43" i="11"/>
  <c r="AK43" i="11"/>
  <c r="AG43" i="11"/>
  <c r="AF43" i="11"/>
  <c r="AJ43" i="11"/>
  <c r="AL6" i="11"/>
  <c r="AH6" i="11"/>
  <c r="AK6" i="11"/>
  <c r="AG6" i="11"/>
  <c r="AJ6" i="11"/>
  <c r="AF6" i="11"/>
  <c r="AI6" i="11"/>
  <c r="AE6" i="11"/>
  <c r="EJ75" i="11"/>
  <c r="EI75" i="11"/>
  <c r="ED89" i="11"/>
  <c r="EC89" i="11"/>
  <c r="EC40" i="11"/>
  <c r="ED40" i="11"/>
  <c r="AJ15" i="11"/>
  <c r="EK15" i="11" s="1"/>
  <c r="AF15" i="11"/>
  <c r="EC15" i="11" s="1"/>
  <c r="AI15" i="11"/>
  <c r="AE15" i="11"/>
  <c r="AL15" i="11"/>
  <c r="AH15" i="11"/>
  <c r="EG15" i="11" s="1"/>
  <c r="AG15" i="11"/>
  <c r="EE15" i="11" s="1"/>
  <c r="AK15" i="11"/>
  <c r="EL48" i="11"/>
  <c r="EK48" i="11"/>
  <c r="AK98" i="11"/>
  <c r="AG98" i="11"/>
  <c r="AJ98" i="11"/>
  <c r="AF98" i="11"/>
  <c r="AH98" i="11"/>
  <c r="AI98" i="11"/>
  <c r="AE98" i="11"/>
  <c r="AL98" i="11"/>
  <c r="EC60" i="11"/>
  <c r="ED60" i="11"/>
  <c r="AL23" i="11"/>
  <c r="AH23" i="11"/>
  <c r="AK23" i="11"/>
  <c r="AG23" i="11"/>
  <c r="AJ23" i="11"/>
  <c r="AF23" i="11"/>
  <c r="AI23" i="11"/>
  <c r="AE23" i="11"/>
  <c r="EK89" i="11"/>
  <c r="AL21" i="11"/>
  <c r="AH21" i="11"/>
  <c r="AK21" i="11"/>
  <c r="AG21" i="11"/>
  <c r="AJ21" i="11"/>
  <c r="AF21" i="11"/>
  <c r="AI21" i="11"/>
  <c r="AE21" i="11"/>
  <c r="AL22" i="11"/>
  <c r="AH22" i="11"/>
  <c r="AK22" i="11"/>
  <c r="AG22" i="11"/>
  <c r="AJ22" i="11"/>
  <c r="AF22" i="11"/>
  <c r="AI22" i="11"/>
  <c r="AE22" i="11"/>
  <c r="EL60" i="11"/>
  <c r="AL69" i="11"/>
  <c r="AH69" i="11"/>
  <c r="AK69" i="11"/>
  <c r="AG69" i="11"/>
  <c r="AJ69" i="11"/>
  <c r="AF69" i="11"/>
  <c r="AI69" i="11"/>
  <c r="AE69" i="11"/>
  <c r="EH78" i="11"/>
  <c r="EG78" i="11"/>
  <c r="AH68" i="11"/>
  <c r="AK68" i="11"/>
  <c r="AG68" i="11"/>
  <c r="AJ68" i="11"/>
  <c r="AF68" i="11"/>
  <c r="AI68" i="11"/>
  <c r="AE68" i="11"/>
  <c r="AL68" i="11"/>
  <c r="EC62" i="11"/>
  <c r="ED62" i="11"/>
  <c r="AJ95" i="11"/>
  <c r="AF95" i="11"/>
  <c r="AI95" i="11"/>
  <c r="AE95" i="11"/>
  <c r="AL95" i="11"/>
  <c r="AH95" i="11"/>
  <c r="AG95" i="11"/>
  <c r="AK95" i="11"/>
  <c r="EE60" i="11"/>
  <c r="EF60" i="11"/>
  <c r="AL39" i="11"/>
  <c r="AH39" i="11"/>
  <c r="AK39" i="11"/>
  <c r="AG39" i="11"/>
  <c r="AJ39" i="11"/>
  <c r="AF39" i="11"/>
  <c r="AE39" i="11"/>
  <c r="AI39" i="11"/>
  <c r="AK33" i="11"/>
  <c r="AG33" i="11"/>
  <c r="AJ33" i="11"/>
  <c r="AF33" i="11"/>
  <c r="AI33" i="11"/>
  <c r="AE33" i="11"/>
  <c r="AL33" i="11"/>
  <c r="AH33" i="11"/>
  <c r="EI93" i="11"/>
  <c r="EJ93" i="11"/>
  <c r="AL85" i="11"/>
  <c r="AH85" i="11"/>
  <c r="AK85" i="11"/>
  <c r="AG85" i="11"/>
  <c r="AJ85" i="11"/>
  <c r="AF85" i="11"/>
  <c r="AI85" i="11"/>
  <c r="AE85" i="11"/>
  <c r="AH36" i="11"/>
  <c r="AK36" i="11"/>
  <c r="AG36" i="11"/>
  <c r="AJ36" i="11"/>
  <c r="AF36" i="11"/>
  <c r="AI36" i="11"/>
  <c r="AE36" i="11"/>
  <c r="AL36" i="11"/>
  <c r="EC93" i="11"/>
  <c r="ED93" i="11"/>
  <c r="AK49" i="11"/>
  <c r="AG49" i="11"/>
  <c r="AJ49" i="11"/>
  <c r="AF49" i="11"/>
  <c r="AI49" i="11"/>
  <c r="AE49" i="11"/>
  <c r="AL49" i="11"/>
  <c r="AH49" i="11"/>
  <c r="AL37" i="11"/>
  <c r="AH37" i="11"/>
  <c r="AK37" i="11"/>
  <c r="AG37" i="11"/>
  <c r="AJ37" i="11"/>
  <c r="AF37" i="11"/>
  <c r="AI37" i="11"/>
  <c r="AE37" i="11"/>
  <c r="AK99" i="11"/>
  <c r="AG99" i="11"/>
  <c r="AJ99" i="11"/>
  <c r="AF99" i="11"/>
  <c r="AI99" i="11"/>
  <c r="AE99" i="11"/>
  <c r="AL99" i="11"/>
  <c r="AH99" i="11"/>
  <c r="EF96" i="11"/>
  <c r="AH84" i="11"/>
  <c r="AK84" i="11"/>
  <c r="AG84" i="11"/>
  <c r="AJ84" i="11"/>
  <c r="AF84" i="11"/>
  <c r="AI84" i="11"/>
  <c r="AE84" i="11"/>
  <c r="AL84" i="11"/>
  <c r="EA89" i="11"/>
  <c r="EB89" i="11"/>
  <c r="EL42" i="11"/>
  <c r="EK42" i="11"/>
  <c r="AK51" i="11"/>
  <c r="AG51" i="11"/>
  <c r="AJ51" i="11"/>
  <c r="AF51" i="11"/>
  <c r="AI51" i="11"/>
  <c r="AE51" i="11"/>
  <c r="AL51" i="11"/>
  <c r="AH51" i="11"/>
  <c r="AL103" i="11"/>
  <c r="AH103" i="11"/>
  <c r="AK103" i="11"/>
  <c r="AG103" i="11"/>
  <c r="AJ103" i="11"/>
  <c r="AF103" i="11"/>
  <c r="AE103" i="11"/>
  <c r="AI103" i="11"/>
  <c r="ED63" i="11"/>
  <c r="EC63" i="11"/>
  <c r="EL47" i="11"/>
  <c r="EK47" i="11"/>
  <c r="AL7" i="11"/>
  <c r="AH7" i="11"/>
  <c r="EG7" i="11" s="1"/>
  <c r="AK7" i="11"/>
  <c r="AG7" i="11"/>
  <c r="EE7" i="11" s="1"/>
  <c r="AJ7" i="11"/>
  <c r="EK7" i="11" s="1"/>
  <c r="AF7" i="11"/>
  <c r="EC7" i="11" s="1"/>
  <c r="AI7" i="11"/>
  <c r="EI7" i="11" s="1"/>
  <c r="AE7" i="11"/>
  <c r="AL5" i="11"/>
  <c r="AH5" i="11"/>
  <c r="AK5" i="11"/>
  <c r="AG5" i="11"/>
  <c r="AJ5" i="11"/>
  <c r="AF5" i="11"/>
  <c r="AI5" i="11"/>
  <c r="AE5" i="11"/>
  <c r="EH57" i="11"/>
  <c r="EG57" i="11"/>
  <c r="EJ41" i="11"/>
  <c r="EI41" i="11"/>
  <c r="EE45" i="11"/>
  <c r="EF45" i="11"/>
  <c r="AK66" i="11"/>
  <c r="AG66" i="11"/>
  <c r="AJ66" i="11"/>
  <c r="AF66" i="11"/>
  <c r="AH66" i="11"/>
  <c r="AI66" i="11"/>
  <c r="AE66" i="11"/>
  <c r="AL66" i="11"/>
  <c r="AL38" i="11"/>
  <c r="AH38" i="11"/>
  <c r="AK38" i="11"/>
  <c r="AG38" i="11"/>
  <c r="AJ38" i="11"/>
  <c r="AF38" i="11"/>
  <c r="AI38" i="11"/>
  <c r="AE38" i="11"/>
  <c r="EH96" i="11"/>
  <c r="AL53" i="11"/>
  <c r="AH53" i="11"/>
  <c r="AK53" i="11"/>
  <c r="AG53" i="11"/>
  <c r="AJ53" i="11"/>
  <c r="AF53" i="11"/>
  <c r="AI53" i="11"/>
  <c r="AE53" i="11"/>
  <c r="AH52" i="11"/>
  <c r="AK52" i="11"/>
  <c r="AG52" i="11"/>
  <c r="AJ52" i="11"/>
  <c r="AF52" i="11"/>
  <c r="AI52" i="11"/>
  <c r="AE52" i="11"/>
  <c r="AL52" i="11"/>
  <c r="EC46" i="11"/>
  <c r="AH20" i="11"/>
  <c r="AK20" i="11"/>
  <c r="AG20" i="11"/>
  <c r="AJ20" i="11"/>
  <c r="AF20" i="11"/>
  <c r="AI20" i="11"/>
  <c r="AE20" i="11"/>
  <c r="AL20" i="11"/>
  <c r="EE59" i="11"/>
  <c r="EF59" i="11"/>
  <c r="AH100" i="11"/>
  <c r="AK100" i="11"/>
  <c r="AG100" i="11"/>
  <c r="AJ100" i="11"/>
  <c r="AF100" i="11"/>
  <c r="AI100" i="11"/>
  <c r="AE100" i="11"/>
  <c r="AL100" i="11"/>
  <c r="AK83" i="11"/>
  <c r="AG83" i="11"/>
  <c r="AJ83" i="11"/>
  <c r="AF83" i="11"/>
  <c r="AI83" i="11"/>
  <c r="AE83" i="11"/>
  <c r="AL83" i="11"/>
  <c r="AH83" i="11"/>
  <c r="AL8" i="11"/>
  <c r="AH8" i="11"/>
  <c r="EG8" i="11" s="1"/>
  <c r="AK8" i="11"/>
  <c r="AG8" i="11"/>
  <c r="AJ8" i="11"/>
  <c r="AF8" i="11"/>
  <c r="EC8" i="11" s="1"/>
  <c r="AI8" i="11"/>
  <c r="EI8" i="11" s="1"/>
  <c r="AE8" i="11"/>
  <c r="EA14" i="11"/>
  <c r="AK19" i="11"/>
  <c r="AG19" i="11"/>
  <c r="AJ19" i="11"/>
  <c r="AF19" i="11"/>
  <c r="AI19" i="11"/>
  <c r="AE19" i="11"/>
  <c r="AL19" i="11"/>
  <c r="AH19" i="11"/>
  <c r="AL55" i="11"/>
  <c r="AH55" i="11"/>
  <c r="AK55" i="11"/>
  <c r="AG55" i="11"/>
  <c r="AJ55" i="11"/>
  <c r="AF55" i="11"/>
  <c r="AE55" i="11"/>
  <c r="AI55" i="11"/>
  <c r="EA96" i="11"/>
  <c r="EB96" i="11"/>
  <c r="EC80" i="11"/>
  <c r="ED80" i="11"/>
  <c r="AK17" i="11"/>
  <c r="AG17" i="11"/>
  <c r="EE17" i="11" s="1"/>
  <c r="AJ17" i="11"/>
  <c r="EK17" i="11" s="1"/>
  <c r="AF17" i="11"/>
  <c r="AI17" i="11"/>
  <c r="AE17" i="11"/>
  <c r="AL17" i="11"/>
  <c r="AH17" i="11"/>
  <c r="EG17" i="11" s="1"/>
  <c r="EF58" i="11"/>
  <c r="EE58" i="11"/>
  <c r="EL32" i="11"/>
  <c r="EK32" i="11"/>
  <c r="EB94" i="11"/>
  <c r="ED86" i="11"/>
  <c r="EC86" i="11"/>
  <c r="EE44" i="11"/>
  <c r="EF44" i="11"/>
  <c r="AL101" i="11"/>
  <c r="AH101" i="11"/>
  <c r="AK101" i="11"/>
  <c r="AG101" i="11"/>
  <c r="AJ101" i="11"/>
  <c r="AF101" i="11"/>
  <c r="AI101" i="11"/>
  <c r="AE101" i="11"/>
  <c r="AJ64" i="11"/>
  <c r="AF64" i="11"/>
  <c r="AI64" i="11"/>
  <c r="AE64" i="11"/>
  <c r="AL64" i="11"/>
  <c r="AH64" i="11"/>
  <c r="AK64" i="11"/>
  <c r="AG64" i="11"/>
  <c r="EA48" i="11"/>
  <c r="EB48" i="11"/>
  <c r="AL70" i="11"/>
  <c r="AH70" i="11"/>
  <c r="AK70" i="11"/>
  <c r="AG70" i="11"/>
  <c r="AJ70" i="11"/>
  <c r="AF70" i="11"/>
  <c r="AI70" i="11"/>
  <c r="AE70" i="11"/>
  <c r="AL71" i="11"/>
  <c r="AH71" i="11"/>
  <c r="AK71" i="11"/>
  <c r="AG71" i="11"/>
  <c r="AJ71" i="11"/>
  <c r="AF71" i="11"/>
  <c r="AE71" i="11"/>
  <c r="AI71" i="11"/>
  <c r="AK18" i="11"/>
  <c r="AG18" i="11"/>
  <c r="AJ18" i="11"/>
  <c r="AF18" i="11"/>
  <c r="ED18" i="11" s="1"/>
  <c r="AI18" i="11"/>
  <c r="EJ18" i="11" s="1"/>
  <c r="AE18" i="11"/>
  <c r="EB18" i="11" s="1"/>
  <c r="AL18" i="11"/>
  <c r="AH18" i="11"/>
  <c r="EC96" i="11"/>
  <c r="ED96" i="11"/>
  <c r="AI74" i="11"/>
  <c r="AE74" i="11"/>
  <c r="AL74" i="11"/>
  <c r="AH74" i="11"/>
  <c r="AK74" i="11"/>
  <c r="AG74" i="11"/>
  <c r="AJ74" i="11"/>
  <c r="AF74" i="11"/>
  <c r="EJ48" i="11"/>
  <c r="EI48" i="11"/>
  <c r="AK67" i="11"/>
  <c r="AG67" i="11"/>
  <c r="AJ67" i="11"/>
  <c r="AF67" i="11"/>
  <c r="AI67" i="11"/>
  <c r="AE67" i="11"/>
  <c r="AL67" i="11"/>
  <c r="AH67" i="11"/>
  <c r="AK35" i="11"/>
  <c r="AG35" i="11"/>
  <c r="AJ35" i="11"/>
  <c r="AF35" i="11"/>
  <c r="AI35" i="11"/>
  <c r="AE35" i="11"/>
  <c r="AL35" i="11"/>
  <c r="AH35" i="11"/>
  <c r="EA10" i="11"/>
  <c r="AL87" i="11"/>
  <c r="AH87" i="11"/>
  <c r="AK87" i="11"/>
  <c r="AG87" i="11"/>
  <c r="AJ87" i="11"/>
  <c r="AF87" i="11"/>
  <c r="AE87" i="11"/>
  <c r="AI87" i="11"/>
  <c r="AK34" i="11"/>
  <c r="AG34" i="11"/>
  <c r="AJ34" i="11"/>
  <c r="AF34" i="11"/>
  <c r="AI34" i="11"/>
  <c r="AE34" i="11"/>
  <c r="AL34" i="11"/>
  <c r="AH34" i="11"/>
  <c r="AK65" i="11"/>
  <c r="AG65" i="11"/>
  <c r="AJ65" i="11"/>
  <c r="AF65" i="11"/>
  <c r="AI65" i="11"/>
  <c r="AE65" i="11"/>
  <c r="AL65" i="11"/>
  <c r="AH65" i="11"/>
  <c r="AI27" i="11"/>
  <c r="AE27" i="11"/>
  <c r="AL27" i="11"/>
  <c r="AH27" i="11"/>
  <c r="AK27" i="11"/>
  <c r="AG27" i="11"/>
  <c r="AF27" i="11"/>
  <c r="AJ27" i="11"/>
  <c r="EC73" i="11"/>
  <c r="EC88" i="11"/>
  <c r="ED88" i="11"/>
  <c r="ED45" i="11"/>
  <c r="EC45" i="11"/>
  <c r="EJ28" i="11"/>
  <c r="ED12" i="11"/>
  <c r="DQ28" i="11"/>
  <c r="DQ12" i="11"/>
  <c r="DQ20" i="11"/>
  <c r="DL18" i="11"/>
  <c r="DP18" i="11"/>
  <c r="DQ15" i="11"/>
  <c r="B3" i="27"/>
  <c r="CJ4" i="11"/>
  <c r="CF4" i="11"/>
  <c r="EQ79" i="11" l="1"/>
  <c r="BY79" i="11"/>
  <c r="DU79" i="11"/>
  <c r="EQ91" i="11"/>
  <c r="DU91" i="11"/>
  <c r="BY91" i="11"/>
  <c r="EQ71" i="11"/>
  <c r="BY71" i="11"/>
  <c r="DU71" i="11"/>
  <c r="EQ75" i="11"/>
  <c r="DU75" i="11"/>
  <c r="BY75" i="11"/>
  <c r="EQ74" i="11"/>
  <c r="DU74" i="11"/>
  <c r="BY74" i="11"/>
  <c r="EQ64" i="11"/>
  <c r="DU64" i="11"/>
  <c r="BY64" i="11"/>
  <c r="EQ25" i="11"/>
  <c r="DU25" i="11"/>
  <c r="BY25" i="11"/>
  <c r="EQ84" i="11"/>
  <c r="DU84" i="11"/>
  <c r="BY84" i="11"/>
  <c r="EQ97" i="11"/>
  <c r="BY97" i="11"/>
  <c r="DU97" i="11"/>
  <c r="EQ78" i="11"/>
  <c r="BY78" i="11"/>
  <c r="DU78" i="11"/>
  <c r="EQ23" i="11"/>
  <c r="DU23" i="11"/>
  <c r="BY23" i="11"/>
  <c r="EQ98" i="11"/>
  <c r="BY98" i="11"/>
  <c r="DU98" i="11"/>
  <c r="EQ31" i="11"/>
  <c r="BY31" i="11"/>
  <c r="DU31" i="11"/>
  <c r="EQ44" i="11"/>
  <c r="DU44" i="11"/>
  <c r="BY44" i="11"/>
  <c r="EQ14" i="11"/>
  <c r="DU14" i="11"/>
  <c r="BY14" i="11"/>
  <c r="EQ35" i="11"/>
  <c r="DU35" i="11"/>
  <c r="BY35" i="11"/>
  <c r="EQ101" i="11"/>
  <c r="BY101" i="11"/>
  <c r="DU101" i="11"/>
  <c r="EQ27" i="11"/>
  <c r="BY27" i="11"/>
  <c r="DU27" i="11"/>
  <c r="EQ12" i="11"/>
  <c r="DU12" i="11"/>
  <c r="BY12" i="11"/>
  <c r="EQ92" i="11"/>
  <c r="DU92" i="11"/>
  <c r="BY92" i="11"/>
  <c r="EQ67" i="11"/>
  <c r="DU67" i="11"/>
  <c r="BY67" i="11"/>
  <c r="EQ54" i="11"/>
  <c r="DU54" i="11"/>
  <c r="BY54" i="11"/>
  <c r="EQ87" i="11"/>
  <c r="BY87" i="11"/>
  <c r="DU87" i="11"/>
  <c r="EQ26" i="11"/>
  <c r="DU26" i="11"/>
  <c r="BY26" i="11"/>
  <c r="EQ15" i="11"/>
  <c r="BY15" i="11"/>
  <c r="DU15" i="11"/>
  <c r="EQ55" i="11"/>
  <c r="DU55" i="11"/>
  <c r="BY55" i="11"/>
  <c r="EQ82" i="11"/>
  <c r="BY82" i="11"/>
  <c r="DU82" i="11"/>
  <c r="EQ33" i="11"/>
  <c r="BY33" i="11"/>
  <c r="DU33" i="11"/>
  <c r="EQ86" i="11"/>
  <c r="BY86" i="11"/>
  <c r="DU86" i="11"/>
  <c r="EQ53" i="11"/>
  <c r="DU53" i="11"/>
  <c r="BY53" i="11"/>
  <c r="EQ11" i="11"/>
  <c r="DU11" i="11"/>
  <c r="BY11" i="11"/>
  <c r="EQ7" i="11"/>
  <c r="CH7" i="11"/>
  <c r="DU7" i="11"/>
  <c r="BY7" i="11"/>
  <c r="EQ29" i="11"/>
  <c r="DU29" i="11"/>
  <c r="BY29" i="11"/>
  <c r="EQ28" i="11"/>
  <c r="DU28" i="11"/>
  <c r="BY28" i="11"/>
  <c r="EQ99" i="11"/>
  <c r="DU99" i="11"/>
  <c r="BY99" i="11"/>
  <c r="EQ40" i="11"/>
  <c r="DU40" i="11"/>
  <c r="BY40" i="11"/>
  <c r="EQ66" i="11"/>
  <c r="BY66" i="11"/>
  <c r="DU66" i="11"/>
  <c r="EQ32" i="11"/>
  <c r="BY32" i="11"/>
  <c r="DU32" i="11"/>
  <c r="EQ76" i="11"/>
  <c r="DU76" i="11"/>
  <c r="BY76" i="11"/>
  <c r="EQ36" i="11"/>
  <c r="BY36" i="11"/>
  <c r="DU36" i="11"/>
  <c r="EQ38" i="11"/>
  <c r="BY38" i="11"/>
  <c r="DU38" i="11"/>
  <c r="EQ24" i="11"/>
  <c r="DU24" i="11"/>
  <c r="BY24" i="11"/>
  <c r="EQ94" i="11"/>
  <c r="DU94" i="11"/>
  <c r="BY94" i="11"/>
  <c r="EQ48" i="11"/>
  <c r="BY48" i="11"/>
  <c r="DU48" i="11"/>
  <c r="EQ70" i="11"/>
  <c r="BY70" i="11"/>
  <c r="DU70" i="11"/>
  <c r="EQ18" i="11"/>
  <c r="DU18" i="11"/>
  <c r="BY18" i="11"/>
  <c r="EQ41" i="11"/>
  <c r="DU41" i="11"/>
  <c r="BY41" i="11"/>
  <c r="EQ85" i="11"/>
  <c r="BY85" i="11"/>
  <c r="DU85" i="11"/>
  <c r="EQ30" i="11"/>
  <c r="DU30" i="11"/>
  <c r="BY30" i="11"/>
  <c r="EQ49" i="11"/>
  <c r="BY49" i="11"/>
  <c r="DU49" i="11"/>
  <c r="EQ50" i="11"/>
  <c r="BY50" i="11"/>
  <c r="DU50" i="11"/>
  <c r="EQ103" i="11"/>
  <c r="BY103" i="11"/>
  <c r="DU103" i="11"/>
  <c r="EQ19" i="11"/>
  <c r="DU19" i="11"/>
  <c r="BY19" i="11"/>
  <c r="EQ56" i="11"/>
  <c r="DU56" i="11"/>
  <c r="BY56" i="11"/>
  <c r="EQ68" i="11"/>
  <c r="DU68" i="11"/>
  <c r="BY68" i="11"/>
  <c r="EQ45" i="11"/>
  <c r="DU45" i="11"/>
  <c r="BY45" i="11"/>
  <c r="EQ95" i="11"/>
  <c r="BY95" i="11"/>
  <c r="DU95" i="11"/>
  <c r="EQ22" i="11"/>
  <c r="BY22" i="11"/>
  <c r="DU22" i="11"/>
  <c r="EQ58" i="11"/>
  <c r="DU58" i="11"/>
  <c r="BY58" i="11"/>
  <c r="EQ51" i="11"/>
  <c r="DU51" i="11"/>
  <c r="BY51" i="11"/>
  <c r="EQ57" i="11"/>
  <c r="DU57" i="11"/>
  <c r="BY57" i="11"/>
  <c r="EQ4" i="11"/>
  <c r="DU4" i="11"/>
  <c r="BY4" i="11"/>
  <c r="EQ6" i="11"/>
  <c r="CH6" i="11"/>
  <c r="DU6" i="11"/>
  <c r="BY6" i="11"/>
  <c r="EQ8" i="11"/>
  <c r="DU8" i="11"/>
  <c r="BY8" i="11"/>
  <c r="EQ81" i="11"/>
  <c r="DU81" i="11"/>
  <c r="BY81" i="11"/>
  <c r="EQ39" i="11"/>
  <c r="BY39" i="11"/>
  <c r="DU39" i="11"/>
  <c r="EQ93" i="11"/>
  <c r="DU93" i="11"/>
  <c r="BY93" i="11"/>
  <c r="EQ37" i="11"/>
  <c r="DU37" i="11"/>
  <c r="BY37" i="11"/>
  <c r="EQ62" i="11"/>
  <c r="BY62" i="11"/>
  <c r="DU62" i="11"/>
  <c r="EQ69" i="11"/>
  <c r="BY69" i="11"/>
  <c r="DU69" i="11"/>
  <c r="EQ77" i="11"/>
  <c r="DU77" i="11"/>
  <c r="BY77" i="11"/>
  <c r="EQ60" i="11"/>
  <c r="DU60" i="11"/>
  <c r="BY60" i="11"/>
  <c r="EQ80" i="11"/>
  <c r="BY80" i="11"/>
  <c r="DU80" i="11"/>
  <c r="EQ72" i="11"/>
  <c r="DU72" i="11"/>
  <c r="BY72" i="11"/>
  <c r="EQ61" i="11"/>
  <c r="DU61" i="11"/>
  <c r="BY61" i="11"/>
  <c r="EQ43" i="11"/>
  <c r="DU43" i="11"/>
  <c r="BY43" i="11"/>
  <c r="EQ34" i="11"/>
  <c r="BY34" i="11"/>
  <c r="DU34" i="11"/>
  <c r="EQ20" i="11"/>
  <c r="BY20" i="11"/>
  <c r="DU20" i="11"/>
  <c r="EQ9" i="11"/>
  <c r="DU9" i="11"/>
  <c r="BY9" i="11"/>
  <c r="EQ47" i="11"/>
  <c r="BY47" i="11"/>
  <c r="DU47" i="11"/>
  <c r="EQ89" i="11"/>
  <c r="BY89" i="11"/>
  <c r="DU89" i="11"/>
  <c r="EQ42" i="11"/>
  <c r="DU42" i="11"/>
  <c r="BY42" i="11"/>
  <c r="EQ17" i="11"/>
  <c r="BY17" i="11"/>
  <c r="DU17" i="11"/>
  <c r="EQ100" i="11"/>
  <c r="BY100" i="11"/>
  <c r="DU100" i="11"/>
  <c r="EQ88" i="11"/>
  <c r="DU88" i="11"/>
  <c r="BY88" i="11"/>
  <c r="EQ16" i="11"/>
  <c r="DU16" i="11"/>
  <c r="BY16" i="11"/>
  <c r="EQ5" i="11"/>
  <c r="CH5" i="11"/>
  <c r="DU5" i="11"/>
  <c r="BY5" i="11"/>
  <c r="EQ10" i="11"/>
  <c r="DU10" i="11"/>
  <c r="BY10" i="11"/>
  <c r="EQ96" i="11"/>
  <c r="DU96" i="11"/>
  <c r="BY96" i="11"/>
  <c r="EQ102" i="11"/>
  <c r="BY102" i="11"/>
  <c r="DU102" i="11"/>
  <c r="EQ52" i="11"/>
  <c r="DU52" i="11"/>
  <c r="BY52" i="11"/>
  <c r="EQ46" i="11"/>
  <c r="DU46" i="11"/>
  <c r="BY46" i="11"/>
  <c r="EQ90" i="11"/>
  <c r="DU90" i="11"/>
  <c r="BY90" i="11"/>
  <c r="EQ21" i="11"/>
  <c r="DU21" i="11"/>
  <c r="BY21" i="11"/>
  <c r="EQ83" i="11"/>
  <c r="BY83" i="11"/>
  <c r="DU83" i="11"/>
  <c r="EQ65" i="11"/>
  <c r="DU65" i="11"/>
  <c r="BY65" i="11"/>
  <c r="EQ63" i="11"/>
  <c r="BY63" i="11"/>
  <c r="DU63" i="11"/>
  <c r="EQ73" i="11"/>
  <c r="DU73" i="11"/>
  <c r="BY73" i="11"/>
  <c r="EQ59" i="11"/>
  <c r="DU59" i="11"/>
  <c r="BY59" i="11"/>
  <c r="EQ13" i="11"/>
  <c r="DU13" i="11"/>
  <c r="BY13" i="11"/>
  <c r="EF94" i="11"/>
  <c r="EB44" i="11"/>
  <c r="EK78" i="11"/>
  <c r="EA75" i="11"/>
  <c r="EK82" i="11"/>
  <c r="EL91" i="11"/>
  <c r="EI89" i="11"/>
  <c r="EI61" i="11"/>
  <c r="EL45" i="11"/>
  <c r="EI45" i="11"/>
  <c r="EK59" i="11"/>
  <c r="EG47" i="11"/>
  <c r="ED44" i="11"/>
  <c r="EH59" i="11"/>
  <c r="EK73" i="11"/>
  <c r="EE41" i="11"/>
  <c r="EF79" i="11"/>
  <c r="EK80" i="11"/>
  <c r="EF91" i="11"/>
  <c r="EB78" i="11"/>
  <c r="EJ44" i="11"/>
  <c r="EF13" i="11"/>
  <c r="EA80" i="11"/>
  <c r="EA28" i="11"/>
  <c r="EB29" i="11"/>
  <c r="EE80" i="11"/>
  <c r="EH60" i="11"/>
  <c r="EH86" i="11"/>
  <c r="ED24" i="11"/>
  <c r="EH91" i="11"/>
  <c r="EH73" i="11"/>
  <c r="EG42" i="11"/>
  <c r="EL40" i="11"/>
  <c r="EI86" i="11"/>
  <c r="EI63" i="11"/>
  <c r="EK86" i="11"/>
  <c r="EG75" i="11"/>
  <c r="EI77" i="11"/>
  <c r="EA40" i="11"/>
  <c r="EE42" i="11"/>
  <c r="EC48" i="11"/>
  <c r="EK62" i="11"/>
  <c r="ED72" i="11"/>
  <c r="ED42" i="11"/>
  <c r="EK44" i="11"/>
  <c r="EF56" i="11"/>
  <c r="DY18" i="11"/>
  <c r="EG79" i="11"/>
  <c r="EG32" i="11"/>
  <c r="EI59" i="11"/>
  <c r="EI13" i="11"/>
  <c r="EL28" i="11"/>
  <c r="EI62" i="11"/>
  <c r="EE24" i="11"/>
  <c r="EG80" i="11"/>
  <c r="EJ96" i="11"/>
  <c r="EG63" i="11"/>
  <c r="EL93" i="11"/>
  <c r="EG48" i="11"/>
  <c r="EA13" i="11"/>
  <c r="EI94" i="11"/>
  <c r="EE62" i="11"/>
  <c r="EE75" i="11"/>
  <c r="EL96" i="11"/>
  <c r="EH11" i="11"/>
  <c r="EC47" i="11"/>
  <c r="EJ42" i="11"/>
  <c r="EG88" i="11"/>
  <c r="EA16" i="11"/>
  <c r="EL76" i="11"/>
  <c r="EF40" i="11"/>
  <c r="EI57" i="11"/>
  <c r="EH28" i="11"/>
  <c r="EA91" i="11"/>
  <c r="EK46" i="11"/>
  <c r="EB57" i="11"/>
  <c r="EB42" i="11"/>
  <c r="EJ90" i="11"/>
  <c r="EH25" i="11"/>
  <c r="DY15" i="11"/>
  <c r="ED16" i="11"/>
  <c r="ED13" i="11"/>
  <c r="ED59" i="11"/>
  <c r="EA88" i="11"/>
  <c r="EH89" i="11"/>
  <c r="EG40" i="11"/>
  <c r="EC79" i="11"/>
  <c r="EG45" i="11"/>
  <c r="EL75" i="11"/>
  <c r="EE57" i="11"/>
  <c r="EL41" i="11"/>
  <c r="EB59" i="11"/>
  <c r="EB92" i="11"/>
  <c r="EF12" i="11"/>
  <c r="ED91" i="11"/>
  <c r="EH10" i="11"/>
  <c r="EH72" i="11"/>
  <c r="EA46" i="11"/>
  <c r="EA26" i="11"/>
  <c r="EL16" i="11"/>
  <c r="EF63" i="11"/>
  <c r="ED10" i="11"/>
  <c r="EF46" i="11"/>
  <c r="EL13" i="11"/>
  <c r="EE29" i="11"/>
  <c r="EA25" i="11"/>
  <c r="EA86" i="11"/>
  <c r="EJ91" i="11"/>
  <c r="EE78" i="11"/>
  <c r="ED28" i="11"/>
  <c r="ED11" i="11"/>
  <c r="EK30" i="11"/>
  <c r="EJ58" i="11"/>
  <c r="EL12" i="11"/>
  <c r="EJ80" i="11"/>
  <c r="EL10" i="11"/>
  <c r="EI60" i="11"/>
  <c r="EH46" i="11"/>
  <c r="EK63" i="11"/>
  <c r="EI73" i="11"/>
  <c r="EH93" i="11"/>
  <c r="EE93" i="11"/>
  <c r="EB93" i="11"/>
  <c r="EG44" i="11"/>
  <c r="EC78" i="11"/>
  <c r="DY7" i="11"/>
  <c r="EJ47" i="11"/>
  <c r="EL57" i="11"/>
  <c r="EG58" i="11"/>
  <c r="EH8" i="11"/>
  <c r="EH12" i="11"/>
  <c r="EI78" i="11"/>
  <c r="EJ12" i="11"/>
  <c r="EJ29" i="11"/>
  <c r="EI29" i="11"/>
  <c r="EB62" i="11"/>
  <c r="ED25" i="11"/>
  <c r="ED77" i="11"/>
  <c r="EA56" i="11"/>
  <c r="EC75" i="11"/>
  <c r="EC41" i="11"/>
  <c r="EE76" i="11"/>
  <c r="EF76" i="11"/>
  <c r="EJ10" i="11"/>
  <c r="EL15" i="11"/>
  <c r="EA61" i="11"/>
  <c r="EA4" i="11"/>
  <c r="EA11" i="11"/>
  <c r="ED57" i="11"/>
  <c r="EF89" i="11"/>
  <c r="EH24" i="11"/>
  <c r="EL11" i="11"/>
  <c r="EE16" i="11"/>
  <c r="EF16" i="11"/>
  <c r="EF28" i="11"/>
  <c r="EA24" i="11"/>
  <c r="EI30" i="11"/>
  <c r="EC18" i="11"/>
  <c r="EF11" i="11"/>
  <c r="EL77" i="11"/>
  <c r="EF7" i="11"/>
  <c r="EC30" i="11"/>
  <c r="EI88" i="11"/>
  <c r="EJ24" i="11"/>
  <c r="EI24" i="11"/>
  <c r="EL24" i="11"/>
  <c r="EK61" i="11"/>
  <c r="EF14" i="11"/>
  <c r="EE86" i="11"/>
  <c r="EG9" i="11"/>
  <c r="EF72" i="11"/>
  <c r="EH76" i="11"/>
  <c r="EE48" i="11"/>
  <c r="EG41" i="11"/>
  <c r="EF90" i="11"/>
  <c r="EE30" i="11"/>
  <c r="EH82" i="11"/>
  <c r="EB82" i="11"/>
  <c r="EB12" i="11"/>
  <c r="EA12" i="11"/>
  <c r="EG13" i="11"/>
  <c r="EI11" i="11"/>
  <c r="EJ11" i="11"/>
  <c r="EC94" i="11"/>
  <c r="ED56" i="11"/>
  <c r="EK56" i="11"/>
  <c r="EL56" i="11"/>
  <c r="EJ56" i="11"/>
  <c r="EI56" i="11"/>
  <c r="EH77" i="11"/>
  <c r="EG77" i="11"/>
  <c r="EH14" i="11"/>
  <c r="ED14" i="11"/>
  <c r="EA76" i="11"/>
  <c r="ED58" i="11"/>
  <c r="EA32" i="11"/>
  <c r="EE77" i="11"/>
  <c r="EF77" i="11"/>
  <c r="EB41" i="11"/>
  <c r="EK94" i="11"/>
  <c r="EL29" i="11"/>
  <c r="EK29" i="11"/>
  <c r="EH16" i="11"/>
  <c r="EF17" i="11"/>
  <c r="EH61" i="11"/>
  <c r="EG61" i="11"/>
  <c r="EG30" i="11"/>
  <c r="EH30" i="11"/>
  <c r="EJ32" i="11"/>
  <c r="EL26" i="11"/>
  <c r="ED8" i="11"/>
  <c r="EI82" i="11"/>
  <c r="EE25" i="11"/>
  <c r="EF25" i="11"/>
  <c r="CT7" i="11"/>
  <c r="EI46" i="11"/>
  <c r="EJ7" i="11"/>
  <c r="EK14" i="11"/>
  <c r="EL14" i="11"/>
  <c r="EE82" i="11"/>
  <c r="EF82" i="11"/>
  <c r="EF61" i="11"/>
  <c r="EE61" i="11"/>
  <c r="ED82" i="11"/>
  <c r="EC82" i="11"/>
  <c r="EK25" i="11"/>
  <c r="EL25" i="11"/>
  <c r="EH90" i="11"/>
  <c r="EI16" i="11"/>
  <c r="EJ16" i="11"/>
  <c r="EI18" i="11"/>
  <c r="EC90" i="11"/>
  <c r="EE10" i="11"/>
  <c r="EF10" i="11"/>
  <c r="EL90" i="11"/>
  <c r="EC26" i="11"/>
  <c r="ED26" i="11"/>
  <c r="EB90" i="11"/>
  <c r="EA90" i="11"/>
  <c r="EK72" i="11"/>
  <c r="EL72" i="11"/>
  <c r="EA72" i="11"/>
  <c r="EB72" i="11"/>
  <c r="EF92" i="11"/>
  <c r="EE92" i="11"/>
  <c r="ED92" i="11"/>
  <c r="EI92" i="11"/>
  <c r="EJ92" i="11"/>
  <c r="ED15" i="11"/>
  <c r="EE32" i="11"/>
  <c r="EF47" i="11"/>
  <c r="EH92" i="11"/>
  <c r="EG92" i="11"/>
  <c r="EK92" i="11"/>
  <c r="EL92" i="11"/>
  <c r="EJ72" i="11"/>
  <c r="EI72" i="11"/>
  <c r="CT11" i="11"/>
  <c r="EF15" i="11"/>
  <c r="DY97" i="11"/>
  <c r="ES97" i="11"/>
  <c r="BZ97" i="11"/>
  <c r="ES21" i="11"/>
  <c r="DY21" i="11"/>
  <c r="BZ21" i="11"/>
  <c r="CT23" i="11"/>
  <c r="ES20" i="11"/>
  <c r="DY20" i="11"/>
  <c r="BZ20" i="11"/>
  <c r="CT63" i="11"/>
  <c r="DY14" i="11"/>
  <c r="BZ14" i="11"/>
  <c r="ES14" i="11"/>
  <c r="CT89" i="11"/>
  <c r="CT42" i="11"/>
  <c r="CT30" i="11"/>
  <c r="CT33" i="11"/>
  <c r="CT86" i="11"/>
  <c r="CT44" i="11"/>
  <c r="EA73" i="11"/>
  <c r="EB73" i="11"/>
  <c r="DY26" i="11"/>
  <c r="ES26" i="11"/>
  <c r="BZ26" i="11"/>
  <c r="DY102" i="11"/>
  <c r="ES102" i="11"/>
  <c r="BZ102" i="11"/>
  <c r="CT47" i="11"/>
  <c r="EL9" i="11"/>
  <c r="EK9" i="11"/>
  <c r="DY75" i="11"/>
  <c r="ES75" i="11"/>
  <c r="BZ75" i="11"/>
  <c r="ES74" i="11"/>
  <c r="BZ74" i="11"/>
  <c r="DY74" i="11"/>
  <c r="DY70" i="11"/>
  <c r="ES70" i="11"/>
  <c r="BZ70" i="11"/>
  <c r="CT29" i="11"/>
  <c r="DY67" i="11"/>
  <c r="ES67" i="11"/>
  <c r="BZ67" i="11"/>
  <c r="CT32" i="11"/>
  <c r="CT13" i="11"/>
  <c r="CT68" i="11"/>
  <c r="CT14" i="11"/>
  <c r="EC32" i="11"/>
  <c r="EG62" i="11"/>
  <c r="EB58" i="11"/>
  <c r="ES46" i="11"/>
  <c r="DY46" i="11"/>
  <c r="BZ46" i="11"/>
  <c r="ES88" i="11"/>
  <c r="DY88" i="11"/>
  <c r="BZ88" i="11"/>
  <c r="DY33" i="11"/>
  <c r="ES33" i="11"/>
  <c r="BZ33" i="11"/>
  <c r="DY86" i="11"/>
  <c r="ES86" i="11"/>
  <c r="BZ86" i="11"/>
  <c r="DY103" i="11"/>
  <c r="ES103" i="11"/>
  <c r="BZ103" i="11"/>
  <c r="CT26" i="11"/>
  <c r="CT15" i="11"/>
  <c r="ES76" i="11"/>
  <c r="DY76" i="11"/>
  <c r="BZ76" i="11"/>
  <c r="DY47" i="11"/>
  <c r="ES47" i="11"/>
  <c r="BZ47" i="11"/>
  <c r="CT75" i="11"/>
  <c r="CT74" i="11"/>
  <c r="CT53" i="11"/>
  <c r="CT65" i="11"/>
  <c r="ES65" i="11"/>
  <c r="DY65" i="11"/>
  <c r="BZ65" i="11"/>
  <c r="CT80" i="11"/>
  <c r="CT35" i="11"/>
  <c r="ES58" i="11"/>
  <c r="BZ58" i="11"/>
  <c r="DY58" i="11"/>
  <c r="ED7" i="11"/>
  <c r="EK58" i="11"/>
  <c r="CT61" i="11"/>
  <c r="CT37" i="11"/>
  <c r="ES49" i="11"/>
  <c r="DY49" i="11"/>
  <c r="BZ49" i="11"/>
  <c r="ES85" i="11"/>
  <c r="DY85" i="11"/>
  <c r="BZ85" i="11"/>
  <c r="CT57" i="11"/>
  <c r="DY99" i="11"/>
  <c r="ES99" i="11"/>
  <c r="BZ99" i="11"/>
  <c r="CT50" i="11"/>
  <c r="DY54" i="11"/>
  <c r="ES54" i="11"/>
  <c r="BZ54" i="11"/>
  <c r="CT66" i="11"/>
  <c r="ES32" i="11"/>
  <c r="DY32" i="11"/>
  <c r="BZ32" i="11"/>
  <c r="BZ24" i="11"/>
  <c r="ES24" i="11"/>
  <c r="DY24" i="11"/>
  <c r="ES94" i="11"/>
  <c r="DY94" i="11"/>
  <c r="BZ94" i="11"/>
  <c r="ES98" i="11"/>
  <c r="DY98" i="11"/>
  <c r="BZ98" i="11"/>
  <c r="CT18" i="11"/>
  <c r="ES35" i="11"/>
  <c r="DY35" i="11"/>
  <c r="BZ35" i="11"/>
  <c r="ES93" i="11"/>
  <c r="DY93" i="11"/>
  <c r="BZ93" i="11"/>
  <c r="DY80" i="11"/>
  <c r="ES80" i="11"/>
  <c r="BZ80" i="11"/>
  <c r="CT64" i="11"/>
  <c r="DY63" i="11"/>
  <c r="ES63" i="11"/>
  <c r="BZ63" i="11"/>
  <c r="CT100" i="11"/>
  <c r="DY90" i="11"/>
  <c r="BZ90" i="11"/>
  <c r="ES90" i="11"/>
  <c r="CT62" i="11"/>
  <c r="CT4" i="11"/>
  <c r="CR4" i="11" a="1"/>
  <c r="CR4" i="11" s="1"/>
  <c r="CS4" i="11" s="1"/>
  <c r="CT6" i="11"/>
  <c r="ES10" i="11"/>
  <c r="DY10" i="11"/>
  <c r="BZ10" i="11"/>
  <c r="BZ8" i="11"/>
  <c r="DY8" i="11"/>
  <c r="ES8" i="11"/>
  <c r="BZ68" i="11"/>
  <c r="DY68" i="11"/>
  <c r="ES68" i="11"/>
  <c r="ES101" i="11"/>
  <c r="DY101" i="11"/>
  <c r="BZ101" i="11"/>
  <c r="CT55" i="11"/>
  <c r="CT27" i="11"/>
  <c r="DY12" i="11"/>
  <c r="BZ12" i="11"/>
  <c r="ES12" i="11"/>
  <c r="CT58" i="11"/>
  <c r="CT59" i="11"/>
  <c r="ES45" i="11"/>
  <c r="BZ45" i="11"/>
  <c r="DY45" i="11"/>
  <c r="CT45" i="11"/>
  <c r="ES55" i="11"/>
  <c r="DY55" i="11"/>
  <c r="BZ55" i="11"/>
  <c r="CT88" i="11"/>
  <c r="ES91" i="11"/>
  <c r="DY91" i="11"/>
  <c r="BZ91" i="11"/>
  <c r="CT69" i="11"/>
  <c r="CT103" i="11"/>
  <c r="ES15" i="11"/>
  <c r="BZ15" i="11"/>
  <c r="CT76" i="11"/>
  <c r="CT36" i="11"/>
  <c r="EB63" i="11"/>
  <c r="EA63" i="11"/>
  <c r="CT82" i="11"/>
  <c r="ES41" i="11"/>
  <c r="DY41" i="11"/>
  <c r="BZ41" i="11"/>
  <c r="CT31" i="11"/>
  <c r="ES57" i="11"/>
  <c r="DY57" i="11"/>
  <c r="BZ57" i="11"/>
  <c r="DY31" i="11"/>
  <c r="ES31" i="11"/>
  <c r="BZ31" i="11"/>
  <c r="EH15" i="11"/>
  <c r="ES100" i="11"/>
  <c r="DY100" i="11"/>
  <c r="BZ100" i="11"/>
  <c r="DY37" i="11"/>
  <c r="ES37" i="11"/>
  <c r="BZ37" i="11"/>
  <c r="DY25" i="11"/>
  <c r="ES25" i="11"/>
  <c r="BZ25" i="11"/>
  <c r="CT79" i="11"/>
  <c r="CT16" i="11"/>
  <c r="ES50" i="11"/>
  <c r="DY50" i="11"/>
  <c r="BZ50" i="11"/>
  <c r="DY43" i="11"/>
  <c r="ES43" i="11"/>
  <c r="BZ43" i="11"/>
  <c r="ES66" i="11"/>
  <c r="DY66" i="11"/>
  <c r="BZ66" i="11"/>
  <c r="CT95" i="11"/>
  <c r="CT24" i="11"/>
  <c r="CT94" i="11"/>
  <c r="ES18" i="11"/>
  <c r="BZ18" i="11"/>
  <c r="CT48" i="11"/>
  <c r="EE9" i="11"/>
  <c r="EF9" i="11"/>
  <c r="CT93" i="11"/>
  <c r="CT51" i="11"/>
  <c r="ES84" i="11"/>
  <c r="DY84" i="11"/>
  <c r="BZ84" i="11"/>
  <c r="CT41" i="11"/>
  <c r="CT101" i="11"/>
  <c r="CT90" i="11"/>
  <c r="CT5" i="11"/>
  <c r="ES6" i="11"/>
  <c r="DY6" i="11"/>
  <c r="BZ6" i="11"/>
  <c r="DY71" i="11"/>
  <c r="ES71" i="11"/>
  <c r="BZ71" i="11"/>
  <c r="CT10" i="11"/>
  <c r="CT96" i="11"/>
  <c r="CT8" i="11"/>
  <c r="CT81" i="11"/>
  <c r="DY77" i="11"/>
  <c r="ES77" i="11"/>
  <c r="BZ77" i="11"/>
  <c r="ES60" i="11"/>
  <c r="DY60" i="11"/>
  <c r="BZ60" i="11"/>
  <c r="CT19" i="11"/>
  <c r="CT12" i="11"/>
  <c r="DY64" i="11"/>
  <c r="BZ64" i="11"/>
  <c r="ES64" i="11"/>
  <c r="CT17" i="11"/>
  <c r="ES83" i="11"/>
  <c r="DY83" i="11"/>
  <c r="BZ83" i="11"/>
  <c r="DY61" i="11"/>
  <c r="ES61" i="11"/>
  <c r="BZ61" i="11"/>
  <c r="CT46" i="11"/>
  <c r="ES72" i="11"/>
  <c r="DY72" i="11"/>
  <c r="BZ72" i="11"/>
  <c r="ES92" i="11"/>
  <c r="DY92" i="11"/>
  <c r="BZ92" i="11"/>
  <c r="CT91" i="11"/>
  <c r="ES78" i="11"/>
  <c r="DY78" i="11"/>
  <c r="BZ78" i="11"/>
  <c r="ES69" i="11"/>
  <c r="DY69" i="11"/>
  <c r="BZ69" i="11"/>
  <c r="EB9" i="11"/>
  <c r="EA9" i="11"/>
  <c r="DY9" i="11"/>
  <c r="BZ9" i="11"/>
  <c r="ES9" i="11"/>
  <c r="DY36" i="11"/>
  <c r="ES36" i="11"/>
  <c r="BZ36" i="11"/>
  <c r="CT22" i="11"/>
  <c r="DY82" i="11"/>
  <c r="ES82" i="11"/>
  <c r="BZ82" i="11"/>
  <c r="CT38" i="11"/>
  <c r="ES40" i="11"/>
  <c r="DY40" i="11"/>
  <c r="BZ40" i="11"/>
  <c r="CT56" i="11"/>
  <c r="CT49" i="11"/>
  <c r="CT99" i="11"/>
  <c r="CT87" i="11"/>
  <c r="CT25" i="11"/>
  <c r="CT52" i="11"/>
  <c r="BZ16" i="11"/>
  <c r="DY16" i="11"/>
  <c r="ES16" i="11"/>
  <c r="CT43" i="11"/>
  <c r="ES48" i="11"/>
  <c r="BZ48" i="11"/>
  <c r="DY48" i="11"/>
  <c r="DY39" i="11"/>
  <c r="ES39" i="11"/>
  <c r="BZ39" i="11"/>
  <c r="ES51" i="11"/>
  <c r="DY51" i="11"/>
  <c r="BZ51" i="11"/>
  <c r="CT28" i="11"/>
  <c r="ES53" i="11"/>
  <c r="DY53" i="11"/>
  <c r="BZ53" i="11"/>
  <c r="CT85" i="11"/>
  <c r="CT40" i="11"/>
  <c r="CT54" i="11"/>
  <c r="CT98" i="11"/>
  <c r="ES28" i="11"/>
  <c r="DY28" i="11"/>
  <c r="BZ28" i="11"/>
  <c r="ES11" i="11"/>
  <c r="BZ11" i="11"/>
  <c r="DY11" i="11"/>
  <c r="BZ7" i="11"/>
  <c r="ES7" i="11"/>
  <c r="ES79" i="11"/>
  <c r="DY79" i="11"/>
  <c r="BZ79" i="11"/>
  <c r="CT84" i="11"/>
  <c r="BZ5" i="11"/>
  <c r="DY5" i="11"/>
  <c r="ES5" i="11"/>
  <c r="CT71" i="11"/>
  <c r="ES96" i="11"/>
  <c r="DY96" i="11"/>
  <c r="BZ96" i="11"/>
  <c r="ES81" i="11"/>
  <c r="BZ81" i="11"/>
  <c r="DY81" i="11"/>
  <c r="CT34" i="11"/>
  <c r="DY95" i="11"/>
  <c r="ES95" i="11"/>
  <c r="BZ95" i="11"/>
  <c r="CT77" i="11"/>
  <c r="ES73" i="11"/>
  <c r="DY73" i="11"/>
  <c r="BZ73" i="11"/>
  <c r="CT60" i="11"/>
  <c r="ES59" i="11"/>
  <c r="DY59" i="11"/>
  <c r="BZ59" i="11"/>
  <c r="ES19" i="11"/>
  <c r="DY19" i="11"/>
  <c r="BZ19" i="11"/>
  <c r="ES56" i="11"/>
  <c r="DY56" i="11"/>
  <c r="BZ56" i="11"/>
  <c r="EG26" i="11"/>
  <c r="EH26" i="11"/>
  <c r="ES17" i="11"/>
  <c r="DY17" i="11"/>
  <c r="BZ17" i="11"/>
  <c r="CT67" i="11"/>
  <c r="DY87" i="11"/>
  <c r="ES87" i="11"/>
  <c r="BZ87" i="11"/>
  <c r="EH17" i="11"/>
  <c r="CT72" i="11"/>
  <c r="CT92" i="11"/>
  <c r="DY29" i="11"/>
  <c r="ES29" i="11"/>
  <c r="BZ29" i="11"/>
  <c r="CT97" i="11"/>
  <c r="CT78" i="11"/>
  <c r="EJ9" i="11"/>
  <c r="EI9" i="11"/>
  <c r="CT21" i="11"/>
  <c r="CT83" i="11"/>
  <c r="BZ23" i="11"/>
  <c r="ES23" i="11"/>
  <c r="DY23" i="11"/>
  <c r="CT20" i="11"/>
  <c r="CT9" i="11"/>
  <c r="BZ22" i="11"/>
  <c r="ES22" i="11"/>
  <c r="DY22" i="11"/>
  <c r="DY89" i="11"/>
  <c r="ES89" i="11"/>
  <c r="BZ89" i="11"/>
  <c r="ES38" i="11"/>
  <c r="DY38" i="11"/>
  <c r="BZ38" i="11"/>
  <c r="ES42" i="11"/>
  <c r="DY42" i="11"/>
  <c r="BZ42" i="11"/>
  <c r="EC9" i="11"/>
  <c r="ED9" i="11"/>
  <c r="ES34" i="11"/>
  <c r="DY34" i="11"/>
  <c r="BZ34" i="11"/>
  <c r="CT73" i="11"/>
  <c r="DY13" i="11"/>
  <c r="ES13" i="11"/>
  <c r="BZ13" i="11"/>
  <c r="ES62" i="11"/>
  <c r="DY62" i="11"/>
  <c r="BZ62" i="11"/>
  <c r="DY27" i="11"/>
  <c r="BZ27" i="11"/>
  <c r="ES27" i="11"/>
  <c r="DY30" i="11"/>
  <c r="ES30" i="11"/>
  <c r="BZ30" i="11"/>
  <c r="ES52" i="11"/>
  <c r="DY52" i="11"/>
  <c r="BZ52" i="11"/>
  <c r="ES4" i="11"/>
  <c r="BZ4" i="11"/>
  <c r="DY4" i="11"/>
  <c r="ES44" i="11"/>
  <c r="DY44" i="11"/>
  <c r="BZ44" i="11"/>
  <c r="CT102" i="11"/>
  <c r="CT39" i="11"/>
  <c r="CT70" i="11"/>
  <c r="EB35" i="11"/>
  <c r="EA35" i="11"/>
  <c r="ED71" i="11"/>
  <c r="EC71" i="11"/>
  <c r="EG100" i="11"/>
  <c r="EH100" i="11"/>
  <c r="EH7" i="11"/>
  <c r="EJ65" i="11"/>
  <c r="EI65" i="11"/>
  <c r="ED35" i="11"/>
  <c r="EC35" i="11"/>
  <c r="EF71" i="11"/>
  <c r="EE71" i="11"/>
  <c r="EA101" i="11"/>
  <c r="EB101" i="11"/>
  <c r="EL8" i="11"/>
  <c r="EK8" i="11"/>
  <c r="EF20" i="11"/>
  <c r="EE20" i="11"/>
  <c r="EJ38" i="11"/>
  <c r="EI38" i="11"/>
  <c r="EL66" i="11"/>
  <c r="EK66" i="11"/>
  <c r="EA84" i="11"/>
  <c r="EB84" i="11"/>
  <c r="EE49" i="11"/>
  <c r="EF49" i="11"/>
  <c r="EI36" i="11"/>
  <c r="EJ36" i="11"/>
  <c r="ED85" i="11"/>
  <c r="EC85" i="11"/>
  <c r="EH33" i="11"/>
  <c r="EG33" i="11"/>
  <c r="EB15" i="11"/>
  <c r="EA15" i="11"/>
  <c r="EC81" i="11"/>
  <c r="ED81" i="11"/>
  <c r="EF102" i="11"/>
  <c r="EE102" i="11"/>
  <c r="EF31" i="11"/>
  <c r="EE31" i="11"/>
  <c r="EB19" i="11"/>
  <c r="EA19" i="11"/>
  <c r="EC36" i="11"/>
  <c r="ED36" i="11"/>
  <c r="EB23" i="11"/>
  <c r="EA23" i="11"/>
  <c r="EK65" i="11"/>
  <c r="EL65" i="11"/>
  <c r="EA87" i="11"/>
  <c r="EB87" i="11"/>
  <c r="EE35" i="11"/>
  <c r="EF35" i="11"/>
  <c r="EH71" i="11"/>
  <c r="EG71" i="11"/>
  <c r="EF64" i="11"/>
  <c r="EE64" i="11"/>
  <c r="EC101" i="11"/>
  <c r="ED101" i="11"/>
  <c r="EJ19" i="11"/>
  <c r="EI19" i="11"/>
  <c r="EH20" i="11"/>
  <c r="EG20" i="11"/>
  <c r="EJ53" i="11"/>
  <c r="EI53" i="11"/>
  <c r="EK38" i="11"/>
  <c r="EL38" i="11"/>
  <c r="ED84" i="11"/>
  <c r="EC84" i="11"/>
  <c r="EH99" i="11"/>
  <c r="EG99" i="11"/>
  <c r="EA37" i="11"/>
  <c r="EB37" i="11"/>
  <c r="EK36" i="11"/>
  <c r="EL36" i="11"/>
  <c r="EE85" i="11"/>
  <c r="EF85" i="11"/>
  <c r="EB33" i="11"/>
  <c r="EA33" i="11"/>
  <c r="EI23" i="11"/>
  <c r="EJ23" i="11"/>
  <c r="EI98" i="11"/>
  <c r="EJ98" i="11"/>
  <c r="EB6" i="11"/>
  <c r="EA6" i="11"/>
  <c r="EF81" i="11"/>
  <c r="EE81" i="11"/>
  <c r="EG102" i="11"/>
  <c r="EH102" i="11"/>
  <c r="EA31" i="11"/>
  <c r="EB31" i="11"/>
  <c r="EA98" i="11"/>
  <c r="EB98" i="11"/>
  <c r="EJ15" i="11"/>
  <c r="EI15" i="11"/>
  <c r="EJ8" i="11"/>
  <c r="EK27" i="11"/>
  <c r="EL27" i="11"/>
  <c r="EF65" i="11"/>
  <c r="EE65" i="11"/>
  <c r="EC87" i="11"/>
  <c r="ED87" i="11"/>
  <c r="EL101" i="11"/>
  <c r="EK101" i="11"/>
  <c r="EC19" i="11"/>
  <c r="ED19" i="11"/>
  <c r="EC53" i="11"/>
  <c r="ED53" i="11"/>
  <c r="EF38" i="11"/>
  <c r="EE38" i="11"/>
  <c r="EA51" i="11"/>
  <c r="EB51" i="11"/>
  <c r="EL84" i="11"/>
  <c r="EK84" i="11"/>
  <c r="EI37" i="11"/>
  <c r="EJ37" i="11"/>
  <c r="EE36" i="11"/>
  <c r="EF36" i="11"/>
  <c r="EJ33" i="11"/>
  <c r="EI33" i="11"/>
  <c r="EB69" i="11"/>
  <c r="EA69" i="11"/>
  <c r="EC23" i="11"/>
  <c r="ED23" i="11"/>
  <c r="EH98" i="11"/>
  <c r="EG98" i="11"/>
  <c r="EI6" i="11"/>
  <c r="EJ6" i="11"/>
  <c r="EI31" i="11"/>
  <c r="EJ31" i="11"/>
  <c r="EJ87" i="11"/>
  <c r="EI87" i="11"/>
  <c r="EF66" i="11"/>
  <c r="EE66" i="11"/>
  <c r="EG51" i="11"/>
  <c r="EH51" i="11"/>
  <c r="EK81" i="11"/>
  <c r="EL81" i="11"/>
  <c r="EL7" i="11"/>
  <c r="EC27" i="11"/>
  <c r="ED27" i="11"/>
  <c r="EK87" i="11"/>
  <c r="EL87" i="11"/>
  <c r="EG18" i="11"/>
  <c r="EH18" i="11"/>
  <c r="EH64" i="11"/>
  <c r="EG64" i="11"/>
  <c r="EF101" i="11"/>
  <c r="EE101" i="11"/>
  <c r="EK19" i="11"/>
  <c r="EL19" i="11"/>
  <c r="EL53" i="11"/>
  <c r="EK53" i="11"/>
  <c r="EJ51" i="11"/>
  <c r="EI51" i="11"/>
  <c r="EF84" i="11"/>
  <c r="EE84" i="11"/>
  <c r="EA99" i="11"/>
  <c r="EB99" i="11"/>
  <c r="ED37" i="11"/>
  <c r="EC37" i="11"/>
  <c r="EH85" i="11"/>
  <c r="EG85" i="11"/>
  <c r="EC33" i="11"/>
  <c r="ED33" i="11"/>
  <c r="EJ69" i="11"/>
  <c r="EI69" i="11"/>
  <c r="EK23" i="11"/>
  <c r="EL23" i="11"/>
  <c r="ED98" i="11"/>
  <c r="EC98" i="11"/>
  <c r="EC6" i="11"/>
  <c r="ED6" i="11"/>
  <c r="EK43" i="11"/>
  <c r="EL43" i="11"/>
  <c r="EA54" i="11"/>
  <c r="EB54" i="11"/>
  <c r="ED31" i="11"/>
  <c r="EC31" i="11"/>
  <c r="EF27" i="11"/>
  <c r="EE27" i="11"/>
  <c r="EJ55" i="11"/>
  <c r="EI55" i="11"/>
  <c r="EF53" i="11"/>
  <c r="EE53" i="11"/>
  <c r="EH38" i="11"/>
  <c r="EG38" i="11"/>
  <c r="EC51" i="11"/>
  <c r="ED51" i="11"/>
  <c r="EJ99" i="11"/>
  <c r="EI99" i="11"/>
  <c r="EK37" i="11"/>
  <c r="EL37" i="11"/>
  <c r="EH36" i="11"/>
  <c r="EG36" i="11"/>
  <c r="EK33" i="11"/>
  <c r="EL33" i="11"/>
  <c r="EC69" i="11"/>
  <c r="ED69" i="11"/>
  <c r="EB21" i="11"/>
  <c r="EA21" i="11"/>
  <c r="EE23" i="11"/>
  <c r="EF23" i="11"/>
  <c r="EK98" i="11"/>
  <c r="EL98" i="11"/>
  <c r="EK6" i="11"/>
  <c r="EL6" i="11"/>
  <c r="ED43" i="11"/>
  <c r="EC43" i="11"/>
  <c r="EJ54" i="11"/>
  <c r="EI54" i="11"/>
  <c r="EK31" i="11"/>
  <c r="EL31" i="11"/>
  <c r="EC65" i="11"/>
  <c r="ED65" i="11"/>
  <c r="EJ84" i="11"/>
  <c r="EI84" i="11"/>
  <c r="EL51" i="11"/>
  <c r="EK51" i="11"/>
  <c r="EG84" i="11"/>
  <c r="EH84" i="11"/>
  <c r="EC99" i="11"/>
  <c r="ED99" i="11"/>
  <c r="EE37" i="11"/>
  <c r="EF37" i="11"/>
  <c r="EF33" i="11"/>
  <c r="EE33" i="11"/>
  <c r="EA68" i="11"/>
  <c r="EB68" i="11"/>
  <c r="EK69" i="11"/>
  <c r="EL69" i="11"/>
  <c r="EI21" i="11"/>
  <c r="EJ21" i="11"/>
  <c r="EE98" i="11"/>
  <c r="EF98" i="11"/>
  <c r="EE6" i="11"/>
  <c r="EF6" i="11"/>
  <c r="EE43" i="11"/>
  <c r="EF43" i="11"/>
  <c r="EC54" i="11"/>
  <c r="ED54" i="11"/>
  <c r="EH97" i="11"/>
  <c r="EG97" i="11"/>
  <c r="EL85" i="11"/>
  <c r="EK85" i="11"/>
  <c r="EE19" i="11"/>
  <c r="EF19" i="11"/>
  <c r="EA55" i="11"/>
  <c r="EB55" i="11"/>
  <c r="EH27" i="11"/>
  <c r="EG27" i="11"/>
  <c r="EH34" i="11"/>
  <c r="EG34" i="11"/>
  <c r="EG87" i="11"/>
  <c r="EH87" i="11"/>
  <c r="EJ64" i="11"/>
  <c r="EI64" i="11"/>
  <c r="EC55" i="11"/>
  <c r="ED55" i="11"/>
  <c r="EG83" i="11"/>
  <c r="EH83" i="11"/>
  <c r="EJ52" i="11"/>
  <c r="EI52" i="11"/>
  <c r="EG53" i="11"/>
  <c r="EH53" i="11"/>
  <c r="EF51" i="11"/>
  <c r="EE51" i="11"/>
  <c r="EL99" i="11"/>
  <c r="EK99" i="11"/>
  <c r="EI68" i="11"/>
  <c r="EJ68" i="11"/>
  <c r="EF69" i="11"/>
  <c r="EE69" i="11"/>
  <c r="EC21" i="11"/>
  <c r="ED21" i="11"/>
  <c r="EG23" i="11"/>
  <c r="EH23" i="11"/>
  <c r="EL54" i="11"/>
  <c r="EK54" i="11"/>
  <c r="EK35" i="11"/>
  <c r="EL35" i="11"/>
  <c r="EF8" i="11"/>
  <c r="EE8" i="11"/>
  <c r="EF87" i="11"/>
  <c r="EE87" i="11"/>
  <c r="EB67" i="11"/>
  <c r="EA67" i="11"/>
  <c r="EC74" i="11"/>
  <c r="ED74" i="11"/>
  <c r="EA70" i="11"/>
  <c r="EB70" i="11"/>
  <c r="EC64" i="11"/>
  <c r="ED64" i="11"/>
  <c r="EL55" i="11"/>
  <c r="EK55" i="11"/>
  <c r="EA100" i="11"/>
  <c r="EB100" i="11"/>
  <c r="ED52" i="11"/>
  <c r="EC52" i="11"/>
  <c r="EE99" i="11"/>
  <c r="EF99" i="11"/>
  <c r="EG37" i="11"/>
  <c r="EH37" i="11"/>
  <c r="EJ39" i="11"/>
  <c r="EI39" i="11"/>
  <c r="EF95" i="11"/>
  <c r="EE95" i="11"/>
  <c r="ED68" i="11"/>
  <c r="EC68" i="11"/>
  <c r="EL21" i="11"/>
  <c r="EK21" i="11"/>
  <c r="EG6" i="11"/>
  <c r="EH6" i="11"/>
  <c r="EG43" i="11"/>
  <c r="EH43" i="11"/>
  <c r="EE54" i="11"/>
  <c r="EF54" i="11"/>
  <c r="EB97" i="11"/>
  <c r="EA97" i="11"/>
  <c r="EG50" i="11"/>
  <c r="EH50" i="11"/>
  <c r="EJ101" i="11"/>
  <c r="EI101" i="11"/>
  <c r="EB53" i="11"/>
  <c r="EA53" i="11"/>
  <c r="EB64" i="11"/>
  <c r="EA64" i="11"/>
  <c r="EG101" i="11"/>
  <c r="EH101" i="11"/>
  <c r="EA52" i="11"/>
  <c r="EB52" i="11"/>
  <c r="EB27" i="11"/>
  <c r="EA27" i="11"/>
  <c r="EB34" i="11"/>
  <c r="EA34" i="11"/>
  <c r="EI67" i="11"/>
  <c r="EJ67" i="11"/>
  <c r="EL74" i="11"/>
  <c r="EK74" i="11"/>
  <c r="EL18" i="11"/>
  <c r="EK18" i="11"/>
  <c r="EJ70" i="11"/>
  <c r="EI70" i="11"/>
  <c r="EK64" i="11"/>
  <c r="EL64" i="11"/>
  <c r="EF55" i="11"/>
  <c r="EE55" i="11"/>
  <c r="EB83" i="11"/>
  <c r="EA83" i="11"/>
  <c r="EJ100" i="11"/>
  <c r="EI100" i="11"/>
  <c r="EL52" i="11"/>
  <c r="EK52" i="11"/>
  <c r="EB5" i="11"/>
  <c r="EA5" i="11"/>
  <c r="EJ103" i="11"/>
  <c r="EI103" i="11"/>
  <c r="EA39" i="11"/>
  <c r="EB39" i="11"/>
  <c r="EG95" i="11"/>
  <c r="EH95" i="11"/>
  <c r="EK68" i="11"/>
  <c r="EL68" i="11"/>
  <c r="EG69" i="11"/>
  <c r="EH69" i="11"/>
  <c r="EB22" i="11"/>
  <c r="EA22" i="11"/>
  <c r="EE21" i="11"/>
  <c r="EF21" i="11"/>
  <c r="EJ97" i="11"/>
  <c r="EI97" i="11"/>
  <c r="EC38" i="11"/>
  <c r="ED38" i="11"/>
  <c r="EH67" i="11"/>
  <c r="EG67" i="11"/>
  <c r="EJ27" i="11"/>
  <c r="EI27" i="11"/>
  <c r="EJ34" i="11"/>
  <c r="EI34" i="11"/>
  <c r="EC67" i="11"/>
  <c r="ED67" i="11"/>
  <c r="EF74" i="11"/>
  <c r="EE74" i="11"/>
  <c r="EE18" i="11"/>
  <c r="EF18" i="11"/>
  <c r="EC70" i="11"/>
  <c r="ED70" i="11"/>
  <c r="EJ83" i="11"/>
  <c r="EI83" i="11"/>
  <c r="EC100" i="11"/>
  <c r="ED100" i="11"/>
  <c r="EE52" i="11"/>
  <c r="EF52" i="11"/>
  <c r="EI5" i="11"/>
  <c r="EJ5" i="11"/>
  <c r="EA103" i="11"/>
  <c r="EB103" i="11"/>
  <c r="EH49" i="11"/>
  <c r="EG49" i="11"/>
  <c r="EC39" i="11"/>
  <c r="ED39" i="11"/>
  <c r="EF68" i="11"/>
  <c r="EE68" i="11"/>
  <c r="EI22" i="11"/>
  <c r="EJ22" i="11"/>
  <c r="EA43" i="11"/>
  <c r="EB43" i="11"/>
  <c r="EH54" i="11"/>
  <c r="EG54" i="11"/>
  <c r="EC97" i="11"/>
  <c r="ED97" i="11"/>
  <c r="EB50" i="11"/>
  <c r="EA50" i="11"/>
  <c r="EA18" i="11"/>
  <c r="EC34" i="11"/>
  <c r="ED34" i="11"/>
  <c r="EL67" i="11"/>
  <c r="EK67" i="11"/>
  <c r="EL70" i="11"/>
  <c r="EK70" i="11"/>
  <c r="EB17" i="11"/>
  <c r="EA17" i="11"/>
  <c r="EG55" i="11"/>
  <c r="EH55" i="11"/>
  <c r="EC83" i="11"/>
  <c r="ED83" i="11"/>
  <c r="EL100" i="11"/>
  <c r="EK100" i="11"/>
  <c r="EC5" i="11"/>
  <c r="ED5" i="11"/>
  <c r="EB7" i="11"/>
  <c r="EA7" i="11"/>
  <c r="ED103" i="11"/>
  <c r="EC103" i="11"/>
  <c r="EL39" i="11"/>
  <c r="EK39" i="11"/>
  <c r="EB95" i="11"/>
  <c r="EA95" i="11"/>
  <c r="EC22" i="11"/>
  <c r="ED22" i="11"/>
  <c r="EG21" i="11"/>
  <c r="EH21" i="11"/>
  <c r="EI43" i="11"/>
  <c r="EJ43" i="11"/>
  <c r="EK97" i="11"/>
  <c r="EL97" i="11"/>
  <c r="EJ50" i="11"/>
  <c r="EI50" i="11"/>
  <c r="EF100" i="11"/>
  <c r="EE100" i="11"/>
  <c r="EB20" i="11"/>
  <c r="EA20" i="11"/>
  <c r="EA66" i="11"/>
  <c r="EB66" i="11"/>
  <c r="EL5" i="11"/>
  <c r="EK5" i="11"/>
  <c r="EL103" i="11"/>
  <c r="EK103" i="11"/>
  <c r="EA49" i="11"/>
  <c r="EB49" i="11"/>
  <c r="EE39" i="11"/>
  <c r="EF39" i="11"/>
  <c r="EI95" i="11"/>
  <c r="EJ95" i="11"/>
  <c r="EH68" i="11"/>
  <c r="EG68" i="11"/>
  <c r="EK22" i="11"/>
  <c r="EL22" i="11"/>
  <c r="EH81" i="11"/>
  <c r="EG81" i="11"/>
  <c r="EA102" i="11"/>
  <c r="EB102" i="11"/>
  <c r="EE97" i="11"/>
  <c r="EF97" i="11"/>
  <c r="ED50" i="11"/>
  <c r="EC50" i="11"/>
  <c r="EK34" i="11"/>
  <c r="EL34" i="11"/>
  <c r="EG35" i="11"/>
  <c r="EH35" i="11"/>
  <c r="EE67" i="11"/>
  <c r="EF67" i="11"/>
  <c r="EH74" i="11"/>
  <c r="EG74" i="11"/>
  <c r="EJ71" i="11"/>
  <c r="EI71" i="11"/>
  <c r="EF70" i="11"/>
  <c r="EE70" i="11"/>
  <c r="EI17" i="11"/>
  <c r="EJ17" i="11"/>
  <c r="EK83" i="11"/>
  <c r="EL83" i="11"/>
  <c r="EH52" i="11"/>
  <c r="EG52" i="11"/>
  <c r="EL17" i="11"/>
  <c r="EH65" i="11"/>
  <c r="EG65" i="11"/>
  <c r="EE34" i="11"/>
  <c r="EF34" i="11"/>
  <c r="EB71" i="11"/>
  <c r="EA71" i="11"/>
  <c r="EC17" i="11"/>
  <c r="ED17" i="11"/>
  <c r="EB8" i="11"/>
  <c r="EA8" i="11"/>
  <c r="EF83" i="11"/>
  <c r="EE83" i="11"/>
  <c r="EI20" i="11"/>
  <c r="EJ20" i="11"/>
  <c r="EI66" i="11"/>
  <c r="EJ66" i="11"/>
  <c r="EF5" i="11"/>
  <c r="EE5" i="11"/>
  <c r="EE103" i="11"/>
  <c r="EF103" i="11"/>
  <c r="EJ49" i="11"/>
  <c r="EI49" i="11"/>
  <c r="EC95" i="11"/>
  <c r="ED95" i="11"/>
  <c r="EE22" i="11"/>
  <c r="EF22" i="11"/>
  <c r="EI102" i="11"/>
  <c r="EJ102" i="11"/>
  <c r="EK50" i="11"/>
  <c r="EL50" i="11"/>
  <c r="ED20" i="11"/>
  <c r="EC20" i="11"/>
  <c r="ED49" i="11"/>
  <c r="EC49" i="11"/>
  <c r="EA85" i="11"/>
  <c r="EB85" i="11"/>
  <c r="EG39" i="11"/>
  <c r="EH39" i="11"/>
  <c r="EK95" i="11"/>
  <c r="EL95" i="11"/>
  <c r="EB81" i="11"/>
  <c r="EA81" i="11"/>
  <c r="EC102" i="11"/>
  <c r="ED102" i="11"/>
  <c r="EE50" i="11"/>
  <c r="EF50" i="11"/>
  <c r="EA74" i="11"/>
  <c r="EB74" i="11"/>
  <c r="EH70" i="11"/>
  <c r="EG70" i="11"/>
  <c r="EG66" i="11"/>
  <c r="EH66" i="11"/>
  <c r="EA65" i="11"/>
  <c r="EB65" i="11"/>
  <c r="EI35" i="11"/>
  <c r="EJ35" i="11"/>
  <c r="EI74" i="11"/>
  <c r="EJ74" i="11"/>
  <c r="EL71" i="11"/>
  <c r="EK71" i="11"/>
  <c r="EG19" i="11"/>
  <c r="EH19" i="11"/>
  <c r="EK20" i="11"/>
  <c r="EL20" i="11"/>
  <c r="EA38" i="11"/>
  <c r="EB38" i="11"/>
  <c r="ED66" i="11"/>
  <c r="EC66" i="11"/>
  <c r="EH5" i="11"/>
  <c r="EG5" i="11"/>
  <c r="EG103" i="11"/>
  <c r="EH103" i="11"/>
  <c r="EL49" i="11"/>
  <c r="EK49" i="11"/>
  <c r="EA36" i="11"/>
  <c r="EB36" i="11"/>
  <c r="EJ85" i="11"/>
  <c r="EI85" i="11"/>
  <c r="EG22" i="11"/>
  <c r="EH22" i="11"/>
  <c r="EJ81" i="11"/>
  <c r="EI81" i="11"/>
  <c r="EL102" i="11"/>
  <c r="EK102" i="11"/>
  <c r="EH31" i="11"/>
  <c r="EG31" i="11"/>
  <c r="CX5" i="11"/>
  <c r="CX6" i="11"/>
  <c r="CX7" i="11"/>
  <c r="CX8" i="11"/>
  <c r="CX9" i="11"/>
  <c r="CX10" i="11"/>
  <c r="CX11" i="11"/>
  <c r="CX12" i="11"/>
  <c r="CX13" i="11"/>
  <c r="CX14" i="11"/>
  <c r="CX15" i="11"/>
  <c r="CX16" i="11"/>
  <c r="CX17" i="11"/>
  <c r="CX18" i="11"/>
  <c r="CX19" i="11"/>
  <c r="CX20" i="11"/>
  <c r="CX21" i="11"/>
  <c r="CX22" i="11"/>
  <c r="CX23" i="11"/>
  <c r="CX24" i="11"/>
  <c r="CX25" i="11"/>
  <c r="CX26" i="11"/>
  <c r="CX27" i="11"/>
  <c r="CX28" i="11"/>
  <c r="CX29" i="11"/>
  <c r="CX30" i="11"/>
  <c r="CX31" i="11"/>
  <c r="CX32" i="11"/>
  <c r="CX33" i="11"/>
  <c r="CX34" i="11"/>
  <c r="CX35" i="11"/>
  <c r="CX36" i="11"/>
  <c r="CX37" i="11"/>
  <c r="CX38" i="11"/>
  <c r="CX39" i="11"/>
  <c r="CX40" i="11"/>
  <c r="CX41" i="11"/>
  <c r="CX42" i="11"/>
  <c r="CX43" i="11"/>
  <c r="CX44" i="11"/>
  <c r="CX45" i="11"/>
  <c r="CX46" i="11"/>
  <c r="CX47" i="11"/>
  <c r="CX48" i="11"/>
  <c r="CX49" i="11"/>
  <c r="CX50" i="11"/>
  <c r="CX51" i="11"/>
  <c r="CX52" i="11"/>
  <c r="CX53" i="11"/>
  <c r="CX54" i="11"/>
  <c r="CX55" i="11"/>
  <c r="CX56" i="11"/>
  <c r="CX57" i="11"/>
  <c r="CX58" i="11"/>
  <c r="CX59" i="11"/>
  <c r="CX60" i="11"/>
  <c r="CX61" i="11"/>
  <c r="CX62" i="11"/>
  <c r="CX63" i="11"/>
  <c r="CX64" i="11"/>
  <c r="CX65" i="11"/>
  <c r="CX66" i="11"/>
  <c r="CX67" i="11"/>
  <c r="CX68" i="11"/>
  <c r="CX69" i="11"/>
  <c r="CX70" i="11"/>
  <c r="CX71" i="11"/>
  <c r="CX72" i="11"/>
  <c r="CX73" i="11"/>
  <c r="CX74" i="11"/>
  <c r="CX75" i="11"/>
  <c r="CX76" i="11"/>
  <c r="CX77" i="11"/>
  <c r="CX78" i="11"/>
  <c r="CX79" i="11"/>
  <c r="CX80" i="11"/>
  <c r="CX81" i="11"/>
  <c r="CX82" i="11"/>
  <c r="CX83" i="11"/>
  <c r="CX84" i="11"/>
  <c r="CX85" i="11"/>
  <c r="CX86" i="11"/>
  <c r="CX87" i="11"/>
  <c r="CX88" i="11"/>
  <c r="CX89" i="11"/>
  <c r="CX90" i="11"/>
  <c r="CX91" i="11"/>
  <c r="CX92" i="11"/>
  <c r="CX93" i="11"/>
  <c r="CX94" i="11"/>
  <c r="CX95" i="11"/>
  <c r="CX96" i="11"/>
  <c r="CX97" i="11"/>
  <c r="CX98" i="11"/>
  <c r="CX99" i="11"/>
  <c r="CX100" i="11"/>
  <c r="CX101" i="11"/>
  <c r="CX102" i="11"/>
  <c r="CX103" i="11"/>
  <c r="CX4" i="11"/>
  <c r="EX5" i="11"/>
  <c r="EX6" i="11"/>
  <c r="EX7" i="11"/>
  <c r="EX8" i="11"/>
  <c r="EX9" i="11"/>
  <c r="EX10" i="11"/>
  <c r="EX11" i="11"/>
  <c r="EX12" i="11"/>
  <c r="EX13" i="11"/>
  <c r="EX14" i="11"/>
  <c r="EX15" i="11"/>
  <c r="EX16" i="11"/>
  <c r="EX17" i="11"/>
  <c r="EX18" i="11"/>
  <c r="EX19" i="11"/>
  <c r="EX20" i="11"/>
  <c r="EX21" i="11"/>
  <c r="EX22" i="11"/>
  <c r="EX23" i="11"/>
  <c r="EX24" i="11"/>
  <c r="EX25" i="11"/>
  <c r="EX26" i="11"/>
  <c r="EX27" i="11"/>
  <c r="EX28" i="11"/>
  <c r="EX29" i="11"/>
  <c r="EX30" i="11"/>
  <c r="EX31" i="11"/>
  <c r="EX32" i="11"/>
  <c r="EX33" i="11"/>
  <c r="EX34" i="11"/>
  <c r="EX35" i="11"/>
  <c r="EX36" i="11"/>
  <c r="EX37" i="11"/>
  <c r="EX38" i="11"/>
  <c r="EX39" i="11"/>
  <c r="EX40" i="11"/>
  <c r="EX41" i="11"/>
  <c r="EX42" i="11"/>
  <c r="EX43" i="11"/>
  <c r="EX44" i="11"/>
  <c r="EX45" i="11"/>
  <c r="EX46" i="11"/>
  <c r="EX47" i="11"/>
  <c r="EX48" i="11"/>
  <c r="EX49" i="11"/>
  <c r="EX50" i="11"/>
  <c r="EX51" i="11"/>
  <c r="EX52" i="11"/>
  <c r="EX53" i="11"/>
  <c r="EX54" i="11"/>
  <c r="EX55" i="11"/>
  <c r="EX56" i="11"/>
  <c r="EX57" i="11"/>
  <c r="EX58" i="11"/>
  <c r="EX59" i="11"/>
  <c r="EX60" i="11"/>
  <c r="EX61" i="11"/>
  <c r="EX62" i="11"/>
  <c r="EX63" i="11"/>
  <c r="EX64" i="11"/>
  <c r="EX65" i="11"/>
  <c r="EX66" i="11"/>
  <c r="EX67" i="11"/>
  <c r="EX68" i="11"/>
  <c r="EX69" i="11"/>
  <c r="EX70" i="11"/>
  <c r="EX71" i="11"/>
  <c r="EX72" i="11"/>
  <c r="EX73" i="11"/>
  <c r="EX74" i="11"/>
  <c r="EX75" i="11"/>
  <c r="EX76" i="11"/>
  <c r="EX77" i="11"/>
  <c r="EX78" i="11"/>
  <c r="EX79" i="11"/>
  <c r="EX80" i="11"/>
  <c r="EX81" i="11"/>
  <c r="EX82" i="11"/>
  <c r="EX83" i="11"/>
  <c r="EX84" i="11"/>
  <c r="EX85" i="11"/>
  <c r="EX86" i="11"/>
  <c r="EX87" i="11"/>
  <c r="EX88" i="11"/>
  <c r="EX89" i="11"/>
  <c r="EX90" i="11"/>
  <c r="EX91" i="11"/>
  <c r="EX92" i="11"/>
  <c r="EX93" i="11"/>
  <c r="EX94" i="11"/>
  <c r="EX95" i="11"/>
  <c r="EX96" i="11"/>
  <c r="EX97" i="11"/>
  <c r="EX98" i="11"/>
  <c r="EX99" i="11"/>
  <c r="EX100" i="11"/>
  <c r="EX101" i="11"/>
  <c r="EX102" i="11"/>
  <c r="EX103" i="11"/>
  <c r="EX4" i="11"/>
  <c r="CU4" i="11" l="1"/>
  <c r="AO4" i="11"/>
  <c r="CY4" i="11" a="1"/>
  <c r="CY4" i="11" s="1"/>
  <c r="CW4" i="11" a="1"/>
  <c r="CW4" i="11" s="1"/>
  <c r="CV4" i="11" a="1"/>
  <c r="CV4" i="11" s="1"/>
  <c r="AR4" i="11" l="1"/>
  <c r="AQ4" i="11"/>
  <c r="DJ4" i="11"/>
  <c r="BX4" i="11" l="1"/>
  <c r="AY4" i="11" s="1" a="1"/>
  <c r="AY4" i="11" s="1"/>
  <c r="A3" i="27" l="1" a="1"/>
  <c r="A190" i="27" s="1"/>
  <c r="B2" i="27" a="1"/>
  <c r="CL105" i="27" s="1"/>
  <c r="CL206" i="27" s="1"/>
  <c r="DQ4" i="11"/>
  <c r="AZ4" i="11" s="1"/>
  <c r="CL97" i="11"/>
  <c r="CL16" i="11"/>
  <c r="CL27" i="11"/>
  <c r="CL102" i="11"/>
  <c r="CP6" i="11"/>
  <c r="CP101" i="11"/>
  <c r="CP100" i="11"/>
  <c r="EO43" i="11"/>
  <c r="EO42" i="11"/>
  <c r="EO57" i="11"/>
  <c r="EO56" i="11"/>
  <c r="EO71" i="11"/>
  <c r="EO86" i="11"/>
  <c r="EN17" i="11"/>
  <c r="EN16" i="11"/>
  <c r="EN31" i="11"/>
  <c r="EN46" i="11"/>
  <c r="EN77" i="11"/>
  <c r="EN76" i="11"/>
  <c r="CP8" i="11"/>
  <c r="CL18" i="11"/>
  <c r="CL36" i="11"/>
  <c r="CL45" i="11"/>
  <c r="CL11" i="11"/>
  <c r="CL4" i="11"/>
  <c r="CL86" i="11"/>
  <c r="CP23" i="11"/>
  <c r="EN89" i="11"/>
  <c r="EP33" i="11"/>
  <c r="CP85" i="11"/>
  <c r="EO28" i="11"/>
  <c r="CP84" i="11"/>
  <c r="EO27" i="11"/>
  <c r="CP83" i="11"/>
  <c r="EO26" i="11"/>
  <c r="CP98" i="11"/>
  <c r="EO41" i="11"/>
  <c r="CP97" i="11"/>
  <c r="EO40" i="11"/>
  <c r="EM12" i="11"/>
  <c r="EO55" i="11"/>
  <c r="EM27" i="11"/>
  <c r="EO70" i="11"/>
  <c r="EM58" i="11"/>
  <c r="EO101" i="11"/>
  <c r="EM57" i="11"/>
  <c r="EO100" i="11"/>
  <c r="EM72" i="11"/>
  <c r="EN15" i="11"/>
  <c r="EM87" i="11"/>
  <c r="EN30" i="11"/>
  <c r="EO30" i="11"/>
  <c r="EN61" i="11"/>
  <c r="EP5" i="11"/>
  <c r="EN60" i="11"/>
  <c r="EN91" i="11"/>
  <c r="EP35" i="11"/>
  <c r="CL34" i="11"/>
  <c r="CL61" i="11"/>
  <c r="CL100" i="11"/>
  <c r="CP103" i="11"/>
  <c r="EP49" i="11"/>
  <c r="EO44" i="11"/>
  <c r="CP99" i="11"/>
  <c r="EM14" i="11"/>
  <c r="EM13" i="11"/>
  <c r="EM28" i="11"/>
  <c r="EM43" i="11"/>
  <c r="EM74" i="11"/>
  <c r="EM73" i="11"/>
  <c r="EM88" i="11"/>
  <c r="EM103" i="11"/>
  <c r="EM67" i="11"/>
  <c r="EP21" i="11"/>
  <c r="EP20" i="11"/>
  <c r="EP51" i="11"/>
  <c r="CL20" i="11"/>
  <c r="CL95" i="11"/>
  <c r="CL29" i="11"/>
  <c r="CO4" i="11"/>
  <c r="CL88" i="11"/>
  <c r="CL70" i="11"/>
  <c r="EN90" i="11"/>
  <c r="EN73" i="11"/>
  <c r="EP17" i="11"/>
  <c r="CP69" i="11"/>
  <c r="EO12" i="11"/>
  <c r="CP68" i="11"/>
  <c r="EO11" i="11"/>
  <c r="CP67" i="11"/>
  <c r="EO10" i="11"/>
  <c r="CP82" i="11"/>
  <c r="EO25" i="11"/>
  <c r="CP81" i="11"/>
  <c r="EO24" i="11"/>
  <c r="CP96" i="11"/>
  <c r="EO39" i="11"/>
  <c r="EM11" i="11"/>
  <c r="EO54" i="11"/>
  <c r="EM42" i="11"/>
  <c r="EO85" i="11"/>
  <c r="EM41" i="11"/>
  <c r="EO84" i="11"/>
  <c r="EM56" i="11"/>
  <c r="EO99" i="11"/>
  <c r="EM71" i="11"/>
  <c r="EN14" i="11"/>
  <c r="EM102" i="11"/>
  <c r="EN45" i="11"/>
  <c r="EM101" i="11"/>
  <c r="EN44" i="11"/>
  <c r="EM19" i="11"/>
  <c r="EN75" i="11"/>
  <c r="EP19" i="11"/>
  <c r="CL90" i="11"/>
  <c r="CP52" i="11"/>
  <c r="EO8" i="11"/>
  <c r="EM25" i="11"/>
  <c r="EM86" i="11"/>
  <c r="EL4" i="11"/>
  <c r="CP4" i="11"/>
  <c r="CL38" i="11"/>
  <c r="EN41" i="11"/>
  <c r="EP80" i="11"/>
  <c r="EP78" i="11"/>
  <c r="CP49" i="11"/>
  <c r="EO7" i="11"/>
  <c r="EM10" i="11"/>
  <c r="EM9" i="11"/>
  <c r="EM24" i="11"/>
  <c r="EO82" i="11"/>
  <c r="EN13" i="11"/>
  <c r="EN12" i="11"/>
  <c r="EN43" i="11"/>
  <c r="EF4" i="11"/>
  <c r="CL54" i="11"/>
  <c r="CP51" i="11"/>
  <c r="CP80" i="11"/>
  <c r="EO69" i="11"/>
  <c r="EM55" i="11"/>
  <c r="EM85" i="11"/>
  <c r="CL63" i="11"/>
  <c r="CL56" i="11"/>
  <c r="CP39" i="11"/>
  <c r="EP79" i="11"/>
  <c r="CP50" i="11"/>
  <c r="EP92" i="11"/>
  <c r="CP79" i="11"/>
  <c r="EO22" i="11"/>
  <c r="EO53" i="11"/>
  <c r="EO52" i="11"/>
  <c r="EM39" i="11"/>
  <c r="EM70" i="11"/>
  <c r="EM69" i="11"/>
  <c r="EM100" i="11"/>
  <c r="CL65" i="11"/>
  <c r="CL47" i="11"/>
  <c r="CL92" i="11"/>
  <c r="CL58" i="11"/>
  <c r="CL40" i="11"/>
  <c r="CL22" i="11"/>
  <c r="EM82" i="11"/>
  <c r="EN25" i="11"/>
  <c r="CP7" i="11"/>
  <c r="CP21" i="11"/>
  <c r="EP64" i="11"/>
  <c r="CP20" i="11"/>
  <c r="EP63" i="11"/>
  <c r="CP19" i="11"/>
  <c r="EP62" i="11"/>
  <c r="CP34" i="11"/>
  <c r="EP77" i="11"/>
  <c r="CP33" i="11"/>
  <c r="EP76" i="11"/>
  <c r="CP48" i="11"/>
  <c r="EP91" i="11"/>
  <c r="CP63" i="11"/>
  <c r="EO6" i="11"/>
  <c r="CP94" i="11"/>
  <c r="EO37" i="11"/>
  <c r="CP93" i="11"/>
  <c r="EO36" i="11"/>
  <c r="EM8" i="11"/>
  <c r="EO51" i="11"/>
  <c r="EM23" i="11"/>
  <c r="EO66" i="11"/>
  <c r="EM54" i="11"/>
  <c r="EO97" i="11"/>
  <c r="EM53" i="11"/>
  <c r="EO96" i="11"/>
  <c r="EM84" i="11"/>
  <c r="EN27" i="11"/>
  <c r="ED4" i="11"/>
  <c r="CL79" i="11"/>
  <c r="CP53" i="11"/>
  <c r="EP94" i="11"/>
  <c r="CP95" i="11"/>
  <c r="EM40" i="11"/>
  <c r="EN28" i="11"/>
  <c r="CL81" i="11"/>
  <c r="CL74" i="11"/>
  <c r="EM98" i="11"/>
  <c r="CP37" i="11"/>
  <c r="CP36" i="11"/>
  <c r="CP35" i="11"/>
  <c r="EP93" i="11"/>
  <c r="CP64" i="11"/>
  <c r="EO67" i="11"/>
  <c r="CL99" i="11"/>
  <c r="CL49" i="11"/>
  <c r="CL31" i="11"/>
  <c r="CL76" i="11"/>
  <c r="CL42" i="11"/>
  <c r="CL24" i="11"/>
  <c r="CL6" i="11"/>
  <c r="EM66" i="11"/>
  <c r="EN9" i="11"/>
  <c r="EN74" i="11"/>
  <c r="CP5" i="11"/>
  <c r="EP48" i="11"/>
  <c r="EN103" i="11"/>
  <c r="EP47" i="11"/>
  <c r="EN102" i="11"/>
  <c r="EP46" i="11"/>
  <c r="CP18" i="11"/>
  <c r="EP61" i="11"/>
  <c r="CP17" i="11"/>
  <c r="EP60" i="11"/>
  <c r="CP32" i="11"/>
  <c r="EP75" i="11"/>
  <c r="CP47" i="11"/>
  <c r="EP90" i="11"/>
  <c r="CP78" i="11"/>
  <c r="EO21" i="11"/>
  <c r="CP77" i="11"/>
  <c r="EO20" i="11"/>
  <c r="CP92" i="11"/>
  <c r="EO35" i="11"/>
  <c r="EM7" i="11"/>
  <c r="EO50" i="11"/>
  <c r="EM38" i="11"/>
  <c r="EO81" i="11"/>
  <c r="EM37" i="11"/>
  <c r="EO80" i="11"/>
  <c r="EM68" i="11"/>
  <c r="EN11" i="11"/>
  <c r="EO83" i="11"/>
  <c r="CL60" i="11"/>
  <c r="EN58" i="11"/>
  <c r="EN87" i="11"/>
  <c r="EP31" i="11"/>
  <c r="EN86" i="11"/>
  <c r="EP30" i="11"/>
  <c r="EN101" i="11"/>
  <c r="EP45" i="11"/>
  <c r="EN100" i="11"/>
  <c r="EP44" i="11"/>
  <c r="CP16" i="11"/>
  <c r="EP59" i="11"/>
  <c r="CP31" i="11"/>
  <c r="EP74" i="11"/>
  <c r="CP62" i="11"/>
  <c r="EO5" i="11"/>
  <c r="CP61" i="11"/>
  <c r="EP4" i="11"/>
  <c r="CP76" i="11"/>
  <c r="EO19" i="11"/>
  <c r="CP91" i="11"/>
  <c r="EO34" i="11"/>
  <c r="EM22" i="11"/>
  <c r="EO65" i="11"/>
  <c r="EM21" i="11"/>
  <c r="EO64" i="11"/>
  <c r="EM52" i="11"/>
  <c r="EO95" i="11"/>
  <c r="EH4" i="11"/>
  <c r="EO14" i="11"/>
  <c r="CL83" i="11"/>
  <c r="CL101" i="11"/>
  <c r="CL67" i="11"/>
  <c r="CL68" i="11"/>
  <c r="EN42" i="11"/>
  <c r="EP15" i="11"/>
  <c r="EP29" i="11"/>
  <c r="EP28" i="11"/>
  <c r="EN99" i="11"/>
  <c r="EP43" i="11"/>
  <c r="EP58" i="11"/>
  <c r="CP46" i="11"/>
  <c r="EP89" i="11"/>
  <c r="CP45" i="11"/>
  <c r="EP88" i="11"/>
  <c r="CP60" i="11"/>
  <c r="EP103" i="11"/>
  <c r="CP75" i="11"/>
  <c r="EO18" i="11"/>
  <c r="EM6" i="11"/>
  <c r="EO49" i="11"/>
  <c r="EM5" i="11"/>
  <c r="EO48" i="11"/>
  <c r="EM36" i="11"/>
  <c r="EO79" i="11"/>
  <c r="CQ4" i="11"/>
  <c r="EJ4" i="11"/>
  <c r="CL72" i="11"/>
  <c r="EP95" i="11"/>
  <c r="EO23" i="11"/>
  <c r="EO68" i="11"/>
  <c r="EO98" i="11"/>
  <c r="EN59" i="11"/>
  <c r="CL33" i="11"/>
  <c r="CL8" i="11"/>
  <c r="EO93" i="11"/>
  <c r="EN88" i="11"/>
  <c r="CL17" i="11"/>
  <c r="CL44" i="11"/>
  <c r="CL10" i="11"/>
  <c r="CL85" i="11"/>
  <c r="EM34" i="11"/>
  <c r="EO77" i="11"/>
  <c r="EN72" i="11"/>
  <c r="EP16" i="11"/>
  <c r="EN71" i="11"/>
  <c r="EN70" i="11"/>
  <c r="EP14" i="11"/>
  <c r="EN85" i="11"/>
  <c r="EN84" i="11"/>
  <c r="CP15" i="11"/>
  <c r="CL51" i="11"/>
  <c r="CL52" i="11"/>
  <c r="CL78" i="11"/>
  <c r="CL28" i="11"/>
  <c r="CL84" i="11"/>
  <c r="CL103" i="11"/>
  <c r="CL69" i="11"/>
  <c r="EM18" i="11"/>
  <c r="EO61" i="11"/>
  <c r="EP34" i="11"/>
  <c r="EN56" i="11"/>
  <c r="EN10" i="11"/>
  <c r="EN55" i="11"/>
  <c r="EO62" i="11"/>
  <c r="EN54" i="11"/>
  <c r="CP71" i="11"/>
  <c r="EN69" i="11"/>
  <c r="EP13" i="11"/>
  <c r="EN68" i="11"/>
  <c r="EP12" i="11"/>
  <c r="EN83" i="11"/>
  <c r="EP27" i="11"/>
  <c r="EN98" i="11"/>
  <c r="EP42" i="11"/>
  <c r="CP30" i="11"/>
  <c r="EP73" i="11"/>
  <c r="CP29" i="11"/>
  <c r="EP72" i="11"/>
  <c r="CP44" i="11"/>
  <c r="EP87" i="11"/>
  <c r="CP59" i="11"/>
  <c r="EP102" i="11"/>
  <c r="CP90" i="11"/>
  <c r="EO33" i="11"/>
  <c r="CP89" i="11"/>
  <c r="EO32" i="11"/>
  <c r="EM20" i="11"/>
  <c r="EO63" i="11"/>
  <c r="EM35" i="11"/>
  <c r="CL35" i="11"/>
  <c r="EN82" i="11"/>
  <c r="EP26" i="11"/>
  <c r="CP14" i="11"/>
  <c r="EP57" i="11"/>
  <c r="CP13" i="11"/>
  <c r="EP56" i="11"/>
  <c r="CP28" i="11"/>
  <c r="EP71" i="11"/>
  <c r="CP43" i="11"/>
  <c r="EP86" i="11"/>
  <c r="CP74" i="11"/>
  <c r="EO17" i="11"/>
  <c r="CP73" i="11"/>
  <c r="EO16" i="11"/>
  <c r="EN4" i="11"/>
  <c r="EO47" i="11"/>
  <c r="CL13" i="11"/>
  <c r="EP96" i="11"/>
  <c r="CP65" i="11"/>
  <c r="EM26" i="11"/>
  <c r="EN29" i="11"/>
  <c r="CL15" i="11"/>
  <c r="CL26" i="11"/>
  <c r="EM50" i="11"/>
  <c r="EP32" i="11"/>
  <c r="CL62" i="11"/>
  <c r="CL89" i="11"/>
  <c r="CL53" i="11"/>
  <c r="EO45" i="11"/>
  <c r="EN40" i="11"/>
  <c r="EN39" i="11"/>
  <c r="EN38" i="11"/>
  <c r="EN53" i="11"/>
  <c r="EN52" i="11"/>
  <c r="EP11" i="11"/>
  <c r="CL19" i="11"/>
  <c r="CL46" i="11"/>
  <c r="CN4" i="11"/>
  <c r="CL73" i="11"/>
  <c r="CL71" i="11"/>
  <c r="CL37" i="11"/>
  <c r="CP86" i="11"/>
  <c r="EO29" i="11"/>
  <c r="EM81" i="11"/>
  <c r="EN24" i="11"/>
  <c r="EM80" i="11"/>
  <c r="EN23" i="11"/>
  <c r="EM79" i="11"/>
  <c r="EN22" i="11"/>
  <c r="EM94" i="11"/>
  <c r="EN37" i="11"/>
  <c r="EM93" i="11"/>
  <c r="EN36" i="11"/>
  <c r="EP82" i="11"/>
  <c r="EN51" i="11"/>
  <c r="CP87" i="11"/>
  <c r="EN66" i="11"/>
  <c r="EP10" i="11"/>
  <c r="EN97" i="11"/>
  <c r="EP41" i="11"/>
  <c r="EN96" i="11"/>
  <c r="EP40" i="11"/>
  <c r="CP12" i="11"/>
  <c r="EP55" i="11"/>
  <c r="CP27" i="11"/>
  <c r="EP70" i="11"/>
  <c r="CP58" i="11"/>
  <c r="EP101" i="11"/>
  <c r="CP57" i="11"/>
  <c r="EP100" i="11"/>
  <c r="CP88" i="11"/>
  <c r="EO31" i="11"/>
  <c r="EP18" i="11"/>
  <c r="CL94" i="11"/>
  <c r="CP1" i="11"/>
  <c r="CL12" i="11"/>
  <c r="CL87" i="11"/>
  <c r="CP102" i="11"/>
  <c r="EM97" i="11"/>
  <c r="EM96" i="11"/>
  <c r="EM95" i="11"/>
  <c r="EP66" i="11"/>
  <c r="EO78" i="11"/>
  <c r="EM51" i="11"/>
  <c r="EN67" i="11"/>
  <c r="CL96" i="11"/>
  <c r="CL98" i="11"/>
  <c r="CL80" i="11"/>
  <c r="CL30" i="11"/>
  <c r="CL91" i="11"/>
  <c r="CL57" i="11"/>
  <c r="CL55" i="11"/>
  <c r="CL21" i="11"/>
  <c r="CP70" i="11"/>
  <c r="EO13" i="11"/>
  <c r="EM65" i="11"/>
  <c r="EN8" i="11"/>
  <c r="EM64" i="11"/>
  <c r="EN7" i="11"/>
  <c r="EM63" i="11"/>
  <c r="EN6" i="11"/>
  <c r="EM78" i="11"/>
  <c r="EN21" i="11"/>
  <c r="EM77" i="11"/>
  <c r="EN20" i="11"/>
  <c r="EM92" i="11"/>
  <c r="EN35" i="11"/>
  <c r="EP50" i="11"/>
  <c r="EN50" i="11"/>
  <c r="EM83" i="11"/>
  <c r="EN81" i="11"/>
  <c r="EP25" i="11"/>
  <c r="EN80" i="11"/>
  <c r="EP24" i="11"/>
  <c r="EN95" i="11"/>
  <c r="EP39" i="11"/>
  <c r="CP11" i="11"/>
  <c r="EP54" i="11"/>
  <c r="CP42" i="11"/>
  <c r="EP85" i="11"/>
  <c r="CP41" i="11"/>
  <c r="EP84" i="11"/>
  <c r="CP72" i="11"/>
  <c r="EO15" i="11"/>
  <c r="EO9" i="11"/>
  <c r="CL82" i="11"/>
  <c r="CL41" i="11"/>
  <c r="CP54" i="11"/>
  <c r="EM49" i="11"/>
  <c r="EM48" i="11"/>
  <c r="EO91" i="11"/>
  <c r="EM47" i="11"/>
  <c r="EO90" i="11"/>
  <c r="EM62" i="11"/>
  <c r="EN5" i="11"/>
  <c r="EM61" i="11"/>
  <c r="EO4" i="11"/>
  <c r="EM76" i="11"/>
  <c r="EN19" i="11"/>
  <c r="EM91" i="11"/>
  <c r="EN34" i="11"/>
  <c r="CP55" i="11"/>
  <c r="EN65" i="11"/>
  <c r="EP9" i="11"/>
  <c r="EN64" i="11"/>
  <c r="EP8" i="11"/>
  <c r="EN79" i="11"/>
  <c r="EP23" i="11"/>
  <c r="EN94" i="11"/>
  <c r="EP38" i="11"/>
  <c r="CP26" i="11"/>
  <c r="EP69" i="11"/>
  <c r="CP25" i="11"/>
  <c r="EP68" i="11"/>
  <c r="CP56" i="11"/>
  <c r="EP99" i="11"/>
  <c r="CP66" i="11"/>
  <c r="CL39" i="11"/>
  <c r="EO92" i="11"/>
  <c r="EM33" i="11"/>
  <c r="EM31" i="11"/>
  <c r="EO89" i="11"/>
  <c r="EM60" i="11"/>
  <c r="EO103" i="11"/>
  <c r="EM75" i="11"/>
  <c r="EN18" i="11"/>
  <c r="EP98" i="11"/>
  <c r="EN49" i="11"/>
  <c r="EN26" i="11"/>
  <c r="EN48" i="11"/>
  <c r="EO94" i="11"/>
  <c r="EN63" i="11"/>
  <c r="EP7" i="11"/>
  <c r="EN78" i="11"/>
  <c r="EP22" i="11"/>
  <c r="CP10" i="11"/>
  <c r="EP53" i="11"/>
  <c r="CP9" i="11"/>
  <c r="EP52" i="11"/>
  <c r="CP40" i="11"/>
  <c r="EP83" i="11"/>
  <c r="EN57" i="11"/>
  <c r="EO38" i="11"/>
  <c r="CL64" i="11"/>
  <c r="CL14" i="11"/>
  <c r="CL75" i="11"/>
  <c r="CL5" i="11"/>
  <c r="EP97" i="11"/>
  <c r="CL66" i="11"/>
  <c r="CL48" i="11"/>
  <c r="CL93" i="11"/>
  <c r="CL59" i="11"/>
  <c r="CL25" i="11"/>
  <c r="CL23" i="11"/>
  <c r="CP38" i="11"/>
  <c r="EP81" i="11"/>
  <c r="EO76" i="11"/>
  <c r="EM32" i="11"/>
  <c r="EO75" i="11"/>
  <c r="EO74" i="11"/>
  <c r="EM46" i="11"/>
  <c r="EM45" i="11"/>
  <c r="EO88" i="11"/>
  <c r="CL50" i="11"/>
  <c r="CL32" i="11"/>
  <c r="CL77" i="11"/>
  <c r="CL43" i="11"/>
  <c r="CL9" i="11"/>
  <c r="CL7" i="11"/>
  <c r="EM99" i="11"/>
  <c r="CP22" i="11"/>
  <c r="EP65" i="11"/>
  <c r="EM17" i="11"/>
  <c r="EO60" i="11"/>
  <c r="EM16" i="11"/>
  <c r="EO59" i="11"/>
  <c r="EM15" i="11"/>
  <c r="EO58" i="11"/>
  <c r="EM30" i="11"/>
  <c r="EO73" i="11"/>
  <c r="EM29" i="11"/>
  <c r="EO72" i="11"/>
  <c r="EM44" i="11"/>
  <c r="EO87" i="11"/>
  <c r="EM59" i="11"/>
  <c r="EO102" i="11"/>
  <c r="EM90" i="11"/>
  <c r="EN33" i="11"/>
  <c r="EM89" i="11"/>
  <c r="EN32" i="11"/>
  <c r="EM4" i="11"/>
  <c r="EN47" i="11"/>
  <c r="EO46" i="11"/>
  <c r="EN62" i="11"/>
  <c r="EP6" i="11"/>
  <c r="EN93" i="11"/>
  <c r="EP37" i="11"/>
  <c r="EN92" i="11"/>
  <c r="EP36" i="11"/>
  <c r="CP24" i="11"/>
  <c r="EP67" i="11"/>
  <c r="CL190" i="27" l="1"/>
  <c r="K105" i="27"/>
  <c r="AA105" i="27"/>
  <c r="AQ105" i="27"/>
  <c r="BG105" i="27"/>
  <c r="BW105" i="27"/>
  <c r="CM105" i="27"/>
  <c r="A111" i="27"/>
  <c r="A127" i="27"/>
  <c r="A143" i="27"/>
  <c r="A159" i="27"/>
  <c r="A175" i="27"/>
  <c r="A191" i="27"/>
  <c r="L105" i="27"/>
  <c r="AB105" i="27"/>
  <c r="AR105" i="27"/>
  <c r="BH105" i="27"/>
  <c r="BX105" i="27"/>
  <c r="CN105" i="27"/>
  <c r="A112" i="27"/>
  <c r="A128" i="27"/>
  <c r="A144" i="27"/>
  <c r="A160" i="27"/>
  <c r="A176" i="27"/>
  <c r="A192" i="27"/>
  <c r="M105" i="27"/>
  <c r="AC105" i="27"/>
  <c r="AS105" i="27"/>
  <c r="BI105" i="27"/>
  <c r="BY105" i="27"/>
  <c r="CO105" i="27"/>
  <c r="A113" i="27"/>
  <c r="A129" i="27"/>
  <c r="A145" i="27"/>
  <c r="A161" i="27"/>
  <c r="A177" i="27"/>
  <c r="A193" i="27"/>
  <c r="N105" i="27"/>
  <c r="AD105" i="27"/>
  <c r="AT105" i="27"/>
  <c r="BJ105" i="27"/>
  <c r="BZ105" i="27"/>
  <c r="CP105" i="27"/>
  <c r="A114" i="27"/>
  <c r="A130" i="27"/>
  <c r="A146" i="27"/>
  <c r="A162" i="27"/>
  <c r="A178" i="27"/>
  <c r="A194" i="27"/>
  <c r="O105" i="27"/>
  <c r="AE105" i="27"/>
  <c r="AU105" i="27"/>
  <c r="BK105" i="27"/>
  <c r="CA105" i="27"/>
  <c r="CQ105" i="27"/>
  <c r="A115" i="27"/>
  <c r="A131" i="27"/>
  <c r="A147" i="27"/>
  <c r="A163" i="27"/>
  <c r="A179" i="27"/>
  <c r="A195" i="27"/>
  <c r="P105" i="27"/>
  <c r="AF105" i="27"/>
  <c r="AV105" i="27"/>
  <c r="BL105" i="27"/>
  <c r="CB105" i="27"/>
  <c r="CR105" i="27"/>
  <c r="A116" i="27"/>
  <c r="A132" i="27"/>
  <c r="A148" i="27"/>
  <c r="A164" i="27"/>
  <c r="A180" i="27"/>
  <c r="A196" i="27"/>
  <c r="Q105" i="27"/>
  <c r="AG105" i="27"/>
  <c r="AW105" i="27"/>
  <c r="BM105" i="27"/>
  <c r="CC105" i="27"/>
  <c r="CS105" i="27"/>
  <c r="A117" i="27"/>
  <c r="A133" i="27"/>
  <c r="A149" i="27"/>
  <c r="A165" i="27"/>
  <c r="A181" i="27"/>
  <c r="A197" i="27"/>
  <c r="A205" i="27"/>
  <c r="R105" i="27"/>
  <c r="AH105" i="27"/>
  <c r="AX105" i="27"/>
  <c r="BN105" i="27"/>
  <c r="CD105" i="27"/>
  <c r="CT105" i="27"/>
  <c r="A118" i="27"/>
  <c r="A134" i="27"/>
  <c r="A150" i="27"/>
  <c r="A166" i="27"/>
  <c r="A182" i="27"/>
  <c r="A198" i="27"/>
  <c r="C105" i="27"/>
  <c r="S105" i="27"/>
  <c r="AI105" i="27"/>
  <c r="AY105" i="27"/>
  <c r="BO105" i="27"/>
  <c r="CE105" i="27"/>
  <c r="CU105" i="27"/>
  <c r="A119" i="27"/>
  <c r="A135" i="27"/>
  <c r="A151" i="27"/>
  <c r="A167" i="27"/>
  <c r="A183" i="27"/>
  <c r="A199" i="27"/>
  <c r="D105" i="27"/>
  <c r="T105" i="27"/>
  <c r="AJ105" i="27"/>
  <c r="AZ105" i="27"/>
  <c r="BP105" i="27"/>
  <c r="CF105" i="27"/>
  <c r="CV105" i="27"/>
  <c r="A120" i="27"/>
  <c r="A136" i="27"/>
  <c r="A152" i="27"/>
  <c r="A168" i="27"/>
  <c r="A184" i="27"/>
  <c r="A200" i="27"/>
  <c r="E105" i="27"/>
  <c r="U105" i="27"/>
  <c r="AK105" i="27"/>
  <c r="BA105" i="27"/>
  <c r="BQ105" i="27"/>
  <c r="CG105" i="27"/>
  <c r="B2" i="27"/>
  <c r="B105" i="27" s="1"/>
  <c r="A121" i="27"/>
  <c r="A137" i="27"/>
  <c r="A153" i="27"/>
  <c r="A169" i="27"/>
  <c r="A185" i="27"/>
  <c r="A201" i="27"/>
  <c r="F105" i="27"/>
  <c r="V105" i="27"/>
  <c r="AL105" i="27"/>
  <c r="BB105" i="27"/>
  <c r="BR105" i="27"/>
  <c r="CH105" i="27"/>
  <c r="CW105" i="27"/>
  <c r="A122" i="27"/>
  <c r="A138" i="27"/>
  <c r="A154" i="27"/>
  <c r="A170" i="27"/>
  <c r="A186" i="27"/>
  <c r="A202" i="27"/>
  <c r="G105" i="27"/>
  <c r="W105" i="27"/>
  <c r="AM105" i="27"/>
  <c r="BC105" i="27"/>
  <c r="BS105" i="27"/>
  <c r="CI105" i="27"/>
  <c r="A107" i="27"/>
  <c r="A123" i="27"/>
  <c r="A139" i="27"/>
  <c r="A155" i="27"/>
  <c r="A171" i="27"/>
  <c r="A187" i="27"/>
  <c r="A203" i="27"/>
  <c r="H105" i="27"/>
  <c r="X105" i="27"/>
  <c r="AN105" i="27"/>
  <c r="BD105" i="27"/>
  <c r="BT105" i="27"/>
  <c r="CJ105" i="27"/>
  <c r="A108" i="27"/>
  <c r="A124" i="27"/>
  <c r="A140" i="27"/>
  <c r="A156" i="27"/>
  <c r="A172" i="27"/>
  <c r="A188" i="27"/>
  <c r="A3" i="27"/>
  <c r="A106" i="27" s="1"/>
  <c r="I105" i="27"/>
  <c r="Y105" i="27"/>
  <c r="AO105" i="27"/>
  <c r="BE105" i="27"/>
  <c r="BU105" i="27"/>
  <c r="CK105" i="27"/>
  <c r="A109" i="27"/>
  <c r="A125" i="27"/>
  <c r="A141" i="27"/>
  <c r="A157" i="27"/>
  <c r="A173" i="27"/>
  <c r="A189" i="27"/>
  <c r="A204" i="27"/>
  <c r="J105" i="27"/>
  <c r="Z105" i="27"/>
  <c r="AP105" i="27"/>
  <c r="BF105" i="27"/>
  <c r="BV105" i="27"/>
  <c r="A110" i="27"/>
  <c r="A126" i="27"/>
  <c r="A142" i="27"/>
  <c r="A158" i="27"/>
  <c r="A174" i="27"/>
  <c r="CC190" i="27" l="1"/>
  <c r="CC206" i="27"/>
  <c r="BY190" i="27"/>
  <c r="BY206" i="27"/>
  <c r="L190" i="27"/>
  <c r="L206" i="27"/>
  <c r="CW190" i="27"/>
  <c r="CW206" i="27"/>
  <c r="BB190" i="27"/>
  <c r="BB206" i="27"/>
  <c r="E190" i="27"/>
  <c r="E206" i="27"/>
  <c r="BM190" i="27"/>
  <c r="BM206" i="27"/>
  <c r="BI190" i="27"/>
  <c r="BI206" i="27"/>
  <c r="D190" i="27"/>
  <c r="D206" i="27"/>
  <c r="AK190" i="27"/>
  <c r="AK206" i="27"/>
  <c r="BR190" i="27"/>
  <c r="BR206" i="27"/>
  <c r="CI190" i="27"/>
  <c r="CI206" i="27"/>
  <c r="AL190" i="27"/>
  <c r="AL206" i="27"/>
  <c r="CT190" i="27"/>
  <c r="CT206" i="27"/>
  <c r="AW190" i="27"/>
  <c r="AW206" i="27"/>
  <c r="AS190" i="27"/>
  <c r="AS206" i="27"/>
  <c r="BS190" i="27"/>
  <c r="BS206" i="27"/>
  <c r="V190" i="27"/>
  <c r="V206" i="27"/>
  <c r="CD190" i="27"/>
  <c r="CD206" i="27"/>
  <c r="AG190" i="27"/>
  <c r="AG206" i="27"/>
  <c r="CP190" i="27"/>
  <c r="CP206" i="27"/>
  <c r="AC190" i="27"/>
  <c r="AC206" i="27"/>
  <c r="BA190" i="27"/>
  <c r="BA206" i="27"/>
  <c r="CO190" i="27"/>
  <c r="CO206" i="27"/>
  <c r="BC190" i="27"/>
  <c r="BC206" i="27"/>
  <c r="F190" i="27"/>
  <c r="F206" i="27"/>
  <c r="BN190" i="27"/>
  <c r="BN206" i="27"/>
  <c r="Q190" i="27"/>
  <c r="Q206" i="27"/>
  <c r="BZ190" i="27"/>
  <c r="BZ206" i="27"/>
  <c r="M190" i="27"/>
  <c r="M206" i="27"/>
  <c r="AB190" i="27"/>
  <c r="AB206" i="27"/>
  <c r="CU190" i="27"/>
  <c r="CU206" i="27"/>
  <c r="AX190" i="27"/>
  <c r="AX206" i="27"/>
  <c r="BJ190" i="27"/>
  <c r="BJ206" i="27"/>
  <c r="Z190" i="27"/>
  <c r="Z206" i="27"/>
  <c r="P190" i="27"/>
  <c r="P206" i="27"/>
  <c r="BT190" i="27"/>
  <c r="BT206" i="27"/>
  <c r="W190" i="27"/>
  <c r="W206" i="27"/>
  <c r="CE190" i="27"/>
  <c r="CE206" i="27"/>
  <c r="AH190" i="27"/>
  <c r="AH206" i="27"/>
  <c r="AT190" i="27"/>
  <c r="AT206" i="27"/>
  <c r="BD190" i="27"/>
  <c r="BD206" i="27"/>
  <c r="G190" i="27"/>
  <c r="G206" i="27"/>
  <c r="BO190" i="27"/>
  <c r="BO206" i="27"/>
  <c r="R190" i="27"/>
  <c r="R206" i="27"/>
  <c r="CQ190" i="27"/>
  <c r="CQ206" i="27"/>
  <c r="AD190" i="27"/>
  <c r="AD206" i="27"/>
  <c r="CM190" i="27"/>
  <c r="CM206" i="27"/>
  <c r="AR190" i="27"/>
  <c r="AR206" i="27"/>
  <c r="U190" i="27"/>
  <c r="U206" i="27"/>
  <c r="AM190" i="27"/>
  <c r="AM206" i="27"/>
  <c r="CK190" i="27"/>
  <c r="CK206" i="27"/>
  <c r="AN190" i="27"/>
  <c r="AN206" i="27"/>
  <c r="CV190" i="27"/>
  <c r="CV206" i="27"/>
  <c r="AY190" i="27"/>
  <c r="AY206" i="27"/>
  <c r="J205" i="27"/>
  <c r="Z205" i="27"/>
  <c r="AP205" i="27"/>
  <c r="BF205" i="27"/>
  <c r="BV205" i="27"/>
  <c r="CL205" i="27"/>
  <c r="K205" i="27"/>
  <c r="AA205" i="27"/>
  <c r="AQ205" i="27"/>
  <c r="BG205" i="27"/>
  <c r="BW205" i="27"/>
  <c r="CM205" i="27"/>
  <c r="BB205" i="27"/>
  <c r="L205" i="27"/>
  <c r="AB205" i="27"/>
  <c r="AR205" i="27"/>
  <c r="BH205" i="27"/>
  <c r="BX205" i="27"/>
  <c r="CN205" i="27"/>
  <c r="AF205" i="27"/>
  <c r="CC205" i="27"/>
  <c r="E205" i="27"/>
  <c r="M205" i="27"/>
  <c r="AC205" i="27"/>
  <c r="AS205" i="27"/>
  <c r="BI205" i="27"/>
  <c r="BY205" i="27"/>
  <c r="CO205" i="27"/>
  <c r="BL205" i="27"/>
  <c r="BM205" i="27"/>
  <c r="CW205" i="27"/>
  <c r="BR205" i="27"/>
  <c r="CK205" i="27"/>
  <c r="N205" i="27"/>
  <c r="AD205" i="27"/>
  <c r="AT205" i="27"/>
  <c r="BJ205" i="27"/>
  <c r="BZ205" i="27"/>
  <c r="CP205" i="27"/>
  <c r="P205" i="27"/>
  <c r="CB205" i="27"/>
  <c r="AG205" i="27"/>
  <c r="AL205" i="27"/>
  <c r="O205" i="27"/>
  <c r="AE205" i="27"/>
  <c r="AU205" i="27"/>
  <c r="BK205" i="27"/>
  <c r="CA205" i="27"/>
  <c r="CQ205" i="27"/>
  <c r="AV205" i="27"/>
  <c r="CR205" i="27"/>
  <c r="AW205" i="27"/>
  <c r="U205" i="27"/>
  <c r="CG205" i="27"/>
  <c r="V205" i="27"/>
  <c r="CS205" i="27"/>
  <c r="Q205" i="27"/>
  <c r="Y205" i="27"/>
  <c r="R205" i="27"/>
  <c r="AH205" i="27"/>
  <c r="AX205" i="27"/>
  <c r="BN205" i="27"/>
  <c r="CD205" i="27"/>
  <c r="CT205" i="27"/>
  <c r="AK205" i="27"/>
  <c r="C205" i="27"/>
  <c r="S205" i="27"/>
  <c r="AI205" i="27"/>
  <c r="AY205" i="27"/>
  <c r="BO205" i="27"/>
  <c r="CE205" i="27"/>
  <c r="CU205" i="27"/>
  <c r="CF205" i="27"/>
  <c r="BQ205" i="27"/>
  <c r="CH205" i="27"/>
  <c r="I205" i="27"/>
  <c r="BE205" i="27"/>
  <c r="D205" i="27"/>
  <c r="T205" i="27"/>
  <c r="AJ205" i="27"/>
  <c r="AZ205" i="27"/>
  <c r="BP205" i="27"/>
  <c r="CV205" i="27"/>
  <c r="BA205" i="27"/>
  <c r="F205" i="27"/>
  <c r="G205" i="27"/>
  <c r="W205" i="27"/>
  <c r="AM205" i="27"/>
  <c r="BC205" i="27"/>
  <c r="BS205" i="27"/>
  <c r="CI205" i="27"/>
  <c r="H205" i="27"/>
  <c r="AN205" i="27"/>
  <c r="BT205" i="27"/>
  <c r="BU205" i="27"/>
  <c r="X205" i="27"/>
  <c r="BD205" i="27"/>
  <c r="CJ205" i="27"/>
  <c r="AO205" i="27"/>
  <c r="CA190" i="27"/>
  <c r="CA206" i="27"/>
  <c r="N190" i="27"/>
  <c r="N206" i="27"/>
  <c r="BW190" i="27"/>
  <c r="BW206" i="27"/>
  <c r="AV190" i="27"/>
  <c r="AV206" i="27"/>
  <c r="CH190" i="27"/>
  <c r="CH206" i="27"/>
  <c r="CJ190" i="27"/>
  <c r="CJ206" i="27"/>
  <c r="BU190" i="27"/>
  <c r="BU206" i="27"/>
  <c r="X190" i="27"/>
  <c r="X206" i="27"/>
  <c r="CF190" i="27"/>
  <c r="CF206" i="27"/>
  <c r="AI190" i="27"/>
  <c r="AI206" i="27"/>
  <c r="BK190" i="27"/>
  <c r="BK206" i="27"/>
  <c r="BG190" i="27"/>
  <c r="BG206" i="27"/>
  <c r="CS190" i="27"/>
  <c r="CS206" i="27"/>
  <c r="BE190" i="27"/>
  <c r="BE206" i="27"/>
  <c r="H190" i="27"/>
  <c r="H206" i="27"/>
  <c r="BP190" i="27"/>
  <c r="BP206" i="27"/>
  <c r="S190" i="27"/>
  <c r="S206" i="27"/>
  <c r="AU190" i="27"/>
  <c r="AU206" i="27"/>
  <c r="AQ190" i="27"/>
  <c r="AQ206" i="27"/>
  <c r="J190" i="27"/>
  <c r="J206" i="27"/>
  <c r="AO190" i="27"/>
  <c r="AO206" i="27"/>
  <c r="B190" i="27"/>
  <c r="B206" i="27"/>
  <c r="AZ190" i="27"/>
  <c r="AZ206" i="27"/>
  <c r="C190" i="27"/>
  <c r="C206" i="27"/>
  <c r="CR190" i="27"/>
  <c r="CR206" i="27"/>
  <c r="AE190" i="27"/>
  <c r="AE206" i="27"/>
  <c r="CN190" i="27"/>
  <c r="CN206" i="27"/>
  <c r="AA190" i="27"/>
  <c r="AA206" i="27"/>
  <c r="AJ190" i="27"/>
  <c r="AJ206" i="27"/>
  <c r="CB190" i="27"/>
  <c r="CB206" i="27"/>
  <c r="O190" i="27"/>
  <c r="O206" i="27"/>
  <c r="BX190" i="27"/>
  <c r="BX206" i="27"/>
  <c r="K190" i="27"/>
  <c r="K206" i="27"/>
  <c r="AP190" i="27"/>
  <c r="AP206" i="27"/>
  <c r="AF190" i="27"/>
  <c r="AF206" i="27"/>
  <c r="BV190" i="27"/>
  <c r="BV206" i="27"/>
  <c r="Y190" i="27"/>
  <c r="Y206" i="27"/>
  <c r="CG190" i="27"/>
  <c r="CG206" i="27"/>
  <c r="BF190" i="27"/>
  <c r="BF206" i="27"/>
  <c r="I190" i="27"/>
  <c r="I206" i="27"/>
  <c r="BQ190" i="27"/>
  <c r="BQ206" i="27"/>
  <c r="T190" i="27"/>
  <c r="T206" i="27"/>
  <c r="BL190" i="27"/>
  <c r="BL206" i="27"/>
  <c r="BH190" i="27"/>
  <c r="BH206" i="27"/>
  <c r="M200" i="27"/>
  <c r="AC200" i="27"/>
  <c r="AS200" i="27"/>
  <c r="BI200" i="27"/>
  <c r="BY200" i="27"/>
  <c r="CO200" i="27"/>
  <c r="N200" i="27"/>
  <c r="AD200" i="27"/>
  <c r="AT200" i="27"/>
  <c r="BJ200" i="27"/>
  <c r="BZ200" i="27"/>
  <c r="CP200" i="27"/>
  <c r="O200" i="27"/>
  <c r="AE200" i="27"/>
  <c r="AU200" i="27"/>
  <c r="BK200" i="27"/>
  <c r="CA200" i="27"/>
  <c r="CQ200" i="27"/>
  <c r="P200" i="27"/>
  <c r="AF200" i="27"/>
  <c r="AV200" i="27"/>
  <c r="BL200" i="27"/>
  <c r="CB200" i="27"/>
  <c r="CR200" i="27"/>
  <c r="Q200" i="27"/>
  <c r="AG200" i="27"/>
  <c r="AW200" i="27"/>
  <c r="BM200" i="27"/>
  <c r="CC200" i="27"/>
  <c r="CS200" i="27"/>
  <c r="B200" i="27"/>
  <c r="R200" i="27"/>
  <c r="AH200" i="27"/>
  <c r="AX200" i="27"/>
  <c r="BN200" i="27"/>
  <c r="CD200" i="27"/>
  <c r="CT200" i="27"/>
  <c r="C200" i="27"/>
  <c r="S200" i="27"/>
  <c r="AI200" i="27"/>
  <c r="AY200" i="27"/>
  <c r="BO200" i="27"/>
  <c r="CE200" i="27"/>
  <c r="CU200" i="27"/>
  <c r="D200" i="27"/>
  <c r="T200" i="27"/>
  <c r="AJ200" i="27"/>
  <c r="AZ200" i="27"/>
  <c r="BP200" i="27"/>
  <c r="CF200" i="27"/>
  <c r="CV200" i="27"/>
  <c r="E200" i="27"/>
  <c r="U200" i="27"/>
  <c r="AK200" i="27"/>
  <c r="BA200" i="27"/>
  <c r="BQ200" i="27"/>
  <c r="CG200" i="27"/>
  <c r="CW200" i="27"/>
  <c r="F200" i="27"/>
  <c r="V200" i="27"/>
  <c r="AL200" i="27"/>
  <c r="BB200" i="27"/>
  <c r="BR200" i="27"/>
  <c r="CH200" i="27"/>
  <c r="G200" i="27"/>
  <c r="W200" i="27"/>
  <c r="AM200" i="27"/>
  <c r="BC200" i="27"/>
  <c r="BS200" i="27"/>
  <c r="CI200" i="27"/>
  <c r="H200" i="27"/>
  <c r="X200" i="27"/>
  <c r="AN200" i="27"/>
  <c r="BD200" i="27"/>
  <c r="BT200" i="27"/>
  <c r="CJ200" i="27"/>
  <c r="I200" i="27"/>
  <c r="Y200" i="27"/>
  <c r="AO200" i="27"/>
  <c r="BE200" i="27"/>
  <c r="BU200" i="27"/>
  <c r="CK200" i="27"/>
  <c r="J200" i="27"/>
  <c r="Z200" i="27"/>
  <c r="AP200" i="27"/>
  <c r="BF200" i="27"/>
  <c r="BV200" i="27"/>
  <c r="CL200" i="27"/>
  <c r="L200" i="27"/>
  <c r="AB200" i="27"/>
  <c r="AR200" i="27"/>
  <c r="BH200" i="27"/>
  <c r="BX200" i="27"/>
  <c r="CN200" i="27"/>
  <c r="AA200" i="27"/>
  <c r="AQ200" i="27"/>
  <c r="BG200" i="27"/>
  <c r="BW200" i="27"/>
  <c r="CM200" i="27"/>
  <c r="K200" i="27"/>
  <c r="O156" i="27"/>
  <c r="AE156" i="27"/>
  <c r="AU156" i="27"/>
  <c r="BK156" i="27"/>
  <c r="CA156" i="27"/>
  <c r="CQ156" i="27"/>
  <c r="P156" i="27"/>
  <c r="AF156" i="27"/>
  <c r="AV156" i="27"/>
  <c r="BL156" i="27"/>
  <c r="CB156" i="27"/>
  <c r="CR156" i="27"/>
  <c r="Q156" i="27"/>
  <c r="AG156" i="27"/>
  <c r="AW156" i="27"/>
  <c r="BM156" i="27"/>
  <c r="CC156" i="27"/>
  <c r="B156" i="27"/>
  <c r="R156" i="27"/>
  <c r="AH156" i="27"/>
  <c r="AX156" i="27"/>
  <c r="BN156" i="27"/>
  <c r="C156" i="27"/>
  <c r="S156" i="27"/>
  <c r="AI156" i="27"/>
  <c r="AY156" i="27"/>
  <c r="BO156" i="27"/>
  <c r="CE156" i="27"/>
  <c r="CU156" i="27"/>
  <c r="E156" i="27"/>
  <c r="U156" i="27"/>
  <c r="AK156" i="27"/>
  <c r="BA156" i="27"/>
  <c r="BQ156" i="27"/>
  <c r="CG156" i="27"/>
  <c r="CW156" i="27"/>
  <c r="F156" i="27"/>
  <c r="V156" i="27"/>
  <c r="AL156" i="27"/>
  <c r="BB156" i="27"/>
  <c r="BR156" i="27"/>
  <c r="CH156" i="27"/>
  <c r="G156" i="27"/>
  <c r="W156" i="27"/>
  <c r="AM156" i="27"/>
  <c r="BC156" i="27"/>
  <c r="BS156" i="27"/>
  <c r="I156" i="27"/>
  <c r="Y156" i="27"/>
  <c r="AO156" i="27"/>
  <c r="BE156" i="27"/>
  <c r="BU156" i="27"/>
  <c r="Z156" i="27"/>
  <c r="BH156" i="27"/>
  <c r="CM156" i="27"/>
  <c r="AA156" i="27"/>
  <c r="BI156" i="27"/>
  <c r="CN156" i="27"/>
  <c r="AB156" i="27"/>
  <c r="BJ156" i="27"/>
  <c r="CO156" i="27"/>
  <c r="AC156" i="27"/>
  <c r="BP156" i="27"/>
  <c r="CP156" i="27"/>
  <c r="AD156" i="27"/>
  <c r="BT156" i="27"/>
  <c r="CS156" i="27"/>
  <c r="AJ156" i="27"/>
  <c r="BV156" i="27"/>
  <c r="CT156" i="27"/>
  <c r="AN156" i="27"/>
  <c r="BW156" i="27"/>
  <c r="CV156" i="27"/>
  <c r="D156" i="27"/>
  <c r="AP156" i="27"/>
  <c r="BX156" i="27"/>
  <c r="H156" i="27"/>
  <c r="AQ156" i="27"/>
  <c r="BY156" i="27"/>
  <c r="J156" i="27"/>
  <c r="AR156" i="27"/>
  <c r="BZ156" i="27"/>
  <c r="K156" i="27"/>
  <c r="AS156" i="27"/>
  <c r="CD156" i="27"/>
  <c r="L156" i="27"/>
  <c r="AT156" i="27"/>
  <c r="CF156" i="27"/>
  <c r="N156" i="27"/>
  <c r="BD156" i="27"/>
  <c r="CJ156" i="27"/>
  <c r="T156" i="27"/>
  <c r="BF156" i="27"/>
  <c r="CK156" i="27"/>
  <c r="M156" i="27"/>
  <c r="X156" i="27"/>
  <c r="AZ156" i="27"/>
  <c r="BG156" i="27"/>
  <c r="CL156" i="27"/>
  <c r="CI156" i="27"/>
  <c r="E118" i="27"/>
  <c r="U118" i="27"/>
  <c r="AK118" i="27"/>
  <c r="BA118" i="27"/>
  <c r="BQ118" i="27"/>
  <c r="CG118" i="27"/>
  <c r="CW118" i="27"/>
  <c r="F118" i="27"/>
  <c r="V118" i="27"/>
  <c r="AL118" i="27"/>
  <c r="BB118" i="27"/>
  <c r="BR118" i="27"/>
  <c r="CH118" i="27"/>
  <c r="I118" i="27"/>
  <c r="Y118" i="27"/>
  <c r="AO118" i="27"/>
  <c r="BE118" i="27"/>
  <c r="BU118" i="27"/>
  <c r="CK118" i="27"/>
  <c r="J118" i="27"/>
  <c r="Z118" i="27"/>
  <c r="AP118" i="27"/>
  <c r="BF118" i="27"/>
  <c r="BV118" i="27"/>
  <c r="CL118" i="27"/>
  <c r="L118" i="27"/>
  <c r="AB118" i="27"/>
  <c r="AR118" i="27"/>
  <c r="BH118" i="27"/>
  <c r="BX118" i="27"/>
  <c r="CN118" i="27"/>
  <c r="O118" i="27"/>
  <c r="AE118" i="27"/>
  <c r="AU118" i="27"/>
  <c r="BK118" i="27"/>
  <c r="CA118" i="27"/>
  <c r="CQ118" i="27"/>
  <c r="P118" i="27"/>
  <c r="AF118" i="27"/>
  <c r="AV118" i="27"/>
  <c r="BL118" i="27"/>
  <c r="CB118" i="27"/>
  <c r="CR118" i="27"/>
  <c r="B118" i="27"/>
  <c r="R118" i="27"/>
  <c r="AH118" i="27"/>
  <c r="AX118" i="27"/>
  <c r="BN118" i="27"/>
  <c r="CD118" i="27"/>
  <c r="CT118" i="27"/>
  <c r="AD118" i="27"/>
  <c r="BJ118" i="27"/>
  <c r="CP118" i="27"/>
  <c r="AG118" i="27"/>
  <c r="BM118" i="27"/>
  <c r="CS118" i="27"/>
  <c r="C118" i="27"/>
  <c r="AI118" i="27"/>
  <c r="BO118" i="27"/>
  <c r="CU118" i="27"/>
  <c r="D118" i="27"/>
  <c r="AJ118" i="27"/>
  <c r="BP118" i="27"/>
  <c r="CV118" i="27"/>
  <c r="G118" i="27"/>
  <c r="AM118" i="27"/>
  <c r="BS118" i="27"/>
  <c r="H118" i="27"/>
  <c r="AN118" i="27"/>
  <c r="BT118" i="27"/>
  <c r="K118" i="27"/>
  <c r="AQ118" i="27"/>
  <c r="BW118" i="27"/>
  <c r="M118" i="27"/>
  <c r="AS118" i="27"/>
  <c r="BY118" i="27"/>
  <c r="N118" i="27"/>
  <c r="AT118" i="27"/>
  <c r="BZ118" i="27"/>
  <c r="Q118" i="27"/>
  <c r="AW118" i="27"/>
  <c r="CC118" i="27"/>
  <c r="S118" i="27"/>
  <c r="AY118" i="27"/>
  <c r="CE118" i="27"/>
  <c r="T118" i="27"/>
  <c r="AZ118" i="27"/>
  <c r="CF118" i="27"/>
  <c r="W118" i="27"/>
  <c r="BC118" i="27"/>
  <c r="CI118" i="27"/>
  <c r="X118" i="27"/>
  <c r="BD118" i="27"/>
  <c r="CJ118" i="27"/>
  <c r="BI118" i="27"/>
  <c r="CM118" i="27"/>
  <c r="CO118" i="27"/>
  <c r="AA118" i="27"/>
  <c r="AC118" i="27"/>
  <c r="BG118" i="27"/>
  <c r="M173" i="27"/>
  <c r="AC173" i="27"/>
  <c r="AS173" i="27"/>
  <c r="BI173" i="27"/>
  <c r="BY173" i="27"/>
  <c r="CO173" i="27"/>
  <c r="N173" i="27"/>
  <c r="AD173" i="27"/>
  <c r="AT173" i="27"/>
  <c r="BJ173" i="27"/>
  <c r="BZ173" i="27"/>
  <c r="CP173" i="27"/>
  <c r="O173" i="27"/>
  <c r="AE173" i="27"/>
  <c r="AU173" i="27"/>
  <c r="BK173" i="27"/>
  <c r="CA173" i="27"/>
  <c r="CQ173" i="27"/>
  <c r="C173" i="27"/>
  <c r="S173" i="27"/>
  <c r="AI173" i="27"/>
  <c r="AY173" i="27"/>
  <c r="BO173" i="27"/>
  <c r="CE173" i="27"/>
  <c r="CU173" i="27"/>
  <c r="F173" i="27"/>
  <c r="V173" i="27"/>
  <c r="AL173" i="27"/>
  <c r="BB173" i="27"/>
  <c r="BR173" i="27"/>
  <c r="CH173" i="27"/>
  <c r="B173" i="27"/>
  <c r="Y173" i="27"/>
  <c r="AW173" i="27"/>
  <c r="BT173" i="27"/>
  <c r="CR173" i="27"/>
  <c r="D173" i="27"/>
  <c r="Z173" i="27"/>
  <c r="AX173" i="27"/>
  <c r="BU173" i="27"/>
  <c r="CS173" i="27"/>
  <c r="E173" i="27"/>
  <c r="AA173" i="27"/>
  <c r="AZ173" i="27"/>
  <c r="BV173" i="27"/>
  <c r="CT173" i="27"/>
  <c r="G173" i="27"/>
  <c r="AB173" i="27"/>
  <c r="BA173" i="27"/>
  <c r="BW173" i="27"/>
  <c r="CV173" i="27"/>
  <c r="H173" i="27"/>
  <c r="AF173" i="27"/>
  <c r="BC173" i="27"/>
  <c r="BX173" i="27"/>
  <c r="CW173" i="27"/>
  <c r="I173" i="27"/>
  <c r="AG173" i="27"/>
  <c r="BD173" i="27"/>
  <c r="CB173" i="27"/>
  <c r="J173" i="27"/>
  <c r="AH173" i="27"/>
  <c r="BE173" i="27"/>
  <c r="CC173" i="27"/>
  <c r="K173" i="27"/>
  <c r="AJ173" i="27"/>
  <c r="BF173" i="27"/>
  <c r="CD173" i="27"/>
  <c r="L173" i="27"/>
  <c r="AK173" i="27"/>
  <c r="BG173" i="27"/>
  <c r="CF173" i="27"/>
  <c r="P173" i="27"/>
  <c r="AM173" i="27"/>
  <c r="BH173" i="27"/>
  <c r="CG173" i="27"/>
  <c r="Q173" i="27"/>
  <c r="AN173" i="27"/>
  <c r="BL173" i="27"/>
  <c r="CI173" i="27"/>
  <c r="R173" i="27"/>
  <c r="AO173" i="27"/>
  <c r="BM173" i="27"/>
  <c r="CJ173" i="27"/>
  <c r="T173" i="27"/>
  <c r="AP173" i="27"/>
  <c r="BN173" i="27"/>
  <c r="CK173" i="27"/>
  <c r="X173" i="27"/>
  <c r="AV173" i="27"/>
  <c r="BS173" i="27"/>
  <c r="CN173" i="27"/>
  <c r="BQ173" i="27"/>
  <c r="CL173" i="27"/>
  <c r="CM173" i="27"/>
  <c r="U173" i="27"/>
  <c r="W173" i="27"/>
  <c r="AQ173" i="27"/>
  <c r="AR173" i="27"/>
  <c r="BP173" i="27"/>
  <c r="D124" i="27"/>
  <c r="T124" i="27"/>
  <c r="AJ124" i="27"/>
  <c r="AZ124" i="27"/>
  <c r="BP124" i="27"/>
  <c r="CF124" i="27"/>
  <c r="CV124" i="27"/>
  <c r="F124" i="27"/>
  <c r="V124" i="27"/>
  <c r="AL124" i="27"/>
  <c r="BB124" i="27"/>
  <c r="BR124" i="27"/>
  <c r="H124" i="27"/>
  <c r="X124" i="27"/>
  <c r="AN124" i="27"/>
  <c r="BD124" i="27"/>
  <c r="BT124" i="27"/>
  <c r="CJ124" i="27"/>
  <c r="M124" i="27"/>
  <c r="AC124" i="27"/>
  <c r="AS124" i="27"/>
  <c r="BI124" i="27"/>
  <c r="BY124" i="27"/>
  <c r="CO124" i="27"/>
  <c r="N124" i="27"/>
  <c r="AD124" i="27"/>
  <c r="AT124" i="27"/>
  <c r="BJ124" i="27"/>
  <c r="BZ124" i="27"/>
  <c r="CP124" i="27"/>
  <c r="I124" i="27"/>
  <c r="AF124" i="27"/>
  <c r="BC124" i="27"/>
  <c r="CA124" i="27"/>
  <c r="CU124" i="27"/>
  <c r="J124" i="27"/>
  <c r="AG124" i="27"/>
  <c r="BE124" i="27"/>
  <c r="CB124" i="27"/>
  <c r="CW124" i="27"/>
  <c r="K124" i="27"/>
  <c r="AH124" i="27"/>
  <c r="BF124" i="27"/>
  <c r="CC124" i="27"/>
  <c r="L124" i="27"/>
  <c r="AI124" i="27"/>
  <c r="BG124" i="27"/>
  <c r="CD124" i="27"/>
  <c r="O124" i="27"/>
  <c r="AK124" i="27"/>
  <c r="BH124" i="27"/>
  <c r="CE124" i="27"/>
  <c r="P124" i="27"/>
  <c r="AM124" i="27"/>
  <c r="BK124" i="27"/>
  <c r="CG124" i="27"/>
  <c r="Q124" i="27"/>
  <c r="AO124" i="27"/>
  <c r="BL124" i="27"/>
  <c r="CH124" i="27"/>
  <c r="R124" i="27"/>
  <c r="AP124" i="27"/>
  <c r="BM124" i="27"/>
  <c r="CI124" i="27"/>
  <c r="S124" i="27"/>
  <c r="AQ124" i="27"/>
  <c r="BN124" i="27"/>
  <c r="CK124" i="27"/>
  <c r="U124" i="27"/>
  <c r="AR124" i="27"/>
  <c r="BO124" i="27"/>
  <c r="CL124" i="27"/>
  <c r="W124" i="27"/>
  <c r="AU124" i="27"/>
  <c r="BQ124" i="27"/>
  <c r="CM124" i="27"/>
  <c r="Y124" i="27"/>
  <c r="AV124" i="27"/>
  <c r="BS124" i="27"/>
  <c r="CN124" i="27"/>
  <c r="C124" i="27"/>
  <c r="AA124" i="27"/>
  <c r="AX124" i="27"/>
  <c r="BV124" i="27"/>
  <c r="CR124" i="27"/>
  <c r="AY124" i="27"/>
  <c r="BA124" i="27"/>
  <c r="BU124" i="27"/>
  <c r="BW124" i="27"/>
  <c r="BX124" i="27"/>
  <c r="CQ124" i="27"/>
  <c r="CS124" i="27"/>
  <c r="CT124" i="27"/>
  <c r="B124" i="27"/>
  <c r="E124" i="27"/>
  <c r="G124" i="27"/>
  <c r="Z124" i="27"/>
  <c r="AB124" i="27"/>
  <c r="AE124" i="27"/>
  <c r="AW124" i="27"/>
  <c r="Q184" i="27"/>
  <c r="AG184" i="27"/>
  <c r="AW184" i="27"/>
  <c r="BM184" i="27"/>
  <c r="CC184" i="27"/>
  <c r="CS184" i="27"/>
  <c r="B184" i="27"/>
  <c r="R184" i="27"/>
  <c r="AH184" i="27"/>
  <c r="AX184" i="27"/>
  <c r="BN184" i="27"/>
  <c r="CD184" i="27"/>
  <c r="CT184" i="27"/>
  <c r="E184" i="27"/>
  <c r="U184" i="27"/>
  <c r="AK184" i="27"/>
  <c r="BA184" i="27"/>
  <c r="BQ184" i="27"/>
  <c r="F184" i="27"/>
  <c r="V184" i="27"/>
  <c r="AL184" i="27"/>
  <c r="BB184" i="27"/>
  <c r="BR184" i="27"/>
  <c r="CH184" i="27"/>
  <c r="G184" i="27"/>
  <c r="W184" i="27"/>
  <c r="AM184" i="27"/>
  <c r="BC184" i="27"/>
  <c r="BS184" i="27"/>
  <c r="CI184" i="27"/>
  <c r="H184" i="27"/>
  <c r="X184" i="27"/>
  <c r="AN184" i="27"/>
  <c r="BD184" i="27"/>
  <c r="BT184" i="27"/>
  <c r="CJ184" i="27"/>
  <c r="I184" i="27"/>
  <c r="Y184" i="27"/>
  <c r="AO184" i="27"/>
  <c r="BE184" i="27"/>
  <c r="BU184" i="27"/>
  <c r="CK184" i="27"/>
  <c r="L184" i="27"/>
  <c r="AP184" i="27"/>
  <c r="BO184" i="27"/>
  <c r="CP184" i="27"/>
  <c r="M184" i="27"/>
  <c r="AQ184" i="27"/>
  <c r="BP184" i="27"/>
  <c r="CQ184" i="27"/>
  <c r="N184" i="27"/>
  <c r="AR184" i="27"/>
  <c r="BV184" i="27"/>
  <c r="CR184" i="27"/>
  <c r="O184" i="27"/>
  <c r="AS184" i="27"/>
  <c r="BW184" i="27"/>
  <c r="CU184" i="27"/>
  <c r="P184" i="27"/>
  <c r="AT184" i="27"/>
  <c r="BX184" i="27"/>
  <c r="CV184" i="27"/>
  <c r="S184" i="27"/>
  <c r="AU184" i="27"/>
  <c r="BY184" i="27"/>
  <c r="CW184" i="27"/>
  <c r="T184" i="27"/>
  <c r="AV184" i="27"/>
  <c r="BZ184" i="27"/>
  <c r="Z184" i="27"/>
  <c r="AY184" i="27"/>
  <c r="CA184" i="27"/>
  <c r="AA184" i="27"/>
  <c r="AZ184" i="27"/>
  <c r="CB184" i="27"/>
  <c r="AB184" i="27"/>
  <c r="BF184" i="27"/>
  <c r="CE184" i="27"/>
  <c r="AC184" i="27"/>
  <c r="BG184" i="27"/>
  <c r="CF184" i="27"/>
  <c r="AD184" i="27"/>
  <c r="BH184" i="27"/>
  <c r="CG184" i="27"/>
  <c r="C184" i="27"/>
  <c r="AE184" i="27"/>
  <c r="BI184" i="27"/>
  <c r="CL184" i="27"/>
  <c r="D184" i="27"/>
  <c r="AF184" i="27"/>
  <c r="BJ184" i="27"/>
  <c r="CM184" i="27"/>
  <c r="J184" i="27"/>
  <c r="AI184" i="27"/>
  <c r="BK184" i="27"/>
  <c r="CN184" i="27"/>
  <c r="AJ184" i="27"/>
  <c r="BL184" i="27"/>
  <c r="CO184" i="27"/>
  <c r="K184" i="27"/>
  <c r="K135" i="27"/>
  <c r="AA135" i="27"/>
  <c r="AQ135" i="27"/>
  <c r="BG135" i="27"/>
  <c r="BW135" i="27"/>
  <c r="CM135" i="27"/>
  <c r="M135" i="27"/>
  <c r="AC135" i="27"/>
  <c r="AS135" i="27"/>
  <c r="BI135" i="27"/>
  <c r="BY135" i="27"/>
  <c r="CO135" i="27"/>
  <c r="R135" i="27"/>
  <c r="AJ135" i="27"/>
  <c r="BB135" i="27"/>
  <c r="BT135" i="27"/>
  <c r="CL135" i="27"/>
  <c r="S135" i="27"/>
  <c r="AK135" i="27"/>
  <c r="BC135" i="27"/>
  <c r="BU135" i="27"/>
  <c r="CN135" i="27"/>
  <c r="B135" i="27"/>
  <c r="T135" i="27"/>
  <c r="AL135" i="27"/>
  <c r="BD135" i="27"/>
  <c r="BV135" i="27"/>
  <c r="CP135" i="27"/>
  <c r="C135" i="27"/>
  <c r="U135" i="27"/>
  <c r="AM135" i="27"/>
  <c r="BE135" i="27"/>
  <c r="BX135" i="27"/>
  <c r="CQ135" i="27"/>
  <c r="D135" i="27"/>
  <c r="V135" i="27"/>
  <c r="AN135" i="27"/>
  <c r="BF135" i="27"/>
  <c r="BZ135" i="27"/>
  <c r="CR135" i="27"/>
  <c r="E135" i="27"/>
  <c r="W135" i="27"/>
  <c r="AO135" i="27"/>
  <c r="BH135" i="27"/>
  <c r="CA135" i="27"/>
  <c r="CS135" i="27"/>
  <c r="F135" i="27"/>
  <c r="X135" i="27"/>
  <c r="AP135" i="27"/>
  <c r="BJ135" i="27"/>
  <c r="CB135" i="27"/>
  <c r="CT135" i="27"/>
  <c r="G135" i="27"/>
  <c r="Y135" i="27"/>
  <c r="AR135" i="27"/>
  <c r="BK135" i="27"/>
  <c r="CC135" i="27"/>
  <c r="CU135" i="27"/>
  <c r="H135" i="27"/>
  <c r="Z135" i="27"/>
  <c r="AT135" i="27"/>
  <c r="BL135" i="27"/>
  <c r="CD135" i="27"/>
  <c r="CV135" i="27"/>
  <c r="I135" i="27"/>
  <c r="AB135" i="27"/>
  <c r="AU135" i="27"/>
  <c r="BM135" i="27"/>
  <c r="CE135" i="27"/>
  <c r="CW135" i="27"/>
  <c r="J135" i="27"/>
  <c r="AD135" i="27"/>
  <c r="AV135" i="27"/>
  <c r="BN135" i="27"/>
  <c r="CF135" i="27"/>
  <c r="L135" i="27"/>
  <c r="AE135" i="27"/>
  <c r="AW135" i="27"/>
  <c r="BO135" i="27"/>
  <c r="CG135" i="27"/>
  <c r="N135" i="27"/>
  <c r="AF135" i="27"/>
  <c r="AX135" i="27"/>
  <c r="BP135" i="27"/>
  <c r="CH135" i="27"/>
  <c r="BR135" i="27"/>
  <c r="BS135" i="27"/>
  <c r="CI135" i="27"/>
  <c r="CJ135" i="27"/>
  <c r="CK135" i="27"/>
  <c r="O135" i="27"/>
  <c r="P135" i="27"/>
  <c r="Q135" i="27"/>
  <c r="AG135" i="27"/>
  <c r="AH135" i="27"/>
  <c r="AI135" i="27"/>
  <c r="AY135" i="27"/>
  <c r="AZ135" i="27"/>
  <c r="BA135" i="27"/>
  <c r="BQ135" i="27"/>
  <c r="E163" i="27"/>
  <c r="U163" i="27"/>
  <c r="AK163" i="27"/>
  <c r="BA163" i="27"/>
  <c r="BQ163" i="27"/>
  <c r="CG163" i="27"/>
  <c r="CW163" i="27"/>
  <c r="F163" i="27"/>
  <c r="V163" i="27"/>
  <c r="AL163" i="27"/>
  <c r="BB163" i="27"/>
  <c r="BR163" i="27"/>
  <c r="CH163" i="27"/>
  <c r="I163" i="27"/>
  <c r="Y163" i="27"/>
  <c r="AO163" i="27"/>
  <c r="BE163" i="27"/>
  <c r="BU163" i="27"/>
  <c r="CK163" i="27"/>
  <c r="J163" i="27"/>
  <c r="Z163" i="27"/>
  <c r="AP163" i="27"/>
  <c r="BF163" i="27"/>
  <c r="BV163" i="27"/>
  <c r="CL163" i="27"/>
  <c r="K163" i="27"/>
  <c r="AA163" i="27"/>
  <c r="AQ163" i="27"/>
  <c r="BG163" i="27"/>
  <c r="BW163" i="27"/>
  <c r="CM163" i="27"/>
  <c r="N163" i="27"/>
  <c r="AD163" i="27"/>
  <c r="AT163" i="27"/>
  <c r="BJ163" i="27"/>
  <c r="BZ163" i="27"/>
  <c r="CP163" i="27"/>
  <c r="P163" i="27"/>
  <c r="AF163" i="27"/>
  <c r="AV163" i="27"/>
  <c r="BL163" i="27"/>
  <c r="CB163" i="27"/>
  <c r="CR163" i="27"/>
  <c r="B163" i="27"/>
  <c r="R163" i="27"/>
  <c r="AH163" i="27"/>
  <c r="AX163" i="27"/>
  <c r="BN163" i="27"/>
  <c r="CD163" i="27"/>
  <c r="CT163" i="27"/>
  <c r="AB163" i="27"/>
  <c r="BH163" i="27"/>
  <c r="CN163" i="27"/>
  <c r="AC163" i="27"/>
  <c r="BI163" i="27"/>
  <c r="CO163" i="27"/>
  <c r="AE163" i="27"/>
  <c r="BK163" i="27"/>
  <c r="CQ163" i="27"/>
  <c r="AG163" i="27"/>
  <c r="BM163" i="27"/>
  <c r="CS163" i="27"/>
  <c r="C163" i="27"/>
  <c r="AI163" i="27"/>
  <c r="BO163" i="27"/>
  <c r="CU163" i="27"/>
  <c r="D163" i="27"/>
  <c r="AJ163" i="27"/>
  <c r="BP163" i="27"/>
  <c r="CV163" i="27"/>
  <c r="G163" i="27"/>
  <c r="AM163" i="27"/>
  <c r="BS163" i="27"/>
  <c r="H163" i="27"/>
  <c r="AN163" i="27"/>
  <c r="BT163" i="27"/>
  <c r="L163" i="27"/>
  <c r="AR163" i="27"/>
  <c r="BX163" i="27"/>
  <c r="M163" i="27"/>
  <c r="AS163" i="27"/>
  <c r="BY163" i="27"/>
  <c r="O163" i="27"/>
  <c r="AU163" i="27"/>
  <c r="CA163" i="27"/>
  <c r="Q163" i="27"/>
  <c r="AW163" i="27"/>
  <c r="CC163" i="27"/>
  <c r="T163" i="27"/>
  <c r="AZ163" i="27"/>
  <c r="CF163" i="27"/>
  <c r="W163" i="27"/>
  <c r="BC163" i="27"/>
  <c r="X163" i="27"/>
  <c r="BD163" i="27"/>
  <c r="CJ163" i="27"/>
  <c r="S163" i="27"/>
  <c r="AY163" i="27"/>
  <c r="CE163" i="27"/>
  <c r="CI163" i="27"/>
  <c r="C159" i="27"/>
  <c r="S159" i="27"/>
  <c r="AI159" i="27"/>
  <c r="AY159" i="27"/>
  <c r="D159" i="27"/>
  <c r="T159" i="27"/>
  <c r="AJ159" i="27"/>
  <c r="AZ159" i="27"/>
  <c r="BP159" i="27"/>
  <c r="G159" i="27"/>
  <c r="W159" i="27"/>
  <c r="AM159" i="27"/>
  <c r="BC159" i="27"/>
  <c r="BS159" i="27"/>
  <c r="I159" i="27"/>
  <c r="Y159" i="27"/>
  <c r="AO159" i="27"/>
  <c r="BE159" i="27"/>
  <c r="E159" i="27"/>
  <c r="AA159" i="27"/>
  <c r="AU159" i="27"/>
  <c r="BO159" i="27"/>
  <c r="CG159" i="27"/>
  <c r="CW159" i="27"/>
  <c r="F159" i="27"/>
  <c r="AB159" i="27"/>
  <c r="AV159" i="27"/>
  <c r="BQ159" i="27"/>
  <c r="CH159" i="27"/>
  <c r="H159" i="27"/>
  <c r="AC159" i="27"/>
  <c r="AW159" i="27"/>
  <c r="BR159" i="27"/>
  <c r="CI159" i="27"/>
  <c r="J159" i="27"/>
  <c r="AD159" i="27"/>
  <c r="AX159" i="27"/>
  <c r="BT159" i="27"/>
  <c r="CJ159" i="27"/>
  <c r="K159" i="27"/>
  <c r="AE159" i="27"/>
  <c r="BA159" i="27"/>
  <c r="BU159" i="27"/>
  <c r="CK159" i="27"/>
  <c r="L159" i="27"/>
  <c r="AF159" i="27"/>
  <c r="BB159" i="27"/>
  <c r="BV159" i="27"/>
  <c r="CL159" i="27"/>
  <c r="M159" i="27"/>
  <c r="AG159" i="27"/>
  <c r="BD159" i="27"/>
  <c r="BW159" i="27"/>
  <c r="CM159" i="27"/>
  <c r="N159" i="27"/>
  <c r="AH159" i="27"/>
  <c r="BF159" i="27"/>
  <c r="BX159" i="27"/>
  <c r="CN159" i="27"/>
  <c r="O159" i="27"/>
  <c r="AK159" i="27"/>
  <c r="BG159" i="27"/>
  <c r="BY159" i="27"/>
  <c r="CO159" i="27"/>
  <c r="P159" i="27"/>
  <c r="AL159" i="27"/>
  <c r="BH159" i="27"/>
  <c r="BZ159" i="27"/>
  <c r="CP159" i="27"/>
  <c r="Q159" i="27"/>
  <c r="AN159" i="27"/>
  <c r="BI159" i="27"/>
  <c r="CA159" i="27"/>
  <c r="CQ159" i="27"/>
  <c r="R159" i="27"/>
  <c r="AP159" i="27"/>
  <c r="BJ159" i="27"/>
  <c r="CB159" i="27"/>
  <c r="CR159" i="27"/>
  <c r="V159" i="27"/>
  <c r="AR159" i="27"/>
  <c r="BL159" i="27"/>
  <c r="CD159" i="27"/>
  <c r="CT159" i="27"/>
  <c r="BM159" i="27"/>
  <c r="BN159" i="27"/>
  <c r="CC159" i="27"/>
  <c r="CE159" i="27"/>
  <c r="CF159" i="27"/>
  <c r="CS159" i="27"/>
  <c r="CU159" i="27"/>
  <c r="CV159" i="27"/>
  <c r="B159" i="27"/>
  <c r="U159" i="27"/>
  <c r="X159" i="27"/>
  <c r="Z159" i="27"/>
  <c r="AS159" i="27"/>
  <c r="AT159" i="27"/>
  <c r="BK159" i="27"/>
  <c r="AQ159" i="27"/>
  <c r="E179" i="27"/>
  <c r="U179" i="27"/>
  <c r="AK179" i="27"/>
  <c r="BA179" i="27"/>
  <c r="BQ179" i="27"/>
  <c r="CG179" i="27"/>
  <c r="CW179" i="27"/>
  <c r="F179" i="27"/>
  <c r="V179" i="27"/>
  <c r="AL179" i="27"/>
  <c r="BB179" i="27"/>
  <c r="BR179" i="27"/>
  <c r="CH179" i="27"/>
  <c r="G179" i="27"/>
  <c r="W179" i="27"/>
  <c r="AM179" i="27"/>
  <c r="BC179" i="27"/>
  <c r="BS179" i="27"/>
  <c r="CI179" i="27"/>
  <c r="H179" i="27"/>
  <c r="X179" i="27"/>
  <c r="AN179" i="27"/>
  <c r="BD179" i="27"/>
  <c r="BT179" i="27"/>
  <c r="CJ179" i="27"/>
  <c r="I179" i="27"/>
  <c r="Y179" i="27"/>
  <c r="AO179" i="27"/>
  <c r="BE179" i="27"/>
  <c r="BU179" i="27"/>
  <c r="CK179" i="27"/>
  <c r="J179" i="27"/>
  <c r="Z179" i="27"/>
  <c r="AP179" i="27"/>
  <c r="BF179" i="27"/>
  <c r="BV179" i="27"/>
  <c r="CL179" i="27"/>
  <c r="K179" i="27"/>
  <c r="AA179" i="27"/>
  <c r="AQ179" i="27"/>
  <c r="BG179" i="27"/>
  <c r="BW179" i="27"/>
  <c r="CM179" i="27"/>
  <c r="L179" i="27"/>
  <c r="AB179" i="27"/>
  <c r="AR179" i="27"/>
  <c r="BH179" i="27"/>
  <c r="BX179" i="27"/>
  <c r="CN179" i="27"/>
  <c r="M179" i="27"/>
  <c r="AC179" i="27"/>
  <c r="AS179" i="27"/>
  <c r="BI179" i="27"/>
  <c r="BY179" i="27"/>
  <c r="CO179" i="27"/>
  <c r="N179" i="27"/>
  <c r="AD179" i="27"/>
  <c r="AT179" i="27"/>
  <c r="BJ179" i="27"/>
  <c r="BZ179" i="27"/>
  <c r="CP179" i="27"/>
  <c r="O179" i="27"/>
  <c r="AE179" i="27"/>
  <c r="AU179" i="27"/>
  <c r="BK179" i="27"/>
  <c r="CA179" i="27"/>
  <c r="CQ179" i="27"/>
  <c r="P179" i="27"/>
  <c r="AF179" i="27"/>
  <c r="AV179" i="27"/>
  <c r="BL179" i="27"/>
  <c r="CB179" i="27"/>
  <c r="CR179" i="27"/>
  <c r="Q179" i="27"/>
  <c r="AG179" i="27"/>
  <c r="AW179" i="27"/>
  <c r="BM179" i="27"/>
  <c r="CC179" i="27"/>
  <c r="CS179" i="27"/>
  <c r="D179" i="27"/>
  <c r="T179" i="27"/>
  <c r="AJ179" i="27"/>
  <c r="AZ179" i="27"/>
  <c r="BP179" i="27"/>
  <c r="CF179" i="27"/>
  <c r="CV179" i="27"/>
  <c r="BO179" i="27"/>
  <c r="CD179" i="27"/>
  <c r="CE179" i="27"/>
  <c r="CT179" i="27"/>
  <c r="CU179" i="27"/>
  <c r="B179" i="27"/>
  <c r="C179" i="27"/>
  <c r="R179" i="27"/>
  <c r="S179" i="27"/>
  <c r="AH179" i="27"/>
  <c r="AI179" i="27"/>
  <c r="AX179" i="27"/>
  <c r="AY179" i="27"/>
  <c r="BN179" i="27"/>
  <c r="I201" i="27"/>
  <c r="Y201" i="27"/>
  <c r="AO201" i="27"/>
  <c r="BE201" i="27"/>
  <c r="BU201" i="27"/>
  <c r="CK201" i="27"/>
  <c r="J201" i="27"/>
  <c r="Z201" i="27"/>
  <c r="AP201" i="27"/>
  <c r="BF201" i="27"/>
  <c r="BV201" i="27"/>
  <c r="CL201" i="27"/>
  <c r="K201" i="27"/>
  <c r="AA201" i="27"/>
  <c r="AQ201" i="27"/>
  <c r="BG201" i="27"/>
  <c r="BW201" i="27"/>
  <c r="CM201" i="27"/>
  <c r="L201" i="27"/>
  <c r="AB201" i="27"/>
  <c r="AR201" i="27"/>
  <c r="BH201" i="27"/>
  <c r="BX201" i="27"/>
  <c r="CN201" i="27"/>
  <c r="M201" i="27"/>
  <c r="AC201" i="27"/>
  <c r="AS201" i="27"/>
  <c r="BI201" i="27"/>
  <c r="BY201" i="27"/>
  <c r="CO201" i="27"/>
  <c r="N201" i="27"/>
  <c r="AD201" i="27"/>
  <c r="AT201" i="27"/>
  <c r="BJ201" i="27"/>
  <c r="BZ201" i="27"/>
  <c r="CP201" i="27"/>
  <c r="O201" i="27"/>
  <c r="AE201" i="27"/>
  <c r="AU201" i="27"/>
  <c r="BK201" i="27"/>
  <c r="CA201" i="27"/>
  <c r="CQ201" i="27"/>
  <c r="P201" i="27"/>
  <c r="AF201" i="27"/>
  <c r="AV201" i="27"/>
  <c r="BL201" i="27"/>
  <c r="CB201" i="27"/>
  <c r="CR201" i="27"/>
  <c r="Q201" i="27"/>
  <c r="AG201" i="27"/>
  <c r="AW201" i="27"/>
  <c r="BM201" i="27"/>
  <c r="CC201" i="27"/>
  <c r="CS201" i="27"/>
  <c r="B201" i="27"/>
  <c r="R201" i="27"/>
  <c r="AH201" i="27"/>
  <c r="AX201" i="27"/>
  <c r="BN201" i="27"/>
  <c r="CD201" i="27"/>
  <c r="CT201" i="27"/>
  <c r="C201" i="27"/>
  <c r="S201" i="27"/>
  <c r="AI201" i="27"/>
  <c r="AY201" i="27"/>
  <c r="BO201" i="27"/>
  <c r="CE201" i="27"/>
  <c r="CU201" i="27"/>
  <c r="D201" i="27"/>
  <c r="T201" i="27"/>
  <c r="AJ201" i="27"/>
  <c r="AZ201" i="27"/>
  <c r="BP201" i="27"/>
  <c r="CF201" i="27"/>
  <c r="CV201" i="27"/>
  <c r="E201" i="27"/>
  <c r="U201" i="27"/>
  <c r="AK201" i="27"/>
  <c r="BA201" i="27"/>
  <c r="BQ201" i="27"/>
  <c r="CG201" i="27"/>
  <c r="CW201" i="27"/>
  <c r="F201" i="27"/>
  <c r="V201" i="27"/>
  <c r="AL201" i="27"/>
  <c r="BB201" i="27"/>
  <c r="BR201" i="27"/>
  <c r="CH201" i="27"/>
  <c r="H201" i="27"/>
  <c r="X201" i="27"/>
  <c r="AN201" i="27"/>
  <c r="BD201" i="27"/>
  <c r="BT201" i="27"/>
  <c r="CJ201" i="27"/>
  <c r="G201" i="27"/>
  <c r="W201" i="27"/>
  <c r="AM201" i="27"/>
  <c r="BC201" i="27"/>
  <c r="BS201" i="27"/>
  <c r="CI201" i="27"/>
  <c r="B152" i="27"/>
  <c r="D152" i="27"/>
  <c r="F152" i="27"/>
  <c r="O152" i="27"/>
  <c r="AE152" i="27"/>
  <c r="AU152" i="27"/>
  <c r="BK152" i="27"/>
  <c r="CA152" i="27"/>
  <c r="CQ152" i="27"/>
  <c r="P152" i="27"/>
  <c r="AF152" i="27"/>
  <c r="AV152" i="27"/>
  <c r="BL152" i="27"/>
  <c r="CB152" i="27"/>
  <c r="CR152" i="27"/>
  <c r="Q152" i="27"/>
  <c r="AG152" i="27"/>
  <c r="AW152" i="27"/>
  <c r="BM152" i="27"/>
  <c r="CC152" i="27"/>
  <c r="CS152" i="27"/>
  <c r="R152" i="27"/>
  <c r="AH152" i="27"/>
  <c r="AX152" i="27"/>
  <c r="BN152" i="27"/>
  <c r="CD152" i="27"/>
  <c r="CT152" i="27"/>
  <c r="S152" i="27"/>
  <c r="AI152" i="27"/>
  <c r="AY152" i="27"/>
  <c r="BO152" i="27"/>
  <c r="CE152" i="27"/>
  <c r="CU152" i="27"/>
  <c r="T152" i="27"/>
  <c r="AJ152" i="27"/>
  <c r="C152" i="27"/>
  <c r="U152" i="27"/>
  <c r="AK152" i="27"/>
  <c r="BA152" i="27"/>
  <c r="BQ152" i="27"/>
  <c r="CG152" i="27"/>
  <c r="CW152" i="27"/>
  <c r="E152" i="27"/>
  <c r="V152" i="27"/>
  <c r="AL152" i="27"/>
  <c r="BB152" i="27"/>
  <c r="BR152" i="27"/>
  <c r="CH152" i="27"/>
  <c r="G152" i="27"/>
  <c r="W152" i="27"/>
  <c r="AM152" i="27"/>
  <c r="BC152" i="27"/>
  <c r="BS152" i="27"/>
  <c r="CI152" i="27"/>
  <c r="I152" i="27"/>
  <c r="Y152" i="27"/>
  <c r="AO152" i="27"/>
  <c r="BE152" i="27"/>
  <c r="BU152" i="27"/>
  <c r="CK152" i="27"/>
  <c r="J152" i="27"/>
  <c r="Z152" i="27"/>
  <c r="AP152" i="27"/>
  <c r="BF152" i="27"/>
  <c r="BV152" i="27"/>
  <c r="CL152" i="27"/>
  <c r="L152" i="27"/>
  <c r="AB152" i="27"/>
  <c r="AR152" i="27"/>
  <c r="BH152" i="27"/>
  <c r="BX152" i="27"/>
  <c r="CN152" i="27"/>
  <c r="M152" i="27"/>
  <c r="AC152" i="27"/>
  <c r="AS152" i="27"/>
  <c r="BI152" i="27"/>
  <c r="BY152" i="27"/>
  <c r="CO152" i="27"/>
  <c r="BJ152" i="27"/>
  <c r="BP152" i="27"/>
  <c r="BT152" i="27"/>
  <c r="BW152" i="27"/>
  <c r="H152" i="27"/>
  <c r="BZ152" i="27"/>
  <c r="K152" i="27"/>
  <c r="CF152" i="27"/>
  <c r="N152" i="27"/>
  <c r="CJ152" i="27"/>
  <c r="X152" i="27"/>
  <c r="CM152" i="27"/>
  <c r="AA152" i="27"/>
  <c r="CP152" i="27"/>
  <c r="AD152" i="27"/>
  <c r="CV152" i="27"/>
  <c r="AN152" i="27"/>
  <c r="AQ152" i="27"/>
  <c r="AZ152" i="27"/>
  <c r="BD152" i="27"/>
  <c r="AT152" i="27"/>
  <c r="BG152" i="27"/>
  <c r="M196" i="27"/>
  <c r="AC196" i="27"/>
  <c r="AS196" i="27"/>
  <c r="BI196" i="27"/>
  <c r="BY196" i="27"/>
  <c r="CO196" i="27"/>
  <c r="N196" i="27"/>
  <c r="AD196" i="27"/>
  <c r="AT196" i="27"/>
  <c r="BJ196" i="27"/>
  <c r="BZ196" i="27"/>
  <c r="CP196" i="27"/>
  <c r="O196" i="27"/>
  <c r="AE196" i="27"/>
  <c r="AU196" i="27"/>
  <c r="BK196" i="27"/>
  <c r="CA196" i="27"/>
  <c r="CQ196" i="27"/>
  <c r="P196" i="27"/>
  <c r="AF196" i="27"/>
  <c r="AV196" i="27"/>
  <c r="BL196" i="27"/>
  <c r="CB196" i="27"/>
  <c r="CR196" i="27"/>
  <c r="Q196" i="27"/>
  <c r="AG196" i="27"/>
  <c r="AW196" i="27"/>
  <c r="BM196" i="27"/>
  <c r="CC196" i="27"/>
  <c r="CS196" i="27"/>
  <c r="B196" i="27"/>
  <c r="R196" i="27"/>
  <c r="AH196" i="27"/>
  <c r="AX196" i="27"/>
  <c r="BN196" i="27"/>
  <c r="CD196" i="27"/>
  <c r="CT196" i="27"/>
  <c r="C196" i="27"/>
  <c r="S196" i="27"/>
  <c r="AI196" i="27"/>
  <c r="AY196" i="27"/>
  <c r="BO196" i="27"/>
  <c r="CE196" i="27"/>
  <c r="CU196" i="27"/>
  <c r="D196" i="27"/>
  <c r="T196" i="27"/>
  <c r="AJ196" i="27"/>
  <c r="AZ196" i="27"/>
  <c r="BP196" i="27"/>
  <c r="CF196" i="27"/>
  <c r="CV196" i="27"/>
  <c r="E196" i="27"/>
  <c r="U196" i="27"/>
  <c r="AK196" i="27"/>
  <c r="BA196" i="27"/>
  <c r="BQ196" i="27"/>
  <c r="CG196" i="27"/>
  <c r="CW196" i="27"/>
  <c r="F196" i="27"/>
  <c r="V196" i="27"/>
  <c r="AL196" i="27"/>
  <c r="BB196" i="27"/>
  <c r="BR196" i="27"/>
  <c r="CH196" i="27"/>
  <c r="G196" i="27"/>
  <c r="W196" i="27"/>
  <c r="AM196" i="27"/>
  <c r="BC196" i="27"/>
  <c r="BS196" i="27"/>
  <c r="CI196" i="27"/>
  <c r="H196" i="27"/>
  <c r="X196" i="27"/>
  <c r="AN196" i="27"/>
  <c r="BD196" i="27"/>
  <c r="BT196" i="27"/>
  <c r="CJ196" i="27"/>
  <c r="I196" i="27"/>
  <c r="Y196" i="27"/>
  <c r="AO196" i="27"/>
  <c r="BE196" i="27"/>
  <c r="BU196" i="27"/>
  <c r="CK196" i="27"/>
  <c r="J196" i="27"/>
  <c r="Z196" i="27"/>
  <c r="AP196" i="27"/>
  <c r="BF196" i="27"/>
  <c r="BV196" i="27"/>
  <c r="CL196" i="27"/>
  <c r="L196" i="27"/>
  <c r="AB196" i="27"/>
  <c r="AR196" i="27"/>
  <c r="BH196" i="27"/>
  <c r="BX196" i="27"/>
  <c r="CN196" i="27"/>
  <c r="K196" i="27"/>
  <c r="AA196" i="27"/>
  <c r="AQ196" i="27"/>
  <c r="BG196" i="27"/>
  <c r="BW196" i="27"/>
  <c r="CM196" i="27"/>
  <c r="J131" i="27"/>
  <c r="Z131" i="27"/>
  <c r="AP131" i="27"/>
  <c r="BF131" i="27"/>
  <c r="BV131" i="27"/>
  <c r="CL131" i="27"/>
  <c r="K131" i="27"/>
  <c r="AA131" i="27"/>
  <c r="AQ131" i="27"/>
  <c r="BG131" i="27"/>
  <c r="BW131" i="27"/>
  <c r="CM131" i="27"/>
  <c r="M131" i="27"/>
  <c r="AC131" i="27"/>
  <c r="AS131" i="27"/>
  <c r="BI131" i="27"/>
  <c r="BY131" i="27"/>
  <c r="CO131" i="27"/>
  <c r="N131" i="27"/>
  <c r="AD131" i="27"/>
  <c r="AT131" i="27"/>
  <c r="BJ131" i="27"/>
  <c r="BZ131" i="27"/>
  <c r="CP131" i="27"/>
  <c r="P131" i="27"/>
  <c r="AF131" i="27"/>
  <c r="AV131" i="27"/>
  <c r="BL131" i="27"/>
  <c r="CB131" i="27"/>
  <c r="CR131" i="27"/>
  <c r="B131" i="27"/>
  <c r="R131" i="27"/>
  <c r="AH131" i="27"/>
  <c r="AX131" i="27"/>
  <c r="BN131" i="27"/>
  <c r="CD131" i="27"/>
  <c r="CT131" i="27"/>
  <c r="S131" i="27"/>
  <c r="AO131" i="27"/>
  <c r="BQ131" i="27"/>
  <c r="CQ131" i="27"/>
  <c r="T131" i="27"/>
  <c r="AR131" i="27"/>
  <c r="BR131" i="27"/>
  <c r="CS131" i="27"/>
  <c r="U131" i="27"/>
  <c r="AU131" i="27"/>
  <c r="BS131" i="27"/>
  <c r="CU131" i="27"/>
  <c r="V131" i="27"/>
  <c r="AW131" i="27"/>
  <c r="BT131" i="27"/>
  <c r="CV131" i="27"/>
  <c r="W131" i="27"/>
  <c r="AY131" i="27"/>
  <c r="BU131" i="27"/>
  <c r="CW131" i="27"/>
  <c r="X131" i="27"/>
  <c r="AZ131" i="27"/>
  <c r="BX131" i="27"/>
  <c r="C131" i="27"/>
  <c r="Y131" i="27"/>
  <c r="BA131" i="27"/>
  <c r="CA131" i="27"/>
  <c r="D131" i="27"/>
  <c r="AB131" i="27"/>
  <c r="BB131" i="27"/>
  <c r="CC131" i="27"/>
  <c r="E131" i="27"/>
  <c r="AE131" i="27"/>
  <c r="BC131" i="27"/>
  <c r="CE131" i="27"/>
  <c r="F131" i="27"/>
  <c r="AG131" i="27"/>
  <c r="BD131" i="27"/>
  <c r="CF131" i="27"/>
  <c r="G131" i="27"/>
  <c r="AI131" i="27"/>
  <c r="BE131" i="27"/>
  <c r="CG131" i="27"/>
  <c r="H131" i="27"/>
  <c r="AJ131" i="27"/>
  <c r="BH131" i="27"/>
  <c r="CH131" i="27"/>
  <c r="I131" i="27"/>
  <c r="AK131" i="27"/>
  <c r="BK131" i="27"/>
  <c r="CI131" i="27"/>
  <c r="L131" i="27"/>
  <c r="O131" i="27"/>
  <c r="Q131" i="27"/>
  <c r="AL131" i="27"/>
  <c r="AM131" i="27"/>
  <c r="AN131" i="27"/>
  <c r="BM131" i="27"/>
  <c r="BO131" i="27"/>
  <c r="BP131" i="27"/>
  <c r="CJ131" i="27"/>
  <c r="CK131" i="27"/>
  <c r="CN131" i="27"/>
  <c r="D192" i="27"/>
  <c r="T192" i="27"/>
  <c r="AJ192" i="27"/>
  <c r="AZ192" i="27"/>
  <c r="BP192" i="27"/>
  <c r="CF192" i="27"/>
  <c r="CV192" i="27"/>
  <c r="F192" i="27"/>
  <c r="V192" i="27"/>
  <c r="AL192" i="27"/>
  <c r="BB192" i="27"/>
  <c r="BR192" i="27"/>
  <c r="CH192" i="27"/>
  <c r="I192" i="27"/>
  <c r="Y192" i="27"/>
  <c r="AO192" i="27"/>
  <c r="BE192" i="27"/>
  <c r="BU192" i="27"/>
  <c r="CK192" i="27"/>
  <c r="J192" i="27"/>
  <c r="Z192" i="27"/>
  <c r="AP192" i="27"/>
  <c r="BF192" i="27"/>
  <c r="BV192" i="27"/>
  <c r="CL192" i="27"/>
  <c r="K192" i="27"/>
  <c r="AA192" i="27"/>
  <c r="AQ192" i="27"/>
  <c r="BG192" i="27"/>
  <c r="BW192" i="27"/>
  <c r="CM192" i="27"/>
  <c r="L192" i="27"/>
  <c r="AB192" i="27"/>
  <c r="AR192" i="27"/>
  <c r="BH192" i="27"/>
  <c r="BX192" i="27"/>
  <c r="CN192" i="27"/>
  <c r="R192" i="27"/>
  <c r="AT192" i="27"/>
  <c r="BQ192" i="27"/>
  <c r="CR192" i="27"/>
  <c r="S192" i="27"/>
  <c r="AU192" i="27"/>
  <c r="BS192" i="27"/>
  <c r="CS192" i="27"/>
  <c r="U192" i="27"/>
  <c r="AV192" i="27"/>
  <c r="BT192" i="27"/>
  <c r="CT192" i="27"/>
  <c r="W192" i="27"/>
  <c r="AW192" i="27"/>
  <c r="BY192" i="27"/>
  <c r="CU192" i="27"/>
  <c r="X192" i="27"/>
  <c r="AX192" i="27"/>
  <c r="BZ192" i="27"/>
  <c r="CW192" i="27"/>
  <c r="AC192" i="27"/>
  <c r="AY192" i="27"/>
  <c r="CA192" i="27"/>
  <c r="B192" i="27"/>
  <c r="AD192" i="27"/>
  <c r="BA192" i="27"/>
  <c r="CB192" i="27"/>
  <c r="C192" i="27"/>
  <c r="AE192" i="27"/>
  <c r="BC192" i="27"/>
  <c r="CC192" i="27"/>
  <c r="E192" i="27"/>
  <c r="AF192" i="27"/>
  <c r="BD192" i="27"/>
  <c r="CD192" i="27"/>
  <c r="G192" i="27"/>
  <c r="AG192" i="27"/>
  <c r="BI192" i="27"/>
  <c r="CE192" i="27"/>
  <c r="H192" i="27"/>
  <c r="AH192" i="27"/>
  <c r="BJ192" i="27"/>
  <c r="CG192" i="27"/>
  <c r="M192" i="27"/>
  <c r="AI192" i="27"/>
  <c r="BK192" i="27"/>
  <c r="CI192" i="27"/>
  <c r="N192" i="27"/>
  <c r="AK192" i="27"/>
  <c r="BL192" i="27"/>
  <c r="CJ192" i="27"/>
  <c r="O192" i="27"/>
  <c r="AM192" i="27"/>
  <c r="BM192" i="27"/>
  <c r="CO192" i="27"/>
  <c r="Q192" i="27"/>
  <c r="AS192" i="27"/>
  <c r="BO192" i="27"/>
  <c r="CQ192" i="27"/>
  <c r="P192" i="27"/>
  <c r="AN192" i="27"/>
  <c r="BN192" i="27"/>
  <c r="CP192" i="27"/>
  <c r="H127" i="27"/>
  <c r="X127" i="27"/>
  <c r="AN127" i="27"/>
  <c r="BD127" i="27"/>
  <c r="BT127" i="27"/>
  <c r="CJ127" i="27"/>
  <c r="L127" i="27"/>
  <c r="AB127" i="27"/>
  <c r="AR127" i="27"/>
  <c r="BH127" i="27"/>
  <c r="BX127" i="27"/>
  <c r="CN127" i="27"/>
  <c r="F127" i="27"/>
  <c r="Y127" i="27"/>
  <c r="AQ127" i="27"/>
  <c r="BJ127" i="27"/>
  <c r="CB127" i="27"/>
  <c r="CT127" i="27"/>
  <c r="G127" i="27"/>
  <c r="Z127" i="27"/>
  <c r="AS127" i="27"/>
  <c r="BK127" i="27"/>
  <c r="CC127" i="27"/>
  <c r="CU127" i="27"/>
  <c r="I127" i="27"/>
  <c r="AA127" i="27"/>
  <c r="AT127" i="27"/>
  <c r="BL127" i="27"/>
  <c r="CD127" i="27"/>
  <c r="CV127" i="27"/>
  <c r="J127" i="27"/>
  <c r="AC127" i="27"/>
  <c r="AU127" i="27"/>
  <c r="BM127" i="27"/>
  <c r="CE127" i="27"/>
  <c r="CW127" i="27"/>
  <c r="K127" i="27"/>
  <c r="AD127" i="27"/>
  <c r="AV127" i="27"/>
  <c r="BN127" i="27"/>
  <c r="CF127" i="27"/>
  <c r="M127" i="27"/>
  <c r="AE127" i="27"/>
  <c r="AW127" i="27"/>
  <c r="BO127" i="27"/>
  <c r="CG127" i="27"/>
  <c r="N127" i="27"/>
  <c r="AF127" i="27"/>
  <c r="AX127" i="27"/>
  <c r="BP127" i="27"/>
  <c r="CH127" i="27"/>
  <c r="O127" i="27"/>
  <c r="AG127" i="27"/>
  <c r="AY127" i="27"/>
  <c r="BQ127" i="27"/>
  <c r="CI127" i="27"/>
  <c r="P127" i="27"/>
  <c r="AH127" i="27"/>
  <c r="AZ127" i="27"/>
  <c r="BR127" i="27"/>
  <c r="CK127" i="27"/>
  <c r="Q127" i="27"/>
  <c r="AI127" i="27"/>
  <c r="BA127" i="27"/>
  <c r="BS127" i="27"/>
  <c r="CL127" i="27"/>
  <c r="R127" i="27"/>
  <c r="AJ127" i="27"/>
  <c r="BB127" i="27"/>
  <c r="BU127" i="27"/>
  <c r="CM127" i="27"/>
  <c r="S127" i="27"/>
  <c r="AK127" i="27"/>
  <c r="BC127" i="27"/>
  <c r="BV127" i="27"/>
  <c r="CO127" i="27"/>
  <c r="C127" i="27"/>
  <c r="U127" i="27"/>
  <c r="AM127" i="27"/>
  <c r="BF127" i="27"/>
  <c r="BY127" i="27"/>
  <c r="CQ127" i="27"/>
  <c r="BG127" i="27"/>
  <c r="BI127" i="27"/>
  <c r="BW127" i="27"/>
  <c r="BZ127" i="27"/>
  <c r="CA127" i="27"/>
  <c r="CP127" i="27"/>
  <c r="B127" i="27"/>
  <c r="CR127" i="27"/>
  <c r="D127" i="27"/>
  <c r="CS127" i="27"/>
  <c r="E127" i="27"/>
  <c r="T127" i="27"/>
  <c r="V127" i="27"/>
  <c r="W127" i="27"/>
  <c r="AL127" i="27"/>
  <c r="AO127" i="27"/>
  <c r="AP127" i="27"/>
  <c r="BE127" i="27"/>
  <c r="Q107" i="27"/>
  <c r="AG107" i="27"/>
  <c r="AW107" i="27"/>
  <c r="BM107" i="27"/>
  <c r="CC107" i="27"/>
  <c r="CS107" i="27"/>
  <c r="B107" i="27"/>
  <c r="R107" i="27"/>
  <c r="AH107" i="27"/>
  <c r="AX107" i="27"/>
  <c r="BN107" i="27"/>
  <c r="CD107" i="27"/>
  <c r="CT107" i="27"/>
  <c r="C107" i="27"/>
  <c r="S107" i="27"/>
  <c r="AI107" i="27"/>
  <c r="AY107" i="27"/>
  <c r="BO107" i="27"/>
  <c r="CE107" i="27"/>
  <c r="CU107" i="27"/>
  <c r="D107" i="27"/>
  <c r="T107" i="27"/>
  <c r="AJ107" i="27"/>
  <c r="AZ107" i="27"/>
  <c r="BP107" i="27"/>
  <c r="CF107" i="27"/>
  <c r="CV107" i="27"/>
  <c r="E107" i="27"/>
  <c r="U107" i="27"/>
  <c r="AK107" i="27"/>
  <c r="BA107" i="27"/>
  <c r="BQ107" i="27"/>
  <c r="CG107" i="27"/>
  <c r="CW107" i="27"/>
  <c r="F107" i="27"/>
  <c r="V107" i="27"/>
  <c r="AL107" i="27"/>
  <c r="BB107" i="27"/>
  <c r="BR107" i="27"/>
  <c r="CH107" i="27"/>
  <c r="G107" i="27"/>
  <c r="W107" i="27"/>
  <c r="AM107" i="27"/>
  <c r="BC107" i="27"/>
  <c r="BS107" i="27"/>
  <c r="CI107" i="27"/>
  <c r="H107" i="27"/>
  <c r="X107" i="27"/>
  <c r="AN107" i="27"/>
  <c r="BD107" i="27"/>
  <c r="BT107" i="27"/>
  <c r="CJ107" i="27"/>
  <c r="I107" i="27"/>
  <c r="Y107" i="27"/>
  <c r="AO107" i="27"/>
  <c r="BE107" i="27"/>
  <c r="BU107" i="27"/>
  <c r="CK107" i="27"/>
  <c r="J107" i="27"/>
  <c r="Z107" i="27"/>
  <c r="AP107" i="27"/>
  <c r="BF107" i="27"/>
  <c r="BV107" i="27"/>
  <c r="CL107" i="27"/>
  <c r="K107" i="27"/>
  <c r="AA107" i="27"/>
  <c r="AQ107" i="27"/>
  <c r="BG107" i="27"/>
  <c r="BW107" i="27"/>
  <c r="CM107" i="27"/>
  <c r="L107" i="27"/>
  <c r="AB107" i="27"/>
  <c r="AR107" i="27"/>
  <c r="BH107" i="27"/>
  <c r="BX107" i="27"/>
  <c r="CN107" i="27"/>
  <c r="N107" i="27"/>
  <c r="AD107" i="27"/>
  <c r="AT107" i="27"/>
  <c r="BJ107" i="27"/>
  <c r="BZ107" i="27"/>
  <c r="CP107" i="27"/>
  <c r="CO107" i="27"/>
  <c r="M107" i="27"/>
  <c r="CQ107" i="27"/>
  <c r="O107" i="27"/>
  <c r="CR107" i="27"/>
  <c r="P107" i="27"/>
  <c r="AC107" i="27"/>
  <c r="AE107" i="27"/>
  <c r="AF107" i="27"/>
  <c r="AS107" i="27"/>
  <c r="AU107" i="27"/>
  <c r="AV107" i="27"/>
  <c r="BI107" i="27"/>
  <c r="BK107" i="27"/>
  <c r="BL107" i="27"/>
  <c r="BY107" i="27"/>
  <c r="CA107" i="27"/>
  <c r="CB107" i="27"/>
  <c r="H195" i="27"/>
  <c r="X195" i="27"/>
  <c r="AN195" i="27"/>
  <c r="J195" i="27"/>
  <c r="Z195" i="27"/>
  <c r="M195" i="27"/>
  <c r="AC195" i="27"/>
  <c r="AS195" i="27"/>
  <c r="N195" i="27"/>
  <c r="AD195" i="27"/>
  <c r="AT195" i="27"/>
  <c r="O195" i="27"/>
  <c r="AE195" i="27"/>
  <c r="P195" i="27"/>
  <c r="AF195" i="27"/>
  <c r="B195" i="27"/>
  <c r="Y195" i="27"/>
  <c r="AW195" i="27"/>
  <c r="BM195" i="27"/>
  <c r="CC195" i="27"/>
  <c r="CS195" i="27"/>
  <c r="C195" i="27"/>
  <c r="AA195" i="27"/>
  <c r="AX195" i="27"/>
  <c r="BN195" i="27"/>
  <c r="CD195" i="27"/>
  <c r="CT195" i="27"/>
  <c r="D195" i="27"/>
  <c r="AB195" i="27"/>
  <c r="AY195" i="27"/>
  <c r="BO195" i="27"/>
  <c r="CE195" i="27"/>
  <c r="CU195" i="27"/>
  <c r="E195" i="27"/>
  <c r="AG195" i="27"/>
  <c r="AZ195" i="27"/>
  <c r="BP195" i="27"/>
  <c r="CF195" i="27"/>
  <c r="CV195" i="27"/>
  <c r="F195" i="27"/>
  <c r="AH195" i="27"/>
  <c r="BA195" i="27"/>
  <c r="BQ195" i="27"/>
  <c r="CG195" i="27"/>
  <c r="CW195" i="27"/>
  <c r="G195" i="27"/>
  <c r="AI195" i="27"/>
  <c r="BB195" i="27"/>
  <c r="BR195" i="27"/>
  <c r="CH195" i="27"/>
  <c r="I195" i="27"/>
  <c r="AJ195" i="27"/>
  <c r="BC195" i="27"/>
  <c r="BS195" i="27"/>
  <c r="CI195" i="27"/>
  <c r="K195" i="27"/>
  <c r="AK195" i="27"/>
  <c r="BD195" i="27"/>
  <c r="BT195" i="27"/>
  <c r="CJ195" i="27"/>
  <c r="L195" i="27"/>
  <c r="AL195" i="27"/>
  <c r="BE195" i="27"/>
  <c r="BU195" i="27"/>
  <c r="CK195" i="27"/>
  <c r="Q195" i="27"/>
  <c r="AM195" i="27"/>
  <c r="BF195" i="27"/>
  <c r="BV195" i="27"/>
  <c r="CL195" i="27"/>
  <c r="R195" i="27"/>
  <c r="AO195" i="27"/>
  <c r="BG195" i="27"/>
  <c r="BW195" i="27"/>
  <c r="CM195" i="27"/>
  <c r="S195" i="27"/>
  <c r="AP195" i="27"/>
  <c r="BH195" i="27"/>
  <c r="BX195" i="27"/>
  <c r="CN195" i="27"/>
  <c r="T195" i="27"/>
  <c r="AQ195" i="27"/>
  <c r="BI195" i="27"/>
  <c r="BY195" i="27"/>
  <c r="CO195" i="27"/>
  <c r="U195" i="27"/>
  <c r="AR195" i="27"/>
  <c r="BJ195" i="27"/>
  <c r="BZ195" i="27"/>
  <c r="CP195" i="27"/>
  <c r="W195" i="27"/>
  <c r="AV195" i="27"/>
  <c r="BL195" i="27"/>
  <c r="CB195" i="27"/>
  <c r="CR195" i="27"/>
  <c r="V195" i="27"/>
  <c r="AU195" i="27"/>
  <c r="BK195" i="27"/>
  <c r="CA195" i="27"/>
  <c r="CQ195" i="27"/>
  <c r="H143" i="27"/>
  <c r="X143" i="27"/>
  <c r="AN143" i="27"/>
  <c r="BD143" i="27"/>
  <c r="BT143" i="27"/>
  <c r="CJ143" i="27"/>
  <c r="K143" i="27"/>
  <c r="AA143" i="27"/>
  <c r="AQ143" i="27"/>
  <c r="BG143" i="27"/>
  <c r="BW143" i="27"/>
  <c r="CM143" i="27"/>
  <c r="M143" i="27"/>
  <c r="AC143" i="27"/>
  <c r="AS143" i="27"/>
  <c r="BI143" i="27"/>
  <c r="BY143" i="27"/>
  <c r="CO143" i="27"/>
  <c r="B143" i="27"/>
  <c r="U143" i="27"/>
  <c r="AO143" i="27"/>
  <c r="BJ143" i="27"/>
  <c r="CC143" i="27"/>
  <c r="CV143" i="27"/>
  <c r="C143" i="27"/>
  <c r="V143" i="27"/>
  <c r="AP143" i="27"/>
  <c r="BK143" i="27"/>
  <c r="CD143" i="27"/>
  <c r="CW143" i="27"/>
  <c r="D143" i="27"/>
  <c r="W143" i="27"/>
  <c r="AR143" i="27"/>
  <c r="BL143" i="27"/>
  <c r="CE143" i="27"/>
  <c r="E143" i="27"/>
  <c r="Y143" i="27"/>
  <c r="AT143" i="27"/>
  <c r="BM143" i="27"/>
  <c r="CF143" i="27"/>
  <c r="F143" i="27"/>
  <c r="Z143" i="27"/>
  <c r="AU143" i="27"/>
  <c r="BN143" i="27"/>
  <c r="CG143" i="27"/>
  <c r="G143" i="27"/>
  <c r="AB143" i="27"/>
  <c r="AV143" i="27"/>
  <c r="BO143" i="27"/>
  <c r="CH143" i="27"/>
  <c r="I143" i="27"/>
  <c r="AD143" i="27"/>
  <c r="AW143" i="27"/>
  <c r="BP143" i="27"/>
  <c r="CI143" i="27"/>
  <c r="J143" i="27"/>
  <c r="AE143" i="27"/>
  <c r="AX143" i="27"/>
  <c r="BQ143" i="27"/>
  <c r="CK143" i="27"/>
  <c r="L143" i="27"/>
  <c r="AF143" i="27"/>
  <c r="AY143" i="27"/>
  <c r="BR143" i="27"/>
  <c r="CL143" i="27"/>
  <c r="N143" i="27"/>
  <c r="AG143" i="27"/>
  <c r="AZ143" i="27"/>
  <c r="BS143" i="27"/>
  <c r="CN143" i="27"/>
  <c r="O143" i="27"/>
  <c r="AH143" i="27"/>
  <c r="BA143" i="27"/>
  <c r="BU143" i="27"/>
  <c r="CP143" i="27"/>
  <c r="P143" i="27"/>
  <c r="AI143" i="27"/>
  <c r="BB143" i="27"/>
  <c r="BV143" i="27"/>
  <c r="CQ143" i="27"/>
  <c r="BX143" i="27"/>
  <c r="BZ143" i="27"/>
  <c r="CA143" i="27"/>
  <c r="CB143" i="27"/>
  <c r="Q143" i="27"/>
  <c r="CR143" i="27"/>
  <c r="R143" i="27"/>
  <c r="CS143" i="27"/>
  <c r="S143" i="27"/>
  <c r="CT143" i="27"/>
  <c r="T143" i="27"/>
  <c r="CU143" i="27"/>
  <c r="AJ143" i="27"/>
  <c r="AK143" i="27"/>
  <c r="AL143" i="27"/>
  <c r="AM143" i="27"/>
  <c r="BE143" i="27"/>
  <c r="BF143" i="27"/>
  <c r="BH143" i="27"/>
  <c r="BC143" i="27"/>
  <c r="M185" i="27"/>
  <c r="AC185" i="27"/>
  <c r="AS185" i="27"/>
  <c r="N185" i="27"/>
  <c r="AD185" i="27"/>
  <c r="AT185" i="27"/>
  <c r="B185" i="27"/>
  <c r="R185" i="27"/>
  <c r="AH185" i="27"/>
  <c r="AX185" i="27"/>
  <c r="C185" i="27"/>
  <c r="S185" i="27"/>
  <c r="AI185" i="27"/>
  <c r="AY185" i="27"/>
  <c r="D185" i="27"/>
  <c r="T185" i="27"/>
  <c r="AJ185" i="27"/>
  <c r="E185" i="27"/>
  <c r="U185" i="27"/>
  <c r="AK185" i="27"/>
  <c r="V185" i="27"/>
  <c r="AR185" i="27"/>
  <c r="BL185" i="27"/>
  <c r="CB185" i="27"/>
  <c r="CR185" i="27"/>
  <c r="W185" i="27"/>
  <c r="AU185" i="27"/>
  <c r="BM185" i="27"/>
  <c r="CC185" i="27"/>
  <c r="CS185" i="27"/>
  <c r="X185" i="27"/>
  <c r="AV185" i="27"/>
  <c r="BN185" i="27"/>
  <c r="CD185" i="27"/>
  <c r="CT185" i="27"/>
  <c r="Y185" i="27"/>
  <c r="AW185" i="27"/>
  <c r="BO185" i="27"/>
  <c r="CE185" i="27"/>
  <c r="CU185" i="27"/>
  <c r="Z185" i="27"/>
  <c r="AZ185" i="27"/>
  <c r="BP185" i="27"/>
  <c r="CF185" i="27"/>
  <c r="CV185" i="27"/>
  <c r="AA185" i="27"/>
  <c r="BA185" i="27"/>
  <c r="BQ185" i="27"/>
  <c r="CG185" i="27"/>
  <c r="CW185" i="27"/>
  <c r="F185" i="27"/>
  <c r="AB185" i="27"/>
  <c r="BB185" i="27"/>
  <c r="BR185" i="27"/>
  <c r="CH185" i="27"/>
  <c r="G185" i="27"/>
  <c r="AE185" i="27"/>
  <c r="BC185" i="27"/>
  <c r="BS185" i="27"/>
  <c r="CI185" i="27"/>
  <c r="H185" i="27"/>
  <c r="AF185" i="27"/>
  <c r="BD185" i="27"/>
  <c r="BT185" i="27"/>
  <c r="CJ185" i="27"/>
  <c r="I185" i="27"/>
  <c r="AG185" i="27"/>
  <c r="BE185" i="27"/>
  <c r="BU185" i="27"/>
  <c r="CK185" i="27"/>
  <c r="J185" i="27"/>
  <c r="AL185" i="27"/>
  <c r="BF185" i="27"/>
  <c r="BV185" i="27"/>
  <c r="CL185" i="27"/>
  <c r="K185" i="27"/>
  <c r="AM185" i="27"/>
  <c r="BG185" i="27"/>
  <c r="BW185" i="27"/>
  <c r="CM185" i="27"/>
  <c r="L185" i="27"/>
  <c r="AN185" i="27"/>
  <c r="BH185" i="27"/>
  <c r="BX185" i="27"/>
  <c r="CN185" i="27"/>
  <c r="O185" i="27"/>
  <c r="AO185" i="27"/>
  <c r="BI185" i="27"/>
  <c r="BY185" i="27"/>
  <c r="CO185" i="27"/>
  <c r="P185" i="27"/>
  <c r="AP185" i="27"/>
  <c r="BJ185" i="27"/>
  <c r="BZ185" i="27"/>
  <c r="CP185" i="27"/>
  <c r="Q185" i="27"/>
  <c r="AQ185" i="27"/>
  <c r="BK185" i="27"/>
  <c r="CA185" i="27"/>
  <c r="CQ185" i="27"/>
  <c r="G136" i="27"/>
  <c r="W136" i="27"/>
  <c r="AM136" i="27"/>
  <c r="BC136" i="27"/>
  <c r="BS136" i="27"/>
  <c r="CI136" i="27"/>
  <c r="I136" i="27"/>
  <c r="Y136" i="27"/>
  <c r="AO136" i="27"/>
  <c r="BE136" i="27"/>
  <c r="BU136" i="27"/>
  <c r="CK136" i="27"/>
  <c r="J136" i="27"/>
  <c r="AB136" i="27"/>
  <c r="AT136" i="27"/>
  <c r="BL136" i="27"/>
  <c r="CD136" i="27"/>
  <c r="CV136" i="27"/>
  <c r="K136" i="27"/>
  <c r="AC136" i="27"/>
  <c r="AU136" i="27"/>
  <c r="BM136" i="27"/>
  <c r="CE136" i="27"/>
  <c r="CW136" i="27"/>
  <c r="L136" i="27"/>
  <c r="AD136" i="27"/>
  <c r="AV136" i="27"/>
  <c r="BN136" i="27"/>
  <c r="CF136" i="27"/>
  <c r="M136" i="27"/>
  <c r="AE136" i="27"/>
  <c r="AW136" i="27"/>
  <c r="BO136" i="27"/>
  <c r="CG136" i="27"/>
  <c r="N136" i="27"/>
  <c r="AF136" i="27"/>
  <c r="AX136" i="27"/>
  <c r="BP136" i="27"/>
  <c r="CH136" i="27"/>
  <c r="O136" i="27"/>
  <c r="AG136" i="27"/>
  <c r="AY136" i="27"/>
  <c r="BQ136" i="27"/>
  <c r="CJ136" i="27"/>
  <c r="P136" i="27"/>
  <c r="AH136" i="27"/>
  <c r="AZ136" i="27"/>
  <c r="BR136" i="27"/>
  <c r="CL136" i="27"/>
  <c r="Q136" i="27"/>
  <c r="AI136" i="27"/>
  <c r="BA136" i="27"/>
  <c r="BT136" i="27"/>
  <c r="CM136" i="27"/>
  <c r="R136" i="27"/>
  <c r="AJ136" i="27"/>
  <c r="BB136" i="27"/>
  <c r="BV136" i="27"/>
  <c r="CN136" i="27"/>
  <c r="S136" i="27"/>
  <c r="AK136" i="27"/>
  <c r="BD136" i="27"/>
  <c r="BW136" i="27"/>
  <c r="CO136" i="27"/>
  <c r="B136" i="27"/>
  <c r="T136" i="27"/>
  <c r="AL136" i="27"/>
  <c r="BF136" i="27"/>
  <c r="BX136" i="27"/>
  <c r="CP136" i="27"/>
  <c r="C136" i="27"/>
  <c r="U136" i="27"/>
  <c r="AN136" i="27"/>
  <c r="BG136" i="27"/>
  <c r="BY136" i="27"/>
  <c r="CQ136" i="27"/>
  <c r="D136" i="27"/>
  <c r="V136" i="27"/>
  <c r="AP136" i="27"/>
  <c r="BH136" i="27"/>
  <c r="BZ136" i="27"/>
  <c r="CR136" i="27"/>
  <c r="BK136" i="27"/>
  <c r="CA136" i="27"/>
  <c r="CB136" i="27"/>
  <c r="CC136" i="27"/>
  <c r="CS136" i="27"/>
  <c r="E136" i="27"/>
  <c r="CT136" i="27"/>
  <c r="F136" i="27"/>
  <c r="CU136" i="27"/>
  <c r="H136" i="27"/>
  <c r="X136" i="27"/>
  <c r="Z136" i="27"/>
  <c r="AA136" i="27"/>
  <c r="AQ136" i="27"/>
  <c r="AR136" i="27"/>
  <c r="AS136" i="27"/>
  <c r="BI136" i="27"/>
  <c r="BJ136" i="27"/>
  <c r="Q180" i="27"/>
  <c r="AG180" i="27"/>
  <c r="AW180" i="27"/>
  <c r="BM180" i="27"/>
  <c r="CC180" i="27"/>
  <c r="CS180" i="27"/>
  <c r="B180" i="27"/>
  <c r="R180" i="27"/>
  <c r="AH180" i="27"/>
  <c r="AX180" i="27"/>
  <c r="BN180" i="27"/>
  <c r="CD180" i="27"/>
  <c r="CT180" i="27"/>
  <c r="C180" i="27"/>
  <c r="S180" i="27"/>
  <c r="AI180" i="27"/>
  <c r="AY180" i="27"/>
  <c r="BO180" i="27"/>
  <c r="CE180" i="27"/>
  <c r="CU180" i="27"/>
  <c r="D180" i="27"/>
  <c r="T180" i="27"/>
  <c r="AJ180" i="27"/>
  <c r="AZ180" i="27"/>
  <c r="BP180" i="27"/>
  <c r="CF180" i="27"/>
  <c r="CV180" i="27"/>
  <c r="E180" i="27"/>
  <c r="U180" i="27"/>
  <c r="AK180" i="27"/>
  <c r="BA180" i="27"/>
  <c r="BQ180" i="27"/>
  <c r="CG180" i="27"/>
  <c r="CW180" i="27"/>
  <c r="F180" i="27"/>
  <c r="V180" i="27"/>
  <c r="AL180" i="27"/>
  <c r="BB180" i="27"/>
  <c r="BR180" i="27"/>
  <c r="CH180" i="27"/>
  <c r="G180" i="27"/>
  <c r="W180" i="27"/>
  <c r="AM180" i="27"/>
  <c r="BC180" i="27"/>
  <c r="BS180" i="27"/>
  <c r="CI180" i="27"/>
  <c r="H180" i="27"/>
  <c r="X180" i="27"/>
  <c r="AN180" i="27"/>
  <c r="BD180" i="27"/>
  <c r="BT180" i="27"/>
  <c r="CJ180" i="27"/>
  <c r="I180" i="27"/>
  <c r="Y180" i="27"/>
  <c r="AO180" i="27"/>
  <c r="BE180" i="27"/>
  <c r="BU180" i="27"/>
  <c r="CK180" i="27"/>
  <c r="J180" i="27"/>
  <c r="Z180" i="27"/>
  <c r="AP180" i="27"/>
  <c r="BF180" i="27"/>
  <c r="BV180" i="27"/>
  <c r="CL180" i="27"/>
  <c r="K180" i="27"/>
  <c r="AA180" i="27"/>
  <c r="AQ180" i="27"/>
  <c r="BG180" i="27"/>
  <c r="BW180" i="27"/>
  <c r="CM180" i="27"/>
  <c r="L180" i="27"/>
  <c r="AB180" i="27"/>
  <c r="AR180" i="27"/>
  <c r="BH180" i="27"/>
  <c r="BX180" i="27"/>
  <c r="CN180" i="27"/>
  <c r="M180" i="27"/>
  <c r="AC180" i="27"/>
  <c r="AS180" i="27"/>
  <c r="BI180" i="27"/>
  <c r="BY180" i="27"/>
  <c r="CO180" i="27"/>
  <c r="BL180" i="27"/>
  <c r="BZ180" i="27"/>
  <c r="CA180" i="27"/>
  <c r="CB180" i="27"/>
  <c r="CP180" i="27"/>
  <c r="N180" i="27"/>
  <c r="CQ180" i="27"/>
  <c r="O180" i="27"/>
  <c r="CR180" i="27"/>
  <c r="P180" i="27"/>
  <c r="AD180" i="27"/>
  <c r="AE180" i="27"/>
  <c r="AF180" i="27"/>
  <c r="AT180" i="27"/>
  <c r="AU180" i="27"/>
  <c r="AV180" i="27"/>
  <c r="BJ180" i="27"/>
  <c r="BK180" i="27"/>
  <c r="Q115" i="27"/>
  <c r="AG115" i="27"/>
  <c r="AW115" i="27"/>
  <c r="BM115" i="27"/>
  <c r="CC115" i="27"/>
  <c r="CS115" i="27"/>
  <c r="B115" i="27"/>
  <c r="R115" i="27"/>
  <c r="AH115" i="27"/>
  <c r="AX115" i="27"/>
  <c r="BN115" i="27"/>
  <c r="CD115" i="27"/>
  <c r="CT115" i="27"/>
  <c r="C115" i="27"/>
  <c r="S115" i="27"/>
  <c r="AI115" i="27"/>
  <c r="AY115" i="27"/>
  <c r="BO115" i="27"/>
  <c r="CE115" i="27"/>
  <c r="CU115" i="27"/>
  <c r="D115" i="27"/>
  <c r="T115" i="27"/>
  <c r="AJ115" i="27"/>
  <c r="AZ115" i="27"/>
  <c r="BP115" i="27"/>
  <c r="CF115" i="27"/>
  <c r="CV115" i="27"/>
  <c r="E115" i="27"/>
  <c r="U115" i="27"/>
  <c r="AK115" i="27"/>
  <c r="BA115" i="27"/>
  <c r="BQ115" i="27"/>
  <c r="CG115" i="27"/>
  <c r="CW115" i="27"/>
  <c r="F115" i="27"/>
  <c r="V115" i="27"/>
  <c r="AL115" i="27"/>
  <c r="BB115" i="27"/>
  <c r="BR115" i="27"/>
  <c r="CH115" i="27"/>
  <c r="G115" i="27"/>
  <c r="W115" i="27"/>
  <c r="AM115" i="27"/>
  <c r="BC115" i="27"/>
  <c r="BS115" i="27"/>
  <c r="CI115" i="27"/>
  <c r="H115" i="27"/>
  <c r="X115" i="27"/>
  <c r="AN115" i="27"/>
  <c r="BD115" i="27"/>
  <c r="BT115" i="27"/>
  <c r="CJ115" i="27"/>
  <c r="I115" i="27"/>
  <c r="Y115" i="27"/>
  <c r="AO115" i="27"/>
  <c r="BE115" i="27"/>
  <c r="BU115" i="27"/>
  <c r="CK115" i="27"/>
  <c r="J115" i="27"/>
  <c r="Z115" i="27"/>
  <c r="AP115" i="27"/>
  <c r="BF115" i="27"/>
  <c r="BV115" i="27"/>
  <c r="CL115" i="27"/>
  <c r="K115" i="27"/>
  <c r="AA115" i="27"/>
  <c r="AQ115" i="27"/>
  <c r="BG115" i="27"/>
  <c r="BW115" i="27"/>
  <c r="CM115" i="27"/>
  <c r="L115" i="27"/>
  <c r="AB115" i="27"/>
  <c r="AR115" i="27"/>
  <c r="BH115" i="27"/>
  <c r="BX115" i="27"/>
  <c r="CN115" i="27"/>
  <c r="N115" i="27"/>
  <c r="AD115" i="27"/>
  <c r="AT115" i="27"/>
  <c r="BJ115" i="27"/>
  <c r="BZ115" i="27"/>
  <c r="CP115" i="27"/>
  <c r="BI115" i="27"/>
  <c r="BK115" i="27"/>
  <c r="BL115" i="27"/>
  <c r="BY115" i="27"/>
  <c r="CA115" i="27"/>
  <c r="CB115" i="27"/>
  <c r="CO115" i="27"/>
  <c r="M115" i="27"/>
  <c r="CQ115" i="27"/>
  <c r="O115" i="27"/>
  <c r="CR115" i="27"/>
  <c r="P115" i="27"/>
  <c r="AC115" i="27"/>
  <c r="AE115" i="27"/>
  <c r="AF115" i="27"/>
  <c r="AS115" i="27"/>
  <c r="AU115" i="27"/>
  <c r="AV115" i="27"/>
  <c r="Q176" i="27"/>
  <c r="AG176" i="27"/>
  <c r="AW176" i="27"/>
  <c r="BM176" i="27"/>
  <c r="CC176" i="27"/>
  <c r="B176" i="27"/>
  <c r="R176" i="27"/>
  <c r="AH176" i="27"/>
  <c r="AX176" i="27"/>
  <c r="BN176" i="27"/>
  <c r="CD176" i="27"/>
  <c r="C176" i="27"/>
  <c r="S176" i="27"/>
  <c r="AI176" i="27"/>
  <c r="AY176" i="27"/>
  <c r="BO176" i="27"/>
  <c r="G176" i="27"/>
  <c r="W176" i="27"/>
  <c r="AM176" i="27"/>
  <c r="BC176" i="27"/>
  <c r="BS176" i="27"/>
  <c r="CI176" i="27"/>
  <c r="N176" i="27"/>
  <c r="AK176" i="27"/>
  <c r="BF176" i="27"/>
  <c r="BZ176" i="27"/>
  <c r="CS176" i="27"/>
  <c r="O176" i="27"/>
  <c r="AL176" i="27"/>
  <c r="BG176" i="27"/>
  <c r="CA176" i="27"/>
  <c r="CT176" i="27"/>
  <c r="P176" i="27"/>
  <c r="AN176" i="27"/>
  <c r="BH176" i="27"/>
  <c r="CB176" i="27"/>
  <c r="CU176" i="27"/>
  <c r="T176" i="27"/>
  <c r="AO176" i="27"/>
  <c r="BI176" i="27"/>
  <c r="CE176" i="27"/>
  <c r="CV176" i="27"/>
  <c r="U176" i="27"/>
  <c r="AP176" i="27"/>
  <c r="BJ176" i="27"/>
  <c r="CF176" i="27"/>
  <c r="CW176" i="27"/>
  <c r="V176" i="27"/>
  <c r="AQ176" i="27"/>
  <c r="BK176" i="27"/>
  <c r="CG176" i="27"/>
  <c r="X176" i="27"/>
  <c r="AR176" i="27"/>
  <c r="BL176" i="27"/>
  <c r="CH176" i="27"/>
  <c r="D176" i="27"/>
  <c r="Y176" i="27"/>
  <c r="AS176" i="27"/>
  <c r="BP176" i="27"/>
  <c r="CJ176" i="27"/>
  <c r="E176" i="27"/>
  <c r="Z176" i="27"/>
  <c r="AT176" i="27"/>
  <c r="BQ176" i="27"/>
  <c r="CK176" i="27"/>
  <c r="F176" i="27"/>
  <c r="AA176" i="27"/>
  <c r="AU176" i="27"/>
  <c r="BR176" i="27"/>
  <c r="CL176" i="27"/>
  <c r="H176" i="27"/>
  <c r="AB176" i="27"/>
  <c r="AV176" i="27"/>
  <c r="BT176" i="27"/>
  <c r="CM176" i="27"/>
  <c r="I176" i="27"/>
  <c r="AC176" i="27"/>
  <c r="AZ176" i="27"/>
  <c r="BU176" i="27"/>
  <c r="CN176" i="27"/>
  <c r="J176" i="27"/>
  <c r="AD176" i="27"/>
  <c r="BA176" i="27"/>
  <c r="BV176" i="27"/>
  <c r="CO176" i="27"/>
  <c r="M176" i="27"/>
  <c r="AJ176" i="27"/>
  <c r="BE176" i="27"/>
  <c r="BY176" i="27"/>
  <c r="CR176" i="27"/>
  <c r="K176" i="27"/>
  <c r="L176" i="27"/>
  <c r="AE176" i="27"/>
  <c r="AF176" i="27"/>
  <c r="BB176" i="27"/>
  <c r="BD176" i="27"/>
  <c r="BW176" i="27"/>
  <c r="BX176" i="27"/>
  <c r="CP176" i="27"/>
  <c r="CQ176" i="27"/>
  <c r="Q111" i="27"/>
  <c r="AG111" i="27"/>
  <c r="AW111" i="27"/>
  <c r="BM111" i="27"/>
  <c r="CC111" i="27"/>
  <c r="CS111" i="27"/>
  <c r="B111" i="27"/>
  <c r="R111" i="27"/>
  <c r="AH111" i="27"/>
  <c r="AX111" i="27"/>
  <c r="BN111" i="27"/>
  <c r="CD111" i="27"/>
  <c r="CT111" i="27"/>
  <c r="C111" i="27"/>
  <c r="S111" i="27"/>
  <c r="AI111" i="27"/>
  <c r="AY111" i="27"/>
  <c r="BO111" i="27"/>
  <c r="CE111" i="27"/>
  <c r="CU111" i="27"/>
  <c r="D111" i="27"/>
  <c r="T111" i="27"/>
  <c r="AJ111" i="27"/>
  <c r="AZ111" i="27"/>
  <c r="BP111" i="27"/>
  <c r="CF111" i="27"/>
  <c r="CV111" i="27"/>
  <c r="E111" i="27"/>
  <c r="U111" i="27"/>
  <c r="AK111" i="27"/>
  <c r="BA111" i="27"/>
  <c r="BQ111" i="27"/>
  <c r="CG111" i="27"/>
  <c r="CW111" i="27"/>
  <c r="F111" i="27"/>
  <c r="V111" i="27"/>
  <c r="AL111" i="27"/>
  <c r="BB111" i="27"/>
  <c r="BR111" i="27"/>
  <c r="CH111" i="27"/>
  <c r="G111" i="27"/>
  <c r="W111" i="27"/>
  <c r="AM111" i="27"/>
  <c r="BC111" i="27"/>
  <c r="BS111" i="27"/>
  <c r="CI111" i="27"/>
  <c r="H111" i="27"/>
  <c r="X111" i="27"/>
  <c r="AN111" i="27"/>
  <c r="BD111" i="27"/>
  <c r="BT111" i="27"/>
  <c r="CJ111" i="27"/>
  <c r="I111" i="27"/>
  <c r="Y111" i="27"/>
  <c r="AO111" i="27"/>
  <c r="BE111" i="27"/>
  <c r="BU111" i="27"/>
  <c r="CK111" i="27"/>
  <c r="J111" i="27"/>
  <c r="Z111" i="27"/>
  <c r="AP111" i="27"/>
  <c r="BF111" i="27"/>
  <c r="BV111" i="27"/>
  <c r="CL111" i="27"/>
  <c r="K111" i="27"/>
  <c r="AA111" i="27"/>
  <c r="AQ111" i="27"/>
  <c r="BG111" i="27"/>
  <c r="BW111" i="27"/>
  <c r="CM111" i="27"/>
  <c r="L111" i="27"/>
  <c r="AB111" i="27"/>
  <c r="AR111" i="27"/>
  <c r="BH111" i="27"/>
  <c r="BX111" i="27"/>
  <c r="CN111" i="27"/>
  <c r="N111" i="27"/>
  <c r="AD111" i="27"/>
  <c r="AT111" i="27"/>
  <c r="BJ111" i="27"/>
  <c r="BZ111" i="27"/>
  <c r="CP111" i="27"/>
  <c r="AE111" i="27"/>
  <c r="AF111" i="27"/>
  <c r="AS111" i="27"/>
  <c r="AU111" i="27"/>
  <c r="AV111" i="27"/>
  <c r="BI111" i="27"/>
  <c r="BK111" i="27"/>
  <c r="BL111" i="27"/>
  <c r="BY111" i="27"/>
  <c r="CA111" i="27"/>
  <c r="CB111" i="27"/>
  <c r="CO111" i="27"/>
  <c r="M111" i="27"/>
  <c r="CQ111" i="27"/>
  <c r="O111" i="27"/>
  <c r="CR111" i="27"/>
  <c r="P111" i="27"/>
  <c r="AC111" i="27"/>
  <c r="H191" i="27"/>
  <c r="X191" i="27"/>
  <c r="AN191" i="27"/>
  <c r="BD191" i="27"/>
  <c r="BT191" i="27"/>
  <c r="CJ191" i="27"/>
  <c r="I191" i="27"/>
  <c r="Y191" i="27"/>
  <c r="J191" i="27"/>
  <c r="Z191" i="27"/>
  <c r="AP191" i="27"/>
  <c r="BF191" i="27"/>
  <c r="BV191" i="27"/>
  <c r="CL191" i="27"/>
  <c r="K191" i="27"/>
  <c r="AA191" i="27"/>
  <c r="L191" i="27"/>
  <c r="AB191" i="27"/>
  <c r="M191" i="27"/>
  <c r="AC191" i="27"/>
  <c r="AS191" i="27"/>
  <c r="BI191" i="27"/>
  <c r="BY191" i="27"/>
  <c r="CO191" i="27"/>
  <c r="N191" i="27"/>
  <c r="AD191" i="27"/>
  <c r="AT191" i="27"/>
  <c r="BJ191" i="27"/>
  <c r="BZ191" i="27"/>
  <c r="CP191" i="27"/>
  <c r="O191" i="27"/>
  <c r="AE191" i="27"/>
  <c r="AU191" i="27"/>
  <c r="BK191" i="27"/>
  <c r="CA191" i="27"/>
  <c r="CQ191" i="27"/>
  <c r="P191" i="27"/>
  <c r="AF191" i="27"/>
  <c r="AV191" i="27"/>
  <c r="BL191" i="27"/>
  <c r="CB191" i="27"/>
  <c r="CR191" i="27"/>
  <c r="Q191" i="27"/>
  <c r="AG191" i="27"/>
  <c r="AW191" i="27"/>
  <c r="B191" i="27"/>
  <c r="R191" i="27"/>
  <c r="AM191" i="27"/>
  <c r="BP191" i="27"/>
  <c r="CN191" i="27"/>
  <c r="C191" i="27"/>
  <c r="AO191" i="27"/>
  <c r="BQ191" i="27"/>
  <c r="CS191" i="27"/>
  <c r="D191" i="27"/>
  <c r="AQ191" i="27"/>
  <c r="BR191" i="27"/>
  <c r="CT191" i="27"/>
  <c r="E191" i="27"/>
  <c r="AR191" i="27"/>
  <c r="BS191" i="27"/>
  <c r="CU191" i="27"/>
  <c r="F191" i="27"/>
  <c r="AX191" i="27"/>
  <c r="BU191" i="27"/>
  <c r="CV191" i="27"/>
  <c r="G191" i="27"/>
  <c r="AY191" i="27"/>
  <c r="BW191" i="27"/>
  <c r="CW191" i="27"/>
  <c r="S191" i="27"/>
  <c r="AZ191" i="27"/>
  <c r="BX191" i="27"/>
  <c r="T191" i="27"/>
  <c r="BA191" i="27"/>
  <c r="CC191" i="27"/>
  <c r="U191" i="27"/>
  <c r="BB191" i="27"/>
  <c r="CD191" i="27"/>
  <c r="V191" i="27"/>
  <c r="BC191" i="27"/>
  <c r="CE191" i="27"/>
  <c r="W191" i="27"/>
  <c r="BE191" i="27"/>
  <c r="CF191" i="27"/>
  <c r="AH191" i="27"/>
  <c r="BG191" i="27"/>
  <c r="CG191" i="27"/>
  <c r="AI191" i="27"/>
  <c r="BH191" i="27"/>
  <c r="CH191" i="27"/>
  <c r="AJ191" i="27"/>
  <c r="BM191" i="27"/>
  <c r="CI191" i="27"/>
  <c r="AL191" i="27"/>
  <c r="BO191" i="27"/>
  <c r="CM191" i="27"/>
  <c r="AK191" i="27"/>
  <c r="BN191" i="27"/>
  <c r="CK191" i="27"/>
  <c r="E175" i="27"/>
  <c r="U175" i="27"/>
  <c r="AK175" i="27"/>
  <c r="BA175" i="27"/>
  <c r="BQ175" i="27"/>
  <c r="CG175" i="27"/>
  <c r="CW175" i="27"/>
  <c r="F175" i="27"/>
  <c r="V175" i="27"/>
  <c r="AL175" i="27"/>
  <c r="BB175" i="27"/>
  <c r="BR175" i="27"/>
  <c r="CH175" i="27"/>
  <c r="G175" i="27"/>
  <c r="W175" i="27"/>
  <c r="AM175" i="27"/>
  <c r="BC175" i="27"/>
  <c r="BS175" i="27"/>
  <c r="CI175" i="27"/>
  <c r="K175" i="27"/>
  <c r="AA175" i="27"/>
  <c r="AQ175" i="27"/>
  <c r="BG175" i="27"/>
  <c r="BW175" i="27"/>
  <c r="CM175" i="27"/>
  <c r="I175" i="27"/>
  <c r="AD175" i="27"/>
  <c r="AX175" i="27"/>
  <c r="BU175" i="27"/>
  <c r="CP175" i="27"/>
  <c r="J175" i="27"/>
  <c r="AE175" i="27"/>
  <c r="AY175" i="27"/>
  <c r="BV175" i="27"/>
  <c r="CQ175" i="27"/>
  <c r="L175" i="27"/>
  <c r="AF175" i="27"/>
  <c r="AZ175" i="27"/>
  <c r="BX175" i="27"/>
  <c r="CR175" i="27"/>
  <c r="M175" i="27"/>
  <c r="AG175" i="27"/>
  <c r="BD175" i="27"/>
  <c r="BY175" i="27"/>
  <c r="CS175" i="27"/>
  <c r="N175" i="27"/>
  <c r="AH175" i="27"/>
  <c r="BE175" i="27"/>
  <c r="BZ175" i="27"/>
  <c r="CT175" i="27"/>
  <c r="O175" i="27"/>
  <c r="AI175" i="27"/>
  <c r="BF175" i="27"/>
  <c r="CA175" i="27"/>
  <c r="CU175" i="27"/>
  <c r="P175" i="27"/>
  <c r="AJ175" i="27"/>
  <c r="BH175" i="27"/>
  <c r="CB175" i="27"/>
  <c r="CV175" i="27"/>
  <c r="Q175" i="27"/>
  <c r="AN175" i="27"/>
  <c r="BI175" i="27"/>
  <c r="CC175" i="27"/>
  <c r="R175" i="27"/>
  <c r="AO175" i="27"/>
  <c r="BJ175" i="27"/>
  <c r="CD175" i="27"/>
  <c r="S175" i="27"/>
  <c r="AP175" i="27"/>
  <c r="BK175" i="27"/>
  <c r="CE175" i="27"/>
  <c r="T175" i="27"/>
  <c r="AR175" i="27"/>
  <c r="BL175" i="27"/>
  <c r="CF175" i="27"/>
  <c r="X175" i="27"/>
  <c r="AS175" i="27"/>
  <c r="BM175" i="27"/>
  <c r="CJ175" i="27"/>
  <c r="B175" i="27"/>
  <c r="Y175" i="27"/>
  <c r="AT175" i="27"/>
  <c r="BN175" i="27"/>
  <c r="CK175" i="27"/>
  <c r="H175" i="27"/>
  <c r="AC175" i="27"/>
  <c r="AW175" i="27"/>
  <c r="BT175" i="27"/>
  <c r="CO175" i="27"/>
  <c r="AV175" i="27"/>
  <c r="BO175" i="27"/>
  <c r="BP175" i="27"/>
  <c r="CL175" i="27"/>
  <c r="CN175" i="27"/>
  <c r="C175" i="27"/>
  <c r="D175" i="27"/>
  <c r="Z175" i="27"/>
  <c r="AB175" i="27"/>
  <c r="AU175" i="27"/>
  <c r="M108" i="27"/>
  <c r="AC108" i="27"/>
  <c r="AS108" i="27"/>
  <c r="BI108" i="27"/>
  <c r="BY108" i="27"/>
  <c r="CO108" i="27"/>
  <c r="N108" i="27"/>
  <c r="AD108" i="27"/>
  <c r="AT108" i="27"/>
  <c r="BJ108" i="27"/>
  <c r="BZ108" i="27"/>
  <c r="CP108" i="27"/>
  <c r="O108" i="27"/>
  <c r="AE108" i="27"/>
  <c r="AU108" i="27"/>
  <c r="BK108" i="27"/>
  <c r="CA108" i="27"/>
  <c r="CQ108" i="27"/>
  <c r="P108" i="27"/>
  <c r="AF108" i="27"/>
  <c r="AV108" i="27"/>
  <c r="BL108" i="27"/>
  <c r="CB108" i="27"/>
  <c r="CR108" i="27"/>
  <c r="Q108" i="27"/>
  <c r="AG108" i="27"/>
  <c r="AW108" i="27"/>
  <c r="BM108" i="27"/>
  <c r="CC108" i="27"/>
  <c r="CS108" i="27"/>
  <c r="B108" i="27"/>
  <c r="R108" i="27"/>
  <c r="AH108" i="27"/>
  <c r="AX108" i="27"/>
  <c r="BN108" i="27"/>
  <c r="CD108" i="27"/>
  <c r="CT108" i="27"/>
  <c r="C108" i="27"/>
  <c r="S108" i="27"/>
  <c r="AI108" i="27"/>
  <c r="AY108" i="27"/>
  <c r="BO108" i="27"/>
  <c r="CE108" i="27"/>
  <c r="CU108" i="27"/>
  <c r="D108" i="27"/>
  <c r="T108" i="27"/>
  <c r="AJ108" i="27"/>
  <c r="AZ108" i="27"/>
  <c r="BP108" i="27"/>
  <c r="CF108" i="27"/>
  <c r="CV108" i="27"/>
  <c r="E108" i="27"/>
  <c r="U108" i="27"/>
  <c r="AK108" i="27"/>
  <c r="BA108" i="27"/>
  <c r="BQ108" i="27"/>
  <c r="CG108" i="27"/>
  <c r="CW108" i="27"/>
  <c r="F108" i="27"/>
  <c r="V108" i="27"/>
  <c r="AL108" i="27"/>
  <c r="BB108" i="27"/>
  <c r="BR108" i="27"/>
  <c r="CH108" i="27"/>
  <c r="G108" i="27"/>
  <c r="W108" i="27"/>
  <c r="AM108" i="27"/>
  <c r="BC108" i="27"/>
  <c r="BS108" i="27"/>
  <c r="CI108" i="27"/>
  <c r="H108" i="27"/>
  <c r="X108" i="27"/>
  <c r="AN108" i="27"/>
  <c r="BD108" i="27"/>
  <c r="BT108" i="27"/>
  <c r="CJ108" i="27"/>
  <c r="J108" i="27"/>
  <c r="Z108" i="27"/>
  <c r="AP108" i="27"/>
  <c r="BF108" i="27"/>
  <c r="BV108" i="27"/>
  <c r="CL108" i="27"/>
  <c r="BW108" i="27"/>
  <c r="BX108" i="27"/>
  <c r="CK108" i="27"/>
  <c r="I108" i="27"/>
  <c r="CM108" i="27"/>
  <c r="K108" i="27"/>
  <c r="CN108" i="27"/>
  <c r="L108" i="27"/>
  <c r="Y108" i="27"/>
  <c r="AA108" i="27"/>
  <c r="AB108" i="27"/>
  <c r="AO108" i="27"/>
  <c r="AQ108" i="27"/>
  <c r="AR108" i="27"/>
  <c r="BE108" i="27"/>
  <c r="BG108" i="27"/>
  <c r="BH108" i="27"/>
  <c r="BU108" i="27"/>
  <c r="I109" i="27"/>
  <c r="Y109" i="27"/>
  <c r="AO109" i="27"/>
  <c r="BE109" i="27"/>
  <c r="BU109" i="27"/>
  <c r="CK109" i="27"/>
  <c r="J109" i="27"/>
  <c r="Z109" i="27"/>
  <c r="AP109" i="27"/>
  <c r="BF109" i="27"/>
  <c r="BV109" i="27"/>
  <c r="CL109" i="27"/>
  <c r="K109" i="27"/>
  <c r="AA109" i="27"/>
  <c r="AQ109" i="27"/>
  <c r="BG109" i="27"/>
  <c r="BW109" i="27"/>
  <c r="CM109" i="27"/>
  <c r="L109" i="27"/>
  <c r="AB109" i="27"/>
  <c r="AR109" i="27"/>
  <c r="BH109" i="27"/>
  <c r="BX109" i="27"/>
  <c r="CN109" i="27"/>
  <c r="M109" i="27"/>
  <c r="AC109" i="27"/>
  <c r="AS109" i="27"/>
  <c r="BI109" i="27"/>
  <c r="BY109" i="27"/>
  <c r="CO109" i="27"/>
  <c r="N109" i="27"/>
  <c r="AD109" i="27"/>
  <c r="AT109" i="27"/>
  <c r="BJ109" i="27"/>
  <c r="BZ109" i="27"/>
  <c r="CP109" i="27"/>
  <c r="O109" i="27"/>
  <c r="AE109" i="27"/>
  <c r="AU109" i="27"/>
  <c r="BK109" i="27"/>
  <c r="CA109" i="27"/>
  <c r="CQ109" i="27"/>
  <c r="P109" i="27"/>
  <c r="AF109" i="27"/>
  <c r="AV109" i="27"/>
  <c r="BL109" i="27"/>
  <c r="CB109" i="27"/>
  <c r="CR109" i="27"/>
  <c r="Q109" i="27"/>
  <c r="AG109" i="27"/>
  <c r="AW109" i="27"/>
  <c r="BM109" i="27"/>
  <c r="CC109" i="27"/>
  <c r="CS109" i="27"/>
  <c r="B109" i="27"/>
  <c r="R109" i="27"/>
  <c r="AH109" i="27"/>
  <c r="AX109" i="27"/>
  <c r="BN109" i="27"/>
  <c r="CD109" i="27"/>
  <c r="CT109" i="27"/>
  <c r="C109" i="27"/>
  <c r="S109" i="27"/>
  <c r="AI109" i="27"/>
  <c r="AY109" i="27"/>
  <c r="BO109" i="27"/>
  <c r="CE109" i="27"/>
  <c r="CU109" i="27"/>
  <c r="D109" i="27"/>
  <c r="T109" i="27"/>
  <c r="AJ109" i="27"/>
  <c r="AZ109" i="27"/>
  <c r="BP109" i="27"/>
  <c r="CF109" i="27"/>
  <c r="CV109" i="27"/>
  <c r="F109" i="27"/>
  <c r="V109" i="27"/>
  <c r="AL109" i="27"/>
  <c r="BB109" i="27"/>
  <c r="BR109" i="27"/>
  <c r="CH109" i="27"/>
  <c r="BD109" i="27"/>
  <c r="BQ109" i="27"/>
  <c r="BS109" i="27"/>
  <c r="BT109" i="27"/>
  <c r="CG109" i="27"/>
  <c r="E109" i="27"/>
  <c r="CI109" i="27"/>
  <c r="G109" i="27"/>
  <c r="CJ109" i="27"/>
  <c r="H109" i="27"/>
  <c r="CW109" i="27"/>
  <c r="U109" i="27"/>
  <c r="W109" i="27"/>
  <c r="X109" i="27"/>
  <c r="AK109" i="27"/>
  <c r="AM109" i="27"/>
  <c r="AN109" i="27"/>
  <c r="BA109" i="27"/>
  <c r="BC109" i="27"/>
  <c r="M169" i="27"/>
  <c r="AC169" i="27"/>
  <c r="AS169" i="27"/>
  <c r="BI169" i="27"/>
  <c r="BY169" i="27"/>
  <c r="CO169" i="27"/>
  <c r="N169" i="27"/>
  <c r="AD169" i="27"/>
  <c r="AT169" i="27"/>
  <c r="BJ169" i="27"/>
  <c r="BZ169" i="27"/>
  <c r="CP169" i="27"/>
  <c r="O169" i="27"/>
  <c r="AE169" i="27"/>
  <c r="AU169" i="27"/>
  <c r="BK169" i="27"/>
  <c r="CA169" i="27"/>
  <c r="CQ169" i="27"/>
  <c r="P169" i="27"/>
  <c r="AF169" i="27"/>
  <c r="AV169" i="27"/>
  <c r="BL169" i="27"/>
  <c r="CB169" i="27"/>
  <c r="CR169" i="27"/>
  <c r="Q169" i="27"/>
  <c r="AG169" i="27"/>
  <c r="AW169" i="27"/>
  <c r="BM169" i="27"/>
  <c r="CC169" i="27"/>
  <c r="CS169" i="27"/>
  <c r="B169" i="27"/>
  <c r="R169" i="27"/>
  <c r="AH169" i="27"/>
  <c r="AX169" i="27"/>
  <c r="BN169" i="27"/>
  <c r="CD169" i="27"/>
  <c r="CT169" i="27"/>
  <c r="C169" i="27"/>
  <c r="S169" i="27"/>
  <c r="AI169" i="27"/>
  <c r="AY169" i="27"/>
  <c r="BO169" i="27"/>
  <c r="CE169" i="27"/>
  <c r="CU169" i="27"/>
  <c r="D169" i="27"/>
  <c r="T169" i="27"/>
  <c r="AJ169" i="27"/>
  <c r="AZ169" i="27"/>
  <c r="BP169" i="27"/>
  <c r="CF169" i="27"/>
  <c r="CV169" i="27"/>
  <c r="E169" i="27"/>
  <c r="U169" i="27"/>
  <c r="AK169" i="27"/>
  <c r="BA169" i="27"/>
  <c r="BQ169" i="27"/>
  <c r="CG169" i="27"/>
  <c r="CW169" i="27"/>
  <c r="F169" i="27"/>
  <c r="V169" i="27"/>
  <c r="AL169" i="27"/>
  <c r="BB169" i="27"/>
  <c r="BR169" i="27"/>
  <c r="CH169" i="27"/>
  <c r="G169" i="27"/>
  <c r="W169" i="27"/>
  <c r="AM169" i="27"/>
  <c r="BC169" i="27"/>
  <c r="BS169" i="27"/>
  <c r="CI169" i="27"/>
  <c r="H169" i="27"/>
  <c r="X169" i="27"/>
  <c r="AN169" i="27"/>
  <c r="BD169" i="27"/>
  <c r="BT169" i="27"/>
  <c r="CJ169" i="27"/>
  <c r="J169" i="27"/>
  <c r="Z169" i="27"/>
  <c r="AP169" i="27"/>
  <c r="BF169" i="27"/>
  <c r="BV169" i="27"/>
  <c r="CL169" i="27"/>
  <c r="L169" i="27"/>
  <c r="AB169" i="27"/>
  <c r="AR169" i="27"/>
  <c r="BH169" i="27"/>
  <c r="BE169" i="27"/>
  <c r="BG169" i="27"/>
  <c r="BU169" i="27"/>
  <c r="BW169" i="27"/>
  <c r="BX169" i="27"/>
  <c r="CK169" i="27"/>
  <c r="CM169" i="27"/>
  <c r="CN169" i="27"/>
  <c r="I169" i="27"/>
  <c r="K169" i="27"/>
  <c r="Y169" i="27"/>
  <c r="AQ169" i="27"/>
  <c r="AA169" i="27"/>
  <c r="AO169" i="27"/>
  <c r="Q164" i="27"/>
  <c r="AG164" i="27"/>
  <c r="AW164" i="27"/>
  <c r="BM164" i="27"/>
  <c r="CC164" i="27"/>
  <c r="CS164" i="27"/>
  <c r="B164" i="27"/>
  <c r="R164" i="27"/>
  <c r="AH164" i="27"/>
  <c r="AX164" i="27"/>
  <c r="BN164" i="27"/>
  <c r="CD164" i="27"/>
  <c r="CT164" i="27"/>
  <c r="E164" i="27"/>
  <c r="U164" i="27"/>
  <c r="AK164" i="27"/>
  <c r="BA164" i="27"/>
  <c r="BQ164" i="27"/>
  <c r="CG164" i="27"/>
  <c r="CW164" i="27"/>
  <c r="F164" i="27"/>
  <c r="V164" i="27"/>
  <c r="AL164" i="27"/>
  <c r="BB164" i="27"/>
  <c r="BR164" i="27"/>
  <c r="CH164" i="27"/>
  <c r="G164" i="27"/>
  <c r="W164" i="27"/>
  <c r="AM164" i="27"/>
  <c r="BC164" i="27"/>
  <c r="BS164" i="27"/>
  <c r="CI164" i="27"/>
  <c r="J164" i="27"/>
  <c r="Z164" i="27"/>
  <c r="AP164" i="27"/>
  <c r="BF164" i="27"/>
  <c r="BV164" i="27"/>
  <c r="CL164" i="27"/>
  <c r="L164" i="27"/>
  <c r="AB164" i="27"/>
  <c r="AR164" i="27"/>
  <c r="BH164" i="27"/>
  <c r="BX164" i="27"/>
  <c r="T164" i="27"/>
  <c r="AV164" i="27"/>
  <c r="BZ164" i="27"/>
  <c r="X164" i="27"/>
  <c r="AY164" i="27"/>
  <c r="CA164" i="27"/>
  <c r="Y164" i="27"/>
  <c r="AZ164" i="27"/>
  <c r="CB164" i="27"/>
  <c r="AA164" i="27"/>
  <c r="BD164" i="27"/>
  <c r="CE164" i="27"/>
  <c r="AC164" i="27"/>
  <c r="BE164" i="27"/>
  <c r="CF164" i="27"/>
  <c r="AD164" i="27"/>
  <c r="BG164" i="27"/>
  <c r="CJ164" i="27"/>
  <c r="C164" i="27"/>
  <c r="AE164" i="27"/>
  <c r="BI164" i="27"/>
  <c r="CK164" i="27"/>
  <c r="D164" i="27"/>
  <c r="AF164" i="27"/>
  <c r="BJ164" i="27"/>
  <c r="CM164" i="27"/>
  <c r="H164" i="27"/>
  <c r="AI164" i="27"/>
  <c r="BK164" i="27"/>
  <c r="CN164" i="27"/>
  <c r="I164" i="27"/>
  <c r="AJ164" i="27"/>
  <c r="BL164" i="27"/>
  <c r="CO164" i="27"/>
  <c r="K164" i="27"/>
  <c r="AN164" i="27"/>
  <c r="BO164" i="27"/>
  <c r="CP164" i="27"/>
  <c r="M164" i="27"/>
  <c r="AO164" i="27"/>
  <c r="BP164" i="27"/>
  <c r="CQ164" i="27"/>
  <c r="O164" i="27"/>
  <c r="AS164" i="27"/>
  <c r="BU164" i="27"/>
  <c r="CU164" i="27"/>
  <c r="S164" i="27"/>
  <c r="AU164" i="27"/>
  <c r="BY164" i="27"/>
  <c r="CR164" i="27"/>
  <c r="CV164" i="27"/>
  <c r="N164" i="27"/>
  <c r="P164" i="27"/>
  <c r="AQ164" i="27"/>
  <c r="BW164" i="27"/>
  <c r="BT164" i="27"/>
  <c r="AT164" i="27"/>
  <c r="Q160" i="27"/>
  <c r="AG160" i="27"/>
  <c r="AW160" i="27"/>
  <c r="BM160" i="27"/>
  <c r="CC160" i="27"/>
  <c r="CS160" i="27"/>
  <c r="B160" i="27"/>
  <c r="R160" i="27"/>
  <c r="AH160" i="27"/>
  <c r="AX160" i="27"/>
  <c r="BN160" i="27"/>
  <c r="CD160" i="27"/>
  <c r="CT160" i="27"/>
  <c r="C160" i="27"/>
  <c r="S160" i="27"/>
  <c r="AI160" i="27"/>
  <c r="AY160" i="27"/>
  <c r="BO160" i="27"/>
  <c r="CE160" i="27"/>
  <c r="CU160" i="27"/>
  <c r="D160" i="27"/>
  <c r="T160" i="27"/>
  <c r="AJ160" i="27"/>
  <c r="AZ160" i="27"/>
  <c r="BP160" i="27"/>
  <c r="CF160" i="27"/>
  <c r="CV160" i="27"/>
  <c r="E160" i="27"/>
  <c r="U160" i="27"/>
  <c r="AK160" i="27"/>
  <c r="BA160" i="27"/>
  <c r="BQ160" i="27"/>
  <c r="CG160" i="27"/>
  <c r="CW160" i="27"/>
  <c r="F160" i="27"/>
  <c r="V160" i="27"/>
  <c r="AL160" i="27"/>
  <c r="BB160" i="27"/>
  <c r="BR160" i="27"/>
  <c r="CH160" i="27"/>
  <c r="G160" i="27"/>
  <c r="W160" i="27"/>
  <c r="AM160" i="27"/>
  <c r="BC160" i="27"/>
  <c r="BS160" i="27"/>
  <c r="CI160" i="27"/>
  <c r="H160" i="27"/>
  <c r="X160" i="27"/>
  <c r="AN160" i="27"/>
  <c r="BD160" i="27"/>
  <c r="BT160" i="27"/>
  <c r="CJ160" i="27"/>
  <c r="I160" i="27"/>
  <c r="Y160" i="27"/>
  <c r="AO160" i="27"/>
  <c r="BE160" i="27"/>
  <c r="BU160" i="27"/>
  <c r="CK160" i="27"/>
  <c r="J160" i="27"/>
  <c r="Z160" i="27"/>
  <c r="AP160" i="27"/>
  <c r="BF160" i="27"/>
  <c r="BV160" i="27"/>
  <c r="CL160" i="27"/>
  <c r="K160" i="27"/>
  <c r="AA160" i="27"/>
  <c r="AQ160" i="27"/>
  <c r="BG160" i="27"/>
  <c r="BW160" i="27"/>
  <c r="CM160" i="27"/>
  <c r="L160" i="27"/>
  <c r="AB160" i="27"/>
  <c r="AR160" i="27"/>
  <c r="BH160" i="27"/>
  <c r="BX160" i="27"/>
  <c r="CN160" i="27"/>
  <c r="N160" i="27"/>
  <c r="AD160" i="27"/>
  <c r="AT160" i="27"/>
  <c r="BJ160" i="27"/>
  <c r="BZ160" i="27"/>
  <c r="CP160" i="27"/>
  <c r="AV160" i="27"/>
  <c r="BI160" i="27"/>
  <c r="BK160" i="27"/>
  <c r="BL160" i="27"/>
  <c r="BY160" i="27"/>
  <c r="CA160" i="27"/>
  <c r="CB160" i="27"/>
  <c r="CO160" i="27"/>
  <c r="M160" i="27"/>
  <c r="CQ160" i="27"/>
  <c r="O160" i="27"/>
  <c r="CR160" i="27"/>
  <c r="P160" i="27"/>
  <c r="AC160" i="27"/>
  <c r="AF160" i="27"/>
  <c r="AS160" i="27"/>
  <c r="AU160" i="27"/>
  <c r="AE160" i="27"/>
  <c r="E114" i="27"/>
  <c r="U114" i="27"/>
  <c r="AK114" i="27"/>
  <c r="BA114" i="27"/>
  <c r="BQ114" i="27"/>
  <c r="CG114" i="27"/>
  <c r="CW114" i="27"/>
  <c r="F114" i="27"/>
  <c r="V114" i="27"/>
  <c r="AL114" i="27"/>
  <c r="BB114" i="27"/>
  <c r="BR114" i="27"/>
  <c r="CH114" i="27"/>
  <c r="G114" i="27"/>
  <c r="W114" i="27"/>
  <c r="AM114" i="27"/>
  <c r="BC114" i="27"/>
  <c r="BS114" i="27"/>
  <c r="CI114" i="27"/>
  <c r="H114" i="27"/>
  <c r="X114" i="27"/>
  <c r="AN114" i="27"/>
  <c r="BD114" i="27"/>
  <c r="BT114" i="27"/>
  <c r="CJ114" i="27"/>
  <c r="I114" i="27"/>
  <c r="Y114" i="27"/>
  <c r="AO114" i="27"/>
  <c r="BE114" i="27"/>
  <c r="BU114" i="27"/>
  <c r="CK114" i="27"/>
  <c r="J114" i="27"/>
  <c r="Z114" i="27"/>
  <c r="AP114" i="27"/>
  <c r="BF114" i="27"/>
  <c r="BV114" i="27"/>
  <c r="CL114" i="27"/>
  <c r="K114" i="27"/>
  <c r="AA114" i="27"/>
  <c r="AQ114" i="27"/>
  <c r="BG114" i="27"/>
  <c r="BW114" i="27"/>
  <c r="CM114" i="27"/>
  <c r="L114" i="27"/>
  <c r="AB114" i="27"/>
  <c r="AR114" i="27"/>
  <c r="BH114" i="27"/>
  <c r="BX114" i="27"/>
  <c r="CN114" i="27"/>
  <c r="M114" i="27"/>
  <c r="AC114" i="27"/>
  <c r="AS114" i="27"/>
  <c r="BI114" i="27"/>
  <c r="BY114" i="27"/>
  <c r="CO114" i="27"/>
  <c r="N114" i="27"/>
  <c r="AD114" i="27"/>
  <c r="AT114" i="27"/>
  <c r="BJ114" i="27"/>
  <c r="BZ114" i="27"/>
  <c r="CP114" i="27"/>
  <c r="O114" i="27"/>
  <c r="AE114" i="27"/>
  <c r="AU114" i="27"/>
  <c r="BK114" i="27"/>
  <c r="CA114" i="27"/>
  <c r="CQ114" i="27"/>
  <c r="P114" i="27"/>
  <c r="AF114" i="27"/>
  <c r="AV114" i="27"/>
  <c r="BL114" i="27"/>
  <c r="CB114" i="27"/>
  <c r="CR114" i="27"/>
  <c r="B114" i="27"/>
  <c r="R114" i="27"/>
  <c r="AH114" i="27"/>
  <c r="AX114" i="27"/>
  <c r="BN114" i="27"/>
  <c r="CD114" i="27"/>
  <c r="CT114" i="27"/>
  <c r="BP114" i="27"/>
  <c r="CC114" i="27"/>
  <c r="CE114" i="27"/>
  <c r="C114" i="27"/>
  <c r="CF114" i="27"/>
  <c r="D114" i="27"/>
  <c r="CS114" i="27"/>
  <c r="Q114" i="27"/>
  <c r="CU114" i="27"/>
  <c r="S114" i="27"/>
  <c r="CV114" i="27"/>
  <c r="T114" i="27"/>
  <c r="AG114" i="27"/>
  <c r="AI114" i="27"/>
  <c r="AJ114" i="27"/>
  <c r="AW114" i="27"/>
  <c r="AY114" i="27"/>
  <c r="AZ114" i="27"/>
  <c r="BM114" i="27"/>
  <c r="BO114" i="27"/>
  <c r="I174" i="27"/>
  <c r="Y174" i="27"/>
  <c r="AO174" i="27"/>
  <c r="BE174" i="27"/>
  <c r="BU174" i="27"/>
  <c r="CK174" i="27"/>
  <c r="J174" i="27"/>
  <c r="Z174" i="27"/>
  <c r="AP174" i="27"/>
  <c r="BF174" i="27"/>
  <c r="BV174" i="27"/>
  <c r="CL174" i="27"/>
  <c r="K174" i="27"/>
  <c r="AA174" i="27"/>
  <c r="AQ174" i="27"/>
  <c r="BG174" i="27"/>
  <c r="BW174" i="27"/>
  <c r="CM174" i="27"/>
  <c r="O174" i="27"/>
  <c r="AE174" i="27"/>
  <c r="AU174" i="27"/>
  <c r="BK174" i="27"/>
  <c r="CA174" i="27"/>
  <c r="CQ174" i="27"/>
  <c r="B174" i="27"/>
  <c r="R174" i="27"/>
  <c r="AH174" i="27"/>
  <c r="AX174" i="27"/>
  <c r="BN174" i="27"/>
  <c r="S174" i="27"/>
  <c r="AN174" i="27"/>
  <c r="BM174" i="27"/>
  <c r="CH174" i="27"/>
  <c r="T174" i="27"/>
  <c r="AR174" i="27"/>
  <c r="BO174" i="27"/>
  <c r="CI174" i="27"/>
  <c r="U174" i="27"/>
  <c r="AS174" i="27"/>
  <c r="BP174" i="27"/>
  <c r="CJ174" i="27"/>
  <c r="V174" i="27"/>
  <c r="AT174" i="27"/>
  <c r="BQ174" i="27"/>
  <c r="CN174" i="27"/>
  <c r="W174" i="27"/>
  <c r="AV174" i="27"/>
  <c r="BR174" i="27"/>
  <c r="CO174" i="27"/>
  <c r="C174" i="27"/>
  <c r="X174" i="27"/>
  <c r="AW174" i="27"/>
  <c r="BS174" i="27"/>
  <c r="CP174" i="27"/>
  <c r="D174" i="27"/>
  <c r="AB174" i="27"/>
  <c r="AY174" i="27"/>
  <c r="BT174" i="27"/>
  <c r="CR174" i="27"/>
  <c r="E174" i="27"/>
  <c r="AC174" i="27"/>
  <c r="AZ174" i="27"/>
  <c r="BX174" i="27"/>
  <c r="CS174" i="27"/>
  <c r="F174" i="27"/>
  <c r="AD174" i="27"/>
  <c r="BA174" i="27"/>
  <c r="BY174" i="27"/>
  <c r="CT174" i="27"/>
  <c r="G174" i="27"/>
  <c r="AF174" i="27"/>
  <c r="BB174" i="27"/>
  <c r="BZ174" i="27"/>
  <c r="CU174" i="27"/>
  <c r="H174" i="27"/>
  <c r="AG174" i="27"/>
  <c r="BC174" i="27"/>
  <c r="CB174" i="27"/>
  <c r="CV174" i="27"/>
  <c r="L174" i="27"/>
  <c r="AI174" i="27"/>
  <c r="BD174" i="27"/>
  <c r="CC174" i="27"/>
  <c r="CW174" i="27"/>
  <c r="M174" i="27"/>
  <c r="AJ174" i="27"/>
  <c r="BH174" i="27"/>
  <c r="CD174" i="27"/>
  <c r="Q174" i="27"/>
  <c r="AM174" i="27"/>
  <c r="BL174" i="27"/>
  <c r="CG174" i="27"/>
  <c r="N174" i="27"/>
  <c r="P174" i="27"/>
  <c r="AK174" i="27"/>
  <c r="AL174" i="27"/>
  <c r="BI174" i="27"/>
  <c r="BJ174" i="27"/>
  <c r="CE174" i="27"/>
  <c r="CF174" i="27"/>
  <c r="C120" i="27"/>
  <c r="S120" i="27"/>
  <c r="AI120" i="27"/>
  <c r="AY120" i="27"/>
  <c r="BO120" i="27"/>
  <c r="CE120" i="27"/>
  <c r="CU120" i="27"/>
  <c r="D120" i="27"/>
  <c r="T120" i="27"/>
  <c r="AJ120" i="27"/>
  <c r="AZ120" i="27"/>
  <c r="BP120" i="27"/>
  <c r="CF120" i="27"/>
  <c r="CV120" i="27"/>
  <c r="E120" i="27"/>
  <c r="U120" i="27"/>
  <c r="AK120" i="27"/>
  <c r="BA120" i="27"/>
  <c r="BQ120" i="27"/>
  <c r="CG120" i="27"/>
  <c r="CW120" i="27"/>
  <c r="F120" i="27"/>
  <c r="V120" i="27"/>
  <c r="AL120" i="27"/>
  <c r="BB120" i="27"/>
  <c r="BR120" i="27"/>
  <c r="CH120" i="27"/>
  <c r="G120" i="27"/>
  <c r="W120" i="27"/>
  <c r="AM120" i="27"/>
  <c r="BC120" i="27"/>
  <c r="BS120" i="27"/>
  <c r="CI120" i="27"/>
  <c r="H120" i="27"/>
  <c r="X120" i="27"/>
  <c r="AN120" i="27"/>
  <c r="BD120" i="27"/>
  <c r="BT120" i="27"/>
  <c r="CJ120" i="27"/>
  <c r="I120" i="27"/>
  <c r="Y120" i="27"/>
  <c r="AO120" i="27"/>
  <c r="BE120" i="27"/>
  <c r="BU120" i="27"/>
  <c r="CK120" i="27"/>
  <c r="J120" i="27"/>
  <c r="Z120" i="27"/>
  <c r="AP120" i="27"/>
  <c r="BF120" i="27"/>
  <c r="BV120" i="27"/>
  <c r="CL120" i="27"/>
  <c r="K120" i="27"/>
  <c r="AA120" i="27"/>
  <c r="AQ120" i="27"/>
  <c r="BG120" i="27"/>
  <c r="BW120" i="27"/>
  <c r="CM120" i="27"/>
  <c r="L120" i="27"/>
  <c r="AB120" i="27"/>
  <c r="AR120" i="27"/>
  <c r="BH120" i="27"/>
  <c r="BX120" i="27"/>
  <c r="CN120" i="27"/>
  <c r="M120" i="27"/>
  <c r="AC120" i="27"/>
  <c r="AS120" i="27"/>
  <c r="BI120" i="27"/>
  <c r="BY120" i="27"/>
  <c r="CO120" i="27"/>
  <c r="N120" i="27"/>
  <c r="AD120" i="27"/>
  <c r="AT120" i="27"/>
  <c r="BJ120" i="27"/>
  <c r="BZ120" i="27"/>
  <c r="CP120" i="27"/>
  <c r="O120" i="27"/>
  <c r="AE120" i="27"/>
  <c r="AU120" i="27"/>
  <c r="BK120" i="27"/>
  <c r="CA120" i="27"/>
  <c r="CQ120" i="27"/>
  <c r="P120" i="27"/>
  <c r="AG120" i="27"/>
  <c r="AH120" i="27"/>
  <c r="AV120" i="27"/>
  <c r="AW120" i="27"/>
  <c r="AX120" i="27"/>
  <c r="BL120" i="27"/>
  <c r="BM120" i="27"/>
  <c r="BN120" i="27"/>
  <c r="CB120" i="27"/>
  <c r="CC120" i="27"/>
  <c r="CD120" i="27"/>
  <c r="CR120" i="27"/>
  <c r="Q120" i="27"/>
  <c r="CT120" i="27"/>
  <c r="B120" i="27"/>
  <c r="R120" i="27"/>
  <c r="AF120" i="27"/>
  <c r="CS120" i="27"/>
  <c r="G158" i="27"/>
  <c r="W158" i="27"/>
  <c r="AM158" i="27"/>
  <c r="BC158" i="27"/>
  <c r="BS158" i="27"/>
  <c r="CI158" i="27"/>
  <c r="H158" i="27"/>
  <c r="X158" i="27"/>
  <c r="AN158" i="27"/>
  <c r="BD158" i="27"/>
  <c r="BT158" i="27"/>
  <c r="CJ158" i="27"/>
  <c r="K158" i="27"/>
  <c r="AA158" i="27"/>
  <c r="AQ158" i="27"/>
  <c r="BG158" i="27"/>
  <c r="BW158" i="27"/>
  <c r="CM158" i="27"/>
  <c r="M158" i="27"/>
  <c r="AC158" i="27"/>
  <c r="AS158" i="27"/>
  <c r="BI158" i="27"/>
  <c r="BY158" i="27"/>
  <c r="CO158" i="27"/>
  <c r="S158" i="27"/>
  <c r="AO158" i="27"/>
  <c r="BK158" i="27"/>
  <c r="CE158" i="27"/>
  <c r="T158" i="27"/>
  <c r="AP158" i="27"/>
  <c r="BL158" i="27"/>
  <c r="CF158" i="27"/>
  <c r="U158" i="27"/>
  <c r="AR158" i="27"/>
  <c r="BM158" i="27"/>
  <c r="CG158" i="27"/>
  <c r="B158" i="27"/>
  <c r="V158" i="27"/>
  <c r="AT158" i="27"/>
  <c r="BN158" i="27"/>
  <c r="CH158" i="27"/>
  <c r="C158" i="27"/>
  <c r="Y158" i="27"/>
  <c r="AU158" i="27"/>
  <c r="BO158" i="27"/>
  <c r="CK158" i="27"/>
  <c r="D158" i="27"/>
  <c r="Z158" i="27"/>
  <c r="AV158" i="27"/>
  <c r="BP158" i="27"/>
  <c r="CL158" i="27"/>
  <c r="E158" i="27"/>
  <c r="AB158" i="27"/>
  <c r="AW158" i="27"/>
  <c r="BQ158" i="27"/>
  <c r="CN158" i="27"/>
  <c r="F158" i="27"/>
  <c r="AD158" i="27"/>
  <c r="AX158" i="27"/>
  <c r="BR158" i="27"/>
  <c r="CP158" i="27"/>
  <c r="I158" i="27"/>
  <c r="AE158" i="27"/>
  <c r="AY158" i="27"/>
  <c r="BU158" i="27"/>
  <c r="CQ158" i="27"/>
  <c r="J158" i="27"/>
  <c r="AF158" i="27"/>
  <c r="AZ158" i="27"/>
  <c r="BV158" i="27"/>
  <c r="CR158" i="27"/>
  <c r="L158" i="27"/>
  <c r="AG158" i="27"/>
  <c r="BA158" i="27"/>
  <c r="BX158" i="27"/>
  <c r="CS158" i="27"/>
  <c r="N158" i="27"/>
  <c r="AH158" i="27"/>
  <c r="BB158" i="27"/>
  <c r="BZ158" i="27"/>
  <c r="CT158" i="27"/>
  <c r="P158" i="27"/>
  <c r="AJ158" i="27"/>
  <c r="BF158" i="27"/>
  <c r="CB158" i="27"/>
  <c r="CV158" i="27"/>
  <c r="BE158" i="27"/>
  <c r="BH158" i="27"/>
  <c r="BJ158" i="27"/>
  <c r="CA158" i="27"/>
  <c r="CC158" i="27"/>
  <c r="CD158" i="27"/>
  <c r="CU158" i="27"/>
  <c r="CW158" i="27"/>
  <c r="O158" i="27"/>
  <c r="Q158" i="27"/>
  <c r="AI158" i="27"/>
  <c r="AK158" i="27"/>
  <c r="AL158" i="27"/>
  <c r="R158" i="27"/>
  <c r="E202" i="27"/>
  <c r="U202" i="27"/>
  <c r="AK202" i="27"/>
  <c r="BA202" i="27"/>
  <c r="BQ202" i="27"/>
  <c r="CG202" i="27"/>
  <c r="CW202" i="27"/>
  <c r="F202" i="27"/>
  <c r="V202" i="27"/>
  <c r="AL202" i="27"/>
  <c r="BB202" i="27"/>
  <c r="BR202" i="27"/>
  <c r="CH202" i="27"/>
  <c r="G202" i="27"/>
  <c r="W202" i="27"/>
  <c r="AM202" i="27"/>
  <c r="BC202" i="27"/>
  <c r="BS202" i="27"/>
  <c r="CI202" i="27"/>
  <c r="H202" i="27"/>
  <c r="X202" i="27"/>
  <c r="AN202" i="27"/>
  <c r="BD202" i="27"/>
  <c r="BT202" i="27"/>
  <c r="CJ202" i="27"/>
  <c r="I202" i="27"/>
  <c r="Y202" i="27"/>
  <c r="AO202" i="27"/>
  <c r="BE202" i="27"/>
  <c r="BU202" i="27"/>
  <c r="CK202" i="27"/>
  <c r="J202" i="27"/>
  <c r="Z202" i="27"/>
  <c r="AP202" i="27"/>
  <c r="BF202" i="27"/>
  <c r="BV202" i="27"/>
  <c r="CL202" i="27"/>
  <c r="K202" i="27"/>
  <c r="AA202" i="27"/>
  <c r="AQ202" i="27"/>
  <c r="BG202" i="27"/>
  <c r="BW202" i="27"/>
  <c r="CM202" i="27"/>
  <c r="L202" i="27"/>
  <c r="AB202" i="27"/>
  <c r="AR202" i="27"/>
  <c r="BH202" i="27"/>
  <c r="BX202" i="27"/>
  <c r="CN202" i="27"/>
  <c r="M202" i="27"/>
  <c r="AC202" i="27"/>
  <c r="AS202" i="27"/>
  <c r="BI202" i="27"/>
  <c r="BY202" i="27"/>
  <c r="CO202" i="27"/>
  <c r="N202" i="27"/>
  <c r="AD202" i="27"/>
  <c r="AT202" i="27"/>
  <c r="BJ202" i="27"/>
  <c r="BZ202" i="27"/>
  <c r="CP202" i="27"/>
  <c r="O202" i="27"/>
  <c r="AE202" i="27"/>
  <c r="AU202" i="27"/>
  <c r="BK202" i="27"/>
  <c r="CA202" i="27"/>
  <c r="CQ202" i="27"/>
  <c r="P202" i="27"/>
  <c r="AF202" i="27"/>
  <c r="AV202" i="27"/>
  <c r="BL202" i="27"/>
  <c r="CB202" i="27"/>
  <c r="CR202" i="27"/>
  <c r="Q202" i="27"/>
  <c r="AG202" i="27"/>
  <c r="AW202" i="27"/>
  <c r="BM202" i="27"/>
  <c r="CC202" i="27"/>
  <c r="CS202" i="27"/>
  <c r="B202" i="27"/>
  <c r="R202" i="27"/>
  <c r="AH202" i="27"/>
  <c r="AX202" i="27"/>
  <c r="BN202" i="27"/>
  <c r="CD202" i="27"/>
  <c r="CT202" i="27"/>
  <c r="D202" i="27"/>
  <c r="T202" i="27"/>
  <c r="AJ202" i="27"/>
  <c r="AZ202" i="27"/>
  <c r="BP202" i="27"/>
  <c r="CF202" i="27"/>
  <c r="CV202" i="27"/>
  <c r="CE202" i="27"/>
  <c r="CU202" i="27"/>
  <c r="BO202" i="27"/>
  <c r="S202" i="27"/>
  <c r="C202" i="27"/>
  <c r="AI202" i="27"/>
  <c r="AY202" i="27"/>
  <c r="K153" i="27"/>
  <c r="AA153" i="27"/>
  <c r="AQ153" i="27"/>
  <c r="BG153" i="27"/>
  <c r="BW153" i="27"/>
  <c r="CM153" i="27"/>
  <c r="L153" i="27"/>
  <c r="AB153" i="27"/>
  <c r="AR153" i="27"/>
  <c r="BH153" i="27"/>
  <c r="BX153" i="27"/>
  <c r="CN153" i="27"/>
  <c r="M153" i="27"/>
  <c r="AC153" i="27"/>
  <c r="AS153" i="27"/>
  <c r="BI153" i="27"/>
  <c r="BY153" i="27"/>
  <c r="CO153" i="27"/>
  <c r="N153" i="27"/>
  <c r="AD153" i="27"/>
  <c r="AT153" i="27"/>
  <c r="BJ153" i="27"/>
  <c r="BZ153" i="27"/>
  <c r="CP153" i="27"/>
  <c r="O153" i="27"/>
  <c r="AE153" i="27"/>
  <c r="AU153" i="27"/>
  <c r="BK153" i="27"/>
  <c r="CA153" i="27"/>
  <c r="CQ153" i="27"/>
  <c r="Q153" i="27"/>
  <c r="AG153" i="27"/>
  <c r="AW153" i="27"/>
  <c r="BM153" i="27"/>
  <c r="CC153" i="27"/>
  <c r="CS153" i="27"/>
  <c r="B153" i="27"/>
  <c r="R153" i="27"/>
  <c r="AH153" i="27"/>
  <c r="AX153" i="27"/>
  <c r="BN153" i="27"/>
  <c r="CD153" i="27"/>
  <c r="CT153" i="27"/>
  <c r="C153" i="27"/>
  <c r="S153" i="27"/>
  <c r="AI153" i="27"/>
  <c r="AY153" i="27"/>
  <c r="BO153" i="27"/>
  <c r="CE153" i="27"/>
  <c r="CU153" i="27"/>
  <c r="E153" i="27"/>
  <c r="U153" i="27"/>
  <c r="AK153" i="27"/>
  <c r="BA153" i="27"/>
  <c r="BQ153" i="27"/>
  <c r="CG153" i="27"/>
  <c r="CW153" i="27"/>
  <c r="F153" i="27"/>
  <c r="V153" i="27"/>
  <c r="H153" i="27"/>
  <c r="X153" i="27"/>
  <c r="I153" i="27"/>
  <c r="Y153" i="27"/>
  <c r="AO153" i="27"/>
  <c r="BE153" i="27"/>
  <c r="BU153" i="27"/>
  <c r="CK153" i="27"/>
  <c r="Z153" i="27"/>
  <c r="BS153" i="27"/>
  <c r="AF153" i="27"/>
  <c r="BT153" i="27"/>
  <c r="AJ153" i="27"/>
  <c r="BV153" i="27"/>
  <c r="AL153" i="27"/>
  <c r="CB153" i="27"/>
  <c r="AM153" i="27"/>
  <c r="CF153" i="27"/>
  <c r="AN153" i="27"/>
  <c r="CH153" i="27"/>
  <c r="AP153" i="27"/>
  <c r="CI153" i="27"/>
  <c r="AV153" i="27"/>
  <c r="CJ153" i="27"/>
  <c r="AZ153" i="27"/>
  <c r="CL153" i="27"/>
  <c r="BB153" i="27"/>
  <c r="CR153" i="27"/>
  <c r="D153" i="27"/>
  <c r="BC153" i="27"/>
  <c r="CV153" i="27"/>
  <c r="G153" i="27"/>
  <c r="BD153" i="27"/>
  <c r="P153" i="27"/>
  <c r="BL153" i="27"/>
  <c r="T153" i="27"/>
  <c r="BP153" i="27"/>
  <c r="J153" i="27"/>
  <c r="W153" i="27"/>
  <c r="BR153" i="27"/>
  <c r="BF153" i="27"/>
  <c r="B205" i="27"/>
  <c r="B148" i="27"/>
  <c r="R148" i="27"/>
  <c r="AH148" i="27"/>
  <c r="AX148" i="27"/>
  <c r="BN148" i="27"/>
  <c r="CD148" i="27"/>
  <c r="CT148" i="27"/>
  <c r="D148" i="27"/>
  <c r="T148" i="27"/>
  <c r="AJ148" i="27"/>
  <c r="AZ148" i="27"/>
  <c r="BP148" i="27"/>
  <c r="CF148" i="27"/>
  <c r="CV148" i="27"/>
  <c r="E148" i="27"/>
  <c r="F148" i="27"/>
  <c r="V148" i="27"/>
  <c r="AL148" i="27"/>
  <c r="BB148" i="27"/>
  <c r="BR148" i="27"/>
  <c r="CH148" i="27"/>
  <c r="H148" i="27"/>
  <c r="X148" i="27"/>
  <c r="AN148" i="27"/>
  <c r="S148" i="27"/>
  <c r="AP148" i="27"/>
  <c r="BI148" i="27"/>
  <c r="CB148" i="27"/>
  <c r="CW148" i="27"/>
  <c r="U148" i="27"/>
  <c r="AQ148" i="27"/>
  <c r="BJ148" i="27"/>
  <c r="CC148" i="27"/>
  <c r="W148" i="27"/>
  <c r="AR148" i="27"/>
  <c r="BK148" i="27"/>
  <c r="CE148" i="27"/>
  <c r="Y148" i="27"/>
  <c r="AS148" i="27"/>
  <c r="BL148" i="27"/>
  <c r="CG148" i="27"/>
  <c r="Z148" i="27"/>
  <c r="AT148" i="27"/>
  <c r="BM148" i="27"/>
  <c r="CI148" i="27"/>
  <c r="C148" i="27"/>
  <c r="AA148" i="27"/>
  <c r="AU148" i="27"/>
  <c r="BO148" i="27"/>
  <c r="CJ148" i="27"/>
  <c r="G148" i="27"/>
  <c r="AB148" i="27"/>
  <c r="AV148" i="27"/>
  <c r="BQ148" i="27"/>
  <c r="CK148" i="27"/>
  <c r="I148" i="27"/>
  <c r="AC148" i="27"/>
  <c r="AW148" i="27"/>
  <c r="BS148" i="27"/>
  <c r="CL148" i="27"/>
  <c r="J148" i="27"/>
  <c r="AD148" i="27"/>
  <c r="AY148" i="27"/>
  <c r="BT148" i="27"/>
  <c r="CM148" i="27"/>
  <c r="K148" i="27"/>
  <c r="AE148" i="27"/>
  <c r="BA148" i="27"/>
  <c r="BU148" i="27"/>
  <c r="CN148" i="27"/>
  <c r="L148" i="27"/>
  <c r="AF148" i="27"/>
  <c r="BC148" i="27"/>
  <c r="BV148" i="27"/>
  <c r="CO148" i="27"/>
  <c r="M148" i="27"/>
  <c r="AG148" i="27"/>
  <c r="BD148" i="27"/>
  <c r="BW148" i="27"/>
  <c r="CP148" i="27"/>
  <c r="O148" i="27"/>
  <c r="AK148" i="27"/>
  <c r="BF148" i="27"/>
  <c r="BY148" i="27"/>
  <c r="CR148" i="27"/>
  <c r="P148" i="27"/>
  <c r="AM148" i="27"/>
  <c r="BG148" i="27"/>
  <c r="BZ148" i="27"/>
  <c r="CS148" i="27"/>
  <c r="N148" i="27"/>
  <c r="Q148" i="27"/>
  <c r="AI148" i="27"/>
  <c r="AO148" i="27"/>
  <c r="BE148" i="27"/>
  <c r="BH148" i="27"/>
  <c r="BX148" i="27"/>
  <c r="CA148" i="27"/>
  <c r="CQ148" i="27"/>
  <c r="CU148" i="27"/>
  <c r="D144" i="27"/>
  <c r="I144" i="27"/>
  <c r="R144" i="27"/>
  <c r="AH144" i="27"/>
  <c r="AX144" i="27"/>
  <c r="BN144" i="27"/>
  <c r="CD144" i="27"/>
  <c r="CT144" i="27"/>
  <c r="S144" i="27"/>
  <c r="AI144" i="27"/>
  <c r="AY144" i="27"/>
  <c r="BO144" i="27"/>
  <c r="CE144" i="27"/>
  <c r="CU144" i="27"/>
  <c r="B144" i="27"/>
  <c r="T144" i="27"/>
  <c r="AJ144" i="27"/>
  <c r="AZ144" i="27"/>
  <c r="BP144" i="27"/>
  <c r="CF144" i="27"/>
  <c r="CV144" i="27"/>
  <c r="C144" i="27"/>
  <c r="U144" i="27"/>
  <c r="AK144" i="27"/>
  <c r="BA144" i="27"/>
  <c r="BQ144" i="27"/>
  <c r="CG144" i="27"/>
  <c r="CW144" i="27"/>
  <c r="E144" i="27"/>
  <c r="V144" i="27"/>
  <c r="AL144" i="27"/>
  <c r="BB144" i="27"/>
  <c r="BR144" i="27"/>
  <c r="CH144" i="27"/>
  <c r="F144" i="27"/>
  <c r="W144" i="27"/>
  <c r="AM144" i="27"/>
  <c r="BC144" i="27"/>
  <c r="BS144" i="27"/>
  <c r="CI144" i="27"/>
  <c r="G144" i="27"/>
  <c r="X144" i="27"/>
  <c r="AN144" i="27"/>
  <c r="BD144" i="27"/>
  <c r="BT144" i="27"/>
  <c r="CJ144" i="27"/>
  <c r="H144" i="27"/>
  <c r="Y144" i="27"/>
  <c r="AO144" i="27"/>
  <c r="BE144" i="27"/>
  <c r="BU144" i="27"/>
  <c r="CK144" i="27"/>
  <c r="J144" i="27"/>
  <c r="Z144" i="27"/>
  <c r="AP144" i="27"/>
  <c r="BF144" i="27"/>
  <c r="BV144" i="27"/>
  <c r="CL144" i="27"/>
  <c r="K144" i="27"/>
  <c r="AA144" i="27"/>
  <c r="AQ144" i="27"/>
  <c r="BG144" i="27"/>
  <c r="BW144" i="27"/>
  <c r="CM144" i="27"/>
  <c r="L144" i="27"/>
  <c r="AB144" i="27"/>
  <c r="AR144" i="27"/>
  <c r="BH144" i="27"/>
  <c r="BX144" i="27"/>
  <c r="CN144" i="27"/>
  <c r="M144" i="27"/>
  <c r="AC144" i="27"/>
  <c r="AS144" i="27"/>
  <c r="BI144" i="27"/>
  <c r="BY144" i="27"/>
  <c r="CO144" i="27"/>
  <c r="AT144" i="27"/>
  <c r="AU144" i="27"/>
  <c r="AV144" i="27"/>
  <c r="AW144" i="27"/>
  <c r="BJ144" i="27"/>
  <c r="BK144" i="27"/>
  <c r="BL144" i="27"/>
  <c r="BM144" i="27"/>
  <c r="N144" i="27"/>
  <c r="BZ144" i="27"/>
  <c r="O144" i="27"/>
  <c r="CA144" i="27"/>
  <c r="P144" i="27"/>
  <c r="CB144" i="27"/>
  <c r="Q144" i="27"/>
  <c r="CC144" i="27"/>
  <c r="AE144" i="27"/>
  <c r="CQ144" i="27"/>
  <c r="AF144" i="27"/>
  <c r="CR144" i="27"/>
  <c r="CP144" i="27"/>
  <c r="CS144" i="27"/>
  <c r="AD144" i="27"/>
  <c r="AG144" i="27"/>
  <c r="I197" i="27"/>
  <c r="Y197" i="27"/>
  <c r="AO197" i="27"/>
  <c r="BE197" i="27"/>
  <c r="BU197" i="27"/>
  <c r="CK197" i="27"/>
  <c r="J197" i="27"/>
  <c r="Z197" i="27"/>
  <c r="AP197" i="27"/>
  <c r="BF197" i="27"/>
  <c r="BV197" i="27"/>
  <c r="CL197" i="27"/>
  <c r="K197" i="27"/>
  <c r="AA197" i="27"/>
  <c r="AQ197" i="27"/>
  <c r="BG197" i="27"/>
  <c r="BW197" i="27"/>
  <c r="CM197" i="27"/>
  <c r="L197" i="27"/>
  <c r="AB197" i="27"/>
  <c r="AR197" i="27"/>
  <c r="BH197" i="27"/>
  <c r="BX197" i="27"/>
  <c r="CN197" i="27"/>
  <c r="M197" i="27"/>
  <c r="AC197" i="27"/>
  <c r="AS197" i="27"/>
  <c r="BI197" i="27"/>
  <c r="BY197" i="27"/>
  <c r="CO197" i="27"/>
  <c r="N197" i="27"/>
  <c r="AD197" i="27"/>
  <c r="AT197" i="27"/>
  <c r="BJ197" i="27"/>
  <c r="BZ197" i="27"/>
  <c r="CP197" i="27"/>
  <c r="O197" i="27"/>
  <c r="AE197" i="27"/>
  <c r="AU197" i="27"/>
  <c r="BK197" i="27"/>
  <c r="CA197" i="27"/>
  <c r="CQ197" i="27"/>
  <c r="P197" i="27"/>
  <c r="AF197" i="27"/>
  <c r="AV197" i="27"/>
  <c r="BL197" i="27"/>
  <c r="CB197" i="27"/>
  <c r="CR197" i="27"/>
  <c r="Q197" i="27"/>
  <c r="AG197" i="27"/>
  <c r="AW197" i="27"/>
  <c r="BM197" i="27"/>
  <c r="CC197" i="27"/>
  <c r="CS197" i="27"/>
  <c r="B197" i="27"/>
  <c r="R197" i="27"/>
  <c r="AH197" i="27"/>
  <c r="AX197" i="27"/>
  <c r="BN197" i="27"/>
  <c r="CD197" i="27"/>
  <c r="CT197" i="27"/>
  <c r="C197" i="27"/>
  <c r="S197" i="27"/>
  <c r="AI197" i="27"/>
  <c r="AY197" i="27"/>
  <c r="BO197" i="27"/>
  <c r="CE197" i="27"/>
  <c r="CU197" i="27"/>
  <c r="D197" i="27"/>
  <c r="T197" i="27"/>
  <c r="AJ197" i="27"/>
  <c r="AZ197" i="27"/>
  <c r="BP197" i="27"/>
  <c r="CF197" i="27"/>
  <c r="CV197" i="27"/>
  <c r="E197" i="27"/>
  <c r="U197" i="27"/>
  <c r="AK197" i="27"/>
  <c r="BA197" i="27"/>
  <c r="BQ197" i="27"/>
  <c r="CG197" i="27"/>
  <c r="CW197" i="27"/>
  <c r="F197" i="27"/>
  <c r="V197" i="27"/>
  <c r="AL197" i="27"/>
  <c r="BB197" i="27"/>
  <c r="BR197" i="27"/>
  <c r="CH197" i="27"/>
  <c r="H197" i="27"/>
  <c r="X197" i="27"/>
  <c r="AN197" i="27"/>
  <c r="BD197" i="27"/>
  <c r="BT197" i="27"/>
  <c r="CJ197" i="27"/>
  <c r="BS197" i="27"/>
  <c r="CI197" i="27"/>
  <c r="BC197" i="27"/>
  <c r="G197" i="27"/>
  <c r="W197" i="27"/>
  <c r="AM197" i="27"/>
  <c r="F132" i="27"/>
  <c r="V132" i="27"/>
  <c r="AL132" i="27"/>
  <c r="BB132" i="27"/>
  <c r="BR132" i="27"/>
  <c r="CH132" i="27"/>
  <c r="G132" i="27"/>
  <c r="W132" i="27"/>
  <c r="AM132" i="27"/>
  <c r="BC132" i="27"/>
  <c r="BS132" i="27"/>
  <c r="CI132" i="27"/>
  <c r="I132" i="27"/>
  <c r="Y132" i="27"/>
  <c r="AO132" i="27"/>
  <c r="BE132" i="27"/>
  <c r="BU132" i="27"/>
  <c r="CK132" i="27"/>
  <c r="J132" i="27"/>
  <c r="Z132" i="27"/>
  <c r="AP132" i="27"/>
  <c r="BF132" i="27"/>
  <c r="BV132" i="27"/>
  <c r="CL132" i="27"/>
  <c r="L132" i="27"/>
  <c r="AB132" i="27"/>
  <c r="AR132" i="27"/>
  <c r="BH132" i="27"/>
  <c r="BX132" i="27"/>
  <c r="CN132" i="27"/>
  <c r="N132" i="27"/>
  <c r="AD132" i="27"/>
  <c r="AT132" i="27"/>
  <c r="BJ132" i="27"/>
  <c r="BZ132" i="27"/>
  <c r="CP132" i="27"/>
  <c r="S132" i="27"/>
  <c r="AU132" i="27"/>
  <c r="BQ132" i="27"/>
  <c r="CS132" i="27"/>
  <c r="T132" i="27"/>
  <c r="AV132" i="27"/>
  <c r="BT132" i="27"/>
  <c r="CT132" i="27"/>
  <c r="U132" i="27"/>
  <c r="AW132" i="27"/>
  <c r="BW132" i="27"/>
  <c r="CU132" i="27"/>
  <c r="X132" i="27"/>
  <c r="AX132" i="27"/>
  <c r="BY132" i="27"/>
  <c r="CV132" i="27"/>
  <c r="AA132" i="27"/>
  <c r="AY132" i="27"/>
  <c r="CA132" i="27"/>
  <c r="CW132" i="27"/>
  <c r="B132" i="27"/>
  <c r="AC132" i="27"/>
  <c r="AZ132" i="27"/>
  <c r="CB132" i="27"/>
  <c r="C132" i="27"/>
  <c r="AE132" i="27"/>
  <c r="BA132" i="27"/>
  <c r="CC132" i="27"/>
  <c r="D132" i="27"/>
  <c r="AF132" i="27"/>
  <c r="BD132" i="27"/>
  <c r="CD132" i="27"/>
  <c r="E132" i="27"/>
  <c r="AG132" i="27"/>
  <c r="BG132" i="27"/>
  <c r="CE132" i="27"/>
  <c r="H132" i="27"/>
  <c r="AH132" i="27"/>
  <c r="BI132" i="27"/>
  <c r="CF132" i="27"/>
  <c r="K132" i="27"/>
  <c r="AI132" i="27"/>
  <c r="BK132" i="27"/>
  <c r="CG132" i="27"/>
  <c r="M132" i="27"/>
  <c r="AJ132" i="27"/>
  <c r="BL132" i="27"/>
  <c r="CJ132" i="27"/>
  <c r="O132" i="27"/>
  <c r="AK132" i="27"/>
  <c r="BM132" i="27"/>
  <c r="CM132" i="27"/>
  <c r="Q132" i="27"/>
  <c r="R132" i="27"/>
  <c r="AN132" i="27"/>
  <c r="AQ132" i="27"/>
  <c r="AS132" i="27"/>
  <c r="BN132" i="27"/>
  <c r="BO132" i="27"/>
  <c r="BP132" i="27"/>
  <c r="CO132" i="27"/>
  <c r="CQ132" i="27"/>
  <c r="CR132" i="27"/>
  <c r="P132" i="27"/>
  <c r="P193" i="27"/>
  <c r="AF193" i="27"/>
  <c r="AV193" i="27"/>
  <c r="BL193" i="27"/>
  <c r="CB193" i="27"/>
  <c r="CR193" i="27"/>
  <c r="B193" i="27"/>
  <c r="R193" i="27"/>
  <c r="AH193" i="27"/>
  <c r="AX193" i="27"/>
  <c r="BN193" i="27"/>
  <c r="CD193" i="27"/>
  <c r="CT193" i="27"/>
  <c r="E193" i="27"/>
  <c r="U193" i="27"/>
  <c r="AK193" i="27"/>
  <c r="BA193" i="27"/>
  <c r="BQ193" i="27"/>
  <c r="CG193" i="27"/>
  <c r="CW193" i="27"/>
  <c r="F193" i="27"/>
  <c r="V193" i="27"/>
  <c r="AL193" i="27"/>
  <c r="BB193" i="27"/>
  <c r="BR193" i="27"/>
  <c r="CH193" i="27"/>
  <c r="G193" i="27"/>
  <c r="W193" i="27"/>
  <c r="AM193" i="27"/>
  <c r="BC193" i="27"/>
  <c r="BS193" i="27"/>
  <c r="CI193" i="27"/>
  <c r="H193" i="27"/>
  <c r="X193" i="27"/>
  <c r="AN193" i="27"/>
  <c r="BD193" i="27"/>
  <c r="BT193" i="27"/>
  <c r="CJ193" i="27"/>
  <c r="T193" i="27"/>
  <c r="AT193" i="27"/>
  <c r="BV193" i="27"/>
  <c r="CS193" i="27"/>
  <c r="Y193" i="27"/>
  <c r="AU193" i="27"/>
  <c r="BW193" i="27"/>
  <c r="CU193" i="27"/>
  <c r="Z193" i="27"/>
  <c r="AW193" i="27"/>
  <c r="BX193" i="27"/>
  <c r="CV193" i="27"/>
  <c r="AA193" i="27"/>
  <c r="AY193" i="27"/>
  <c r="BY193" i="27"/>
  <c r="AB193" i="27"/>
  <c r="AZ193" i="27"/>
  <c r="BZ193" i="27"/>
  <c r="C193" i="27"/>
  <c r="AC193" i="27"/>
  <c r="BE193" i="27"/>
  <c r="CA193" i="27"/>
  <c r="D193" i="27"/>
  <c r="AD193" i="27"/>
  <c r="BF193" i="27"/>
  <c r="CC193" i="27"/>
  <c r="I193" i="27"/>
  <c r="AE193" i="27"/>
  <c r="BG193" i="27"/>
  <c r="CE193" i="27"/>
  <c r="J193" i="27"/>
  <c r="AG193" i="27"/>
  <c r="BH193" i="27"/>
  <c r="CF193" i="27"/>
  <c r="K193" i="27"/>
  <c r="AI193" i="27"/>
  <c r="BI193" i="27"/>
  <c r="CK193" i="27"/>
  <c r="L193" i="27"/>
  <c r="AJ193" i="27"/>
  <c r="BJ193" i="27"/>
  <c r="CL193" i="27"/>
  <c r="M193" i="27"/>
  <c r="AO193" i="27"/>
  <c r="BK193" i="27"/>
  <c r="CM193" i="27"/>
  <c r="N193" i="27"/>
  <c r="AP193" i="27"/>
  <c r="BM193" i="27"/>
  <c r="CN193" i="27"/>
  <c r="O193" i="27"/>
  <c r="AQ193" i="27"/>
  <c r="BO193" i="27"/>
  <c r="CO193" i="27"/>
  <c r="S193" i="27"/>
  <c r="AS193" i="27"/>
  <c r="BU193" i="27"/>
  <c r="CQ193" i="27"/>
  <c r="Q193" i="27"/>
  <c r="CP193" i="27"/>
  <c r="AR193" i="27"/>
  <c r="BP193" i="27"/>
  <c r="D128" i="27"/>
  <c r="T128" i="27"/>
  <c r="AJ128" i="27"/>
  <c r="AZ128" i="27"/>
  <c r="BP128" i="27"/>
  <c r="CF128" i="27"/>
  <c r="CV128" i="27"/>
  <c r="H128" i="27"/>
  <c r="X128" i="27"/>
  <c r="AN128" i="27"/>
  <c r="BD128" i="27"/>
  <c r="BT128" i="27"/>
  <c r="CJ128" i="27"/>
  <c r="P128" i="27"/>
  <c r="AH128" i="27"/>
  <c r="BA128" i="27"/>
  <c r="BS128" i="27"/>
  <c r="CL128" i="27"/>
  <c r="Q128" i="27"/>
  <c r="AI128" i="27"/>
  <c r="BB128" i="27"/>
  <c r="BU128" i="27"/>
  <c r="CM128" i="27"/>
  <c r="R128" i="27"/>
  <c r="AK128" i="27"/>
  <c r="BC128" i="27"/>
  <c r="BV128" i="27"/>
  <c r="CN128" i="27"/>
  <c r="S128" i="27"/>
  <c r="AL128" i="27"/>
  <c r="BE128" i="27"/>
  <c r="BW128" i="27"/>
  <c r="CO128" i="27"/>
  <c r="B128" i="27"/>
  <c r="U128" i="27"/>
  <c r="AM128" i="27"/>
  <c r="BF128" i="27"/>
  <c r="BX128" i="27"/>
  <c r="CP128" i="27"/>
  <c r="C128" i="27"/>
  <c r="V128" i="27"/>
  <c r="AO128" i="27"/>
  <c r="BG128" i="27"/>
  <c r="BY128" i="27"/>
  <c r="CQ128" i="27"/>
  <c r="E128" i="27"/>
  <c r="W128" i="27"/>
  <c r="AP128" i="27"/>
  <c r="BH128" i="27"/>
  <c r="BZ128" i="27"/>
  <c r="CR128" i="27"/>
  <c r="F128" i="27"/>
  <c r="Y128" i="27"/>
  <c r="AQ128" i="27"/>
  <c r="BI128" i="27"/>
  <c r="CA128" i="27"/>
  <c r="CS128" i="27"/>
  <c r="G128" i="27"/>
  <c r="Z128" i="27"/>
  <c r="AR128" i="27"/>
  <c r="BJ128" i="27"/>
  <c r="CB128" i="27"/>
  <c r="CT128" i="27"/>
  <c r="I128" i="27"/>
  <c r="AA128" i="27"/>
  <c r="AS128" i="27"/>
  <c r="BK128" i="27"/>
  <c r="CC128" i="27"/>
  <c r="CU128" i="27"/>
  <c r="J128" i="27"/>
  <c r="AB128" i="27"/>
  <c r="AT128" i="27"/>
  <c r="BL128" i="27"/>
  <c r="CD128" i="27"/>
  <c r="CW128" i="27"/>
  <c r="K128" i="27"/>
  <c r="AC128" i="27"/>
  <c r="AU128" i="27"/>
  <c r="BM128" i="27"/>
  <c r="CE128" i="27"/>
  <c r="M128" i="27"/>
  <c r="AE128" i="27"/>
  <c r="AW128" i="27"/>
  <c r="AY128" i="27"/>
  <c r="BN128" i="27"/>
  <c r="BO128" i="27"/>
  <c r="BQ128" i="27"/>
  <c r="BR128" i="27"/>
  <c r="CG128" i="27"/>
  <c r="CH128" i="27"/>
  <c r="CI128" i="27"/>
  <c r="L128" i="27"/>
  <c r="CK128" i="27"/>
  <c r="N128" i="27"/>
  <c r="O128" i="27"/>
  <c r="AD128" i="27"/>
  <c r="AF128" i="27"/>
  <c r="AX128" i="27"/>
  <c r="AG128" i="27"/>
  <c r="AV128" i="27"/>
  <c r="L126" i="27"/>
  <c r="AB126" i="27"/>
  <c r="AR126" i="27"/>
  <c r="BH126" i="27"/>
  <c r="BX126" i="27"/>
  <c r="CN126" i="27"/>
  <c r="P126" i="27"/>
  <c r="AF126" i="27"/>
  <c r="AV126" i="27"/>
  <c r="BL126" i="27"/>
  <c r="CB126" i="27"/>
  <c r="CR126" i="27"/>
  <c r="O126" i="27"/>
  <c r="AH126" i="27"/>
  <c r="AZ126" i="27"/>
  <c r="BR126" i="27"/>
  <c r="CJ126" i="27"/>
  <c r="Q126" i="27"/>
  <c r="AI126" i="27"/>
  <c r="BA126" i="27"/>
  <c r="BS126" i="27"/>
  <c r="CK126" i="27"/>
  <c r="R126" i="27"/>
  <c r="AJ126" i="27"/>
  <c r="BB126" i="27"/>
  <c r="BT126" i="27"/>
  <c r="CL126" i="27"/>
  <c r="S126" i="27"/>
  <c r="AK126" i="27"/>
  <c r="BC126" i="27"/>
  <c r="BU126" i="27"/>
  <c r="CM126" i="27"/>
  <c r="B126" i="27"/>
  <c r="T126" i="27"/>
  <c r="AL126" i="27"/>
  <c r="BD126" i="27"/>
  <c r="BV126" i="27"/>
  <c r="CO126" i="27"/>
  <c r="C126" i="27"/>
  <c r="U126" i="27"/>
  <c r="AM126" i="27"/>
  <c r="BE126" i="27"/>
  <c r="BW126" i="27"/>
  <c r="CP126" i="27"/>
  <c r="D126" i="27"/>
  <c r="V126" i="27"/>
  <c r="AN126" i="27"/>
  <c r="BF126" i="27"/>
  <c r="BY126" i="27"/>
  <c r="CQ126" i="27"/>
  <c r="E126" i="27"/>
  <c r="W126" i="27"/>
  <c r="AO126" i="27"/>
  <c r="BG126" i="27"/>
  <c r="BZ126" i="27"/>
  <c r="CS126" i="27"/>
  <c r="F126" i="27"/>
  <c r="X126" i="27"/>
  <c r="AP126" i="27"/>
  <c r="BI126" i="27"/>
  <c r="CA126" i="27"/>
  <c r="CT126" i="27"/>
  <c r="G126" i="27"/>
  <c r="Y126" i="27"/>
  <c r="AQ126" i="27"/>
  <c r="BJ126" i="27"/>
  <c r="CC126" i="27"/>
  <c r="CU126" i="27"/>
  <c r="H126" i="27"/>
  <c r="Z126" i="27"/>
  <c r="AS126" i="27"/>
  <c r="BK126" i="27"/>
  <c r="CD126" i="27"/>
  <c r="CV126" i="27"/>
  <c r="I126" i="27"/>
  <c r="AA126" i="27"/>
  <c r="AT126" i="27"/>
  <c r="BM126" i="27"/>
  <c r="CE126" i="27"/>
  <c r="CW126" i="27"/>
  <c r="K126" i="27"/>
  <c r="AD126" i="27"/>
  <c r="AW126" i="27"/>
  <c r="BO126" i="27"/>
  <c r="CG126" i="27"/>
  <c r="BN126" i="27"/>
  <c r="BP126" i="27"/>
  <c r="BQ126" i="27"/>
  <c r="CF126" i="27"/>
  <c r="CH126" i="27"/>
  <c r="CI126" i="27"/>
  <c r="J126" i="27"/>
  <c r="M126" i="27"/>
  <c r="N126" i="27"/>
  <c r="AC126" i="27"/>
  <c r="AE126" i="27"/>
  <c r="AG126" i="27"/>
  <c r="AU126" i="27"/>
  <c r="AX126" i="27"/>
  <c r="AY126" i="27"/>
  <c r="I170" i="27"/>
  <c r="Y170" i="27"/>
  <c r="AO170" i="27"/>
  <c r="BE170" i="27"/>
  <c r="BU170" i="27"/>
  <c r="CK170" i="27"/>
  <c r="J170" i="27"/>
  <c r="Z170" i="27"/>
  <c r="AP170" i="27"/>
  <c r="BF170" i="27"/>
  <c r="BV170" i="27"/>
  <c r="CL170" i="27"/>
  <c r="K170" i="27"/>
  <c r="AA170" i="27"/>
  <c r="AQ170" i="27"/>
  <c r="BG170" i="27"/>
  <c r="BW170" i="27"/>
  <c r="CM170" i="27"/>
  <c r="L170" i="27"/>
  <c r="AB170" i="27"/>
  <c r="AR170" i="27"/>
  <c r="BH170" i="27"/>
  <c r="BX170" i="27"/>
  <c r="CN170" i="27"/>
  <c r="M170" i="27"/>
  <c r="AC170" i="27"/>
  <c r="AS170" i="27"/>
  <c r="BI170" i="27"/>
  <c r="BY170" i="27"/>
  <c r="CO170" i="27"/>
  <c r="N170" i="27"/>
  <c r="AD170" i="27"/>
  <c r="AT170" i="27"/>
  <c r="BJ170" i="27"/>
  <c r="BZ170" i="27"/>
  <c r="CP170" i="27"/>
  <c r="O170" i="27"/>
  <c r="AE170" i="27"/>
  <c r="AU170" i="27"/>
  <c r="BK170" i="27"/>
  <c r="CA170" i="27"/>
  <c r="CQ170" i="27"/>
  <c r="P170" i="27"/>
  <c r="AF170" i="27"/>
  <c r="AV170" i="27"/>
  <c r="BL170" i="27"/>
  <c r="CB170" i="27"/>
  <c r="CR170" i="27"/>
  <c r="Q170" i="27"/>
  <c r="AG170" i="27"/>
  <c r="AW170" i="27"/>
  <c r="BM170" i="27"/>
  <c r="CC170" i="27"/>
  <c r="CS170" i="27"/>
  <c r="B170" i="27"/>
  <c r="R170" i="27"/>
  <c r="AH170" i="27"/>
  <c r="AX170" i="27"/>
  <c r="BN170" i="27"/>
  <c r="CD170" i="27"/>
  <c r="CT170" i="27"/>
  <c r="C170" i="27"/>
  <c r="S170" i="27"/>
  <c r="AI170" i="27"/>
  <c r="AY170" i="27"/>
  <c r="BO170" i="27"/>
  <c r="CE170" i="27"/>
  <c r="D170" i="27"/>
  <c r="T170" i="27"/>
  <c r="AJ170" i="27"/>
  <c r="AZ170" i="27"/>
  <c r="BP170" i="27"/>
  <c r="CF170" i="27"/>
  <c r="F170" i="27"/>
  <c r="V170" i="27"/>
  <c r="AL170" i="27"/>
  <c r="BB170" i="27"/>
  <c r="BR170" i="27"/>
  <c r="AN170" i="27"/>
  <c r="BA170" i="27"/>
  <c r="BC170" i="27"/>
  <c r="BD170" i="27"/>
  <c r="BQ170" i="27"/>
  <c r="BS170" i="27"/>
  <c r="BT170" i="27"/>
  <c r="CG170" i="27"/>
  <c r="E170" i="27"/>
  <c r="CH170" i="27"/>
  <c r="G170" i="27"/>
  <c r="CI170" i="27"/>
  <c r="H170" i="27"/>
  <c r="CJ170" i="27"/>
  <c r="U170" i="27"/>
  <c r="CU170" i="27"/>
  <c r="W170" i="27"/>
  <c r="CV170" i="27"/>
  <c r="AM170" i="27"/>
  <c r="X170" i="27"/>
  <c r="AK170" i="27"/>
  <c r="CW170" i="27"/>
  <c r="O121" i="27"/>
  <c r="AE121" i="27"/>
  <c r="AU121" i="27"/>
  <c r="BK121" i="27"/>
  <c r="CA121" i="27"/>
  <c r="CQ121" i="27"/>
  <c r="P121" i="27"/>
  <c r="AF121" i="27"/>
  <c r="AV121" i="27"/>
  <c r="BL121" i="27"/>
  <c r="CB121" i="27"/>
  <c r="CR121" i="27"/>
  <c r="Q121" i="27"/>
  <c r="AG121" i="27"/>
  <c r="AW121" i="27"/>
  <c r="BM121" i="27"/>
  <c r="CC121" i="27"/>
  <c r="CS121" i="27"/>
  <c r="B121" i="27"/>
  <c r="R121" i="27"/>
  <c r="AH121" i="27"/>
  <c r="AX121" i="27"/>
  <c r="BN121" i="27"/>
  <c r="CD121" i="27"/>
  <c r="CT121" i="27"/>
  <c r="C121" i="27"/>
  <c r="S121" i="27"/>
  <c r="AI121" i="27"/>
  <c r="AY121" i="27"/>
  <c r="BO121" i="27"/>
  <c r="CE121" i="27"/>
  <c r="CU121" i="27"/>
  <c r="D121" i="27"/>
  <c r="T121" i="27"/>
  <c r="AJ121" i="27"/>
  <c r="AZ121" i="27"/>
  <c r="BP121" i="27"/>
  <c r="CF121" i="27"/>
  <c r="CV121" i="27"/>
  <c r="E121" i="27"/>
  <c r="U121" i="27"/>
  <c r="AK121" i="27"/>
  <c r="BA121" i="27"/>
  <c r="BQ121" i="27"/>
  <c r="CG121" i="27"/>
  <c r="CW121" i="27"/>
  <c r="F121" i="27"/>
  <c r="V121" i="27"/>
  <c r="AL121" i="27"/>
  <c r="BB121" i="27"/>
  <c r="BR121" i="27"/>
  <c r="CH121" i="27"/>
  <c r="G121" i="27"/>
  <c r="W121" i="27"/>
  <c r="AM121" i="27"/>
  <c r="BC121" i="27"/>
  <c r="BS121" i="27"/>
  <c r="CI121" i="27"/>
  <c r="H121" i="27"/>
  <c r="X121" i="27"/>
  <c r="AN121" i="27"/>
  <c r="BD121" i="27"/>
  <c r="BT121" i="27"/>
  <c r="CJ121" i="27"/>
  <c r="I121" i="27"/>
  <c r="Y121" i="27"/>
  <c r="AO121" i="27"/>
  <c r="BE121" i="27"/>
  <c r="BU121" i="27"/>
  <c r="CK121" i="27"/>
  <c r="J121" i="27"/>
  <c r="Z121" i="27"/>
  <c r="AP121" i="27"/>
  <c r="BF121" i="27"/>
  <c r="BV121" i="27"/>
  <c r="CL121" i="27"/>
  <c r="K121" i="27"/>
  <c r="AA121" i="27"/>
  <c r="AQ121" i="27"/>
  <c r="BG121" i="27"/>
  <c r="BW121" i="27"/>
  <c r="CM121" i="27"/>
  <c r="N121" i="27"/>
  <c r="AB121" i="27"/>
  <c r="AC121" i="27"/>
  <c r="AD121" i="27"/>
  <c r="AR121" i="27"/>
  <c r="AS121" i="27"/>
  <c r="AT121" i="27"/>
  <c r="BH121" i="27"/>
  <c r="BI121" i="27"/>
  <c r="BJ121" i="27"/>
  <c r="BX121" i="27"/>
  <c r="BY121" i="27"/>
  <c r="CN121" i="27"/>
  <c r="L121" i="27"/>
  <c r="M121" i="27"/>
  <c r="BZ121" i="27"/>
  <c r="CO121" i="27"/>
  <c r="CP121" i="27"/>
  <c r="M181" i="27"/>
  <c r="AC181" i="27"/>
  <c r="AS181" i="27"/>
  <c r="BI181" i="27"/>
  <c r="BY181" i="27"/>
  <c r="CO181" i="27"/>
  <c r="N181" i="27"/>
  <c r="AD181" i="27"/>
  <c r="AT181" i="27"/>
  <c r="BJ181" i="27"/>
  <c r="BZ181" i="27"/>
  <c r="CP181" i="27"/>
  <c r="P181" i="27"/>
  <c r="Q181" i="27"/>
  <c r="AG181" i="27"/>
  <c r="AW181" i="27"/>
  <c r="BM181" i="27"/>
  <c r="CC181" i="27"/>
  <c r="CS181" i="27"/>
  <c r="B181" i="27"/>
  <c r="R181" i="27"/>
  <c r="AH181" i="27"/>
  <c r="AX181" i="27"/>
  <c r="BN181" i="27"/>
  <c r="CD181" i="27"/>
  <c r="CT181" i="27"/>
  <c r="C181" i="27"/>
  <c r="S181" i="27"/>
  <c r="AI181" i="27"/>
  <c r="AY181" i="27"/>
  <c r="BO181" i="27"/>
  <c r="CE181" i="27"/>
  <c r="CU181" i="27"/>
  <c r="D181" i="27"/>
  <c r="T181" i="27"/>
  <c r="AJ181" i="27"/>
  <c r="AZ181" i="27"/>
  <c r="BP181" i="27"/>
  <c r="CF181" i="27"/>
  <c r="CV181" i="27"/>
  <c r="E181" i="27"/>
  <c r="U181" i="27"/>
  <c r="AK181" i="27"/>
  <c r="BA181" i="27"/>
  <c r="BQ181" i="27"/>
  <c r="CG181" i="27"/>
  <c r="CW181" i="27"/>
  <c r="F181" i="27"/>
  <c r="G181" i="27"/>
  <c r="W181" i="27"/>
  <c r="Z181" i="27"/>
  <c r="BD181" i="27"/>
  <c r="CH181" i="27"/>
  <c r="AA181" i="27"/>
  <c r="BE181" i="27"/>
  <c r="CI181" i="27"/>
  <c r="AB181" i="27"/>
  <c r="BF181" i="27"/>
  <c r="CJ181" i="27"/>
  <c r="AE181" i="27"/>
  <c r="BG181" i="27"/>
  <c r="CK181" i="27"/>
  <c r="AF181" i="27"/>
  <c r="BH181" i="27"/>
  <c r="CL181" i="27"/>
  <c r="AL181" i="27"/>
  <c r="BK181" i="27"/>
  <c r="CM181" i="27"/>
  <c r="AM181" i="27"/>
  <c r="BL181" i="27"/>
  <c r="CN181" i="27"/>
  <c r="H181" i="27"/>
  <c r="AN181" i="27"/>
  <c r="BR181" i="27"/>
  <c r="CQ181" i="27"/>
  <c r="I181" i="27"/>
  <c r="AO181" i="27"/>
  <c r="BS181" i="27"/>
  <c r="CR181" i="27"/>
  <c r="J181" i="27"/>
  <c r="AP181" i="27"/>
  <c r="BT181" i="27"/>
  <c r="K181" i="27"/>
  <c r="AQ181" i="27"/>
  <c r="BU181" i="27"/>
  <c r="L181" i="27"/>
  <c r="AR181" i="27"/>
  <c r="BV181" i="27"/>
  <c r="O181" i="27"/>
  <c r="AU181" i="27"/>
  <c r="BW181" i="27"/>
  <c r="V181" i="27"/>
  <c r="AV181" i="27"/>
  <c r="BX181" i="27"/>
  <c r="X181" i="27"/>
  <c r="BB181" i="27"/>
  <c r="CA181" i="27"/>
  <c r="Y181" i="27"/>
  <c r="BC181" i="27"/>
  <c r="CB181" i="27"/>
  <c r="M116" i="27"/>
  <c r="AC116" i="27"/>
  <c r="AS116" i="27"/>
  <c r="BI116" i="27"/>
  <c r="BY116" i="27"/>
  <c r="CO116" i="27"/>
  <c r="N116" i="27"/>
  <c r="AD116" i="27"/>
  <c r="AT116" i="27"/>
  <c r="BJ116" i="27"/>
  <c r="BZ116" i="27"/>
  <c r="CP116" i="27"/>
  <c r="O116" i="27"/>
  <c r="AE116" i="27"/>
  <c r="AU116" i="27"/>
  <c r="BK116" i="27"/>
  <c r="CA116" i="27"/>
  <c r="CQ116" i="27"/>
  <c r="P116" i="27"/>
  <c r="AF116" i="27"/>
  <c r="AV116" i="27"/>
  <c r="BL116" i="27"/>
  <c r="CB116" i="27"/>
  <c r="CR116" i="27"/>
  <c r="Q116" i="27"/>
  <c r="AG116" i="27"/>
  <c r="AW116" i="27"/>
  <c r="BM116" i="27"/>
  <c r="CC116" i="27"/>
  <c r="CS116" i="27"/>
  <c r="B116" i="27"/>
  <c r="R116" i="27"/>
  <c r="AH116" i="27"/>
  <c r="AX116" i="27"/>
  <c r="BN116" i="27"/>
  <c r="CD116" i="27"/>
  <c r="CT116" i="27"/>
  <c r="C116" i="27"/>
  <c r="S116" i="27"/>
  <c r="AI116" i="27"/>
  <c r="AY116" i="27"/>
  <c r="BO116" i="27"/>
  <c r="CE116" i="27"/>
  <c r="CU116" i="27"/>
  <c r="D116" i="27"/>
  <c r="T116" i="27"/>
  <c r="AJ116" i="27"/>
  <c r="AZ116" i="27"/>
  <c r="BP116" i="27"/>
  <c r="CF116" i="27"/>
  <c r="CV116" i="27"/>
  <c r="E116" i="27"/>
  <c r="U116" i="27"/>
  <c r="AK116" i="27"/>
  <c r="BA116" i="27"/>
  <c r="BQ116" i="27"/>
  <c r="CG116" i="27"/>
  <c r="CW116" i="27"/>
  <c r="F116" i="27"/>
  <c r="V116" i="27"/>
  <c r="AL116" i="27"/>
  <c r="BB116" i="27"/>
  <c r="BR116" i="27"/>
  <c r="CH116" i="27"/>
  <c r="G116" i="27"/>
  <c r="W116" i="27"/>
  <c r="AM116" i="27"/>
  <c r="BC116" i="27"/>
  <c r="BS116" i="27"/>
  <c r="CI116" i="27"/>
  <c r="H116" i="27"/>
  <c r="X116" i="27"/>
  <c r="AN116" i="27"/>
  <c r="BD116" i="27"/>
  <c r="BT116" i="27"/>
  <c r="CJ116" i="27"/>
  <c r="J116" i="27"/>
  <c r="Z116" i="27"/>
  <c r="AP116" i="27"/>
  <c r="BF116" i="27"/>
  <c r="BV116" i="27"/>
  <c r="CL116" i="27"/>
  <c r="AQ116" i="27"/>
  <c r="AR116" i="27"/>
  <c r="BE116" i="27"/>
  <c r="BG116" i="27"/>
  <c r="BH116" i="27"/>
  <c r="BU116" i="27"/>
  <c r="BW116" i="27"/>
  <c r="BX116" i="27"/>
  <c r="CK116" i="27"/>
  <c r="I116" i="27"/>
  <c r="CM116" i="27"/>
  <c r="K116" i="27"/>
  <c r="CN116" i="27"/>
  <c r="L116" i="27"/>
  <c r="Y116" i="27"/>
  <c r="AA116" i="27"/>
  <c r="AB116" i="27"/>
  <c r="AO116" i="27"/>
  <c r="M177" i="27"/>
  <c r="AC177" i="27"/>
  <c r="AS177" i="27"/>
  <c r="BI177" i="27"/>
  <c r="BY177" i="27"/>
  <c r="CO177" i="27"/>
  <c r="N177" i="27"/>
  <c r="AD177" i="27"/>
  <c r="AT177" i="27"/>
  <c r="BJ177" i="27"/>
  <c r="BZ177" i="27"/>
  <c r="CP177" i="27"/>
  <c r="O177" i="27"/>
  <c r="AE177" i="27"/>
  <c r="AU177" i="27"/>
  <c r="BK177" i="27"/>
  <c r="CA177" i="27"/>
  <c r="CQ177" i="27"/>
  <c r="P177" i="27"/>
  <c r="AF177" i="27"/>
  <c r="AV177" i="27"/>
  <c r="BL177" i="27"/>
  <c r="CB177" i="27"/>
  <c r="CR177" i="27"/>
  <c r="Q177" i="27"/>
  <c r="AG177" i="27"/>
  <c r="AW177" i="27"/>
  <c r="BM177" i="27"/>
  <c r="CC177" i="27"/>
  <c r="CS177" i="27"/>
  <c r="B177" i="27"/>
  <c r="R177" i="27"/>
  <c r="AH177" i="27"/>
  <c r="AX177" i="27"/>
  <c r="BN177" i="27"/>
  <c r="CD177" i="27"/>
  <c r="CT177" i="27"/>
  <c r="C177" i="27"/>
  <c r="S177" i="27"/>
  <c r="AI177" i="27"/>
  <c r="AY177" i="27"/>
  <c r="BO177" i="27"/>
  <c r="CE177" i="27"/>
  <c r="CU177" i="27"/>
  <c r="D177" i="27"/>
  <c r="T177" i="27"/>
  <c r="AJ177" i="27"/>
  <c r="AZ177" i="27"/>
  <c r="BP177" i="27"/>
  <c r="CF177" i="27"/>
  <c r="CV177" i="27"/>
  <c r="E177" i="27"/>
  <c r="U177" i="27"/>
  <c r="AK177" i="27"/>
  <c r="BA177" i="27"/>
  <c r="BQ177" i="27"/>
  <c r="CG177" i="27"/>
  <c r="CW177" i="27"/>
  <c r="F177" i="27"/>
  <c r="V177" i="27"/>
  <c r="AL177" i="27"/>
  <c r="BB177" i="27"/>
  <c r="BR177" i="27"/>
  <c r="CH177" i="27"/>
  <c r="G177" i="27"/>
  <c r="W177" i="27"/>
  <c r="AM177" i="27"/>
  <c r="BC177" i="27"/>
  <c r="BS177" i="27"/>
  <c r="CI177" i="27"/>
  <c r="H177" i="27"/>
  <c r="X177" i="27"/>
  <c r="AN177" i="27"/>
  <c r="BD177" i="27"/>
  <c r="BT177" i="27"/>
  <c r="CJ177" i="27"/>
  <c r="I177" i="27"/>
  <c r="Y177" i="27"/>
  <c r="AO177" i="27"/>
  <c r="BE177" i="27"/>
  <c r="BU177" i="27"/>
  <c r="CK177" i="27"/>
  <c r="L177" i="27"/>
  <c r="AB177" i="27"/>
  <c r="AR177" i="27"/>
  <c r="BH177" i="27"/>
  <c r="BX177" i="27"/>
  <c r="CN177" i="27"/>
  <c r="K177" i="27"/>
  <c r="Z177" i="27"/>
  <c r="AA177" i="27"/>
  <c r="AP177" i="27"/>
  <c r="AQ177" i="27"/>
  <c r="BF177" i="27"/>
  <c r="BG177" i="27"/>
  <c r="BV177" i="27"/>
  <c r="BW177" i="27"/>
  <c r="CL177" i="27"/>
  <c r="CM177" i="27"/>
  <c r="J177" i="27"/>
  <c r="M112" i="27"/>
  <c r="AC112" i="27"/>
  <c r="AS112" i="27"/>
  <c r="BI112" i="27"/>
  <c r="BY112" i="27"/>
  <c r="CO112" i="27"/>
  <c r="N112" i="27"/>
  <c r="AD112" i="27"/>
  <c r="AT112" i="27"/>
  <c r="BJ112" i="27"/>
  <c r="BZ112" i="27"/>
  <c r="CP112" i="27"/>
  <c r="O112" i="27"/>
  <c r="AE112" i="27"/>
  <c r="AU112" i="27"/>
  <c r="BK112" i="27"/>
  <c r="CA112" i="27"/>
  <c r="CQ112" i="27"/>
  <c r="P112" i="27"/>
  <c r="AF112" i="27"/>
  <c r="AV112" i="27"/>
  <c r="BL112" i="27"/>
  <c r="CB112" i="27"/>
  <c r="CR112" i="27"/>
  <c r="Q112" i="27"/>
  <c r="AG112" i="27"/>
  <c r="AW112" i="27"/>
  <c r="BM112" i="27"/>
  <c r="CC112" i="27"/>
  <c r="CS112" i="27"/>
  <c r="B112" i="27"/>
  <c r="R112" i="27"/>
  <c r="AH112" i="27"/>
  <c r="AX112" i="27"/>
  <c r="BN112" i="27"/>
  <c r="CD112" i="27"/>
  <c r="CT112" i="27"/>
  <c r="C112" i="27"/>
  <c r="S112" i="27"/>
  <c r="AI112" i="27"/>
  <c r="AY112" i="27"/>
  <c r="BO112" i="27"/>
  <c r="CE112" i="27"/>
  <c r="CU112" i="27"/>
  <c r="D112" i="27"/>
  <c r="T112" i="27"/>
  <c r="AJ112" i="27"/>
  <c r="AZ112" i="27"/>
  <c r="BP112" i="27"/>
  <c r="CF112" i="27"/>
  <c r="CV112" i="27"/>
  <c r="E112" i="27"/>
  <c r="U112" i="27"/>
  <c r="AK112" i="27"/>
  <c r="BA112" i="27"/>
  <c r="BQ112" i="27"/>
  <c r="CG112" i="27"/>
  <c r="CW112" i="27"/>
  <c r="F112" i="27"/>
  <c r="V112" i="27"/>
  <c r="AL112" i="27"/>
  <c r="BB112" i="27"/>
  <c r="BR112" i="27"/>
  <c r="CH112" i="27"/>
  <c r="G112" i="27"/>
  <c r="W112" i="27"/>
  <c r="AM112" i="27"/>
  <c r="BC112" i="27"/>
  <c r="BS112" i="27"/>
  <c r="CI112" i="27"/>
  <c r="H112" i="27"/>
  <c r="X112" i="27"/>
  <c r="AN112" i="27"/>
  <c r="BD112" i="27"/>
  <c r="BT112" i="27"/>
  <c r="CJ112" i="27"/>
  <c r="J112" i="27"/>
  <c r="Z112" i="27"/>
  <c r="AP112" i="27"/>
  <c r="BF112" i="27"/>
  <c r="BV112" i="27"/>
  <c r="CL112" i="27"/>
  <c r="L112" i="27"/>
  <c r="Y112" i="27"/>
  <c r="AA112" i="27"/>
  <c r="AB112" i="27"/>
  <c r="AO112" i="27"/>
  <c r="AQ112" i="27"/>
  <c r="AR112" i="27"/>
  <c r="BE112" i="27"/>
  <c r="BG112" i="27"/>
  <c r="BH112" i="27"/>
  <c r="BU112" i="27"/>
  <c r="BW112" i="27"/>
  <c r="BX112" i="27"/>
  <c r="CK112" i="27"/>
  <c r="I112" i="27"/>
  <c r="CM112" i="27"/>
  <c r="K112" i="27"/>
  <c r="CN112" i="27"/>
  <c r="N130" i="27"/>
  <c r="AD130" i="27"/>
  <c r="AT130" i="27"/>
  <c r="BJ130" i="27"/>
  <c r="BZ130" i="27"/>
  <c r="CP130" i="27"/>
  <c r="O130" i="27"/>
  <c r="AE130" i="27"/>
  <c r="AU130" i="27"/>
  <c r="BK130" i="27"/>
  <c r="CA130" i="27"/>
  <c r="CQ130" i="27"/>
  <c r="Q130" i="27"/>
  <c r="AG130" i="27"/>
  <c r="AW130" i="27"/>
  <c r="BM130" i="27"/>
  <c r="CC130" i="27"/>
  <c r="CS130" i="27"/>
  <c r="B130" i="27"/>
  <c r="R130" i="27"/>
  <c r="AH130" i="27"/>
  <c r="AX130" i="27"/>
  <c r="BN130" i="27"/>
  <c r="CD130" i="27"/>
  <c r="CT130" i="27"/>
  <c r="D130" i="27"/>
  <c r="T130" i="27"/>
  <c r="AJ130" i="27"/>
  <c r="AZ130" i="27"/>
  <c r="BP130" i="27"/>
  <c r="CF130" i="27"/>
  <c r="CV130" i="27"/>
  <c r="F130" i="27"/>
  <c r="V130" i="27"/>
  <c r="AL130" i="27"/>
  <c r="BB130" i="27"/>
  <c r="BR130" i="27"/>
  <c r="CH130" i="27"/>
  <c r="M130" i="27"/>
  <c r="AO130" i="27"/>
  <c r="BO130" i="27"/>
  <c r="CM130" i="27"/>
  <c r="P130" i="27"/>
  <c r="AP130" i="27"/>
  <c r="BQ130" i="27"/>
  <c r="CN130" i="27"/>
  <c r="S130" i="27"/>
  <c r="AQ130" i="27"/>
  <c r="BS130" i="27"/>
  <c r="CO130" i="27"/>
  <c r="U130" i="27"/>
  <c r="AR130" i="27"/>
  <c r="BT130" i="27"/>
  <c r="CR130" i="27"/>
  <c r="W130" i="27"/>
  <c r="AS130" i="27"/>
  <c r="BU130" i="27"/>
  <c r="CU130" i="27"/>
  <c r="X130" i="27"/>
  <c r="AV130" i="27"/>
  <c r="BV130" i="27"/>
  <c r="CW130" i="27"/>
  <c r="Y130" i="27"/>
  <c r="AY130" i="27"/>
  <c r="BW130" i="27"/>
  <c r="Z130" i="27"/>
  <c r="BA130" i="27"/>
  <c r="BX130" i="27"/>
  <c r="C130" i="27"/>
  <c r="AA130" i="27"/>
  <c r="BC130" i="27"/>
  <c r="BY130" i="27"/>
  <c r="E130" i="27"/>
  <c r="AB130" i="27"/>
  <c r="BD130" i="27"/>
  <c r="CB130" i="27"/>
  <c r="G130" i="27"/>
  <c r="AC130" i="27"/>
  <c r="BE130" i="27"/>
  <c r="CE130" i="27"/>
  <c r="H130" i="27"/>
  <c r="AF130" i="27"/>
  <c r="BF130" i="27"/>
  <c r="CG130" i="27"/>
  <c r="I130" i="27"/>
  <c r="AI130" i="27"/>
  <c r="BG130" i="27"/>
  <c r="CI130" i="27"/>
  <c r="CJ130" i="27"/>
  <c r="CK130" i="27"/>
  <c r="CL130" i="27"/>
  <c r="J130" i="27"/>
  <c r="K130" i="27"/>
  <c r="L130" i="27"/>
  <c r="AK130" i="27"/>
  <c r="AM130" i="27"/>
  <c r="AN130" i="27"/>
  <c r="BH130" i="27"/>
  <c r="BI130" i="27"/>
  <c r="BL130" i="27"/>
  <c r="D140" i="27"/>
  <c r="T140" i="27"/>
  <c r="AJ140" i="27"/>
  <c r="AZ140" i="27"/>
  <c r="BP140" i="27"/>
  <c r="CF140" i="27"/>
  <c r="CV140" i="27"/>
  <c r="G140" i="27"/>
  <c r="W140" i="27"/>
  <c r="AM140" i="27"/>
  <c r="BC140" i="27"/>
  <c r="BS140" i="27"/>
  <c r="CI140" i="27"/>
  <c r="H140" i="27"/>
  <c r="X140" i="27"/>
  <c r="AN140" i="27"/>
  <c r="BD140" i="27"/>
  <c r="BT140" i="27"/>
  <c r="CJ140" i="27"/>
  <c r="I140" i="27"/>
  <c r="Y140" i="27"/>
  <c r="AO140" i="27"/>
  <c r="BE140" i="27"/>
  <c r="BU140" i="27"/>
  <c r="CK140" i="27"/>
  <c r="J140" i="27"/>
  <c r="Z140" i="27"/>
  <c r="AP140" i="27"/>
  <c r="BF140" i="27"/>
  <c r="L140" i="27"/>
  <c r="O140" i="27"/>
  <c r="AE140" i="27"/>
  <c r="AU140" i="27"/>
  <c r="BK140" i="27"/>
  <c r="CA140" i="27"/>
  <c r="S140" i="27"/>
  <c r="AT140" i="27"/>
  <c r="BR140" i="27"/>
  <c r="CP140" i="27"/>
  <c r="U140" i="27"/>
  <c r="AV140" i="27"/>
  <c r="BV140" i="27"/>
  <c r="CQ140" i="27"/>
  <c r="V140" i="27"/>
  <c r="AW140" i="27"/>
  <c r="BW140" i="27"/>
  <c r="CR140" i="27"/>
  <c r="AA140" i="27"/>
  <c r="AX140" i="27"/>
  <c r="BX140" i="27"/>
  <c r="CS140" i="27"/>
  <c r="AB140" i="27"/>
  <c r="AY140" i="27"/>
  <c r="BY140" i="27"/>
  <c r="CT140" i="27"/>
  <c r="AC140" i="27"/>
  <c r="BA140" i="27"/>
  <c r="BZ140" i="27"/>
  <c r="CU140" i="27"/>
  <c r="B140" i="27"/>
  <c r="AD140" i="27"/>
  <c r="BB140" i="27"/>
  <c r="CB140" i="27"/>
  <c r="CW140" i="27"/>
  <c r="C140" i="27"/>
  <c r="AF140" i="27"/>
  <c r="BG140" i="27"/>
  <c r="CC140" i="27"/>
  <c r="E140" i="27"/>
  <c r="AG140" i="27"/>
  <c r="BH140" i="27"/>
  <c r="CD140" i="27"/>
  <c r="F140" i="27"/>
  <c r="AH140" i="27"/>
  <c r="BI140" i="27"/>
  <c r="CE140" i="27"/>
  <c r="K140" i="27"/>
  <c r="AI140" i="27"/>
  <c r="BJ140" i="27"/>
  <c r="CG140" i="27"/>
  <c r="M140" i="27"/>
  <c r="AK140" i="27"/>
  <c r="BL140" i="27"/>
  <c r="CH140" i="27"/>
  <c r="AL140" i="27"/>
  <c r="AQ140" i="27"/>
  <c r="AR140" i="27"/>
  <c r="AS140" i="27"/>
  <c r="BM140" i="27"/>
  <c r="BN140" i="27"/>
  <c r="BO140" i="27"/>
  <c r="BQ140" i="27"/>
  <c r="CL140" i="27"/>
  <c r="CM140" i="27"/>
  <c r="CN140" i="27"/>
  <c r="CO140" i="27"/>
  <c r="P140" i="27"/>
  <c r="Q140" i="27"/>
  <c r="N140" i="27"/>
  <c r="R140" i="27"/>
  <c r="F151" i="27"/>
  <c r="V151" i="27"/>
  <c r="AL151" i="27"/>
  <c r="BB151" i="27"/>
  <c r="BR151" i="27"/>
  <c r="CH151" i="27"/>
  <c r="H151" i="27"/>
  <c r="X151" i="27"/>
  <c r="AN151" i="27"/>
  <c r="BD151" i="27"/>
  <c r="BT151" i="27"/>
  <c r="CJ151" i="27"/>
  <c r="J151" i="27"/>
  <c r="Z151" i="27"/>
  <c r="AP151" i="27"/>
  <c r="BF151" i="27"/>
  <c r="BV151" i="27"/>
  <c r="CL151" i="27"/>
  <c r="Q151" i="27"/>
  <c r="AJ151" i="27"/>
  <c r="BE151" i="27"/>
  <c r="BY151" i="27"/>
  <c r="CR151" i="27"/>
  <c r="R151" i="27"/>
  <c r="AK151" i="27"/>
  <c r="BG151" i="27"/>
  <c r="BZ151" i="27"/>
  <c r="CS151" i="27"/>
  <c r="S151" i="27"/>
  <c r="AM151" i="27"/>
  <c r="BH151" i="27"/>
  <c r="CA151" i="27"/>
  <c r="CT151" i="27"/>
  <c r="T151" i="27"/>
  <c r="AO151" i="27"/>
  <c r="BI151" i="27"/>
  <c r="CB151" i="27"/>
  <c r="CU151" i="27"/>
  <c r="B151" i="27"/>
  <c r="U151" i="27"/>
  <c r="AQ151" i="27"/>
  <c r="BJ151" i="27"/>
  <c r="CC151" i="27"/>
  <c r="CV151" i="27"/>
  <c r="C151" i="27"/>
  <c r="W151" i="27"/>
  <c r="AR151" i="27"/>
  <c r="BK151" i="27"/>
  <c r="CD151" i="27"/>
  <c r="CW151" i="27"/>
  <c r="D151" i="27"/>
  <c r="Y151" i="27"/>
  <c r="AS151" i="27"/>
  <c r="BL151" i="27"/>
  <c r="CE151" i="27"/>
  <c r="E151" i="27"/>
  <c r="AA151" i="27"/>
  <c r="AT151" i="27"/>
  <c r="BM151" i="27"/>
  <c r="CF151" i="27"/>
  <c r="G151" i="27"/>
  <c r="AB151" i="27"/>
  <c r="AU151" i="27"/>
  <c r="BN151" i="27"/>
  <c r="CG151" i="27"/>
  <c r="K151" i="27"/>
  <c r="AD151" i="27"/>
  <c r="AW151" i="27"/>
  <c r="BP151" i="27"/>
  <c r="CK151" i="27"/>
  <c r="L151" i="27"/>
  <c r="AE151" i="27"/>
  <c r="AX151" i="27"/>
  <c r="BQ151" i="27"/>
  <c r="CM151" i="27"/>
  <c r="N151" i="27"/>
  <c r="AG151" i="27"/>
  <c r="AZ151" i="27"/>
  <c r="BU151" i="27"/>
  <c r="CO151" i="27"/>
  <c r="O151" i="27"/>
  <c r="AH151" i="27"/>
  <c r="BA151" i="27"/>
  <c r="BW151" i="27"/>
  <c r="CP151" i="27"/>
  <c r="BX151" i="27"/>
  <c r="CI151" i="27"/>
  <c r="CN151" i="27"/>
  <c r="CQ151" i="27"/>
  <c r="I151" i="27"/>
  <c r="M151" i="27"/>
  <c r="P151" i="27"/>
  <c r="AC151" i="27"/>
  <c r="AF151" i="27"/>
  <c r="AI151" i="27"/>
  <c r="AV151" i="27"/>
  <c r="BC151" i="27"/>
  <c r="BO151" i="27"/>
  <c r="AY151" i="27"/>
  <c r="BS151" i="27"/>
  <c r="P125" i="27"/>
  <c r="AF125" i="27"/>
  <c r="AV125" i="27"/>
  <c r="BL125" i="27"/>
  <c r="CB125" i="27"/>
  <c r="CR125" i="27"/>
  <c r="D125" i="27"/>
  <c r="T125" i="27"/>
  <c r="AJ125" i="27"/>
  <c r="AZ125" i="27"/>
  <c r="BP125" i="27"/>
  <c r="CF125" i="27"/>
  <c r="CV125" i="27"/>
  <c r="J125" i="27"/>
  <c r="Z125" i="27"/>
  <c r="AP125" i="27"/>
  <c r="BF125" i="27"/>
  <c r="BV125" i="27"/>
  <c r="S125" i="27"/>
  <c r="AM125" i="27"/>
  <c r="BG125" i="27"/>
  <c r="BZ125" i="27"/>
  <c r="CS125" i="27"/>
  <c r="U125" i="27"/>
  <c r="AN125" i="27"/>
  <c r="BH125" i="27"/>
  <c r="CA125" i="27"/>
  <c r="CT125" i="27"/>
  <c r="B125" i="27"/>
  <c r="V125" i="27"/>
  <c r="AO125" i="27"/>
  <c r="BI125" i="27"/>
  <c r="CC125" i="27"/>
  <c r="CU125" i="27"/>
  <c r="C125" i="27"/>
  <c r="W125" i="27"/>
  <c r="AQ125" i="27"/>
  <c r="BJ125" i="27"/>
  <c r="CD125" i="27"/>
  <c r="CW125" i="27"/>
  <c r="E125" i="27"/>
  <c r="X125" i="27"/>
  <c r="AR125" i="27"/>
  <c r="BK125" i="27"/>
  <c r="CE125" i="27"/>
  <c r="F125" i="27"/>
  <c r="Y125" i="27"/>
  <c r="AS125" i="27"/>
  <c r="BM125" i="27"/>
  <c r="CG125" i="27"/>
  <c r="G125" i="27"/>
  <c r="AA125" i="27"/>
  <c r="AT125" i="27"/>
  <c r="BN125" i="27"/>
  <c r="CH125" i="27"/>
  <c r="H125" i="27"/>
  <c r="AB125" i="27"/>
  <c r="AU125" i="27"/>
  <c r="BO125" i="27"/>
  <c r="CI125" i="27"/>
  <c r="I125" i="27"/>
  <c r="AC125" i="27"/>
  <c r="AW125" i="27"/>
  <c r="BQ125" i="27"/>
  <c r="CJ125" i="27"/>
  <c r="K125" i="27"/>
  <c r="AD125" i="27"/>
  <c r="AX125" i="27"/>
  <c r="BR125" i="27"/>
  <c r="CK125" i="27"/>
  <c r="L125" i="27"/>
  <c r="AE125" i="27"/>
  <c r="AY125" i="27"/>
  <c r="BS125" i="27"/>
  <c r="CL125" i="27"/>
  <c r="M125" i="27"/>
  <c r="AG125" i="27"/>
  <c r="BA125" i="27"/>
  <c r="BT125" i="27"/>
  <c r="CM125" i="27"/>
  <c r="O125" i="27"/>
  <c r="AI125" i="27"/>
  <c r="BC125" i="27"/>
  <c r="BW125" i="27"/>
  <c r="CO125" i="27"/>
  <c r="BE125" i="27"/>
  <c r="BU125" i="27"/>
  <c r="BX125" i="27"/>
  <c r="BY125" i="27"/>
  <c r="CN125" i="27"/>
  <c r="CP125" i="27"/>
  <c r="CQ125" i="27"/>
  <c r="N125" i="27"/>
  <c r="Q125" i="27"/>
  <c r="R125" i="27"/>
  <c r="AH125" i="27"/>
  <c r="AK125" i="27"/>
  <c r="AL125" i="27"/>
  <c r="BB125" i="27"/>
  <c r="BD125" i="27"/>
  <c r="L142" i="27"/>
  <c r="AB142" i="27"/>
  <c r="AR142" i="27"/>
  <c r="BH142" i="27"/>
  <c r="BX142" i="27"/>
  <c r="CN142" i="27"/>
  <c r="O142" i="27"/>
  <c r="AE142" i="27"/>
  <c r="AU142" i="27"/>
  <c r="BK142" i="27"/>
  <c r="CA142" i="27"/>
  <c r="CQ142" i="27"/>
  <c r="P142" i="27"/>
  <c r="AF142" i="27"/>
  <c r="Q142" i="27"/>
  <c r="AG142" i="27"/>
  <c r="AW142" i="27"/>
  <c r="BM142" i="27"/>
  <c r="CC142" i="27"/>
  <c r="CS142" i="27"/>
  <c r="B142" i="27"/>
  <c r="V142" i="27"/>
  <c r="AP142" i="27"/>
  <c r="BJ142" i="27"/>
  <c r="CE142" i="27"/>
  <c r="C142" i="27"/>
  <c r="W142" i="27"/>
  <c r="AQ142" i="27"/>
  <c r="BL142" i="27"/>
  <c r="CF142" i="27"/>
  <c r="D142" i="27"/>
  <c r="X142" i="27"/>
  <c r="AS142" i="27"/>
  <c r="BN142" i="27"/>
  <c r="CG142" i="27"/>
  <c r="E142" i="27"/>
  <c r="Y142" i="27"/>
  <c r="AT142" i="27"/>
  <c r="BO142" i="27"/>
  <c r="CH142" i="27"/>
  <c r="F142" i="27"/>
  <c r="Z142" i="27"/>
  <c r="AV142" i="27"/>
  <c r="BP142" i="27"/>
  <c r="CI142" i="27"/>
  <c r="G142" i="27"/>
  <c r="AA142" i="27"/>
  <c r="AX142" i="27"/>
  <c r="BQ142" i="27"/>
  <c r="CJ142" i="27"/>
  <c r="H142" i="27"/>
  <c r="AC142" i="27"/>
  <c r="AY142" i="27"/>
  <c r="BR142" i="27"/>
  <c r="CK142" i="27"/>
  <c r="I142" i="27"/>
  <c r="AD142" i="27"/>
  <c r="AZ142" i="27"/>
  <c r="BS142" i="27"/>
  <c r="CL142" i="27"/>
  <c r="J142" i="27"/>
  <c r="AH142" i="27"/>
  <c r="BA142" i="27"/>
  <c r="BT142" i="27"/>
  <c r="CM142" i="27"/>
  <c r="K142" i="27"/>
  <c r="AI142" i="27"/>
  <c r="BB142" i="27"/>
  <c r="BU142" i="27"/>
  <c r="CO142" i="27"/>
  <c r="M142" i="27"/>
  <c r="AJ142" i="27"/>
  <c r="BC142" i="27"/>
  <c r="BV142" i="27"/>
  <c r="CP142" i="27"/>
  <c r="N142" i="27"/>
  <c r="AK142" i="27"/>
  <c r="BD142" i="27"/>
  <c r="BW142" i="27"/>
  <c r="CR142" i="27"/>
  <c r="R142" i="27"/>
  <c r="CT142" i="27"/>
  <c r="S142" i="27"/>
  <c r="CU142" i="27"/>
  <c r="T142" i="27"/>
  <c r="CV142" i="27"/>
  <c r="U142" i="27"/>
  <c r="CW142" i="27"/>
  <c r="AL142" i="27"/>
  <c r="AM142" i="27"/>
  <c r="AN142" i="27"/>
  <c r="AO142" i="27"/>
  <c r="BE142" i="27"/>
  <c r="BF142" i="27"/>
  <c r="BG142" i="27"/>
  <c r="BI142" i="27"/>
  <c r="BZ142" i="27"/>
  <c r="CB142" i="27"/>
  <c r="BY142" i="27"/>
  <c r="CD142" i="27"/>
  <c r="L186" i="27"/>
  <c r="AB186" i="27"/>
  <c r="AR186" i="27"/>
  <c r="BH186" i="27"/>
  <c r="BX186" i="27"/>
  <c r="CN186" i="27"/>
  <c r="M186" i="27"/>
  <c r="AC186" i="27"/>
  <c r="AS186" i="27"/>
  <c r="BI186" i="27"/>
  <c r="BY186" i="27"/>
  <c r="CO186" i="27"/>
  <c r="N186" i="27"/>
  <c r="AD186" i="27"/>
  <c r="AT186" i="27"/>
  <c r="BJ186" i="27"/>
  <c r="BZ186" i="27"/>
  <c r="CP186" i="27"/>
  <c r="O186" i="27"/>
  <c r="AE186" i="27"/>
  <c r="AU186" i="27"/>
  <c r="BK186" i="27"/>
  <c r="CA186" i="27"/>
  <c r="CQ186" i="27"/>
  <c r="P186" i="27"/>
  <c r="AF186" i="27"/>
  <c r="AV186" i="27"/>
  <c r="BL186" i="27"/>
  <c r="CB186" i="27"/>
  <c r="CR186" i="27"/>
  <c r="Q186" i="27"/>
  <c r="AG186" i="27"/>
  <c r="AW186" i="27"/>
  <c r="BM186" i="27"/>
  <c r="CC186" i="27"/>
  <c r="CS186" i="27"/>
  <c r="B186" i="27"/>
  <c r="R186" i="27"/>
  <c r="AH186" i="27"/>
  <c r="AX186" i="27"/>
  <c r="BN186" i="27"/>
  <c r="CD186" i="27"/>
  <c r="CT186" i="27"/>
  <c r="C186" i="27"/>
  <c r="S186" i="27"/>
  <c r="AI186" i="27"/>
  <c r="AY186" i="27"/>
  <c r="BO186" i="27"/>
  <c r="CE186" i="27"/>
  <c r="CU186" i="27"/>
  <c r="D186" i="27"/>
  <c r="T186" i="27"/>
  <c r="AJ186" i="27"/>
  <c r="AZ186" i="27"/>
  <c r="BP186" i="27"/>
  <c r="CF186" i="27"/>
  <c r="CV186" i="27"/>
  <c r="E186" i="27"/>
  <c r="U186" i="27"/>
  <c r="AK186" i="27"/>
  <c r="BA186" i="27"/>
  <c r="BQ186" i="27"/>
  <c r="CG186" i="27"/>
  <c r="CW186" i="27"/>
  <c r="F186" i="27"/>
  <c r="V186" i="27"/>
  <c r="AL186" i="27"/>
  <c r="BB186" i="27"/>
  <c r="BR186" i="27"/>
  <c r="CH186" i="27"/>
  <c r="G186" i="27"/>
  <c r="W186" i="27"/>
  <c r="AM186" i="27"/>
  <c r="BC186" i="27"/>
  <c r="BS186" i="27"/>
  <c r="CI186" i="27"/>
  <c r="H186" i="27"/>
  <c r="X186" i="27"/>
  <c r="AN186" i="27"/>
  <c r="BD186" i="27"/>
  <c r="BT186" i="27"/>
  <c r="CJ186" i="27"/>
  <c r="I186" i="27"/>
  <c r="Y186" i="27"/>
  <c r="AO186" i="27"/>
  <c r="BE186" i="27"/>
  <c r="BU186" i="27"/>
  <c r="CK186" i="27"/>
  <c r="J186" i="27"/>
  <c r="Z186" i="27"/>
  <c r="AP186" i="27"/>
  <c r="BF186" i="27"/>
  <c r="BV186" i="27"/>
  <c r="CL186" i="27"/>
  <c r="K186" i="27"/>
  <c r="AA186" i="27"/>
  <c r="AQ186" i="27"/>
  <c r="BG186" i="27"/>
  <c r="BW186" i="27"/>
  <c r="CM186" i="27"/>
  <c r="E110" i="27"/>
  <c r="U110" i="27"/>
  <c r="AK110" i="27"/>
  <c r="BA110" i="27"/>
  <c r="BQ110" i="27"/>
  <c r="CG110" i="27"/>
  <c r="CW110" i="27"/>
  <c r="F110" i="27"/>
  <c r="V110" i="27"/>
  <c r="AL110" i="27"/>
  <c r="BB110" i="27"/>
  <c r="BR110" i="27"/>
  <c r="CH110" i="27"/>
  <c r="G110" i="27"/>
  <c r="W110" i="27"/>
  <c r="AM110" i="27"/>
  <c r="BC110" i="27"/>
  <c r="BS110" i="27"/>
  <c r="CI110" i="27"/>
  <c r="H110" i="27"/>
  <c r="X110" i="27"/>
  <c r="AN110" i="27"/>
  <c r="BD110" i="27"/>
  <c r="BT110" i="27"/>
  <c r="CJ110" i="27"/>
  <c r="I110" i="27"/>
  <c r="Y110" i="27"/>
  <c r="AO110" i="27"/>
  <c r="BE110" i="27"/>
  <c r="BU110" i="27"/>
  <c r="CK110" i="27"/>
  <c r="J110" i="27"/>
  <c r="Z110" i="27"/>
  <c r="AP110" i="27"/>
  <c r="BF110" i="27"/>
  <c r="BV110" i="27"/>
  <c r="CL110" i="27"/>
  <c r="K110" i="27"/>
  <c r="AA110" i="27"/>
  <c r="AQ110" i="27"/>
  <c r="BG110" i="27"/>
  <c r="BW110" i="27"/>
  <c r="CM110" i="27"/>
  <c r="L110" i="27"/>
  <c r="AB110" i="27"/>
  <c r="AR110" i="27"/>
  <c r="BH110" i="27"/>
  <c r="BX110" i="27"/>
  <c r="CN110" i="27"/>
  <c r="M110" i="27"/>
  <c r="AC110" i="27"/>
  <c r="AS110" i="27"/>
  <c r="BI110" i="27"/>
  <c r="BY110" i="27"/>
  <c r="CO110" i="27"/>
  <c r="N110" i="27"/>
  <c r="AD110" i="27"/>
  <c r="AT110" i="27"/>
  <c r="BJ110" i="27"/>
  <c r="BZ110" i="27"/>
  <c r="CP110" i="27"/>
  <c r="O110" i="27"/>
  <c r="AE110" i="27"/>
  <c r="AU110" i="27"/>
  <c r="BK110" i="27"/>
  <c r="CA110" i="27"/>
  <c r="CQ110" i="27"/>
  <c r="P110" i="27"/>
  <c r="AF110" i="27"/>
  <c r="AV110" i="27"/>
  <c r="BL110" i="27"/>
  <c r="CB110" i="27"/>
  <c r="CR110" i="27"/>
  <c r="B110" i="27"/>
  <c r="R110" i="27"/>
  <c r="AH110" i="27"/>
  <c r="AX110" i="27"/>
  <c r="BN110" i="27"/>
  <c r="CD110" i="27"/>
  <c r="CT110" i="27"/>
  <c r="AW110" i="27"/>
  <c r="AY110" i="27"/>
  <c r="AZ110" i="27"/>
  <c r="BM110" i="27"/>
  <c r="BO110" i="27"/>
  <c r="BP110" i="27"/>
  <c r="CC110" i="27"/>
  <c r="CE110" i="27"/>
  <c r="C110" i="27"/>
  <c r="CF110" i="27"/>
  <c r="D110" i="27"/>
  <c r="CS110" i="27"/>
  <c r="Q110" i="27"/>
  <c r="CU110" i="27"/>
  <c r="S110" i="27"/>
  <c r="CV110" i="27"/>
  <c r="T110" i="27"/>
  <c r="AG110" i="27"/>
  <c r="AI110" i="27"/>
  <c r="AJ110" i="27"/>
  <c r="Q203" i="27"/>
  <c r="AG203" i="27"/>
  <c r="AW203" i="27"/>
  <c r="BM203" i="27"/>
  <c r="CC203" i="27"/>
  <c r="CS203" i="27"/>
  <c r="B203" i="27"/>
  <c r="R203" i="27"/>
  <c r="AH203" i="27"/>
  <c r="AX203" i="27"/>
  <c r="BN203" i="27"/>
  <c r="CD203" i="27"/>
  <c r="CT203" i="27"/>
  <c r="C203" i="27"/>
  <c r="S203" i="27"/>
  <c r="AI203" i="27"/>
  <c r="AY203" i="27"/>
  <c r="BO203" i="27"/>
  <c r="CE203" i="27"/>
  <c r="CU203" i="27"/>
  <c r="D203" i="27"/>
  <c r="T203" i="27"/>
  <c r="AJ203" i="27"/>
  <c r="AZ203" i="27"/>
  <c r="BP203" i="27"/>
  <c r="CF203" i="27"/>
  <c r="CV203" i="27"/>
  <c r="E203" i="27"/>
  <c r="U203" i="27"/>
  <c r="AK203" i="27"/>
  <c r="BA203" i="27"/>
  <c r="BQ203" i="27"/>
  <c r="CG203" i="27"/>
  <c r="CW203" i="27"/>
  <c r="F203" i="27"/>
  <c r="V203" i="27"/>
  <c r="AL203" i="27"/>
  <c r="BB203" i="27"/>
  <c r="BR203" i="27"/>
  <c r="CH203" i="27"/>
  <c r="G203" i="27"/>
  <c r="W203" i="27"/>
  <c r="AM203" i="27"/>
  <c r="BC203" i="27"/>
  <c r="BS203" i="27"/>
  <c r="CI203" i="27"/>
  <c r="H203" i="27"/>
  <c r="X203" i="27"/>
  <c r="AN203" i="27"/>
  <c r="BD203" i="27"/>
  <c r="BT203" i="27"/>
  <c r="CJ203" i="27"/>
  <c r="I203" i="27"/>
  <c r="Y203" i="27"/>
  <c r="AO203" i="27"/>
  <c r="BE203" i="27"/>
  <c r="BU203" i="27"/>
  <c r="CK203" i="27"/>
  <c r="J203" i="27"/>
  <c r="Z203" i="27"/>
  <c r="AP203" i="27"/>
  <c r="BF203" i="27"/>
  <c r="BV203" i="27"/>
  <c r="CL203" i="27"/>
  <c r="K203" i="27"/>
  <c r="AA203" i="27"/>
  <c r="AQ203" i="27"/>
  <c r="BG203" i="27"/>
  <c r="BW203" i="27"/>
  <c r="CM203" i="27"/>
  <c r="L203" i="27"/>
  <c r="AB203" i="27"/>
  <c r="AR203" i="27"/>
  <c r="BH203" i="27"/>
  <c r="BX203" i="27"/>
  <c r="CN203" i="27"/>
  <c r="M203" i="27"/>
  <c r="AC203" i="27"/>
  <c r="AS203" i="27"/>
  <c r="BI203" i="27"/>
  <c r="BY203" i="27"/>
  <c r="CO203" i="27"/>
  <c r="N203" i="27"/>
  <c r="AD203" i="27"/>
  <c r="AT203" i="27"/>
  <c r="BJ203" i="27"/>
  <c r="BZ203" i="27"/>
  <c r="CP203" i="27"/>
  <c r="P203" i="27"/>
  <c r="AF203" i="27"/>
  <c r="AV203" i="27"/>
  <c r="BL203" i="27"/>
  <c r="CB203" i="27"/>
  <c r="CR203" i="27"/>
  <c r="O203" i="27"/>
  <c r="AE203" i="27"/>
  <c r="AU203" i="27"/>
  <c r="BK203" i="27"/>
  <c r="CA203" i="27"/>
  <c r="CQ203" i="27"/>
  <c r="G154" i="27"/>
  <c r="W154" i="27"/>
  <c r="AM154" i="27"/>
  <c r="BC154" i="27"/>
  <c r="BS154" i="27"/>
  <c r="CI154" i="27"/>
  <c r="H154" i="27"/>
  <c r="X154" i="27"/>
  <c r="AN154" i="27"/>
  <c r="BD154" i="27"/>
  <c r="BT154" i="27"/>
  <c r="CJ154" i="27"/>
  <c r="I154" i="27"/>
  <c r="Y154" i="27"/>
  <c r="AO154" i="27"/>
  <c r="BE154" i="27"/>
  <c r="BU154" i="27"/>
  <c r="CK154" i="27"/>
  <c r="J154" i="27"/>
  <c r="Z154" i="27"/>
  <c r="AP154" i="27"/>
  <c r="BF154" i="27"/>
  <c r="BV154" i="27"/>
  <c r="CL154" i="27"/>
  <c r="K154" i="27"/>
  <c r="AA154" i="27"/>
  <c r="AQ154" i="27"/>
  <c r="BG154" i="27"/>
  <c r="BW154" i="27"/>
  <c r="CM154" i="27"/>
  <c r="M154" i="27"/>
  <c r="AC154" i="27"/>
  <c r="AS154" i="27"/>
  <c r="BI154" i="27"/>
  <c r="BY154" i="27"/>
  <c r="CO154" i="27"/>
  <c r="N154" i="27"/>
  <c r="AD154" i="27"/>
  <c r="AT154" i="27"/>
  <c r="BJ154" i="27"/>
  <c r="BZ154" i="27"/>
  <c r="CP154" i="27"/>
  <c r="O154" i="27"/>
  <c r="AE154" i="27"/>
  <c r="AU154" i="27"/>
  <c r="BK154" i="27"/>
  <c r="CA154" i="27"/>
  <c r="CQ154" i="27"/>
  <c r="Q154" i="27"/>
  <c r="AG154" i="27"/>
  <c r="AW154" i="27"/>
  <c r="BM154" i="27"/>
  <c r="CC154" i="27"/>
  <c r="CS154" i="27"/>
  <c r="E154" i="27"/>
  <c r="U154" i="27"/>
  <c r="AK154" i="27"/>
  <c r="BA154" i="27"/>
  <c r="BQ154" i="27"/>
  <c r="CG154" i="27"/>
  <c r="CW154" i="27"/>
  <c r="P154" i="27"/>
  <c r="BB154" i="27"/>
  <c r="CU154" i="27"/>
  <c r="R154" i="27"/>
  <c r="BH154" i="27"/>
  <c r="CV154" i="27"/>
  <c r="S154" i="27"/>
  <c r="BL154" i="27"/>
  <c r="T154" i="27"/>
  <c r="BN154" i="27"/>
  <c r="V154" i="27"/>
  <c r="BO154" i="27"/>
  <c r="AB154" i="27"/>
  <c r="BP154" i="27"/>
  <c r="AF154" i="27"/>
  <c r="BR154" i="27"/>
  <c r="AH154" i="27"/>
  <c r="BX154" i="27"/>
  <c r="AI154" i="27"/>
  <c r="CB154" i="27"/>
  <c r="AJ154" i="27"/>
  <c r="CD154" i="27"/>
  <c r="AL154" i="27"/>
  <c r="CE154" i="27"/>
  <c r="B154" i="27"/>
  <c r="AR154" i="27"/>
  <c r="CF154" i="27"/>
  <c r="D154" i="27"/>
  <c r="AX154" i="27"/>
  <c r="CN154" i="27"/>
  <c r="F154" i="27"/>
  <c r="AY154" i="27"/>
  <c r="CR154" i="27"/>
  <c r="AV154" i="27"/>
  <c r="AZ154" i="27"/>
  <c r="CH154" i="27"/>
  <c r="CT154" i="27"/>
  <c r="C154" i="27"/>
  <c r="L154" i="27"/>
  <c r="M165" i="27"/>
  <c r="AC165" i="27"/>
  <c r="AS165" i="27"/>
  <c r="BI165" i="27"/>
  <c r="BY165" i="27"/>
  <c r="CO165" i="27"/>
  <c r="N165" i="27"/>
  <c r="AD165" i="27"/>
  <c r="AT165" i="27"/>
  <c r="BJ165" i="27"/>
  <c r="Q165" i="27"/>
  <c r="AG165" i="27"/>
  <c r="AW165" i="27"/>
  <c r="BM165" i="27"/>
  <c r="CC165" i="27"/>
  <c r="CS165" i="27"/>
  <c r="B165" i="27"/>
  <c r="R165" i="27"/>
  <c r="AH165" i="27"/>
  <c r="AX165" i="27"/>
  <c r="BN165" i="27"/>
  <c r="CD165" i="27"/>
  <c r="CT165" i="27"/>
  <c r="C165" i="27"/>
  <c r="S165" i="27"/>
  <c r="AI165" i="27"/>
  <c r="AY165" i="27"/>
  <c r="BO165" i="27"/>
  <c r="CE165" i="27"/>
  <c r="F165" i="27"/>
  <c r="V165" i="27"/>
  <c r="AL165" i="27"/>
  <c r="BB165" i="27"/>
  <c r="BR165" i="27"/>
  <c r="CH165" i="27"/>
  <c r="E165" i="27"/>
  <c r="AB165" i="27"/>
  <c r="BD165" i="27"/>
  <c r="CA165" i="27"/>
  <c r="G165" i="27"/>
  <c r="AE165" i="27"/>
  <c r="BE165" i="27"/>
  <c r="CB165" i="27"/>
  <c r="H165" i="27"/>
  <c r="AF165" i="27"/>
  <c r="BF165" i="27"/>
  <c r="CF165" i="27"/>
  <c r="I165" i="27"/>
  <c r="AJ165" i="27"/>
  <c r="BG165" i="27"/>
  <c r="CG165" i="27"/>
  <c r="J165" i="27"/>
  <c r="AK165" i="27"/>
  <c r="BH165" i="27"/>
  <c r="CI165" i="27"/>
  <c r="K165" i="27"/>
  <c r="AM165" i="27"/>
  <c r="BK165" i="27"/>
  <c r="CJ165" i="27"/>
  <c r="L165" i="27"/>
  <c r="AN165" i="27"/>
  <c r="BL165" i="27"/>
  <c r="CK165" i="27"/>
  <c r="O165" i="27"/>
  <c r="AO165" i="27"/>
  <c r="BP165" i="27"/>
  <c r="CL165" i="27"/>
  <c r="P165" i="27"/>
  <c r="AP165" i="27"/>
  <c r="BQ165" i="27"/>
  <c r="CM165" i="27"/>
  <c r="T165" i="27"/>
  <c r="AQ165" i="27"/>
  <c r="BS165" i="27"/>
  <c r="CN165" i="27"/>
  <c r="U165" i="27"/>
  <c r="AR165" i="27"/>
  <c r="BT165" i="27"/>
  <c r="CP165" i="27"/>
  <c r="W165" i="27"/>
  <c r="AU165" i="27"/>
  <c r="BU165" i="27"/>
  <c r="CQ165" i="27"/>
  <c r="Y165" i="27"/>
  <c r="AZ165" i="27"/>
  <c r="BW165" i="27"/>
  <c r="CU165" i="27"/>
  <c r="D165" i="27"/>
  <c r="AA165" i="27"/>
  <c r="BC165" i="27"/>
  <c r="BZ165" i="27"/>
  <c r="CW165" i="27"/>
  <c r="X165" i="27"/>
  <c r="Z165" i="27"/>
  <c r="AV165" i="27"/>
  <c r="BA165" i="27"/>
  <c r="BV165" i="27"/>
  <c r="BX165" i="27"/>
  <c r="CR165" i="27"/>
  <c r="CV165" i="27"/>
  <c r="M161" i="27"/>
  <c r="AC161" i="27"/>
  <c r="AS161" i="27"/>
  <c r="BI161" i="27"/>
  <c r="BY161" i="27"/>
  <c r="CO161" i="27"/>
  <c r="N161" i="27"/>
  <c r="AD161" i="27"/>
  <c r="AT161" i="27"/>
  <c r="BJ161" i="27"/>
  <c r="BZ161" i="27"/>
  <c r="CP161" i="27"/>
  <c r="O161" i="27"/>
  <c r="AE161" i="27"/>
  <c r="AU161" i="27"/>
  <c r="BK161" i="27"/>
  <c r="CA161" i="27"/>
  <c r="CQ161" i="27"/>
  <c r="P161" i="27"/>
  <c r="AF161" i="27"/>
  <c r="AV161" i="27"/>
  <c r="BL161" i="27"/>
  <c r="CB161" i="27"/>
  <c r="CR161" i="27"/>
  <c r="Q161" i="27"/>
  <c r="AG161" i="27"/>
  <c r="AW161" i="27"/>
  <c r="BM161" i="27"/>
  <c r="CC161" i="27"/>
  <c r="CS161" i="27"/>
  <c r="B161" i="27"/>
  <c r="R161" i="27"/>
  <c r="AH161" i="27"/>
  <c r="AX161" i="27"/>
  <c r="BN161" i="27"/>
  <c r="CD161" i="27"/>
  <c r="CT161" i="27"/>
  <c r="C161" i="27"/>
  <c r="S161" i="27"/>
  <c r="AI161" i="27"/>
  <c r="AY161" i="27"/>
  <c r="BO161" i="27"/>
  <c r="CE161" i="27"/>
  <c r="CU161" i="27"/>
  <c r="D161" i="27"/>
  <c r="T161" i="27"/>
  <c r="AJ161" i="27"/>
  <c r="AZ161" i="27"/>
  <c r="BP161" i="27"/>
  <c r="CF161" i="27"/>
  <c r="CV161" i="27"/>
  <c r="E161" i="27"/>
  <c r="U161" i="27"/>
  <c r="AK161" i="27"/>
  <c r="BA161" i="27"/>
  <c r="BQ161" i="27"/>
  <c r="CG161" i="27"/>
  <c r="CW161" i="27"/>
  <c r="F161" i="27"/>
  <c r="V161" i="27"/>
  <c r="AL161" i="27"/>
  <c r="BB161" i="27"/>
  <c r="BR161" i="27"/>
  <c r="CH161" i="27"/>
  <c r="G161" i="27"/>
  <c r="W161" i="27"/>
  <c r="AM161" i="27"/>
  <c r="BC161" i="27"/>
  <c r="BS161" i="27"/>
  <c r="CI161" i="27"/>
  <c r="H161" i="27"/>
  <c r="X161" i="27"/>
  <c r="AN161" i="27"/>
  <c r="BD161" i="27"/>
  <c r="BT161" i="27"/>
  <c r="CJ161" i="27"/>
  <c r="J161" i="27"/>
  <c r="Z161" i="27"/>
  <c r="AP161" i="27"/>
  <c r="BF161" i="27"/>
  <c r="BV161" i="27"/>
  <c r="CL161" i="27"/>
  <c r="AO161" i="27"/>
  <c r="AQ161" i="27"/>
  <c r="AR161" i="27"/>
  <c r="BE161" i="27"/>
  <c r="BG161" i="27"/>
  <c r="BH161" i="27"/>
  <c r="BU161" i="27"/>
  <c r="BW161" i="27"/>
  <c r="BX161" i="27"/>
  <c r="CK161" i="27"/>
  <c r="I161" i="27"/>
  <c r="CM161" i="27"/>
  <c r="K161" i="27"/>
  <c r="CN161" i="27"/>
  <c r="Y161" i="27"/>
  <c r="AA161" i="27"/>
  <c r="AB161" i="27"/>
  <c r="L161" i="27"/>
  <c r="M204" i="27"/>
  <c r="AC204" i="27"/>
  <c r="AS204" i="27"/>
  <c r="BI204" i="27"/>
  <c r="BY204" i="27"/>
  <c r="CO204" i="27"/>
  <c r="N204" i="27"/>
  <c r="AD204" i="27"/>
  <c r="AT204" i="27"/>
  <c r="BJ204" i="27"/>
  <c r="BZ204" i="27"/>
  <c r="CP204" i="27"/>
  <c r="O204" i="27"/>
  <c r="AE204" i="27"/>
  <c r="AU204" i="27"/>
  <c r="BK204" i="27"/>
  <c r="CA204" i="27"/>
  <c r="CQ204" i="27"/>
  <c r="P204" i="27"/>
  <c r="AF204" i="27"/>
  <c r="AV204" i="27"/>
  <c r="BL204" i="27"/>
  <c r="CB204" i="27"/>
  <c r="CR204" i="27"/>
  <c r="Q204" i="27"/>
  <c r="AG204" i="27"/>
  <c r="AW204" i="27"/>
  <c r="BM204" i="27"/>
  <c r="CC204" i="27"/>
  <c r="CS204" i="27"/>
  <c r="B204" i="27"/>
  <c r="R204" i="27"/>
  <c r="AH204" i="27"/>
  <c r="AX204" i="27"/>
  <c r="BN204" i="27"/>
  <c r="CD204" i="27"/>
  <c r="CT204" i="27"/>
  <c r="C204" i="27"/>
  <c r="S204" i="27"/>
  <c r="AI204" i="27"/>
  <c r="AY204" i="27"/>
  <c r="BO204" i="27"/>
  <c r="CE204" i="27"/>
  <c r="CU204" i="27"/>
  <c r="D204" i="27"/>
  <c r="T204" i="27"/>
  <c r="AJ204" i="27"/>
  <c r="AZ204" i="27"/>
  <c r="BP204" i="27"/>
  <c r="CF204" i="27"/>
  <c r="CV204" i="27"/>
  <c r="E204" i="27"/>
  <c r="U204" i="27"/>
  <c r="AK204" i="27"/>
  <c r="BA204" i="27"/>
  <c r="BQ204" i="27"/>
  <c r="CG204" i="27"/>
  <c r="CW204" i="27"/>
  <c r="F204" i="27"/>
  <c r="V204" i="27"/>
  <c r="AL204" i="27"/>
  <c r="BB204" i="27"/>
  <c r="BR204" i="27"/>
  <c r="CH204" i="27"/>
  <c r="G204" i="27"/>
  <c r="W204" i="27"/>
  <c r="AM204" i="27"/>
  <c r="BC204" i="27"/>
  <c r="BS204" i="27"/>
  <c r="CI204" i="27"/>
  <c r="H204" i="27"/>
  <c r="X204" i="27"/>
  <c r="AN204" i="27"/>
  <c r="BD204" i="27"/>
  <c r="BT204" i="27"/>
  <c r="CJ204" i="27"/>
  <c r="I204" i="27"/>
  <c r="Y204" i="27"/>
  <c r="AO204" i="27"/>
  <c r="BE204" i="27"/>
  <c r="BU204" i="27"/>
  <c r="CK204" i="27"/>
  <c r="J204" i="27"/>
  <c r="Z204" i="27"/>
  <c r="AP204" i="27"/>
  <c r="BF204" i="27"/>
  <c r="BV204" i="27"/>
  <c r="CL204" i="27"/>
  <c r="L204" i="27"/>
  <c r="AB204" i="27"/>
  <c r="AR204" i="27"/>
  <c r="BH204" i="27"/>
  <c r="BX204" i="27"/>
  <c r="CN204" i="27"/>
  <c r="BW204" i="27"/>
  <c r="K204" i="27"/>
  <c r="AA204" i="27"/>
  <c r="AQ204" i="27"/>
  <c r="BG204" i="27"/>
  <c r="CM204" i="27"/>
  <c r="Q119" i="27"/>
  <c r="AG119" i="27"/>
  <c r="B119" i="27"/>
  <c r="R119" i="27"/>
  <c r="AH119" i="27"/>
  <c r="E119" i="27"/>
  <c r="U119" i="27"/>
  <c r="AK119" i="27"/>
  <c r="BA119" i="27"/>
  <c r="F119" i="27"/>
  <c r="V119" i="27"/>
  <c r="AL119" i="27"/>
  <c r="BB119" i="27"/>
  <c r="H119" i="27"/>
  <c r="X119" i="27"/>
  <c r="K119" i="27"/>
  <c r="AA119" i="27"/>
  <c r="AQ119" i="27"/>
  <c r="BG119" i="27"/>
  <c r="L119" i="27"/>
  <c r="AB119" i="27"/>
  <c r="AR119" i="27"/>
  <c r="N119" i="27"/>
  <c r="AD119" i="27"/>
  <c r="AT119" i="27"/>
  <c r="Z119" i="27"/>
  <c r="AZ119" i="27"/>
  <c r="BS119" i="27"/>
  <c r="CI119" i="27"/>
  <c r="AC119" i="27"/>
  <c r="BC119" i="27"/>
  <c r="BT119" i="27"/>
  <c r="CJ119" i="27"/>
  <c r="AE119" i="27"/>
  <c r="BD119" i="27"/>
  <c r="BU119" i="27"/>
  <c r="CK119" i="27"/>
  <c r="AF119" i="27"/>
  <c r="BE119" i="27"/>
  <c r="BV119" i="27"/>
  <c r="CL119" i="27"/>
  <c r="C119" i="27"/>
  <c r="AI119" i="27"/>
  <c r="BF119" i="27"/>
  <c r="BW119" i="27"/>
  <c r="CM119" i="27"/>
  <c r="D119" i="27"/>
  <c r="AJ119" i="27"/>
  <c r="BH119" i="27"/>
  <c r="BX119" i="27"/>
  <c r="CN119" i="27"/>
  <c r="G119" i="27"/>
  <c r="AM119" i="27"/>
  <c r="BI119" i="27"/>
  <c r="BY119" i="27"/>
  <c r="CO119" i="27"/>
  <c r="I119" i="27"/>
  <c r="AN119" i="27"/>
  <c r="BJ119" i="27"/>
  <c r="BZ119" i="27"/>
  <c r="CP119" i="27"/>
  <c r="J119" i="27"/>
  <c r="AO119" i="27"/>
  <c r="BK119" i="27"/>
  <c r="CA119" i="27"/>
  <c r="CQ119" i="27"/>
  <c r="M119" i="27"/>
  <c r="AP119" i="27"/>
  <c r="BL119" i="27"/>
  <c r="CB119" i="27"/>
  <c r="CR119" i="27"/>
  <c r="O119" i="27"/>
  <c r="AS119" i="27"/>
  <c r="BM119" i="27"/>
  <c r="CC119" i="27"/>
  <c r="CS119" i="27"/>
  <c r="P119" i="27"/>
  <c r="AU119" i="27"/>
  <c r="BN119" i="27"/>
  <c r="CD119" i="27"/>
  <c r="CT119" i="27"/>
  <c r="S119" i="27"/>
  <c r="AV119" i="27"/>
  <c r="BO119" i="27"/>
  <c r="CE119" i="27"/>
  <c r="CU119" i="27"/>
  <c r="T119" i="27"/>
  <c r="AW119" i="27"/>
  <c r="BP119" i="27"/>
  <c r="CF119" i="27"/>
  <c r="CV119" i="27"/>
  <c r="W119" i="27"/>
  <c r="Y119" i="27"/>
  <c r="AX119" i="27"/>
  <c r="AY119" i="27"/>
  <c r="BQ119" i="27"/>
  <c r="BR119" i="27"/>
  <c r="CG119" i="27"/>
  <c r="CH119" i="27"/>
  <c r="CW119" i="27"/>
  <c r="P137" i="27"/>
  <c r="AF137" i="27"/>
  <c r="AV137" i="27"/>
  <c r="BL137" i="27"/>
  <c r="CB137" i="27"/>
  <c r="CR137" i="27"/>
  <c r="Q137" i="27"/>
  <c r="AG137" i="27"/>
  <c r="AW137" i="27"/>
  <c r="BM137" i="27"/>
  <c r="CC137" i="27"/>
  <c r="CS137" i="27"/>
  <c r="B137" i="27"/>
  <c r="R137" i="27"/>
  <c r="AH137" i="27"/>
  <c r="AX137" i="27"/>
  <c r="BN137" i="27"/>
  <c r="CD137" i="27"/>
  <c r="CT137" i="27"/>
  <c r="C137" i="27"/>
  <c r="S137" i="27"/>
  <c r="AI137" i="27"/>
  <c r="AY137" i="27"/>
  <c r="BO137" i="27"/>
  <c r="CE137" i="27"/>
  <c r="CU137" i="27"/>
  <c r="D137" i="27"/>
  <c r="T137" i="27"/>
  <c r="AJ137" i="27"/>
  <c r="AZ137" i="27"/>
  <c r="BP137" i="27"/>
  <c r="CF137" i="27"/>
  <c r="CV137" i="27"/>
  <c r="E137" i="27"/>
  <c r="U137" i="27"/>
  <c r="AK137" i="27"/>
  <c r="BA137" i="27"/>
  <c r="BQ137" i="27"/>
  <c r="CG137" i="27"/>
  <c r="CW137" i="27"/>
  <c r="F137" i="27"/>
  <c r="V137" i="27"/>
  <c r="AL137" i="27"/>
  <c r="BB137" i="27"/>
  <c r="BR137" i="27"/>
  <c r="CH137" i="27"/>
  <c r="G137" i="27"/>
  <c r="W137" i="27"/>
  <c r="AM137" i="27"/>
  <c r="BC137" i="27"/>
  <c r="BS137" i="27"/>
  <c r="CI137" i="27"/>
  <c r="H137" i="27"/>
  <c r="X137" i="27"/>
  <c r="AN137" i="27"/>
  <c r="BD137" i="27"/>
  <c r="BT137" i="27"/>
  <c r="CJ137" i="27"/>
  <c r="I137" i="27"/>
  <c r="J137" i="27"/>
  <c r="Z137" i="27"/>
  <c r="AP137" i="27"/>
  <c r="BF137" i="27"/>
  <c r="BV137" i="27"/>
  <c r="CL137" i="27"/>
  <c r="K137" i="27"/>
  <c r="AA137" i="27"/>
  <c r="AQ137" i="27"/>
  <c r="BG137" i="27"/>
  <c r="BW137" i="27"/>
  <c r="CM137" i="27"/>
  <c r="AO137" i="27"/>
  <c r="CN137" i="27"/>
  <c r="AR137" i="27"/>
  <c r="CO137" i="27"/>
  <c r="AS137" i="27"/>
  <c r="CP137" i="27"/>
  <c r="AT137" i="27"/>
  <c r="CQ137" i="27"/>
  <c r="AU137" i="27"/>
  <c r="BE137" i="27"/>
  <c r="BH137" i="27"/>
  <c r="L137" i="27"/>
  <c r="BI137" i="27"/>
  <c r="M137" i="27"/>
  <c r="BJ137" i="27"/>
  <c r="N137" i="27"/>
  <c r="BK137" i="27"/>
  <c r="O137" i="27"/>
  <c r="BU137" i="27"/>
  <c r="Y137" i="27"/>
  <c r="BX137" i="27"/>
  <c r="BY137" i="27"/>
  <c r="BZ137" i="27"/>
  <c r="CA137" i="27"/>
  <c r="CK137" i="27"/>
  <c r="AC137" i="27"/>
  <c r="AD137" i="27"/>
  <c r="AB137" i="27"/>
  <c r="AE137" i="27"/>
  <c r="H187" i="27"/>
  <c r="X187" i="27"/>
  <c r="AN187" i="27"/>
  <c r="BD187" i="27"/>
  <c r="BT187" i="27"/>
  <c r="CJ187" i="27"/>
  <c r="I187" i="27"/>
  <c r="Y187" i="27"/>
  <c r="AO187" i="27"/>
  <c r="BE187" i="27"/>
  <c r="BU187" i="27"/>
  <c r="CK187" i="27"/>
  <c r="J187" i="27"/>
  <c r="Z187" i="27"/>
  <c r="AP187" i="27"/>
  <c r="BF187" i="27"/>
  <c r="BV187" i="27"/>
  <c r="CL187" i="27"/>
  <c r="K187" i="27"/>
  <c r="AA187" i="27"/>
  <c r="AQ187" i="27"/>
  <c r="BG187" i="27"/>
  <c r="BW187" i="27"/>
  <c r="CM187" i="27"/>
  <c r="L187" i="27"/>
  <c r="AB187" i="27"/>
  <c r="AR187" i="27"/>
  <c r="BH187" i="27"/>
  <c r="BX187" i="27"/>
  <c r="CN187" i="27"/>
  <c r="M187" i="27"/>
  <c r="AC187" i="27"/>
  <c r="AS187" i="27"/>
  <c r="BI187" i="27"/>
  <c r="BY187" i="27"/>
  <c r="CO187" i="27"/>
  <c r="N187" i="27"/>
  <c r="AD187" i="27"/>
  <c r="AT187" i="27"/>
  <c r="BJ187" i="27"/>
  <c r="BZ187" i="27"/>
  <c r="CP187" i="27"/>
  <c r="O187" i="27"/>
  <c r="AE187" i="27"/>
  <c r="AU187" i="27"/>
  <c r="BK187" i="27"/>
  <c r="CA187" i="27"/>
  <c r="CQ187" i="27"/>
  <c r="P187" i="27"/>
  <c r="AF187" i="27"/>
  <c r="AV187" i="27"/>
  <c r="BL187" i="27"/>
  <c r="CB187" i="27"/>
  <c r="CR187" i="27"/>
  <c r="Q187" i="27"/>
  <c r="AG187" i="27"/>
  <c r="AW187" i="27"/>
  <c r="BM187" i="27"/>
  <c r="CC187" i="27"/>
  <c r="CS187" i="27"/>
  <c r="B187" i="27"/>
  <c r="R187" i="27"/>
  <c r="AH187" i="27"/>
  <c r="AX187" i="27"/>
  <c r="BN187" i="27"/>
  <c r="CD187" i="27"/>
  <c r="CT187" i="27"/>
  <c r="C187" i="27"/>
  <c r="S187" i="27"/>
  <c r="AI187" i="27"/>
  <c r="AY187" i="27"/>
  <c r="BO187" i="27"/>
  <c r="CE187" i="27"/>
  <c r="CU187" i="27"/>
  <c r="D187" i="27"/>
  <c r="T187" i="27"/>
  <c r="AJ187" i="27"/>
  <c r="AZ187" i="27"/>
  <c r="BP187" i="27"/>
  <c r="CF187" i="27"/>
  <c r="CV187" i="27"/>
  <c r="E187" i="27"/>
  <c r="U187" i="27"/>
  <c r="AK187" i="27"/>
  <c r="BA187" i="27"/>
  <c r="BQ187" i="27"/>
  <c r="CG187" i="27"/>
  <c r="CW187" i="27"/>
  <c r="F187" i="27"/>
  <c r="V187" i="27"/>
  <c r="AL187" i="27"/>
  <c r="BB187" i="27"/>
  <c r="BR187" i="27"/>
  <c r="CH187" i="27"/>
  <c r="AM187" i="27"/>
  <c r="BC187" i="27"/>
  <c r="BS187" i="27"/>
  <c r="CI187" i="27"/>
  <c r="W187" i="27"/>
  <c r="G187" i="27"/>
  <c r="L138" i="27"/>
  <c r="AB138" i="27"/>
  <c r="AR138" i="27"/>
  <c r="BH138" i="27"/>
  <c r="BX138" i="27"/>
  <c r="CN138" i="27"/>
  <c r="M138" i="27"/>
  <c r="AC138" i="27"/>
  <c r="AS138" i="27"/>
  <c r="BI138" i="27"/>
  <c r="N138" i="27"/>
  <c r="AD138" i="27"/>
  <c r="AT138" i="27"/>
  <c r="BJ138" i="27"/>
  <c r="O138" i="27"/>
  <c r="AE138" i="27"/>
  <c r="AU138" i="27"/>
  <c r="BK138" i="27"/>
  <c r="CA138" i="27"/>
  <c r="CQ138" i="27"/>
  <c r="P138" i="27"/>
  <c r="AF138" i="27"/>
  <c r="AV138" i="27"/>
  <c r="BL138" i="27"/>
  <c r="CB138" i="27"/>
  <c r="CR138" i="27"/>
  <c r="Q138" i="27"/>
  <c r="AG138" i="27"/>
  <c r="AW138" i="27"/>
  <c r="BM138" i="27"/>
  <c r="CC138" i="27"/>
  <c r="CS138" i="27"/>
  <c r="B138" i="27"/>
  <c r="R138" i="27"/>
  <c r="AH138" i="27"/>
  <c r="AX138" i="27"/>
  <c r="BN138" i="27"/>
  <c r="CD138" i="27"/>
  <c r="CT138" i="27"/>
  <c r="C138" i="27"/>
  <c r="S138" i="27"/>
  <c r="AI138" i="27"/>
  <c r="D138" i="27"/>
  <c r="T138" i="27"/>
  <c r="AJ138" i="27"/>
  <c r="AZ138" i="27"/>
  <c r="BP138" i="27"/>
  <c r="CF138" i="27"/>
  <c r="CV138" i="27"/>
  <c r="F138" i="27"/>
  <c r="V138" i="27"/>
  <c r="AL138" i="27"/>
  <c r="BB138" i="27"/>
  <c r="G138" i="27"/>
  <c r="W138" i="27"/>
  <c r="AM138" i="27"/>
  <c r="BC138" i="27"/>
  <c r="BS138" i="27"/>
  <c r="CI138" i="27"/>
  <c r="AO138" i="27"/>
  <c r="BY138" i="27"/>
  <c r="AP138" i="27"/>
  <c r="BZ138" i="27"/>
  <c r="AQ138" i="27"/>
  <c r="CE138" i="27"/>
  <c r="AY138" i="27"/>
  <c r="CG138" i="27"/>
  <c r="E138" i="27"/>
  <c r="BA138" i="27"/>
  <c r="CH138" i="27"/>
  <c r="H138" i="27"/>
  <c r="BD138" i="27"/>
  <c r="CJ138" i="27"/>
  <c r="I138" i="27"/>
  <c r="BE138" i="27"/>
  <c r="CK138" i="27"/>
  <c r="J138" i="27"/>
  <c r="BF138" i="27"/>
  <c r="CL138" i="27"/>
  <c r="K138" i="27"/>
  <c r="BG138" i="27"/>
  <c r="CM138" i="27"/>
  <c r="U138" i="27"/>
  <c r="BO138" i="27"/>
  <c r="CO138" i="27"/>
  <c r="X138" i="27"/>
  <c r="BQ138" i="27"/>
  <c r="CP138" i="27"/>
  <c r="Y138" i="27"/>
  <c r="BR138" i="27"/>
  <c r="CU138" i="27"/>
  <c r="Z138" i="27"/>
  <c r="AA138" i="27"/>
  <c r="AK138" i="27"/>
  <c r="AN138" i="27"/>
  <c r="BT138" i="27"/>
  <c r="BU138" i="27"/>
  <c r="BV138" i="27"/>
  <c r="BW138" i="27"/>
  <c r="CW138" i="27"/>
  <c r="E198" i="27"/>
  <c r="U198" i="27"/>
  <c r="AK198" i="27"/>
  <c r="BA198" i="27"/>
  <c r="BQ198" i="27"/>
  <c r="CG198" i="27"/>
  <c r="CW198" i="27"/>
  <c r="F198" i="27"/>
  <c r="V198" i="27"/>
  <c r="AL198" i="27"/>
  <c r="BB198" i="27"/>
  <c r="BR198" i="27"/>
  <c r="CH198" i="27"/>
  <c r="G198" i="27"/>
  <c r="W198" i="27"/>
  <c r="AM198" i="27"/>
  <c r="BC198" i="27"/>
  <c r="BS198" i="27"/>
  <c r="CI198" i="27"/>
  <c r="H198" i="27"/>
  <c r="X198" i="27"/>
  <c r="AN198" i="27"/>
  <c r="BD198" i="27"/>
  <c r="BT198" i="27"/>
  <c r="CJ198" i="27"/>
  <c r="I198" i="27"/>
  <c r="Y198" i="27"/>
  <c r="AO198" i="27"/>
  <c r="BE198" i="27"/>
  <c r="BU198" i="27"/>
  <c r="CK198" i="27"/>
  <c r="J198" i="27"/>
  <c r="Z198" i="27"/>
  <c r="AP198" i="27"/>
  <c r="BF198" i="27"/>
  <c r="BV198" i="27"/>
  <c r="CL198" i="27"/>
  <c r="K198" i="27"/>
  <c r="AA198" i="27"/>
  <c r="AQ198" i="27"/>
  <c r="BG198" i="27"/>
  <c r="BW198" i="27"/>
  <c r="CM198" i="27"/>
  <c r="L198" i="27"/>
  <c r="AB198" i="27"/>
  <c r="AR198" i="27"/>
  <c r="BH198" i="27"/>
  <c r="BX198" i="27"/>
  <c r="CN198" i="27"/>
  <c r="M198" i="27"/>
  <c r="AC198" i="27"/>
  <c r="AS198" i="27"/>
  <c r="BI198" i="27"/>
  <c r="BY198" i="27"/>
  <c r="CO198" i="27"/>
  <c r="N198" i="27"/>
  <c r="AD198" i="27"/>
  <c r="AT198" i="27"/>
  <c r="BJ198" i="27"/>
  <c r="BZ198" i="27"/>
  <c r="CP198" i="27"/>
  <c r="O198" i="27"/>
  <c r="AE198" i="27"/>
  <c r="AU198" i="27"/>
  <c r="BK198" i="27"/>
  <c r="CA198" i="27"/>
  <c r="CQ198" i="27"/>
  <c r="P198" i="27"/>
  <c r="AF198" i="27"/>
  <c r="AV198" i="27"/>
  <c r="BL198" i="27"/>
  <c r="CB198" i="27"/>
  <c r="CR198" i="27"/>
  <c r="Q198" i="27"/>
  <c r="AG198" i="27"/>
  <c r="AW198" i="27"/>
  <c r="BM198" i="27"/>
  <c r="CC198" i="27"/>
  <c r="CS198" i="27"/>
  <c r="B198" i="27"/>
  <c r="R198" i="27"/>
  <c r="AH198" i="27"/>
  <c r="AX198" i="27"/>
  <c r="BN198" i="27"/>
  <c r="CD198" i="27"/>
  <c r="CT198" i="27"/>
  <c r="D198" i="27"/>
  <c r="T198" i="27"/>
  <c r="AJ198" i="27"/>
  <c r="AZ198" i="27"/>
  <c r="BP198" i="27"/>
  <c r="CF198" i="27"/>
  <c r="CV198" i="27"/>
  <c r="C198" i="27"/>
  <c r="S198" i="27"/>
  <c r="AI198" i="27"/>
  <c r="AY198" i="27"/>
  <c r="BO198" i="27"/>
  <c r="CE198" i="27"/>
  <c r="CU198" i="27"/>
  <c r="N149" i="27"/>
  <c r="AD149" i="27"/>
  <c r="AT149" i="27"/>
  <c r="BJ149" i="27"/>
  <c r="BZ149" i="27"/>
  <c r="CP149" i="27"/>
  <c r="P149" i="27"/>
  <c r="AF149" i="27"/>
  <c r="AV149" i="27"/>
  <c r="BL149" i="27"/>
  <c r="CB149" i="27"/>
  <c r="CR149" i="27"/>
  <c r="B149" i="27"/>
  <c r="R149" i="27"/>
  <c r="AH149" i="27"/>
  <c r="AX149" i="27"/>
  <c r="BN149" i="27"/>
  <c r="CD149" i="27"/>
  <c r="CT149" i="27"/>
  <c r="U149" i="27"/>
  <c r="AN149" i="27"/>
  <c r="BG149" i="27"/>
  <c r="CA149" i="27"/>
  <c r="CV149" i="27"/>
  <c r="C149" i="27"/>
  <c r="V149" i="27"/>
  <c r="AO149" i="27"/>
  <c r="BH149" i="27"/>
  <c r="CC149" i="27"/>
  <c r="CW149" i="27"/>
  <c r="D149" i="27"/>
  <c r="W149" i="27"/>
  <c r="AP149" i="27"/>
  <c r="BI149" i="27"/>
  <c r="CE149" i="27"/>
  <c r="E149" i="27"/>
  <c r="X149" i="27"/>
  <c r="AQ149" i="27"/>
  <c r="BK149" i="27"/>
  <c r="CF149" i="27"/>
  <c r="F149" i="27"/>
  <c r="Y149" i="27"/>
  <c r="AR149" i="27"/>
  <c r="BM149" i="27"/>
  <c r="CG149" i="27"/>
  <c r="G149" i="27"/>
  <c r="Z149" i="27"/>
  <c r="AS149" i="27"/>
  <c r="BO149" i="27"/>
  <c r="CH149" i="27"/>
  <c r="H149" i="27"/>
  <c r="AA149" i="27"/>
  <c r="AU149" i="27"/>
  <c r="BP149" i="27"/>
  <c r="CI149" i="27"/>
  <c r="I149" i="27"/>
  <c r="AB149" i="27"/>
  <c r="AW149" i="27"/>
  <c r="BQ149" i="27"/>
  <c r="CJ149" i="27"/>
  <c r="J149" i="27"/>
  <c r="AC149" i="27"/>
  <c r="AY149" i="27"/>
  <c r="BR149" i="27"/>
  <c r="CK149" i="27"/>
  <c r="K149" i="27"/>
  <c r="AE149" i="27"/>
  <c r="AZ149" i="27"/>
  <c r="L149" i="27"/>
  <c r="AG149" i="27"/>
  <c r="BA149" i="27"/>
  <c r="BT149" i="27"/>
  <c r="CM149" i="27"/>
  <c r="M149" i="27"/>
  <c r="AI149" i="27"/>
  <c r="BB149" i="27"/>
  <c r="BU149" i="27"/>
  <c r="CN149" i="27"/>
  <c r="Q149" i="27"/>
  <c r="AK149" i="27"/>
  <c r="BD149" i="27"/>
  <c r="BW149" i="27"/>
  <c r="CQ149" i="27"/>
  <c r="S149" i="27"/>
  <c r="AL149" i="27"/>
  <c r="BE149" i="27"/>
  <c r="BX149" i="27"/>
  <c r="CS149" i="27"/>
  <c r="BS149" i="27"/>
  <c r="BV149" i="27"/>
  <c r="BY149" i="27"/>
  <c r="CL149" i="27"/>
  <c r="CO149" i="27"/>
  <c r="CU149" i="27"/>
  <c r="O149" i="27"/>
  <c r="T149" i="27"/>
  <c r="AM149" i="27"/>
  <c r="BC149" i="27"/>
  <c r="AJ149" i="27"/>
  <c r="BF149" i="27"/>
  <c r="N145" i="27"/>
  <c r="AD145" i="27"/>
  <c r="AT145" i="27"/>
  <c r="BJ145" i="27"/>
  <c r="BZ145" i="27"/>
  <c r="CP145" i="27"/>
  <c r="O145" i="27"/>
  <c r="AE145" i="27"/>
  <c r="AU145" i="27"/>
  <c r="BK145" i="27"/>
  <c r="CA145" i="27"/>
  <c r="CQ145" i="27"/>
  <c r="P145" i="27"/>
  <c r="AF145" i="27"/>
  <c r="AV145" i="27"/>
  <c r="BL145" i="27"/>
  <c r="CB145" i="27"/>
  <c r="CR145" i="27"/>
  <c r="Q145" i="27"/>
  <c r="AG145" i="27"/>
  <c r="AW145" i="27"/>
  <c r="BM145" i="27"/>
  <c r="CC145" i="27"/>
  <c r="CS145" i="27"/>
  <c r="B145" i="27"/>
  <c r="R145" i="27"/>
  <c r="AH145" i="27"/>
  <c r="AX145" i="27"/>
  <c r="BN145" i="27"/>
  <c r="CD145" i="27"/>
  <c r="CT145" i="27"/>
  <c r="C145" i="27"/>
  <c r="S145" i="27"/>
  <c r="AI145" i="27"/>
  <c r="AY145" i="27"/>
  <c r="BO145" i="27"/>
  <c r="CE145" i="27"/>
  <c r="CU145" i="27"/>
  <c r="D145" i="27"/>
  <c r="T145" i="27"/>
  <c r="AJ145" i="27"/>
  <c r="AZ145" i="27"/>
  <c r="BP145" i="27"/>
  <c r="CF145" i="27"/>
  <c r="CV145" i="27"/>
  <c r="E145" i="27"/>
  <c r="U145" i="27"/>
  <c r="AK145" i="27"/>
  <c r="BA145" i="27"/>
  <c r="BQ145" i="27"/>
  <c r="CG145" i="27"/>
  <c r="CW145" i="27"/>
  <c r="F145" i="27"/>
  <c r="V145" i="27"/>
  <c r="AL145" i="27"/>
  <c r="BB145" i="27"/>
  <c r="BR145" i="27"/>
  <c r="CH145" i="27"/>
  <c r="G145" i="27"/>
  <c r="W145" i="27"/>
  <c r="AM145" i="27"/>
  <c r="BC145" i="27"/>
  <c r="BS145" i="27"/>
  <c r="CI145" i="27"/>
  <c r="H145" i="27"/>
  <c r="X145" i="27"/>
  <c r="AN145" i="27"/>
  <c r="BD145" i="27"/>
  <c r="BT145" i="27"/>
  <c r="CJ145" i="27"/>
  <c r="I145" i="27"/>
  <c r="Y145" i="27"/>
  <c r="AO145" i="27"/>
  <c r="BE145" i="27"/>
  <c r="BU145" i="27"/>
  <c r="CK145" i="27"/>
  <c r="J145" i="27"/>
  <c r="BV145" i="27"/>
  <c r="K145" i="27"/>
  <c r="BW145" i="27"/>
  <c r="L145" i="27"/>
  <c r="BX145" i="27"/>
  <c r="M145" i="27"/>
  <c r="BY145" i="27"/>
  <c r="Z145" i="27"/>
  <c r="CL145" i="27"/>
  <c r="AA145" i="27"/>
  <c r="CM145" i="27"/>
  <c r="AB145" i="27"/>
  <c r="CN145" i="27"/>
  <c r="AC145" i="27"/>
  <c r="CO145" i="27"/>
  <c r="AP145" i="27"/>
  <c r="AQ145" i="27"/>
  <c r="AR145" i="27"/>
  <c r="AS145" i="27"/>
  <c r="BG145" i="27"/>
  <c r="BH145" i="27"/>
  <c r="BF145" i="27"/>
  <c r="BI145" i="27"/>
  <c r="Q168" i="27"/>
  <c r="AG168" i="27"/>
  <c r="AW168" i="27"/>
  <c r="BM168" i="27"/>
  <c r="CC168" i="27"/>
  <c r="J168" i="27"/>
  <c r="Z168" i="27"/>
  <c r="AP168" i="27"/>
  <c r="BF168" i="27"/>
  <c r="H168" i="27"/>
  <c r="AA168" i="27"/>
  <c r="AS168" i="27"/>
  <c r="BK168" i="27"/>
  <c r="CB168" i="27"/>
  <c r="CS168" i="27"/>
  <c r="I168" i="27"/>
  <c r="AB168" i="27"/>
  <c r="AT168" i="27"/>
  <c r="BL168" i="27"/>
  <c r="CD168" i="27"/>
  <c r="CT168" i="27"/>
  <c r="K168" i="27"/>
  <c r="AC168" i="27"/>
  <c r="AU168" i="27"/>
  <c r="BN168" i="27"/>
  <c r="CE168" i="27"/>
  <c r="CU168" i="27"/>
  <c r="L168" i="27"/>
  <c r="AD168" i="27"/>
  <c r="AV168" i="27"/>
  <c r="BO168" i="27"/>
  <c r="CF168" i="27"/>
  <c r="CV168" i="27"/>
  <c r="M168" i="27"/>
  <c r="AE168" i="27"/>
  <c r="AX168" i="27"/>
  <c r="BP168" i="27"/>
  <c r="CG168" i="27"/>
  <c r="CW168" i="27"/>
  <c r="N168" i="27"/>
  <c r="AF168" i="27"/>
  <c r="AY168" i="27"/>
  <c r="BQ168" i="27"/>
  <c r="CH168" i="27"/>
  <c r="O168" i="27"/>
  <c r="AH168" i="27"/>
  <c r="AZ168" i="27"/>
  <c r="BR168" i="27"/>
  <c r="CI168" i="27"/>
  <c r="P168" i="27"/>
  <c r="AI168" i="27"/>
  <c r="BA168" i="27"/>
  <c r="BS168" i="27"/>
  <c r="CJ168" i="27"/>
  <c r="R168" i="27"/>
  <c r="AJ168" i="27"/>
  <c r="BB168" i="27"/>
  <c r="BT168" i="27"/>
  <c r="CK168" i="27"/>
  <c r="S168" i="27"/>
  <c r="AK168" i="27"/>
  <c r="BC168" i="27"/>
  <c r="BU168" i="27"/>
  <c r="CL168" i="27"/>
  <c r="B168" i="27"/>
  <c r="T168" i="27"/>
  <c r="AL168" i="27"/>
  <c r="BD168" i="27"/>
  <c r="BV168" i="27"/>
  <c r="CM168" i="27"/>
  <c r="C168" i="27"/>
  <c r="U168" i="27"/>
  <c r="AM168" i="27"/>
  <c r="BE168" i="27"/>
  <c r="BW168" i="27"/>
  <c r="CN168" i="27"/>
  <c r="E168" i="27"/>
  <c r="W168" i="27"/>
  <c r="AO168" i="27"/>
  <c r="BH168" i="27"/>
  <c r="BY168" i="27"/>
  <c r="CP168" i="27"/>
  <c r="G168" i="27"/>
  <c r="Y168" i="27"/>
  <c r="AR168" i="27"/>
  <c r="BJ168" i="27"/>
  <c r="CA168" i="27"/>
  <c r="CR168" i="27"/>
  <c r="V168" i="27"/>
  <c r="X168" i="27"/>
  <c r="AN168" i="27"/>
  <c r="AQ168" i="27"/>
  <c r="BG168" i="27"/>
  <c r="BI168" i="27"/>
  <c r="BX168" i="27"/>
  <c r="BZ168" i="27"/>
  <c r="CO168" i="27"/>
  <c r="CQ168" i="27"/>
  <c r="F168" i="27"/>
  <c r="D168" i="27"/>
  <c r="K122" i="27"/>
  <c r="AA122" i="27"/>
  <c r="AQ122" i="27"/>
  <c r="BG122" i="27"/>
  <c r="BW122" i="27"/>
  <c r="CM122" i="27"/>
  <c r="L122" i="27"/>
  <c r="AB122" i="27"/>
  <c r="AR122" i="27"/>
  <c r="BH122" i="27"/>
  <c r="BX122" i="27"/>
  <c r="CN122" i="27"/>
  <c r="M122" i="27"/>
  <c r="AC122" i="27"/>
  <c r="AS122" i="27"/>
  <c r="BI122" i="27"/>
  <c r="BY122" i="27"/>
  <c r="CO122" i="27"/>
  <c r="N122" i="27"/>
  <c r="AD122" i="27"/>
  <c r="AT122" i="27"/>
  <c r="BJ122" i="27"/>
  <c r="BZ122" i="27"/>
  <c r="CP122" i="27"/>
  <c r="O122" i="27"/>
  <c r="AE122" i="27"/>
  <c r="AU122" i="27"/>
  <c r="BK122" i="27"/>
  <c r="CA122" i="27"/>
  <c r="CQ122" i="27"/>
  <c r="P122" i="27"/>
  <c r="AF122" i="27"/>
  <c r="AV122" i="27"/>
  <c r="BL122" i="27"/>
  <c r="CB122" i="27"/>
  <c r="CR122" i="27"/>
  <c r="Q122" i="27"/>
  <c r="AG122" i="27"/>
  <c r="AW122" i="27"/>
  <c r="BM122" i="27"/>
  <c r="CC122" i="27"/>
  <c r="CS122" i="27"/>
  <c r="B122" i="27"/>
  <c r="R122" i="27"/>
  <c r="AH122" i="27"/>
  <c r="AX122" i="27"/>
  <c r="BN122" i="27"/>
  <c r="CD122" i="27"/>
  <c r="CT122" i="27"/>
  <c r="C122" i="27"/>
  <c r="S122" i="27"/>
  <c r="AI122" i="27"/>
  <c r="AY122" i="27"/>
  <c r="D122" i="27"/>
  <c r="T122" i="27"/>
  <c r="AJ122" i="27"/>
  <c r="AZ122" i="27"/>
  <c r="BP122" i="27"/>
  <c r="CF122" i="27"/>
  <c r="E122" i="27"/>
  <c r="U122" i="27"/>
  <c r="AK122" i="27"/>
  <c r="BA122" i="27"/>
  <c r="BQ122" i="27"/>
  <c r="CG122" i="27"/>
  <c r="CW122" i="27"/>
  <c r="F122" i="27"/>
  <c r="V122" i="27"/>
  <c r="AL122" i="27"/>
  <c r="BB122" i="27"/>
  <c r="BR122" i="27"/>
  <c r="CH122" i="27"/>
  <c r="G122" i="27"/>
  <c r="W122" i="27"/>
  <c r="AM122" i="27"/>
  <c r="BC122" i="27"/>
  <c r="BS122" i="27"/>
  <c r="CI122" i="27"/>
  <c r="H122" i="27"/>
  <c r="CE122" i="27"/>
  <c r="I122" i="27"/>
  <c r="CJ122" i="27"/>
  <c r="J122" i="27"/>
  <c r="CK122" i="27"/>
  <c r="X122" i="27"/>
  <c r="CL122" i="27"/>
  <c r="Y122" i="27"/>
  <c r="CU122" i="27"/>
  <c r="Z122" i="27"/>
  <c r="CV122" i="27"/>
  <c r="AN122" i="27"/>
  <c r="AO122" i="27"/>
  <c r="AP122" i="27"/>
  <c r="BD122" i="27"/>
  <c r="BE122" i="27"/>
  <c r="BF122" i="27"/>
  <c r="BT122" i="27"/>
  <c r="BU122" i="27"/>
  <c r="BV122" i="27"/>
  <c r="BO122" i="27"/>
  <c r="I182" i="27"/>
  <c r="Y182" i="27"/>
  <c r="AO182" i="27"/>
  <c r="BE182" i="27"/>
  <c r="BU182" i="27"/>
  <c r="CK182" i="27"/>
  <c r="J182" i="27"/>
  <c r="Z182" i="27"/>
  <c r="AP182" i="27"/>
  <c r="BF182" i="27"/>
  <c r="BV182" i="27"/>
  <c r="CL182" i="27"/>
  <c r="M182" i="27"/>
  <c r="AC182" i="27"/>
  <c r="AS182" i="27"/>
  <c r="BI182" i="27"/>
  <c r="BY182" i="27"/>
  <c r="CO182" i="27"/>
  <c r="N182" i="27"/>
  <c r="AD182" i="27"/>
  <c r="AT182" i="27"/>
  <c r="BJ182" i="27"/>
  <c r="BZ182" i="27"/>
  <c r="CP182" i="27"/>
  <c r="O182" i="27"/>
  <c r="AE182" i="27"/>
  <c r="AU182" i="27"/>
  <c r="BK182" i="27"/>
  <c r="CA182" i="27"/>
  <c r="CQ182" i="27"/>
  <c r="P182" i="27"/>
  <c r="AF182" i="27"/>
  <c r="AV182" i="27"/>
  <c r="BL182" i="27"/>
  <c r="CB182" i="27"/>
  <c r="CR182" i="27"/>
  <c r="Q182" i="27"/>
  <c r="AG182" i="27"/>
  <c r="AW182" i="27"/>
  <c r="BM182" i="27"/>
  <c r="CC182" i="27"/>
  <c r="CS182" i="27"/>
  <c r="K182" i="27"/>
  <c r="AM182" i="27"/>
  <c r="BQ182" i="27"/>
  <c r="CU182" i="27"/>
  <c r="L182" i="27"/>
  <c r="AN182" i="27"/>
  <c r="BR182" i="27"/>
  <c r="CV182" i="27"/>
  <c r="R182" i="27"/>
  <c r="AQ182" i="27"/>
  <c r="BS182" i="27"/>
  <c r="CW182" i="27"/>
  <c r="S182" i="27"/>
  <c r="AR182" i="27"/>
  <c r="BT182" i="27"/>
  <c r="T182" i="27"/>
  <c r="AX182" i="27"/>
  <c r="BW182" i="27"/>
  <c r="U182" i="27"/>
  <c r="AY182" i="27"/>
  <c r="BX182" i="27"/>
  <c r="V182" i="27"/>
  <c r="AZ182" i="27"/>
  <c r="CD182" i="27"/>
  <c r="W182" i="27"/>
  <c r="BA182" i="27"/>
  <c r="CE182" i="27"/>
  <c r="X182" i="27"/>
  <c r="BB182" i="27"/>
  <c r="CF182" i="27"/>
  <c r="B182" i="27"/>
  <c r="AA182" i="27"/>
  <c r="BC182" i="27"/>
  <c r="CG182" i="27"/>
  <c r="C182" i="27"/>
  <c r="AB182" i="27"/>
  <c r="BD182" i="27"/>
  <c r="CH182" i="27"/>
  <c r="D182" i="27"/>
  <c r="AH182" i="27"/>
  <c r="BG182" i="27"/>
  <c r="CI182" i="27"/>
  <c r="E182" i="27"/>
  <c r="AI182" i="27"/>
  <c r="BH182" i="27"/>
  <c r="CJ182" i="27"/>
  <c r="F182" i="27"/>
  <c r="AJ182" i="27"/>
  <c r="BN182" i="27"/>
  <c r="CM182" i="27"/>
  <c r="G182" i="27"/>
  <c r="AK182" i="27"/>
  <c r="BO182" i="27"/>
  <c r="CN182" i="27"/>
  <c r="H182" i="27"/>
  <c r="AL182" i="27"/>
  <c r="BP182" i="27"/>
  <c r="CT182" i="27"/>
  <c r="B133" i="27"/>
  <c r="R133" i="27"/>
  <c r="AH133" i="27"/>
  <c r="AX133" i="27"/>
  <c r="BN133" i="27"/>
  <c r="CD133" i="27"/>
  <c r="CT133" i="27"/>
  <c r="C133" i="27"/>
  <c r="S133" i="27"/>
  <c r="AI133" i="27"/>
  <c r="AY133" i="27"/>
  <c r="BO133" i="27"/>
  <c r="CE133" i="27"/>
  <c r="CU133" i="27"/>
  <c r="E133" i="27"/>
  <c r="U133" i="27"/>
  <c r="AK133" i="27"/>
  <c r="BA133" i="27"/>
  <c r="BQ133" i="27"/>
  <c r="CG133" i="27"/>
  <c r="CW133" i="27"/>
  <c r="F133" i="27"/>
  <c r="V133" i="27"/>
  <c r="AL133" i="27"/>
  <c r="BB133" i="27"/>
  <c r="BR133" i="27"/>
  <c r="CH133" i="27"/>
  <c r="H133" i="27"/>
  <c r="X133" i="27"/>
  <c r="AN133" i="27"/>
  <c r="BD133" i="27"/>
  <c r="BT133" i="27"/>
  <c r="CJ133" i="27"/>
  <c r="T133" i="27"/>
  <c r="AR133" i="27"/>
  <c r="BM133" i="27"/>
  <c r="CM133" i="27"/>
  <c r="W133" i="27"/>
  <c r="AS133" i="27"/>
  <c r="BP133" i="27"/>
  <c r="CN133" i="27"/>
  <c r="Y133" i="27"/>
  <c r="AT133" i="27"/>
  <c r="BS133" i="27"/>
  <c r="CO133" i="27"/>
  <c r="Z133" i="27"/>
  <c r="AU133" i="27"/>
  <c r="BU133" i="27"/>
  <c r="CP133" i="27"/>
  <c r="AA133" i="27"/>
  <c r="AV133" i="27"/>
  <c r="BV133" i="27"/>
  <c r="CQ133" i="27"/>
  <c r="D133" i="27"/>
  <c r="AB133" i="27"/>
  <c r="AW133" i="27"/>
  <c r="BW133" i="27"/>
  <c r="CR133" i="27"/>
  <c r="G133" i="27"/>
  <c r="AC133" i="27"/>
  <c r="AZ133" i="27"/>
  <c r="BX133" i="27"/>
  <c r="CS133" i="27"/>
  <c r="I133" i="27"/>
  <c r="AD133" i="27"/>
  <c r="BC133" i="27"/>
  <c r="BY133" i="27"/>
  <c r="CV133" i="27"/>
  <c r="J133" i="27"/>
  <c r="AE133" i="27"/>
  <c r="BE133" i="27"/>
  <c r="BZ133" i="27"/>
  <c r="K133" i="27"/>
  <c r="AF133" i="27"/>
  <c r="BF133" i="27"/>
  <c r="CA133" i="27"/>
  <c r="L133" i="27"/>
  <c r="AG133" i="27"/>
  <c r="BG133" i="27"/>
  <c r="CB133" i="27"/>
  <c r="M133" i="27"/>
  <c r="AJ133" i="27"/>
  <c r="BH133" i="27"/>
  <c r="CC133" i="27"/>
  <c r="N133" i="27"/>
  <c r="AM133" i="27"/>
  <c r="BI133" i="27"/>
  <c r="CF133" i="27"/>
  <c r="AQ133" i="27"/>
  <c r="BJ133" i="27"/>
  <c r="BK133" i="27"/>
  <c r="BL133" i="27"/>
  <c r="CI133" i="27"/>
  <c r="CK133" i="27"/>
  <c r="CL133" i="27"/>
  <c r="O133" i="27"/>
  <c r="Q133" i="27"/>
  <c r="AO133" i="27"/>
  <c r="P133" i="27"/>
  <c r="AP133" i="27"/>
  <c r="L194" i="27"/>
  <c r="AB194" i="27"/>
  <c r="AR194" i="27"/>
  <c r="BH194" i="27"/>
  <c r="BX194" i="27"/>
  <c r="CN194" i="27"/>
  <c r="N194" i="27"/>
  <c r="AD194" i="27"/>
  <c r="AT194" i="27"/>
  <c r="BJ194" i="27"/>
  <c r="BZ194" i="27"/>
  <c r="CP194" i="27"/>
  <c r="Q194" i="27"/>
  <c r="AG194" i="27"/>
  <c r="AW194" i="27"/>
  <c r="BM194" i="27"/>
  <c r="CC194" i="27"/>
  <c r="CS194" i="27"/>
  <c r="B194" i="27"/>
  <c r="R194" i="27"/>
  <c r="AH194" i="27"/>
  <c r="AX194" i="27"/>
  <c r="BN194" i="27"/>
  <c r="CD194" i="27"/>
  <c r="CT194" i="27"/>
  <c r="C194" i="27"/>
  <c r="S194" i="27"/>
  <c r="AI194" i="27"/>
  <c r="AY194" i="27"/>
  <c r="BO194" i="27"/>
  <c r="CE194" i="27"/>
  <c r="CU194" i="27"/>
  <c r="D194" i="27"/>
  <c r="T194" i="27"/>
  <c r="AJ194" i="27"/>
  <c r="AZ194" i="27"/>
  <c r="BP194" i="27"/>
  <c r="CF194" i="27"/>
  <c r="CV194" i="27"/>
  <c r="X194" i="27"/>
  <c r="AV194" i="27"/>
  <c r="BV194" i="27"/>
  <c r="Y194" i="27"/>
  <c r="BA194" i="27"/>
  <c r="BW194" i="27"/>
  <c r="Z194" i="27"/>
  <c r="BB194" i="27"/>
  <c r="BY194" i="27"/>
  <c r="E194" i="27"/>
  <c r="AA194" i="27"/>
  <c r="BC194" i="27"/>
  <c r="CA194" i="27"/>
  <c r="F194" i="27"/>
  <c r="AC194" i="27"/>
  <c r="BD194" i="27"/>
  <c r="CB194" i="27"/>
  <c r="G194" i="27"/>
  <c r="AE194" i="27"/>
  <c r="BE194" i="27"/>
  <c r="CG194" i="27"/>
  <c r="H194" i="27"/>
  <c r="AF194" i="27"/>
  <c r="BF194" i="27"/>
  <c r="CH194" i="27"/>
  <c r="I194" i="27"/>
  <c r="AK194" i="27"/>
  <c r="BG194" i="27"/>
  <c r="CI194" i="27"/>
  <c r="J194" i="27"/>
  <c r="AL194" i="27"/>
  <c r="BI194" i="27"/>
  <c r="CJ194" i="27"/>
  <c r="K194" i="27"/>
  <c r="AM194" i="27"/>
  <c r="BK194" i="27"/>
  <c r="CK194" i="27"/>
  <c r="M194" i="27"/>
  <c r="AN194" i="27"/>
  <c r="BL194" i="27"/>
  <c r="CL194" i="27"/>
  <c r="O194" i="27"/>
  <c r="AO194" i="27"/>
  <c r="BQ194" i="27"/>
  <c r="CM194" i="27"/>
  <c r="P194" i="27"/>
  <c r="AP194" i="27"/>
  <c r="BR194" i="27"/>
  <c r="CO194" i="27"/>
  <c r="U194" i="27"/>
  <c r="AQ194" i="27"/>
  <c r="BS194" i="27"/>
  <c r="CQ194" i="27"/>
  <c r="W194" i="27"/>
  <c r="AU194" i="27"/>
  <c r="BU194" i="27"/>
  <c r="CW194" i="27"/>
  <c r="CR194" i="27"/>
  <c r="BT194" i="27"/>
  <c r="V194" i="27"/>
  <c r="AS194" i="27"/>
  <c r="P129" i="27"/>
  <c r="AF129" i="27"/>
  <c r="AV129" i="27"/>
  <c r="BL129" i="27"/>
  <c r="CB129" i="27"/>
  <c r="D129" i="27"/>
  <c r="T129" i="27"/>
  <c r="AJ129" i="27"/>
  <c r="AZ129" i="27"/>
  <c r="BP129" i="27"/>
  <c r="CF129" i="27"/>
  <c r="H129" i="27"/>
  <c r="Z129" i="27"/>
  <c r="AR129" i="27"/>
  <c r="BJ129" i="27"/>
  <c r="CC129" i="27"/>
  <c r="CT129" i="27"/>
  <c r="I129" i="27"/>
  <c r="AA129" i="27"/>
  <c r="AS129" i="27"/>
  <c r="BK129" i="27"/>
  <c r="CD129" i="27"/>
  <c r="CU129" i="27"/>
  <c r="J129" i="27"/>
  <c r="AB129" i="27"/>
  <c r="AT129" i="27"/>
  <c r="BM129" i="27"/>
  <c r="CE129" i="27"/>
  <c r="K129" i="27"/>
  <c r="AC129" i="27"/>
  <c r="AU129" i="27"/>
  <c r="BN129" i="27"/>
  <c r="CG129" i="27"/>
  <c r="CW129" i="27"/>
  <c r="L129" i="27"/>
  <c r="AD129" i="27"/>
  <c r="AW129" i="27"/>
  <c r="BO129" i="27"/>
  <c r="CH129" i="27"/>
  <c r="M129" i="27"/>
  <c r="AE129" i="27"/>
  <c r="AX129" i="27"/>
  <c r="BQ129" i="27"/>
  <c r="CI129" i="27"/>
  <c r="N129" i="27"/>
  <c r="AG129" i="27"/>
  <c r="AY129" i="27"/>
  <c r="BR129" i="27"/>
  <c r="CJ129" i="27"/>
  <c r="O129" i="27"/>
  <c r="AH129" i="27"/>
  <c r="BA129" i="27"/>
  <c r="Q129" i="27"/>
  <c r="AI129" i="27"/>
  <c r="BB129" i="27"/>
  <c r="BT129" i="27"/>
  <c r="CL129" i="27"/>
  <c r="R129" i="27"/>
  <c r="AK129" i="27"/>
  <c r="BC129" i="27"/>
  <c r="S129" i="27"/>
  <c r="AL129" i="27"/>
  <c r="BD129" i="27"/>
  <c r="BV129" i="27"/>
  <c r="CN129" i="27"/>
  <c r="B129" i="27"/>
  <c r="U129" i="27"/>
  <c r="AM129" i="27"/>
  <c r="BE129" i="27"/>
  <c r="Y129" i="27"/>
  <c r="CK129" i="27"/>
  <c r="AN129" i="27"/>
  <c r="CM129" i="27"/>
  <c r="AO129" i="27"/>
  <c r="CO129" i="27"/>
  <c r="AP129" i="27"/>
  <c r="CP129" i="27"/>
  <c r="AQ129" i="27"/>
  <c r="CQ129" i="27"/>
  <c r="BF129" i="27"/>
  <c r="CR129" i="27"/>
  <c r="BG129" i="27"/>
  <c r="CS129" i="27"/>
  <c r="BH129" i="27"/>
  <c r="CV129" i="27"/>
  <c r="BI129" i="27"/>
  <c r="C129" i="27"/>
  <c r="BS129" i="27"/>
  <c r="E129" i="27"/>
  <c r="BU129" i="27"/>
  <c r="F129" i="27"/>
  <c r="BW129" i="27"/>
  <c r="G129" i="27"/>
  <c r="BX129" i="27"/>
  <c r="V129" i="27"/>
  <c r="W129" i="27"/>
  <c r="X129" i="27"/>
  <c r="BY129" i="27"/>
  <c r="BZ129" i="27"/>
  <c r="CA129" i="27"/>
  <c r="K157" i="27"/>
  <c r="AA157" i="27"/>
  <c r="AQ157" i="27"/>
  <c r="BG157" i="27"/>
  <c r="BW157" i="27"/>
  <c r="CM157" i="27"/>
  <c r="L157" i="27"/>
  <c r="AB157" i="27"/>
  <c r="AR157" i="27"/>
  <c r="BH157" i="27"/>
  <c r="BX157" i="27"/>
  <c r="CN157" i="27"/>
  <c r="O157" i="27"/>
  <c r="AE157" i="27"/>
  <c r="AU157" i="27"/>
  <c r="BK157" i="27"/>
  <c r="CA157" i="27"/>
  <c r="CQ157" i="27"/>
  <c r="Q157" i="27"/>
  <c r="AG157" i="27"/>
  <c r="AW157" i="27"/>
  <c r="BM157" i="27"/>
  <c r="CC157" i="27"/>
  <c r="CS157" i="27"/>
  <c r="M157" i="27"/>
  <c r="AI157" i="27"/>
  <c r="BC157" i="27"/>
  <c r="BY157" i="27"/>
  <c r="CU157" i="27"/>
  <c r="N157" i="27"/>
  <c r="AJ157" i="27"/>
  <c r="BD157" i="27"/>
  <c r="BZ157" i="27"/>
  <c r="CV157" i="27"/>
  <c r="P157" i="27"/>
  <c r="AK157" i="27"/>
  <c r="BE157" i="27"/>
  <c r="CB157" i="27"/>
  <c r="CW157" i="27"/>
  <c r="R157" i="27"/>
  <c r="AL157" i="27"/>
  <c r="BF157" i="27"/>
  <c r="CD157" i="27"/>
  <c r="S157" i="27"/>
  <c r="AM157" i="27"/>
  <c r="BI157" i="27"/>
  <c r="CE157" i="27"/>
  <c r="T157" i="27"/>
  <c r="AN157" i="27"/>
  <c r="BJ157" i="27"/>
  <c r="CF157" i="27"/>
  <c r="U157" i="27"/>
  <c r="AO157" i="27"/>
  <c r="BL157" i="27"/>
  <c r="CG157" i="27"/>
  <c r="B157" i="27"/>
  <c r="V157" i="27"/>
  <c r="AP157" i="27"/>
  <c r="BN157" i="27"/>
  <c r="CH157" i="27"/>
  <c r="C157" i="27"/>
  <c r="W157" i="27"/>
  <c r="AS157" i="27"/>
  <c r="BO157" i="27"/>
  <c r="CI157" i="27"/>
  <c r="D157" i="27"/>
  <c r="X157" i="27"/>
  <c r="AT157" i="27"/>
  <c r="BP157" i="27"/>
  <c r="CJ157" i="27"/>
  <c r="E157" i="27"/>
  <c r="Y157" i="27"/>
  <c r="AV157" i="27"/>
  <c r="BQ157" i="27"/>
  <c r="CK157" i="27"/>
  <c r="F157" i="27"/>
  <c r="Z157" i="27"/>
  <c r="AX157" i="27"/>
  <c r="BR157" i="27"/>
  <c r="CL157" i="27"/>
  <c r="H157" i="27"/>
  <c r="AD157" i="27"/>
  <c r="AZ157" i="27"/>
  <c r="BT157" i="27"/>
  <c r="CP157" i="27"/>
  <c r="I157" i="27"/>
  <c r="AF157" i="27"/>
  <c r="BA157" i="27"/>
  <c r="AC157" i="27"/>
  <c r="AH157" i="27"/>
  <c r="AY157" i="27"/>
  <c r="BB157" i="27"/>
  <c r="BS157" i="27"/>
  <c r="BU157" i="27"/>
  <c r="BV157" i="27"/>
  <c r="CO157" i="27"/>
  <c r="CR157" i="27"/>
  <c r="CT157" i="27"/>
  <c r="G157" i="27"/>
  <c r="J157" i="27"/>
  <c r="C155" i="27"/>
  <c r="S155" i="27"/>
  <c r="AI155" i="27"/>
  <c r="AY155" i="27"/>
  <c r="BO155" i="27"/>
  <c r="CE155" i="27"/>
  <c r="CU155" i="27"/>
  <c r="D155" i="27"/>
  <c r="T155" i="27"/>
  <c r="AJ155" i="27"/>
  <c r="AZ155" i="27"/>
  <c r="BP155" i="27"/>
  <c r="CF155" i="27"/>
  <c r="CV155" i="27"/>
  <c r="E155" i="27"/>
  <c r="U155" i="27"/>
  <c r="AK155" i="27"/>
  <c r="BA155" i="27"/>
  <c r="BQ155" i="27"/>
  <c r="CG155" i="27"/>
  <c r="CW155" i="27"/>
  <c r="F155" i="27"/>
  <c r="V155" i="27"/>
  <c r="AL155" i="27"/>
  <c r="BB155" i="27"/>
  <c r="BR155" i="27"/>
  <c r="CH155" i="27"/>
  <c r="G155" i="27"/>
  <c r="W155" i="27"/>
  <c r="AM155" i="27"/>
  <c r="BC155" i="27"/>
  <c r="BS155" i="27"/>
  <c r="CI155" i="27"/>
  <c r="I155" i="27"/>
  <c r="Y155" i="27"/>
  <c r="AO155" i="27"/>
  <c r="BE155" i="27"/>
  <c r="BU155" i="27"/>
  <c r="CK155" i="27"/>
  <c r="J155" i="27"/>
  <c r="Z155" i="27"/>
  <c r="AP155" i="27"/>
  <c r="BF155" i="27"/>
  <c r="BV155" i="27"/>
  <c r="CL155" i="27"/>
  <c r="K155" i="27"/>
  <c r="AA155" i="27"/>
  <c r="AQ155" i="27"/>
  <c r="BG155" i="27"/>
  <c r="BW155" i="27"/>
  <c r="CM155" i="27"/>
  <c r="M155" i="27"/>
  <c r="AC155" i="27"/>
  <c r="AS155" i="27"/>
  <c r="BI155" i="27"/>
  <c r="BY155" i="27"/>
  <c r="CO155" i="27"/>
  <c r="Q155" i="27"/>
  <c r="AG155" i="27"/>
  <c r="AW155" i="27"/>
  <c r="BM155" i="27"/>
  <c r="CC155" i="27"/>
  <c r="CS155" i="27"/>
  <c r="AR155" i="27"/>
  <c r="CD155" i="27"/>
  <c r="AT155" i="27"/>
  <c r="CJ155" i="27"/>
  <c r="B155" i="27"/>
  <c r="AU155" i="27"/>
  <c r="CN155" i="27"/>
  <c r="H155" i="27"/>
  <c r="AV155" i="27"/>
  <c r="CP155" i="27"/>
  <c r="L155" i="27"/>
  <c r="AX155" i="27"/>
  <c r="CQ155" i="27"/>
  <c r="N155" i="27"/>
  <c r="BD155" i="27"/>
  <c r="CR155" i="27"/>
  <c r="O155" i="27"/>
  <c r="BH155" i="27"/>
  <c r="CT155" i="27"/>
  <c r="P155" i="27"/>
  <c r="BJ155" i="27"/>
  <c r="R155" i="27"/>
  <c r="BK155" i="27"/>
  <c r="X155" i="27"/>
  <c r="BL155" i="27"/>
  <c r="AB155" i="27"/>
  <c r="BN155" i="27"/>
  <c r="AD155" i="27"/>
  <c r="BT155" i="27"/>
  <c r="AF155" i="27"/>
  <c r="BZ155" i="27"/>
  <c r="AH155" i="27"/>
  <c r="CA155" i="27"/>
  <c r="AE155" i="27"/>
  <c r="AN155" i="27"/>
  <c r="BX155" i="27"/>
  <c r="CB155" i="27"/>
  <c r="I166" i="27"/>
  <c r="Y166" i="27"/>
  <c r="AO166" i="27"/>
  <c r="BE166" i="27"/>
  <c r="BU166" i="27"/>
  <c r="CK166" i="27"/>
  <c r="M166" i="27"/>
  <c r="AC166" i="27"/>
  <c r="AS166" i="27"/>
  <c r="BI166" i="27"/>
  <c r="B166" i="27"/>
  <c r="R166" i="27"/>
  <c r="AH166" i="27"/>
  <c r="AX166" i="27"/>
  <c r="BN166" i="27"/>
  <c r="CD166" i="27"/>
  <c r="CT166" i="27"/>
  <c r="C166" i="27"/>
  <c r="V166" i="27"/>
  <c r="AP166" i="27"/>
  <c r="BJ166" i="27"/>
  <c r="CB166" i="27"/>
  <c r="CU166" i="27"/>
  <c r="D166" i="27"/>
  <c r="W166" i="27"/>
  <c r="AQ166" i="27"/>
  <c r="BK166" i="27"/>
  <c r="CC166" i="27"/>
  <c r="CV166" i="27"/>
  <c r="E166" i="27"/>
  <c r="X166" i="27"/>
  <c r="AR166" i="27"/>
  <c r="BL166" i="27"/>
  <c r="CE166" i="27"/>
  <c r="CW166" i="27"/>
  <c r="F166" i="27"/>
  <c r="Z166" i="27"/>
  <c r="AT166" i="27"/>
  <c r="BM166" i="27"/>
  <c r="CF166" i="27"/>
  <c r="G166" i="27"/>
  <c r="AA166" i="27"/>
  <c r="AU166" i="27"/>
  <c r="BO166" i="27"/>
  <c r="CG166" i="27"/>
  <c r="H166" i="27"/>
  <c r="AB166" i="27"/>
  <c r="AV166" i="27"/>
  <c r="BP166" i="27"/>
  <c r="CH166" i="27"/>
  <c r="J166" i="27"/>
  <c r="AD166" i="27"/>
  <c r="AW166" i="27"/>
  <c r="BQ166" i="27"/>
  <c r="CI166" i="27"/>
  <c r="K166" i="27"/>
  <c r="AE166" i="27"/>
  <c r="AY166" i="27"/>
  <c r="BR166" i="27"/>
  <c r="CJ166" i="27"/>
  <c r="L166" i="27"/>
  <c r="AF166" i="27"/>
  <c r="AZ166" i="27"/>
  <c r="BS166" i="27"/>
  <c r="CL166" i="27"/>
  <c r="N166" i="27"/>
  <c r="AG166" i="27"/>
  <c r="BA166" i="27"/>
  <c r="BT166" i="27"/>
  <c r="CM166" i="27"/>
  <c r="O166" i="27"/>
  <c r="AI166" i="27"/>
  <c r="BB166" i="27"/>
  <c r="BV166" i="27"/>
  <c r="CN166" i="27"/>
  <c r="P166" i="27"/>
  <c r="AJ166" i="27"/>
  <c r="BC166" i="27"/>
  <c r="BW166" i="27"/>
  <c r="CO166" i="27"/>
  <c r="S166" i="27"/>
  <c r="AL166" i="27"/>
  <c r="BF166" i="27"/>
  <c r="BY166" i="27"/>
  <c r="CQ166" i="27"/>
  <c r="U166" i="27"/>
  <c r="AN166" i="27"/>
  <c r="BH166" i="27"/>
  <c r="CA166" i="27"/>
  <c r="CS166" i="27"/>
  <c r="BX166" i="27"/>
  <c r="BZ166" i="27"/>
  <c r="CP166" i="27"/>
  <c r="CR166" i="27"/>
  <c r="Q166" i="27"/>
  <c r="T166" i="27"/>
  <c r="AK166" i="27"/>
  <c r="BG166" i="27"/>
  <c r="AM166" i="27"/>
  <c r="BD166" i="27"/>
  <c r="I117" i="27"/>
  <c r="Y117" i="27"/>
  <c r="AO117" i="27"/>
  <c r="BE117" i="27"/>
  <c r="BU117" i="27"/>
  <c r="CK117" i="27"/>
  <c r="J117" i="27"/>
  <c r="Z117" i="27"/>
  <c r="AP117" i="27"/>
  <c r="BF117" i="27"/>
  <c r="BV117" i="27"/>
  <c r="CL117" i="27"/>
  <c r="K117" i="27"/>
  <c r="AA117" i="27"/>
  <c r="L117" i="27"/>
  <c r="AB117" i="27"/>
  <c r="M117" i="27"/>
  <c r="AC117" i="27"/>
  <c r="AS117" i="27"/>
  <c r="BI117" i="27"/>
  <c r="BY117" i="27"/>
  <c r="CO117" i="27"/>
  <c r="N117" i="27"/>
  <c r="AD117" i="27"/>
  <c r="AT117" i="27"/>
  <c r="BJ117" i="27"/>
  <c r="BZ117" i="27"/>
  <c r="CP117" i="27"/>
  <c r="O117" i="27"/>
  <c r="AE117" i="27"/>
  <c r="P117" i="27"/>
  <c r="AF117" i="27"/>
  <c r="AV117" i="27"/>
  <c r="BL117" i="27"/>
  <c r="CB117" i="27"/>
  <c r="CR117" i="27"/>
  <c r="Q117" i="27"/>
  <c r="AG117" i="27"/>
  <c r="B117" i="27"/>
  <c r="R117" i="27"/>
  <c r="AH117" i="27"/>
  <c r="C117" i="27"/>
  <c r="S117" i="27"/>
  <c r="AI117" i="27"/>
  <c r="AY117" i="27"/>
  <c r="BO117" i="27"/>
  <c r="CE117" i="27"/>
  <c r="CU117" i="27"/>
  <c r="D117" i="27"/>
  <c r="T117" i="27"/>
  <c r="AJ117" i="27"/>
  <c r="AZ117" i="27"/>
  <c r="BP117" i="27"/>
  <c r="CF117" i="27"/>
  <c r="CV117" i="27"/>
  <c r="F117" i="27"/>
  <c r="V117" i="27"/>
  <c r="AL117" i="27"/>
  <c r="BB117" i="27"/>
  <c r="BR117" i="27"/>
  <c r="CH117" i="27"/>
  <c r="X117" i="27"/>
  <c r="BN117" i="27"/>
  <c r="CT117" i="27"/>
  <c r="AK117" i="27"/>
  <c r="BQ117" i="27"/>
  <c r="CW117" i="27"/>
  <c r="AM117" i="27"/>
  <c r="BS117" i="27"/>
  <c r="AN117" i="27"/>
  <c r="BT117" i="27"/>
  <c r="AQ117" i="27"/>
  <c r="BW117" i="27"/>
  <c r="AR117" i="27"/>
  <c r="BX117" i="27"/>
  <c r="AU117" i="27"/>
  <c r="CA117" i="27"/>
  <c r="AW117" i="27"/>
  <c r="CC117" i="27"/>
  <c r="AX117" i="27"/>
  <c r="CD117" i="27"/>
  <c r="BA117" i="27"/>
  <c r="CG117" i="27"/>
  <c r="BC117" i="27"/>
  <c r="CI117" i="27"/>
  <c r="E117" i="27"/>
  <c r="BD117" i="27"/>
  <c r="CJ117" i="27"/>
  <c r="G117" i="27"/>
  <c r="BG117" i="27"/>
  <c r="CM117" i="27"/>
  <c r="H117" i="27"/>
  <c r="BH117" i="27"/>
  <c r="CN117" i="27"/>
  <c r="U117" i="27"/>
  <c r="W117" i="27"/>
  <c r="BK117" i="27"/>
  <c r="BM117" i="27"/>
  <c r="CQ117" i="27"/>
  <c r="CS117" i="27"/>
  <c r="I178" i="27"/>
  <c r="Y178" i="27"/>
  <c r="AO178" i="27"/>
  <c r="BE178" i="27"/>
  <c r="BU178" i="27"/>
  <c r="CK178" i="27"/>
  <c r="J178" i="27"/>
  <c r="Z178" i="27"/>
  <c r="AP178" i="27"/>
  <c r="BF178" i="27"/>
  <c r="BV178" i="27"/>
  <c r="CL178" i="27"/>
  <c r="K178" i="27"/>
  <c r="AA178" i="27"/>
  <c r="AQ178" i="27"/>
  <c r="BG178" i="27"/>
  <c r="BW178" i="27"/>
  <c r="CM178" i="27"/>
  <c r="L178" i="27"/>
  <c r="AB178" i="27"/>
  <c r="AR178" i="27"/>
  <c r="BH178" i="27"/>
  <c r="BX178" i="27"/>
  <c r="CN178" i="27"/>
  <c r="M178" i="27"/>
  <c r="AC178" i="27"/>
  <c r="AS178" i="27"/>
  <c r="BI178" i="27"/>
  <c r="BY178" i="27"/>
  <c r="CO178" i="27"/>
  <c r="N178" i="27"/>
  <c r="AD178" i="27"/>
  <c r="AT178" i="27"/>
  <c r="BJ178" i="27"/>
  <c r="BZ178" i="27"/>
  <c r="CP178" i="27"/>
  <c r="O178" i="27"/>
  <c r="AE178" i="27"/>
  <c r="AU178" i="27"/>
  <c r="BK178" i="27"/>
  <c r="CA178" i="27"/>
  <c r="CQ178" i="27"/>
  <c r="P178" i="27"/>
  <c r="AF178" i="27"/>
  <c r="AV178" i="27"/>
  <c r="BL178" i="27"/>
  <c r="CB178" i="27"/>
  <c r="CR178" i="27"/>
  <c r="Q178" i="27"/>
  <c r="AG178" i="27"/>
  <c r="AW178" i="27"/>
  <c r="BM178" i="27"/>
  <c r="CC178" i="27"/>
  <c r="CS178" i="27"/>
  <c r="B178" i="27"/>
  <c r="R178" i="27"/>
  <c r="AH178" i="27"/>
  <c r="AX178" i="27"/>
  <c r="BN178" i="27"/>
  <c r="CD178" i="27"/>
  <c r="CT178" i="27"/>
  <c r="C178" i="27"/>
  <c r="S178" i="27"/>
  <c r="AI178" i="27"/>
  <c r="AY178" i="27"/>
  <c r="BO178" i="27"/>
  <c r="CE178" i="27"/>
  <c r="CU178" i="27"/>
  <c r="D178" i="27"/>
  <c r="T178" i="27"/>
  <c r="AJ178" i="27"/>
  <c r="AZ178" i="27"/>
  <c r="BP178" i="27"/>
  <c r="CF178" i="27"/>
  <c r="CV178" i="27"/>
  <c r="E178" i="27"/>
  <c r="U178" i="27"/>
  <c r="AK178" i="27"/>
  <c r="BA178" i="27"/>
  <c r="BQ178" i="27"/>
  <c r="CG178" i="27"/>
  <c r="CW178" i="27"/>
  <c r="H178" i="27"/>
  <c r="X178" i="27"/>
  <c r="AN178" i="27"/>
  <c r="BD178" i="27"/>
  <c r="BT178" i="27"/>
  <c r="CJ178" i="27"/>
  <c r="AM178" i="27"/>
  <c r="BB178" i="27"/>
  <c r="BC178" i="27"/>
  <c r="BR178" i="27"/>
  <c r="BS178" i="27"/>
  <c r="CH178" i="27"/>
  <c r="CI178" i="27"/>
  <c r="F178" i="27"/>
  <c r="G178" i="27"/>
  <c r="V178" i="27"/>
  <c r="W178" i="27"/>
  <c r="AL178" i="27"/>
  <c r="I113" i="27"/>
  <c r="Y113" i="27"/>
  <c r="AO113" i="27"/>
  <c r="BE113" i="27"/>
  <c r="BU113" i="27"/>
  <c r="CK113" i="27"/>
  <c r="J113" i="27"/>
  <c r="Z113" i="27"/>
  <c r="AP113" i="27"/>
  <c r="BF113" i="27"/>
  <c r="BV113" i="27"/>
  <c r="CL113" i="27"/>
  <c r="K113" i="27"/>
  <c r="AA113" i="27"/>
  <c r="AQ113" i="27"/>
  <c r="BG113" i="27"/>
  <c r="BW113" i="27"/>
  <c r="CM113" i="27"/>
  <c r="L113" i="27"/>
  <c r="AB113" i="27"/>
  <c r="AR113" i="27"/>
  <c r="BH113" i="27"/>
  <c r="BX113" i="27"/>
  <c r="CN113" i="27"/>
  <c r="M113" i="27"/>
  <c r="AC113" i="27"/>
  <c r="AS113" i="27"/>
  <c r="BI113" i="27"/>
  <c r="BY113" i="27"/>
  <c r="CO113" i="27"/>
  <c r="N113" i="27"/>
  <c r="AD113" i="27"/>
  <c r="AT113" i="27"/>
  <c r="BJ113" i="27"/>
  <c r="BZ113" i="27"/>
  <c r="CP113" i="27"/>
  <c r="O113" i="27"/>
  <c r="AE113" i="27"/>
  <c r="AU113" i="27"/>
  <c r="BK113" i="27"/>
  <c r="CA113" i="27"/>
  <c r="CQ113" i="27"/>
  <c r="P113" i="27"/>
  <c r="AF113" i="27"/>
  <c r="AV113" i="27"/>
  <c r="BL113" i="27"/>
  <c r="CB113" i="27"/>
  <c r="CR113" i="27"/>
  <c r="Q113" i="27"/>
  <c r="AG113" i="27"/>
  <c r="AW113" i="27"/>
  <c r="BM113" i="27"/>
  <c r="CC113" i="27"/>
  <c r="CS113" i="27"/>
  <c r="B113" i="27"/>
  <c r="R113" i="27"/>
  <c r="AH113" i="27"/>
  <c r="AX113" i="27"/>
  <c r="BN113" i="27"/>
  <c r="CD113" i="27"/>
  <c r="CT113" i="27"/>
  <c r="C113" i="27"/>
  <c r="S113" i="27"/>
  <c r="AI113" i="27"/>
  <c r="AY113" i="27"/>
  <c r="BO113" i="27"/>
  <c r="CE113" i="27"/>
  <c r="CU113" i="27"/>
  <c r="D113" i="27"/>
  <c r="T113" i="27"/>
  <c r="AJ113" i="27"/>
  <c r="AZ113" i="27"/>
  <c r="BP113" i="27"/>
  <c r="CF113" i="27"/>
  <c r="CV113" i="27"/>
  <c r="F113" i="27"/>
  <c r="V113" i="27"/>
  <c r="AL113" i="27"/>
  <c r="BB113" i="27"/>
  <c r="BR113" i="27"/>
  <c r="CH113" i="27"/>
  <c r="E113" i="27"/>
  <c r="CI113" i="27"/>
  <c r="G113" i="27"/>
  <c r="CJ113" i="27"/>
  <c r="H113" i="27"/>
  <c r="CW113" i="27"/>
  <c r="U113" i="27"/>
  <c r="W113" i="27"/>
  <c r="X113" i="27"/>
  <c r="AK113" i="27"/>
  <c r="AM113" i="27"/>
  <c r="AN113" i="27"/>
  <c r="BA113" i="27"/>
  <c r="BC113" i="27"/>
  <c r="BD113" i="27"/>
  <c r="BQ113" i="27"/>
  <c r="BS113" i="27"/>
  <c r="CG113" i="27"/>
  <c r="BT113" i="27"/>
  <c r="E167" i="27"/>
  <c r="U167" i="27"/>
  <c r="AK167" i="27"/>
  <c r="BA167" i="27"/>
  <c r="BQ167" i="27"/>
  <c r="CG167" i="27"/>
  <c r="CW167" i="27"/>
  <c r="N167" i="27"/>
  <c r="AD167" i="27"/>
  <c r="AT167" i="27"/>
  <c r="BJ167" i="27"/>
  <c r="BZ167" i="27"/>
  <c r="CP167" i="27"/>
  <c r="Q167" i="27"/>
  <c r="AI167" i="27"/>
  <c r="BB167" i="27"/>
  <c r="BT167" i="27"/>
  <c r="CL167" i="27"/>
  <c r="R167" i="27"/>
  <c r="AJ167" i="27"/>
  <c r="BC167" i="27"/>
  <c r="BU167" i="27"/>
  <c r="CM167" i="27"/>
  <c r="S167" i="27"/>
  <c r="AL167" i="27"/>
  <c r="BD167" i="27"/>
  <c r="BV167" i="27"/>
  <c r="CN167" i="27"/>
  <c r="B167" i="27"/>
  <c r="T167" i="27"/>
  <c r="AM167" i="27"/>
  <c r="BE167" i="27"/>
  <c r="BW167" i="27"/>
  <c r="CO167" i="27"/>
  <c r="C167" i="27"/>
  <c r="V167" i="27"/>
  <c r="AN167" i="27"/>
  <c r="BF167" i="27"/>
  <c r="BX167" i="27"/>
  <c r="CQ167" i="27"/>
  <c r="D167" i="27"/>
  <c r="W167" i="27"/>
  <c r="AO167" i="27"/>
  <c r="BG167" i="27"/>
  <c r="BY167" i="27"/>
  <c r="CR167" i="27"/>
  <c r="F167" i="27"/>
  <c r="X167" i="27"/>
  <c r="AP167" i="27"/>
  <c r="BH167" i="27"/>
  <c r="CA167" i="27"/>
  <c r="CS167" i="27"/>
  <c r="G167" i="27"/>
  <c r="Y167" i="27"/>
  <c r="AQ167" i="27"/>
  <c r="BI167" i="27"/>
  <c r="CB167" i="27"/>
  <c r="CT167" i="27"/>
  <c r="H167" i="27"/>
  <c r="Z167" i="27"/>
  <c r="AR167" i="27"/>
  <c r="BK167" i="27"/>
  <c r="CC167" i="27"/>
  <c r="CU167" i="27"/>
  <c r="I167" i="27"/>
  <c r="AA167" i="27"/>
  <c r="AS167" i="27"/>
  <c r="BL167" i="27"/>
  <c r="CD167" i="27"/>
  <c r="CV167" i="27"/>
  <c r="J167" i="27"/>
  <c r="AB167" i="27"/>
  <c r="AU167" i="27"/>
  <c r="BM167" i="27"/>
  <c r="CE167" i="27"/>
  <c r="K167" i="27"/>
  <c r="AC167" i="27"/>
  <c r="AV167" i="27"/>
  <c r="BN167" i="27"/>
  <c r="CF167" i="27"/>
  <c r="M167" i="27"/>
  <c r="AF167" i="27"/>
  <c r="AX167" i="27"/>
  <c r="BP167" i="27"/>
  <c r="CI167" i="27"/>
  <c r="P167" i="27"/>
  <c r="AH167" i="27"/>
  <c r="AZ167" i="27"/>
  <c r="BS167" i="27"/>
  <c r="CK167" i="27"/>
  <c r="L167" i="27"/>
  <c r="O167" i="27"/>
  <c r="AE167" i="27"/>
  <c r="AG167" i="27"/>
  <c r="AW167" i="27"/>
  <c r="AY167" i="27"/>
  <c r="BO167" i="27"/>
  <c r="BR167" i="27"/>
  <c r="CH167" i="27"/>
  <c r="CJ167" i="27"/>
  <c r="P189" i="27"/>
  <c r="AF189" i="27"/>
  <c r="AV189" i="27"/>
  <c r="BL189" i="27"/>
  <c r="CB189" i="27"/>
  <c r="CR189" i="27"/>
  <c r="Q189" i="27"/>
  <c r="AG189" i="27"/>
  <c r="AW189" i="27"/>
  <c r="BM189" i="27"/>
  <c r="CC189" i="27"/>
  <c r="CS189" i="27"/>
  <c r="B189" i="27"/>
  <c r="R189" i="27"/>
  <c r="AH189" i="27"/>
  <c r="AX189" i="27"/>
  <c r="BN189" i="27"/>
  <c r="CD189" i="27"/>
  <c r="CT189" i="27"/>
  <c r="C189" i="27"/>
  <c r="S189" i="27"/>
  <c r="AI189" i="27"/>
  <c r="AY189" i="27"/>
  <c r="BO189" i="27"/>
  <c r="CE189" i="27"/>
  <c r="CU189" i="27"/>
  <c r="D189" i="27"/>
  <c r="T189" i="27"/>
  <c r="AJ189" i="27"/>
  <c r="AZ189" i="27"/>
  <c r="BP189" i="27"/>
  <c r="CF189" i="27"/>
  <c r="CV189" i="27"/>
  <c r="E189" i="27"/>
  <c r="U189" i="27"/>
  <c r="AK189" i="27"/>
  <c r="BA189" i="27"/>
  <c r="BQ189" i="27"/>
  <c r="CG189" i="27"/>
  <c r="CW189" i="27"/>
  <c r="F189" i="27"/>
  <c r="V189" i="27"/>
  <c r="AL189" i="27"/>
  <c r="BB189" i="27"/>
  <c r="BR189" i="27"/>
  <c r="CH189" i="27"/>
  <c r="G189" i="27"/>
  <c r="W189" i="27"/>
  <c r="AM189" i="27"/>
  <c r="BC189" i="27"/>
  <c r="BS189" i="27"/>
  <c r="CI189" i="27"/>
  <c r="H189" i="27"/>
  <c r="X189" i="27"/>
  <c r="AN189" i="27"/>
  <c r="BD189" i="27"/>
  <c r="BT189" i="27"/>
  <c r="CJ189" i="27"/>
  <c r="I189" i="27"/>
  <c r="Y189" i="27"/>
  <c r="AO189" i="27"/>
  <c r="BE189" i="27"/>
  <c r="BU189" i="27"/>
  <c r="CK189" i="27"/>
  <c r="J189" i="27"/>
  <c r="Z189" i="27"/>
  <c r="AP189" i="27"/>
  <c r="BF189" i="27"/>
  <c r="BV189" i="27"/>
  <c r="CL189" i="27"/>
  <c r="K189" i="27"/>
  <c r="AA189" i="27"/>
  <c r="AQ189" i="27"/>
  <c r="BG189" i="27"/>
  <c r="BW189" i="27"/>
  <c r="CM189" i="27"/>
  <c r="L189" i="27"/>
  <c r="AB189" i="27"/>
  <c r="AR189" i="27"/>
  <c r="BH189" i="27"/>
  <c r="BX189" i="27"/>
  <c r="CN189" i="27"/>
  <c r="M189" i="27"/>
  <c r="AC189" i="27"/>
  <c r="AS189" i="27"/>
  <c r="BI189" i="27"/>
  <c r="BY189" i="27"/>
  <c r="CO189" i="27"/>
  <c r="N189" i="27"/>
  <c r="AD189" i="27"/>
  <c r="AT189" i="27"/>
  <c r="BJ189" i="27"/>
  <c r="BZ189" i="27"/>
  <c r="CP189" i="27"/>
  <c r="CQ189" i="27"/>
  <c r="O189" i="27"/>
  <c r="AE189" i="27"/>
  <c r="AU189" i="27"/>
  <c r="CA189" i="27"/>
  <c r="BK189" i="27"/>
  <c r="E171" i="27"/>
  <c r="U171" i="27"/>
  <c r="AK171" i="27"/>
  <c r="BA171" i="27"/>
  <c r="BQ171" i="27"/>
  <c r="CG171" i="27"/>
  <c r="CW171" i="27"/>
  <c r="F171" i="27"/>
  <c r="V171" i="27"/>
  <c r="AL171" i="27"/>
  <c r="BB171" i="27"/>
  <c r="BR171" i="27"/>
  <c r="CH171" i="27"/>
  <c r="G171" i="27"/>
  <c r="W171" i="27"/>
  <c r="AM171" i="27"/>
  <c r="BC171" i="27"/>
  <c r="BS171" i="27"/>
  <c r="CI171" i="27"/>
  <c r="H171" i="27"/>
  <c r="X171" i="27"/>
  <c r="AN171" i="27"/>
  <c r="I171" i="27"/>
  <c r="Y171" i="27"/>
  <c r="AO171" i="27"/>
  <c r="K171" i="27"/>
  <c r="AA171" i="27"/>
  <c r="AQ171" i="27"/>
  <c r="BG171" i="27"/>
  <c r="BW171" i="27"/>
  <c r="CM171" i="27"/>
  <c r="M171" i="27"/>
  <c r="N171" i="27"/>
  <c r="AD171" i="27"/>
  <c r="AT171" i="27"/>
  <c r="BJ171" i="27"/>
  <c r="BZ171" i="27"/>
  <c r="CP171" i="27"/>
  <c r="D171" i="27"/>
  <c r="AI171" i="27"/>
  <c r="BK171" i="27"/>
  <c r="CF171" i="27"/>
  <c r="J171" i="27"/>
  <c r="AJ171" i="27"/>
  <c r="BL171" i="27"/>
  <c r="CJ171" i="27"/>
  <c r="L171" i="27"/>
  <c r="AP171" i="27"/>
  <c r="BM171" i="27"/>
  <c r="CK171" i="27"/>
  <c r="O171" i="27"/>
  <c r="AR171" i="27"/>
  <c r="BN171" i="27"/>
  <c r="CL171" i="27"/>
  <c r="P171" i="27"/>
  <c r="AS171" i="27"/>
  <c r="BO171" i="27"/>
  <c r="CN171" i="27"/>
  <c r="Q171" i="27"/>
  <c r="AU171" i="27"/>
  <c r="BP171" i="27"/>
  <c r="CO171" i="27"/>
  <c r="R171" i="27"/>
  <c r="AV171" i="27"/>
  <c r="BT171" i="27"/>
  <c r="CQ171" i="27"/>
  <c r="S171" i="27"/>
  <c r="AW171" i="27"/>
  <c r="BU171" i="27"/>
  <c r="CR171" i="27"/>
  <c r="T171" i="27"/>
  <c r="AX171" i="27"/>
  <c r="BV171" i="27"/>
  <c r="CS171" i="27"/>
  <c r="Z171" i="27"/>
  <c r="AY171" i="27"/>
  <c r="BX171" i="27"/>
  <c r="CT171" i="27"/>
  <c r="AB171" i="27"/>
  <c r="AZ171" i="27"/>
  <c r="BY171" i="27"/>
  <c r="CU171" i="27"/>
  <c r="AC171" i="27"/>
  <c r="BD171" i="27"/>
  <c r="CA171" i="27"/>
  <c r="CV171" i="27"/>
  <c r="AE171" i="27"/>
  <c r="BE171" i="27"/>
  <c r="CB171" i="27"/>
  <c r="C171" i="27"/>
  <c r="AH171" i="27"/>
  <c r="BI171" i="27"/>
  <c r="CE171" i="27"/>
  <c r="CD171" i="27"/>
  <c r="B171" i="27"/>
  <c r="AF171" i="27"/>
  <c r="AG171" i="27"/>
  <c r="BF171" i="27"/>
  <c r="BH171" i="27"/>
  <c r="CC171" i="27"/>
  <c r="D188" i="27"/>
  <c r="T188" i="27"/>
  <c r="AJ188" i="27"/>
  <c r="AZ188" i="27"/>
  <c r="BP188" i="27"/>
  <c r="CF188" i="27"/>
  <c r="CV188" i="27"/>
  <c r="E188" i="27"/>
  <c r="U188" i="27"/>
  <c r="AK188" i="27"/>
  <c r="BA188" i="27"/>
  <c r="BQ188" i="27"/>
  <c r="CG188" i="27"/>
  <c r="CW188" i="27"/>
  <c r="F188" i="27"/>
  <c r="V188" i="27"/>
  <c r="AL188" i="27"/>
  <c r="BB188" i="27"/>
  <c r="BR188" i="27"/>
  <c r="CH188" i="27"/>
  <c r="G188" i="27"/>
  <c r="W188" i="27"/>
  <c r="AM188" i="27"/>
  <c r="BC188" i="27"/>
  <c r="BS188" i="27"/>
  <c r="CI188" i="27"/>
  <c r="H188" i="27"/>
  <c r="X188" i="27"/>
  <c r="AN188" i="27"/>
  <c r="BD188" i="27"/>
  <c r="BT188" i="27"/>
  <c r="CJ188" i="27"/>
  <c r="I188" i="27"/>
  <c r="Y188" i="27"/>
  <c r="AO188" i="27"/>
  <c r="BE188" i="27"/>
  <c r="BU188" i="27"/>
  <c r="CK188" i="27"/>
  <c r="J188" i="27"/>
  <c r="Z188" i="27"/>
  <c r="AP188" i="27"/>
  <c r="BF188" i="27"/>
  <c r="BV188" i="27"/>
  <c r="CL188" i="27"/>
  <c r="K188" i="27"/>
  <c r="AA188" i="27"/>
  <c r="AQ188" i="27"/>
  <c r="BG188" i="27"/>
  <c r="BW188" i="27"/>
  <c r="CM188" i="27"/>
  <c r="L188" i="27"/>
  <c r="AB188" i="27"/>
  <c r="AR188" i="27"/>
  <c r="BH188" i="27"/>
  <c r="BX188" i="27"/>
  <c r="CN188" i="27"/>
  <c r="M188" i="27"/>
  <c r="AC188" i="27"/>
  <c r="AS188" i="27"/>
  <c r="BI188" i="27"/>
  <c r="BY188" i="27"/>
  <c r="CO188" i="27"/>
  <c r="N188" i="27"/>
  <c r="AD188" i="27"/>
  <c r="AT188" i="27"/>
  <c r="BJ188" i="27"/>
  <c r="BZ188" i="27"/>
  <c r="CP188" i="27"/>
  <c r="O188" i="27"/>
  <c r="AE188" i="27"/>
  <c r="AU188" i="27"/>
  <c r="BK188" i="27"/>
  <c r="CA188" i="27"/>
  <c r="CQ188" i="27"/>
  <c r="P188" i="27"/>
  <c r="AF188" i="27"/>
  <c r="AV188" i="27"/>
  <c r="BL188" i="27"/>
  <c r="CB188" i="27"/>
  <c r="CR188" i="27"/>
  <c r="Q188" i="27"/>
  <c r="AG188" i="27"/>
  <c r="AW188" i="27"/>
  <c r="BM188" i="27"/>
  <c r="CC188" i="27"/>
  <c r="CS188" i="27"/>
  <c r="B188" i="27"/>
  <c r="R188" i="27"/>
  <c r="AH188" i="27"/>
  <c r="AX188" i="27"/>
  <c r="BN188" i="27"/>
  <c r="CD188" i="27"/>
  <c r="CT188" i="27"/>
  <c r="C188" i="27"/>
  <c r="S188" i="27"/>
  <c r="AI188" i="27"/>
  <c r="AY188" i="27"/>
  <c r="BO188" i="27"/>
  <c r="CE188" i="27"/>
  <c r="CU188" i="27"/>
  <c r="H139" i="27"/>
  <c r="X139" i="27"/>
  <c r="AN139" i="27"/>
  <c r="BD139" i="27"/>
  <c r="BT139" i="27"/>
  <c r="CJ139" i="27"/>
  <c r="K139" i="27"/>
  <c r="AA139" i="27"/>
  <c r="AQ139" i="27"/>
  <c r="BG139" i="27"/>
  <c r="BW139" i="27"/>
  <c r="CM139" i="27"/>
  <c r="L139" i="27"/>
  <c r="AB139" i="27"/>
  <c r="AR139" i="27"/>
  <c r="BH139" i="27"/>
  <c r="BX139" i="27"/>
  <c r="CN139" i="27"/>
  <c r="M139" i="27"/>
  <c r="AC139" i="27"/>
  <c r="AS139" i="27"/>
  <c r="BI139" i="27"/>
  <c r="BY139" i="27"/>
  <c r="CO139" i="27"/>
  <c r="N139" i="27"/>
  <c r="AD139" i="27"/>
  <c r="AT139" i="27"/>
  <c r="BJ139" i="27"/>
  <c r="BZ139" i="27"/>
  <c r="CP139" i="27"/>
  <c r="P139" i="27"/>
  <c r="AF139" i="27"/>
  <c r="AV139" i="27"/>
  <c r="BL139" i="27"/>
  <c r="CB139" i="27"/>
  <c r="CR139" i="27"/>
  <c r="C139" i="27"/>
  <c r="S139" i="27"/>
  <c r="AI139" i="27"/>
  <c r="AY139" i="27"/>
  <c r="BO139" i="27"/>
  <c r="CE139" i="27"/>
  <c r="CU139" i="27"/>
  <c r="F139" i="27"/>
  <c r="AJ139" i="27"/>
  <c r="BM139" i="27"/>
  <c r="CL139" i="27"/>
  <c r="G139" i="27"/>
  <c r="AK139" i="27"/>
  <c r="BN139" i="27"/>
  <c r="CQ139" i="27"/>
  <c r="I139" i="27"/>
  <c r="AL139" i="27"/>
  <c r="BP139" i="27"/>
  <c r="CS139" i="27"/>
  <c r="J139" i="27"/>
  <c r="AM139" i="27"/>
  <c r="BQ139" i="27"/>
  <c r="CT139" i="27"/>
  <c r="O139" i="27"/>
  <c r="AO139" i="27"/>
  <c r="BR139" i="27"/>
  <c r="CV139" i="27"/>
  <c r="Q139" i="27"/>
  <c r="AP139" i="27"/>
  <c r="BS139" i="27"/>
  <c r="CW139" i="27"/>
  <c r="R139" i="27"/>
  <c r="AU139" i="27"/>
  <c r="BU139" i="27"/>
  <c r="T139" i="27"/>
  <c r="AW139" i="27"/>
  <c r="BV139" i="27"/>
  <c r="U139" i="27"/>
  <c r="AX139" i="27"/>
  <c r="CA139" i="27"/>
  <c r="V139" i="27"/>
  <c r="AZ139" i="27"/>
  <c r="CC139" i="27"/>
  <c r="W139" i="27"/>
  <c r="BA139" i="27"/>
  <c r="CD139" i="27"/>
  <c r="Y139" i="27"/>
  <c r="BB139" i="27"/>
  <c r="CF139" i="27"/>
  <c r="Z139" i="27"/>
  <c r="AE139" i="27"/>
  <c r="AG139" i="27"/>
  <c r="AH139" i="27"/>
  <c r="BC139" i="27"/>
  <c r="BE139" i="27"/>
  <c r="BF139" i="27"/>
  <c r="BK139" i="27"/>
  <c r="CG139" i="27"/>
  <c r="CH139" i="27"/>
  <c r="CI139" i="27"/>
  <c r="CK139" i="27"/>
  <c r="B139" i="27"/>
  <c r="D139" i="27"/>
  <c r="E139" i="27"/>
  <c r="Q199" i="27"/>
  <c r="AG199" i="27"/>
  <c r="AW199" i="27"/>
  <c r="BM199" i="27"/>
  <c r="CC199" i="27"/>
  <c r="CS199" i="27"/>
  <c r="B199" i="27"/>
  <c r="R199" i="27"/>
  <c r="AH199" i="27"/>
  <c r="AX199" i="27"/>
  <c r="BN199" i="27"/>
  <c r="CD199" i="27"/>
  <c r="CT199" i="27"/>
  <c r="C199" i="27"/>
  <c r="S199" i="27"/>
  <c r="AI199" i="27"/>
  <c r="AY199" i="27"/>
  <c r="BO199" i="27"/>
  <c r="CE199" i="27"/>
  <c r="CU199" i="27"/>
  <c r="D199" i="27"/>
  <c r="T199" i="27"/>
  <c r="AJ199" i="27"/>
  <c r="AZ199" i="27"/>
  <c r="BP199" i="27"/>
  <c r="CF199" i="27"/>
  <c r="CV199" i="27"/>
  <c r="E199" i="27"/>
  <c r="U199" i="27"/>
  <c r="AK199" i="27"/>
  <c r="BA199" i="27"/>
  <c r="BQ199" i="27"/>
  <c r="CG199" i="27"/>
  <c r="CW199" i="27"/>
  <c r="F199" i="27"/>
  <c r="V199" i="27"/>
  <c r="AL199" i="27"/>
  <c r="BB199" i="27"/>
  <c r="BR199" i="27"/>
  <c r="CH199" i="27"/>
  <c r="G199" i="27"/>
  <c r="W199" i="27"/>
  <c r="AM199" i="27"/>
  <c r="BC199" i="27"/>
  <c r="BS199" i="27"/>
  <c r="CI199" i="27"/>
  <c r="H199" i="27"/>
  <c r="X199" i="27"/>
  <c r="AN199" i="27"/>
  <c r="BD199" i="27"/>
  <c r="BT199" i="27"/>
  <c r="CJ199" i="27"/>
  <c r="I199" i="27"/>
  <c r="Y199" i="27"/>
  <c r="AO199" i="27"/>
  <c r="BE199" i="27"/>
  <c r="BU199" i="27"/>
  <c r="CK199" i="27"/>
  <c r="J199" i="27"/>
  <c r="Z199" i="27"/>
  <c r="AP199" i="27"/>
  <c r="BF199" i="27"/>
  <c r="BV199" i="27"/>
  <c r="CL199" i="27"/>
  <c r="K199" i="27"/>
  <c r="AA199" i="27"/>
  <c r="AQ199" i="27"/>
  <c r="BG199" i="27"/>
  <c r="BW199" i="27"/>
  <c r="CM199" i="27"/>
  <c r="L199" i="27"/>
  <c r="AB199" i="27"/>
  <c r="AR199" i="27"/>
  <c r="BH199" i="27"/>
  <c r="BX199" i="27"/>
  <c r="CN199" i="27"/>
  <c r="M199" i="27"/>
  <c r="AC199" i="27"/>
  <c r="AS199" i="27"/>
  <c r="BI199" i="27"/>
  <c r="BY199" i="27"/>
  <c r="CO199" i="27"/>
  <c r="N199" i="27"/>
  <c r="AD199" i="27"/>
  <c r="AT199" i="27"/>
  <c r="BJ199" i="27"/>
  <c r="BZ199" i="27"/>
  <c r="CP199" i="27"/>
  <c r="P199" i="27"/>
  <c r="AF199" i="27"/>
  <c r="AV199" i="27"/>
  <c r="BL199" i="27"/>
  <c r="CB199" i="27"/>
  <c r="CR199" i="27"/>
  <c r="BK199" i="27"/>
  <c r="O199" i="27"/>
  <c r="AE199" i="27"/>
  <c r="AU199" i="27"/>
  <c r="CA199" i="27"/>
  <c r="CQ199" i="27"/>
  <c r="J150" i="27"/>
  <c r="Z150" i="27"/>
  <c r="AP150" i="27"/>
  <c r="BF150" i="27"/>
  <c r="BV150" i="27"/>
  <c r="CL150" i="27"/>
  <c r="L150" i="27"/>
  <c r="AB150" i="27"/>
  <c r="AR150" i="27"/>
  <c r="BH150" i="27"/>
  <c r="BX150" i="27"/>
  <c r="CN150" i="27"/>
  <c r="N150" i="27"/>
  <c r="AD150" i="27"/>
  <c r="AT150" i="27"/>
  <c r="BJ150" i="27"/>
  <c r="BZ150" i="27"/>
  <c r="CP150" i="27"/>
  <c r="S150" i="27"/>
  <c r="AL150" i="27"/>
  <c r="BE150" i="27"/>
  <c r="CA150" i="27"/>
  <c r="CT150" i="27"/>
  <c r="T150" i="27"/>
  <c r="AM150" i="27"/>
  <c r="BG150" i="27"/>
  <c r="CB150" i="27"/>
  <c r="CU150" i="27"/>
  <c r="B150" i="27"/>
  <c r="U150" i="27"/>
  <c r="AN150" i="27"/>
  <c r="BI150" i="27"/>
  <c r="CC150" i="27"/>
  <c r="CV150" i="27"/>
  <c r="C150" i="27"/>
  <c r="V150" i="27"/>
  <c r="AO150" i="27"/>
  <c r="BK150" i="27"/>
  <c r="CD150" i="27"/>
  <c r="CW150" i="27"/>
  <c r="D150" i="27"/>
  <c r="W150" i="27"/>
  <c r="AQ150" i="27"/>
  <c r="BL150" i="27"/>
  <c r="CE150" i="27"/>
  <c r="E150" i="27"/>
  <c r="X150" i="27"/>
  <c r="AS150" i="27"/>
  <c r="BM150" i="27"/>
  <c r="CF150" i="27"/>
  <c r="F150" i="27"/>
  <c r="Y150" i="27"/>
  <c r="AU150" i="27"/>
  <c r="BN150" i="27"/>
  <c r="CG150" i="27"/>
  <c r="G150" i="27"/>
  <c r="AA150" i="27"/>
  <c r="AV150" i="27"/>
  <c r="BO150" i="27"/>
  <c r="CH150" i="27"/>
  <c r="H150" i="27"/>
  <c r="AC150" i="27"/>
  <c r="AW150" i="27"/>
  <c r="BP150" i="27"/>
  <c r="CI150" i="27"/>
  <c r="K150" i="27"/>
  <c r="AF150" i="27"/>
  <c r="AY150" i="27"/>
  <c r="BR150" i="27"/>
  <c r="CK150" i="27"/>
  <c r="M150" i="27"/>
  <c r="AG150" i="27"/>
  <c r="AZ150" i="27"/>
  <c r="BS150" i="27"/>
  <c r="CM150" i="27"/>
  <c r="P150" i="27"/>
  <c r="AI150" i="27"/>
  <c r="BB150" i="27"/>
  <c r="BU150" i="27"/>
  <c r="CQ150" i="27"/>
  <c r="Q150" i="27"/>
  <c r="AJ150" i="27"/>
  <c r="BC150" i="27"/>
  <c r="BW150" i="27"/>
  <c r="CR150" i="27"/>
  <c r="BT150" i="27"/>
  <c r="BY150" i="27"/>
  <c r="CJ150" i="27"/>
  <c r="CO150" i="27"/>
  <c r="CS150" i="27"/>
  <c r="I150" i="27"/>
  <c r="O150" i="27"/>
  <c r="R150" i="27"/>
  <c r="AE150" i="27"/>
  <c r="AH150" i="27"/>
  <c r="AK150" i="27"/>
  <c r="BA150" i="27"/>
  <c r="BD150" i="27"/>
  <c r="AX150" i="27"/>
  <c r="BQ150" i="27"/>
  <c r="I162" i="27"/>
  <c r="Y162" i="27"/>
  <c r="AO162" i="27"/>
  <c r="BE162" i="27"/>
  <c r="BU162" i="27"/>
  <c r="CK162" i="27"/>
  <c r="J162" i="27"/>
  <c r="Z162" i="27"/>
  <c r="AP162" i="27"/>
  <c r="BF162" i="27"/>
  <c r="BV162" i="27"/>
  <c r="CL162" i="27"/>
  <c r="K162" i="27"/>
  <c r="AA162" i="27"/>
  <c r="L162" i="27"/>
  <c r="AB162" i="27"/>
  <c r="M162" i="27"/>
  <c r="AC162" i="27"/>
  <c r="AS162" i="27"/>
  <c r="BI162" i="27"/>
  <c r="BY162" i="27"/>
  <c r="CO162" i="27"/>
  <c r="N162" i="27"/>
  <c r="AD162" i="27"/>
  <c r="AT162" i="27"/>
  <c r="BJ162" i="27"/>
  <c r="BZ162" i="27"/>
  <c r="CP162" i="27"/>
  <c r="O162" i="27"/>
  <c r="AE162" i="27"/>
  <c r="AU162" i="27"/>
  <c r="BK162" i="27"/>
  <c r="CA162" i="27"/>
  <c r="CQ162" i="27"/>
  <c r="P162" i="27"/>
  <c r="AF162" i="27"/>
  <c r="Q162" i="27"/>
  <c r="AG162" i="27"/>
  <c r="B162" i="27"/>
  <c r="R162" i="27"/>
  <c r="AH162" i="27"/>
  <c r="AX162" i="27"/>
  <c r="BN162" i="27"/>
  <c r="CD162" i="27"/>
  <c r="CT162" i="27"/>
  <c r="C162" i="27"/>
  <c r="S162" i="27"/>
  <c r="D162" i="27"/>
  <c r="T162" i="27"/>
  <c r="AJ162" i="27"/>
  <c r="AZ162" i="27"/>
  <c r="BP162" i="27"/>
  <c r="CF162" i="27"/>
  <c r="CV162" i="27"/>
  <c r="F162" i="27"/>
  <c r="V162" i="27"/>
  <c r="AL162" i="27"/>
  <c r="BB162" i="27"/>
  <c r="BR162" i="27"/>
  <c r="CH162" i="27"/>
  <c r="W162" i="27"/>
  <c r="BL162" i="27"/>
  <c r="CR162" i="27"/>
  <c r="X162" i="27"/>
  <c r="BM162" i="27"/>
  <c r="CS162" i="27"/>
  <c r="AI162" i="27"/>
  <c r="BO162" i="27"/>
  <c r="CU162" i="27"/>
  <c r="AK162" i="27"/>
  <c r="BQ162" i="27"/>
  <c r="CW162" i="27"/>
  <c r="AM162" i="27"/>
  <c r="BS162" i="27"/>
  <c r="AN162" i="27"/>
  <c r="BT162" i="27"/>
  <c r="AQ162" i="27"/>
  <c r="BW162" i="27"/>
  <c r="AR162" i="27"/>
  <c r="BX162" i="27"/>
  <c r="AV162" i="27"/>
  <c r="CB162" i="27"/>
  <c r="AW162" i="27"/>
  <c r="CC162" i="27"/>
  <c r="AY162" i="27"/>
  <c r="CE162" i="27"/>
  <c r="BA162" i="27"/>
  <c r="CG162" i="27"/>
  <c r="G162" i="27"/>
  <c r="BD162" i="27"/>
  <c r="CJ162" i="27"/>
  <c r="H162" i="27"/>
  <c r="BG162" i="27"/>
  <c r="CM162" i="27"/>
  <c r="U162" i="27"/>
  <c r="BH162" i="27"/>
  <c r="CN162" i="27"/>
  <c r="E162" i="27"/>
  <c r="BC162" i="27"/>
  <c r="CI162" i="27"/>
  <c r="F147" i="27"/>
  <c r="V147" i="27"/>
  <c r="AL147" i="27"/>
  <c r="BB147" i="27"/>
  <c r="BR147" i="27"/>
  <c r="CH147" i="27"/>
  <c r="G147" i="27"/>
  <c r="W147" i="27"/>
  <c r="AM147" i="27"/>
  <c r="BC147" i="27"/>
  <c r="BS147" i="27"/>
  <c r="CI147" i="27"/>
  <c r="H147" i="27"/>
  <c r="X147" i="27"/>
  <c r="AN147" i="27"/>
  <c r="BD147" i="27"/>
  <c r="BT147" i="27"/>
  <c r="CJ147" i="27"/>
  <c r="I147" i="27"/>
  <c r="Y147" i="27"/>
  <c r="AO147" i="27"/>
  <c r="BE147" i="27"/>
  <c r="BU147" i="27"/>
  <c r="CK147" i="27"/>
  <c r="J147" i="27"/>
  <c r="Z147" i="27"/>
  <c r="AP147" i="27"/>
  <c r="BF147" i="27"/>
  <c r="BV147" i="27"/>
  <c r="CL147" i="27"/>
  <c r="K147" i="27"/>
  <c r="AA147" i="27"/>
  <c r="AQ147" i="27"/>
  <c r="BG147" i="27"/>
  <c r="BW147" i="27"/>
  <c r="L147" i="27"/>
  <c r="AB147" i="27"/>
  <c r="AR147" i="27"/>
  <c r="BH147" i="27"/>
  <c r="BX147" i="27"/>
  <c r="CN147" i="27"/>
  <c r="M147" i="27"/>
  <c r="AC147" i="27"/>
  <c r="AS147" i="27"/>
  <c r="BI147" i="27"/>
  <c r="BY147" i="27"/>
  <c r="C147" i="27"/>
  <c r="AI147" i="27"/>
  <c r="BO147" i="27"/>
  <c r="CS147" i="27"/>
  <c r="D147" i="27"/>
  <c r="AJ147" i="27"/>
  <c r="BP147" i="27"/>
  <c r="CT147" i="27"/>
  <c r="E147" i="27"/>
  <c r="AK147" i="27"/>
  <c r="BQ147" i="27"/>
  <c r="CU147" i="27"/>
  <c r="N147" i="27"/>
  <c r="AT147" i="27"/>
  <c r="BZ147" i="27"/>
  <c r="CV147" i="27"/>
  <c r="O147" i="27"/>
  <c r="AU147" i="27"/>
  <c r="CA147" i="27"/>
  <c r="CW147" i="27"/>
  <c r="P147" i="27"/>
  <c r="AV147" i="27"/>
  <c r="CB147" i="27"/>
  <c r="Q147" i="27"/>
  <c r="AW147" i="27"/>
  <c r="CC147" i="27"/>
  <c r="R147" i="27"/>
  <c r="AX147" i="27"/>
  <c r="CD147" i="27"/>
  <c r="S147" i="27"/>
  <c r="AY147" i="27"/>
  <c r="CE147" i="27"/>
  <c r="T147" i="27"/>
  <c r="AZ147" i="27"/>
  <c r="CF147" i="27"/>
  <c r="U147" i="27"/>
  <c r="BA147" i="27"/>
  <c r="CG147" i="27"/>
  <c r="AD147" i="27"/>
  <c r="BJ147" i="27"/>
  <c r="CM147" i="27"/>
  <c r="AF147" i="27"/>
  <c r="BL147" i="27"/>
  <c r="CP147" i="27"/>
  <c r="AG147" i="27"/>
  <c r="BM147" i="27"/>
  <c r="CQ147" i="27"/>
  <c r="B147" i="27"/>
  <c r="AE147" i="27"/>
  <c r="AH147" i="27"/>
  <c r="BN147" i="27"/>
  <c r="CO147" i="27"/>
  <c r="BK147" i="27"/>
  <c r="CR147" i="27"/>
  <c r="P141" i="27"/>
  <c r="AF141" i="27"/>
  <c r="AV141" i="27"/>
  <c r="BL141" i="27"/>
  <c r="CB141" i="27"/>
  <c r="CR141" i="27"/>
  <c r="C141" i="27"/>
  <c r="S141" i="27"/>
  <c r="AI141" i="27"/>
  <c r="AY141" i="27"/>
  <c r="BO141" i="27"/>
  <c r="CE141" i="27"/>
  <c r="CU141" i="27"/>
  <c r="D141" i="27"/>
  <c r="T141" i="27"/>
  <c r="AJ141" i="27"/>
  <c r="AZ141" i="27"/>
  <c r="BP141" i="27"/>
  <c r="CF141" i="27"/>
  <c r="CV141" i="27"/>
  <c r="E141" i="27"/>
  <c r="U141" i="27"/>
  <c r="AK141" i="27"/>
  <c r="BA141" i="27"/>
  <c r="BQ141" i="27"/>
  <c r="CG141" i="27"/>
  <c r="CW141" i="27"/>
  <c r="N141" i="27"/>
  <c r="AL141" i="27"/>
  <c r="BF141" i="27"/>
  <c r="BZ141" i="27"/>
  <c r="O141" i="27"/>
  <c r="AM141" i="27"/>
  <c r="BG141" i="27"/>
  <c r="CA141" i="27"/>
  <c r="Q141" i="27"/>
  <c r="AN141" i="27"/>
  <c r="BH141" i="27"/>
  <c r="CC141" i="27"/>
  <c r="R141" i="27"/>
  <c r="AO141" i="27"/>
  <c r="BI141" i="27"/>
  <c r="CD141" i="27"/>
  <c r="V141" i="27"/>
  <c r="AP141" i="27"/>
  <c r="BJ141" i="27"/>
  <c r="CH141" i="27"/>
  <c r="W141" i="27"/>
  <c r="AQ141" i="27"/>
  <c r="BK141" i="27"/>
  <c r="CI141" i="27"/>
  <c r="X141" i="27"/>
  <c r="AR141" i="27"/>
  <c r="BM141" i="27"/>
  <c r="CJ141" i="27"/>
  <c r="B141" i="27"/>
  <c r="Y141" i="27"/>
  <c r="AS141" i="27"/>
  <c r="BN141" i="27"/>
  <c r="CK141" i="27"/>
  <c r="F141" i="27"/>
  <c r="Z141" i="27"/>
  <c r="AT141" i="27"/>
  <c r="BR141" i="27"/>
  <c r="CL141" i="27"/>
  <c r="G141" i="27"/>
  <c r="AA141" i="27"/>
  <c r="AU141" i="27"/>
  <c r="BS141" i="27"/>
  <c r="CM141" i="27"/>
  <c r="H141" i="27"/>
  <c r="AB141" i="27"/>
  <c r="AW141" i="27"/>
  <c r="BT141" i="27"/>
  <c r="CN141" i="27"/>
  <c r="I141" i="27"/>
  <c r="AC141" i="27"/>
  <c r="AX141" i="27"/>
  <c r="BU141" i="27"/>
  <c r="CO141" i="27"/>
  <c r="AD141" i="27"/>
  <c r="AE141" i="27"/>
  <c r="AG141" i="27"/>
  <c r="AH141" i="27"/>
  <c r="BB141" i="27"/>
  <c r="BC141" i="27"/>
  <c r="BD141" i="27"/>
  <c r="BE141" i="27"/>
  <c r="BV141" i="27"/>
  <c r="BW141" i="27"/>
  <c r="BX141" i="27"/>
  <c r="BY141" i="27"/>
  <c r="K141" i="27"/>
  <c r="CQ141" i="27"/>
  <c r="L141" i="27"/>
  <c r="CS141" i="27"/>
  <c r="J141" i="27"/>
  <c r="M141" i="27"/>
  <c r="CP141" i="27"/>
  <c r="CT141" i="27"/>
  <c r="F106" i="27"/>
  <c r="V106" i="27"/>
  <c r="AL106" i="27"/>
  <c r="BB106" i="27"/>
  <c r="BR106" i="27"/>
  <c r="CH106" i="27"/>
  <c r="B106" i="27"/>
  <c r="J106" i="27"/>
  <c r="Z106" i="27"/>
  <c r="AP106" i="27"/>
  <c r="BF106" i="27"/>
  <c r="BV106" i="27"/>
  <c r="CL106" i="27"/>
  <c r="K106" i="27"/>
  <c r="AA106" i="27"/>
  <c r="AQ106" i="27"/>
  <c r="BG106" i="27"/>
  <c r="BW106" i="27"/>
  <c r="CM106" i="27"/>
  <c r="L106" i="27"/>
  <c r="AB106" i="27"/>
  <c r="AR106" i="27"/>
  <c r="BH106" i="27"/>
  <c r="BX106" i="27"/>
  <c r="CN106" i="27"/>
  <c r="M106" i="27"/>
  <c r="AC106" i="27"/>
  <c r="AS106" i="27"/>
  <c r="BI106" i="27"/>
  <c r="BY106" i="27"/>
  <c r="CO106" i="27"/>
  <c r="N106" i="27"/>
  <c r="AI106" i="27"/>
  <c r="BE106" i="27"/>
  <c r="CD106" i="27"/>
  <c r="O106" i="27"/>
  <c r="AJ106" i="27"/>
  <c r="BJ106" i="27"/>
  <c r="CE106" i="27"/>
  <c r="AZ106" i="27"/>
  <c r="P106" i="27"/>
  <c r="AK106" i="27"/>
  <c r="BK106" i="27"/>
  <c r="CF106" i="27"/>
  <c r="BZ106" i="27"/>
  <c r="Q106" i="27"/>
  <c r="AM106" i="27"/>
  <c r="BL106" i="27"/>
  <c r="CG106" i="27"/>
  <c r="E106" i="27"/>
  <c r="I106" i="27"/>
  <c r="R106" i="27"/>
  <c r="AN106" i="27"/>
  <c r="BM106" i="27"/>
  <c r="CI106" i="27"/>
  <c r="S106" i="27"/>
  <c r="AO106" i="27"/>
  <c r="BN106" i="27"/>
  <c r="CJ106" i="27"/>
  <c r="T106" i="27"/>
  <c r="AT106" i="27"/>
  <c r="BO106" i="27"/>
  <c r="CK106" i="27"/>
  <c r="CU106" i="27"/>
  <c r="U106" i="27"/>
  <c r="AU106" i="27"/>
  <c r="BP106" i="27"/>
  <c r="CP106" i="27"/>
  <c r="W106" i="27"/>
  <c r="AV106" i="27"/>
  <c r="BQ106" i="27"/>
  <c r="CQ106" i="27"/>
  <c r="AH106" i="27"/>
  <c r="X106" i="27"/>
  <c r="AW106" i="27"/>
  <c r="BS106" i="27"/>
  <c r="CR106" i="27"/>
  <c r="C106" i="27"/>
  <c r="Y106" i="27"/>
  <c r="AX106" i="27"/>
  <c r="BT106" i="27"/>
  <c r="CS106" i="27"/>
  <c r="AE106" i="27"/>
  <c r="CC106" i="27"/>
  <c r="D106" i="27"/>
  <c r="AD106" i="27"/>
  <c r="AY106" i="27"/>
  <c r="BU106" i="27"/>
  <c r="CT106" i="27"/>
  <c r="BD106" i="27"/>
  <c r="G106" i="27"/>
  <c r="AF106" i="27"/>
  <c r="BA106" i="27"/>
  <c r="CA106" i="27"/>
  <c r="CV106" i="27"/>
  <c r="H106" i="27"/>
  <c r="AG106" i="27"/>
  <c r="BC106" i="27"/>
  <c r="CB106" i="27"/>
  <c r="CW106" i="27"/>
  <c r="Q172" i="27"/>
  <c r="AG172" i="27"/>
  <c r="AW172" i="27"/>
  <c r="BM172" i="27"/>
  <c r="CC172" i="27"/>
  <c r="CS172" i="27"/>
  <c r="B172" i="27"/>
  <c r="R172" i="27"/>
  <c r="AH172" i="27"/>
  <c r="AX172" i="27"/>
  <c r="BN172" i="27"/>
  <c r="CD172" i="27"/>
  <c r="CT172" i="27"/>
  <c r="C172" i="27"/>
  <c r="S172" i="27"/>
  <c r="AI172" i="27"/>
  <c r="AY172" i="27"/>
  <c r="BO172" i="27"/>
  <c r="CE172" i="27"/>
  <c r="CU172" i="27"/>
  <c r="G172" i="27"/>
  <c r="W172" i="27"/>
  <c r="AM172" i="27"/>
  <c r="BC172" i="27"/>
  <c r="BS172" i="27"/>
  <c r="CI172" i="27"/>
  <c r="J172" i="27"/>
  <c r="Z172" i="27"/>
  <c r="AP172" i="27"/>
  <c r="BF172" i="27"/>
  <c r="BV172" i="27"/>
  <c r="CL172" i="27"/>
  <c r="I172" i="27"/>
  <c r="AE172" i="27"/>
  <c r="BD172" i="27"/>
  <c r="BZ172" i="27"/>
  <c r="K172" i="27"/>
  <c r="AF172" i="27"/>
  <c r="BE172" i="27"/>
  <c r="CA172" i="27"/>
  <c r="L172" i="27"/>
  <c r="AJ172" i="27"/>
  <c r="BG172" i="27"/>
  <c r="CB172" i="27"/>
  <c r="M172" i="27"/>
  <c r="AK172" i="27"/>
  <c r="BH172" i="27"/>
  <c r="CF172" i="27"/>
  <c r="N172" i="27"/>
  <c r="AL172" i="27"/>
  <c r="BI172" i="27"/>
  <c r="CG172" i="27"/>
  <c r="O172" i="27"/>
  <c r="AN172" i="27"/>
  <c r="BJ172" i="27"/>
  <c r="CH172" i="27"/>
  <c r="P172" i="27"/>
  <c r="AO172" i="27"/>
  <c r="BK172" i="27"/>
  <c r="CJ172" i="27"/>
  <c r="T172" i="27"/>
  <c r="AQ172" i="27"/>
  <c r="BL172" i="27"/>
  <c r="CK172" i="27"/>
  <c r="U172" i="27"/>
  <c r="AR172" i="27"/>
  <c r="BP172" i="27"/>
  <c r="CM172" i="27"/>
  <c r="V172" i="27"/>
  <c r="AS172" i="27"/>
  <c r="BQ172" i="27"/>
  <c r="CN172" i="27"/>
  <c r="X172" i="27"/>
  <c r="AT172" i="27"/>
  <c r="BR172" i="27"/>
  <c r="CO172" i="27"/>
  <c r="Y172" i="27"/>
  <c r="AU172" i="27"/>
  <c r="BT172" i="27"/>
  <c r="CP172" i="27"/>
  <c r="D172" i="27"/>
  <c r="AA172" i="27"/>
  <c r="AV172" i="27"/>
  <c r="BU172" i="27"/>
  <c r="CQ172" i="27"/>
  <c r="H172" i="27"/>
  <c r="AD172" i="27"/>
  <c r="BB172" i="27"/>
  <c r="BY172" i="27"/>
  <c r="CW172" i="27"/>
  <c r="E172" i="27"/>
  <c r="F172" i="27"/>
  <c r="AB172" i="27"/>
  <c r="AC172" i="27"/>
  <c r="AZ172" i="27"/>
  <c r="BA172" i="27"/>
  <c r="BW172" i="27"/>
  <c r="BX172" i="27"/>
  <c r="CR172" i="27"/>
  <c r="CV172" i="27"/>
  <c r="H123" i="27"/>
  <c r="X123" i="27"/>
  <c r="AN123" i="27"/>
  <c r="BD123" i="27"/>
  <c r="BT123" i="27"/>
  <c r="CJ123" i="27"/>
  <c r="I123" i="27"/>
  <c r="Y123" i="27"/>
  <c r="AO123" i="27"/>
  <c r="BE123" i="27"/>
  <c r="BU123" i="27"/>
  <c r="J123" i="27"/>
  <c r="Z123" i="27"/>
  <c r="AP123" i="27"/>
  <c r="BF123" i="27"/>
  <c r="BV123" i="27"/>
  <c r="CL123" i="27"/>
  <c r="K123" i="27"/>
  <c r="AA123" i="27"/>
  <c r="AQ123" i="27"/>
  <c r="L123" i="27"/>
  <c r="AB123" i="27"/>
  <c r="AR123" i="27"/>
  <c r="BH123" i="27"/>
  <c r="BX123" i="27"/>
  <c r="CN123" i="27"/>
  <c r="M123" i="27"/>
  <c r="AC123" i="27"/>
  <c r="AS123" i="27"/>
  <c r="N123" i="27"/>
  <c r="AD123" i="27"/>
  <c r="AT123" i="27"/>
  <c r="Q123" i="27"/>
  <c r="AG123" i="27"/>
  <c r="AW123" i="27"/>
  <c r="BM123" i="27"/>
  <c r="CC123" i="27"/>
  <c r="CS123" i="27"/>
  <c r="B123" i="27"/>
  <c r="R123" i="27"/>
  <c r="AH123" i="27"/>
  <c r="AX123" i="27"/>
  <c r="BN123" i="27"/>
  <c r="CD123" i="27"/>
  <c r="CT123" i="27"/>
  <c r="C123" i="27"/>
  <c r="W123" i="27"/>
  <c r="BI123" i="27"/>
  <c r="CG123" i="27"/>
  <c r="AE123" i="27"/>
  <c r="BJ123" i="27"/>
  <c r="CH123" i="27"/>
  <c r="AF123" i="27"/>
  <c r="BK123" i="27"/>
  <c r="CI123" i="27"/>
  <c r="AI123" i="27"/>
  <c r="BL123" i="27"/>
  <c r="CK123" i="27"/>
  <c r="AJ123" i="27"/>
  <c r="BO123" i="27"/>
  <c r="CM123" i="27"/>
  <c r="AK123" i="27"/>
  <c r="BP123" i="27"/>
  <c r="CO123" i="27"/>
  <c r="D123" i="27"/>
  <c r="AL123" i="27"/>
  <c r="BQ123" i="27"/>
  <c r="CP123" i="27"/>
  <c r="E123" i="27"/>
  <c r="AM123" i="27"/>
  <c r="BR123" i="27"/>
  <c r="CQ123" i="27"/>
  <c r="F123" i="27"/>
  <c r="AU123" i="27"/>
  <c r="BS123" i="27"/>
  <c r="CR123" i="27"/>
  <c r="G123" i="27"/>
  <c r="AV123" i="27"/>
  <c r="BW123" i="27"/>
  <c r="CU123" i="27"/>
  <c r="O123" i="27"/>
  <c r="AY123" i="27"/>
  <c r="BY123" i="27"/>
  <c r="CV123" i="27"/>
  <c r="P123" i="27"/>
  <c r="AZ123" i="27"/>
  <c r="BZ123" i="27"/>
  <c r="CW123" i="27"/>
  <c r="T123" i="27"/>
  <c r="BB123" i="27"/>
  <c r="CB123" i="27"/>
  <c r="S123" i="27"/>
  <c r="U123" i="27"/>
  <c r="V123" i="27"/>
  <c r="BA123" i="27"/>
  <c r="BC123" i="27"/>
  <c r="BG123" i="27"/>
  <c r="CA123" i="27"/>
  <c r="CE123" i="27"/>
  <c r="CF123" i="27"/>
  <c r="E183" i="27"/>
  <c r="U183" i="27"/>
  <c r="AK183" i="27"/>
  <c r="BA183" i="27"/>
  <c r="BQ183" i="27"/>
  <c r="CG183" i="27"/>
  <c r="CW183" i="27"/>
  <c r="F183" i="27"/>
  <c r="V183" i="27"/>
  <c r="AL183" i="27"/>
  <c r="BB183" i="27"/>
  <c r="BR183" i="27"/>
  <c r="CH183" i="27"/>
  <c r="I183" i="27"/>
  <c r="Y183" i="27"/>
  <c r="AO183" i="27"/>
  <c r="BE183" i="27"/>
  <c r="BU183" i="27"/>
  <c r="CK183" i="27"/>
  <c r="J183" i="27"/>
  <c r="Z183" i="27"/>
  <c r="AP183" i="27"/>
  <c r="BF183" i="27"/>
  <c r="BV183" i="27"/>
  <c r="CL183" i="27"/>
  <c r="K183" i="27"/>
  <c r="AA183" i="27"/>
  <c r="AQ183" i="27"/>
  <c r="BG183" i="27"/>
  <c r="BW183" i="27"/>
  <c r="CM183" i="27"/>
  <c r="L183" i="27"/>
  <c r="AB183" i="27"/>
  <c r="AR183" i="27"/>
  <c r="BH183" i="27"/>
  <c r="BX183" i="27"/>
  <c r="CN183" i="27"/>
  <c r="M183" i="27"/>
  <c r="AC183" i="27"/>
  <c r="AS183" i="27"/>
  <c r="BI183" i="27"/>
  <c r="BY183" i="27"/>
  <c r="CO183" i="27"/>
  <c r="X183" i="27"/>
  <c r="AZ183" i="27"/>
  <c r="CD183" i="27"/>
  <c r="AD183" i="27"/>
  <c r="BC183" i="27"/>
  <c r="CE183" i="27"/>
  <c r="AE183" i="27"/>
  <c r="BD183" i="27"/>
  <c r="CF183" i="27"/>
  <c r="B183" i="27"/>
  <c r="AF183" i="27"/>
  <c r="BJ183" i="27"/>
  <c r="CI183" i="27"/>
  <c r="C183" i="27"/>
  <c r="AG183" i="27"/>
  <c r="BK183" i="27"/>
  <c r="CJ183" i="27"/>
  <c r="D183" i="27"/>
  <c r="AH183" i="27"/>
  <c r="BL183" i="27"/>
  <c r="CP183" i="27"/>
  <c r="G183" i="27"/>
  <c r="AI183" i="27"/>
  <c r="BM183" i="27"/>
  <c r="CQ183" i="27"/>
  <c r="H183" i="27"/>
  <c r="AJ183" i="27"/>
  <c r="BN183" i="27"/>
  <c r="CR183" i="27"/>
  <c r="N183" i="27"/>
  <c r="AM183" i="27"/>
  <c r="BO183" i="27"/>
  <c r="CS183" i="27"/>
  <c r="O183" i="27"/>
  <c r="AN183" i="27"/>
  <c r="BP183" i="27"/>
  <c r="CT183" i="27"/>
  <c r="P183" i="27"/>
  <c r="AT183" i="27"/>
  <c r="BS183" i="27"/>
  <c r="CU183" i="27"/>
  <c r="Q183" i="27"/>
  <c r="AU183" i="27"/>
  <c r="BT183" i="27"/>
  <c r="CV183" i="27"/>
  <c r="R183" i="27"/>
  <c r="AV183" i="27"/>
  <c r="BZ183" i="27"/>
  <c r="S183" i="27"/>
  <c r="AW183" i="27"/>
  <c r="CA183" i="27"/>
  <c r="T183" i="27"/>
  <c r="AX183" i="27"/>
  <c r="CB183" i="27"/>
  <c r="W183" i="27"/>
  <c r="AY183" i="27"/>
  <c r="CC183" i="27"/>
  <c r="N134" i="27"/>
  <c r="AD134" i="27"/>
  <c r="AT134" i="27"/>
  <c r="O134" i="27"/>
  <c r="AE134" i="27"/>
  <c r="AU134" i="27"/>
  <c r="BK134" i="27"/>
  <c r="CA134" i="27"/>
  <c r="CQ134" i="27"/>
  <c r="Q134" i="27"/>
  <c r="AG134" i="27"/>
  <c r="AW134" i="27"/>
  <c r="BM134" i="27"/>
  <c r="CC134" i="27"/>
  <c r="CS134" i="27"/>
  <c r="B134" i="27"/>
  <c r="R134" i="27"/>
  <c r="AH134" i="27"/>
  <c r="AX134" i="27"/>
  <c r="BN134" i="27"/>
  <c r="CD134" i="27"/>
  <c r="CT134" i="27"/>
  <c r="D134" i="27"/>
  <c r="T134" i="27"/>
  <c r="AJ134" i="27"/>
  <c r="AZ134" i="27"/>
  <c r="L134" i="27"/>
  <c r="AL134" i="27"/>
  <c r="BG134" i="27"/>
  <c r="BZ134" i="27"/>
  <c r="CV134" i="27"/>
  <c r="M134" i="27"/>
  <c r="AM134" i="27"/>
  <c r="BH134" i="27"/>
  <c r="CB134" i="27"/>
  <c r="CW134" i="27"/>
  <c r="P134" i="27"/>
  <c r="AN134" i="27"/>
  <c r="BI134" i="27"/>
  <c r="CE134" i="27"/>
  <c r="S134" i="27"/>
  <c r="AO134" i="27"/>
  <c r="BJ134" i="27"/>
  <c r="CF134" i="27"/>
  <c r="U134" i="27"/>
  <c r="AP134" i="27"/>
  <c r="BL134" i="27"/>
  <c r="CG134" i="27"/>
  <c r="V134" i="27"/>
  <c r="AQ134" i="27"/>
  <c r="BO134" i="27"/>
  <c r="CH134" i="27"/>
  <c r="W134" i="27"/>
  <c r="AR134" i="27"/>
  <c r="BP134" i="27"/>
  <c r="CI134" i="27"/>
  <c r="X134" i="27"/>
  <c r="AS134" i="27"/>
  <c r="BQ134" i="27"/>
  <c r="CJ134" i="27"/>
  <c r="C134" i="27"/>
  <c r="Y134" i="27"/>
  <c r="AV134" i="27"/>
  <c r="BR134" i="27"/>
  <c r="CK134" i="27"/>
  <c r="E134" i="27"/>
  <c r="Z134" i="27"/>
  <c r="AY134" i="27"/>
  <c r="BS134" i="27"/>
  <c r="CL134" i="27"/>
  <c r="F134" i="27"/>
  <c r="AA134" i="27"/>
  <c r="BA134" i="27"/>
  <c r="BT134" i="27"/>
  <c r="CM134" i="27"/>
  <c r="G134" i="27"/>
  <c r="AB134" i="27"/>
  <c r="BB134" i="27"/>
  <c r="BU134" i="27"/>
  <c r="CN134" i="27"/>
  <c r="H134" i="27"/>
  <c r="AC134" i="27"/>
  <c r="BC134" i="27"/>
  <c r="BV134" i="27"/>
  <c r="CO134" i="27"/>
  <c r="BW134" i="27"/>
  <c r="BX134" i="27"/>
  <c r="BY134" i="27"/>
  <c r="CP134" i="27"/>
  <c r="CR134" i="27"/>
  <c r="CU134" i="27"/>
  <c r="I134" i="27"/>
  <c r="J134" i="27"/>
  <c r="K134" i="27"/>
  <c r="AF134" i="27"/>
  <c r="AI134" i="27"/>
  <c r="AK134" i="27"/>
  <c r="BD134" i="27"/>
  <c r="BE134" i="27"/>
  <c r="BF134" i="27"/>
  <c r="J146" i="27"/>
  <c r="Z146" i="27"/>
  <c r="AP146" i="27"/>
  <c r="BF146" i="27"/>
  <c r="BV146" i="27"/>
  <c r="CL146" i="27"/>
  <c r="K146" i="27"/>
  <c r="AA146" i="27"/>
  <c r="AQ146" i="27"/>
  <c r="BG146" i="27"/>
  <c r="BW146" i="27"/>
  <c r="CM146" i="27"/>
  <c r="L146" i="27"/>
  <c r="AB146" i="27"/>
  <c r="AR146" i="27"/>
  <c r="BH146" i="27"/>
  <c r="BX146" i="27"/>
  <c r="CN146" i="27"/>
  <c r="M146" i="27"/>
  <c r="AC146" i="27"/>
  <c r="AS146" i="27"/>
  <c r="BI146" i="27"/>
  <c r="BY146" i="27"/>
  <c r="CO146" i="27"/>
  <c r="N146" i="27"/>
  <c r="AD146" i="27"/>
  <c r="AT146" i="27"/>
  <c r="BJ146" i="27"/>
  <c r="BZ146" i="27"/>
  <c r="CP146" i="27"/>
  <c r="O146" i="27"/>
  <c r="AE146" i="27"/>
  <c r="AU146" i="27"/>
  <c r="BK146" i="27"/>
  <c r="CA146" i="27"/>
  <c r="CQ146" i="27"/>
  <c r="P146" i="27"/>
  <c r="AF146" i="27"/>
  <c r="AV146" i="27"/>
  <c r="BL146" i="27"/>
  <c r="CB146" i="27"/>
  <c r="CR146" i="27"/>
  <c r="Q146" i="27"/>
  <c r="AG146" i="27"/>
  <c r="AW146" i="27"/>
  <c r="BM146" i="27"/>
  <c r="CC146" i="27"/>
  <c r="CS146" i="27"/>
  <c r="C146" i="27"/>
  <c r="S146" i="27"/>
  <c r="AI146" i="27"/>
  <c r="AY146" i="27"/>
  <c r="BO146" i="27"/>
  <c r="CE146" i="27"/>
  <c r="CU146" i="27"/>
  <c r="E146" i="27"/>
  <c r="U146" i="27"/>
  <c r="AK146" i="27"/>
  <c r="BA146" i="27"/>
  <c r="BQ146" i="27"/>
  <c r="CG146" i="27"/>
  <c r="V146" i="27"/>
  <c r="BN146" i="27"/>
  <c r="W146" i="27"/>
  <c r="BP146" i="27"/>
  <c r="X146" i="27"/>
  <c r="BR146" i="27"/>
  <c r="Y146" i="27"/>
  <c r="BS146" i="27"/>
  <c r="AH146" i="27"/>
  <c r="BT146" i="27"/>
  <c r="AJ146" i="27"/>
  <c r="BU146" i="27"/>
  <c r="AL146" i="27"/>
  <c r="CD146" i="27"/>
  <c r="AM146" i="27"/>
  <c r="CF146" i="27"/>
  <c r="B146" i="27"/>
  <c r="AN146" i="27"/>
  <c r="CH146" i="27"/>
  <c r="D146" i="27"/>
  <c r="AO146" i="27"/>
  <c r="CI146" i="27"/>
  <c r="F146" i="27"/>
  <c r="AX146" i="27"/>
  <c r="CJ146" i="27"/>
  <c r="G146" i="27"/>
  <c r="AZ146" i="27"/>
  <c r="CK146" i="27"/>
  <c r="I146" i="27"/>
  <c r="BC146" i="27"/>
  <c r="CV146" i="27"/>
  <c r="R146" i="27"/>
  <c r="BD146" i="27"/>
  <c r="CW146" i="27"/>
  <c r="H146" i="27"/>
  <c r="T146" i="27"/>
  <c r="BB146" i="27"/>
  <c r="BE146" i="27"/>
  <c r="CT146" i="27"/>
  <c r="AN210" i="27" l="1"/>
  <c r="Y210" i="27"/>
  <c r="AM210" i="27"/>
  <c r="CT210" i="27"/>
  <c r="AH210" i="27"/>
  <c r="AO210" i="27"/>
  <c r="AY210" i="27"/>
  <c r="BQ210" i="27"/>
  <c r="CI210" i="27"/>
  <c r="CE210" i="27"/>
  <c r="AD210" i="27"/>
  <c r="AV210" i="27"/>
  <c r="BM210" i="27"/>
  <c r="BJ210" i="27"/>
  <c r="AR210" i="27"/>
  <c r="CH210" i="27"/>
  <c r="BR210" i="27"/>
  <c r="CW210" i="27"/>
  <c r="CC210" i="27"/>
  <c r="CP210" i="27"/>
  <c r="R210" i="27"/>
  <c r="O210" i="27"/>
  <c r="L210" i="27"/>
  <c r="BB210" i="27"/>
  <c r="W210" i="27"/>
  <c r="CB210" i="27"/>
  <c r="AE210" i="27"/>
  <c r="BP210" i="27"/>
  <c r="I210" i="27"/>
  <c r="CD210" i="27"/>
  <c r="CM210" i="27"/>
  <c r="AL210" i="27"/>
  <c r="AB210" i="27"/>
  <c r="BC210" i="27"/>
  <c r="CS210" i="27"/>
  <c r="AU210" i="27"/>
  <c r="E210" i="27"/>
  <c r="BE210" i="27"/>
  <c r="BW210" i="27"/>
  <c r="V210" i="27"/>
  <c r="D210" i="27"/>
  <c r="AG210" i="27"/>
  <c r="BT210" i="27"/>
  <c r="U210" i="27"/>
  <c r="CG210" i="27"/>
  <c r="AI210" i="27"/>
  <c r="BG210" i="27"/>
  <c r="F210" i="27"/>
  <c r="AJ210" i="27"/>
  <c r="H210" i="27"/>
  <c r="AX210" i="27"/>
  <c r="CU210" i="27"/>
  <c r="BL210" i="27"/>
  <c r="N210" i="27"/>
  <c r="AQ210" i="27"/>
  <c r="CO210" i="27"/>
  <c r="AA210" i="27"/>
  <c r="CK210" i="27"/>
  <c r="CA210" i="27"/>
  <c r="C210" i="27"/>
  <c r="BO210" i="27"/>
  <c r="Q210" i="27"/>
  <c r="BY210" i="27"/>
  <c r="K210" i="27"/>
  <c r="BA210" i="27"/>
  <c r="AT210" i="27"/>
  <c r="BZ210" i="27"/>
  <c r="BI210" i="27"/>
  <c r="CL210" i="27"/>
  <c r="T210" i="27"/>
  <c r="CF210" i="27"/>
  <c r="AS210" i="27"/>
  <c r="BV210" i="27"/>
  <c r="CV210" i="27"/>
  <c r="BS210" i="27"/>
  <c r="G210" i="27"/>
  <c r="AW210" i="27"/>
  <c r="CJ210" i="27"/>
  <c r="BK210" i="27"/>
  <c r="AC210" i="27"/>
  <c r="BF210" i="27"/>
  <c r="CR210" i="27"/>
  <c r="AF210" i="27"/>
  <c r="BD210" i="27"/>
  <c r="X210" i="27"/>
  <c r="BN210" i="27"/>
  <c r="AK210" i="27"/>
  <c r="M210" i="27"/>
  <c r="AP210" i="27"/>
  <c r="P210" i="27"/>
  <c r="CN210" i="27"/>
  <c r="Z210" i="27"/>
  <c r="BU210" i="27"/>
  <c r="CQ210" i="27"/>
  <c r="S210" i="27"/>
  <c r="AZ210" i="27"/>
  <c r="BX210" i="27"/>
  <c r="J210" i="27"/>
  <c r="BH210" i="27"/>
  <c r="B210" i="27"/>
  <c r="BA4"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7" authorId="0" shapeId="0" xr:uid="{F795526A-D024-4E50-A3F5-23587BCBF5F5}">
      <text>
        <r>
          <rPr>
            <sz val="9"/>
            <color indexed="81"/>
            <rFont val="Tahoma"/>
            <family val="2"/>
          </rPr>
          <t>If no value is included, no compartments, flows, or inequalities will be generated for the compartment</t>
        </r>
      </text>
    </comment>
    <comment ref="F8" authorId="0" shapeId="0" xr:uid="{B14EFD67-B0B0-4EC7-8422-587768360775}">
      <text>
        <r>
          <rPr>
            <sz val="9"/>
            <color indexed="81"/>
            <rFont val="Tahoma"/>
            <family val="2"/>
          </rPr>
          <t>Are there external inputs of material/energy to the compartment from outside the system boundary?
0 = INPUT?</t>
        </r>
      </text>
    </comment>
    <comment ref="H8" authorId="0" shapeId="0" xr:uid="{0E1283E7-1A8B-416A-93BA-510D4918A0A1}">
      <text>
        <r>
          <rPr>
            <sz val="9"/>
            <color indexed="81"/>
            <rFont val="Tahoma"/>
            <family val="2"/>
          </rPr>
          <t xml:space="preserve">Are there exports of material/energy from internal compartments to  outside the system boundary?
</t>
        </r>
      </text>
    </comment>
    <comment ref="J8" authorId="0" shapeId="0" xr:uid="{29618D07-F248-4302-9D54-D3071233B256}">
      <text>
        <r>
          <rPr>
            <sz val="9"/>
            <color indexed="81"/>
            <rFont val="Tahoma"/>
            <family val="2"/>
          </rPr>
          <t>If no lower consumption value is provided, lower consumption is set as Q &gt; 0</t>
        </r>
      </text>
    </comment>
    <comment ref="P8" authorId="0" shapeId="0" xr:uid="{BF67F48C-F732-4997-A0E5-467B3822536F}">
      <text>
        <r>
          <rPr>
            <sz val="9"/>
            <color indexed="81"/>
            <rFont val="Tahoma"/>
            <family val="2"/>
          </rPr>
          <t>For Biota, maximum egestion is "Respiration" (organisms cannot egest more than they respire)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Q3" authorId="0" shapeId="0" xr:uid="{34C51B25-566B-480D-8E35-110BE1F92DE9}">
      <text>
        <r>
          <rPr>
            <b/>
            <sz val="9"/>
            <color indexed="81"/>
            <rFont val="Tahoma"/>
            <family val="2"/>
          </rPr>
          <t xml:space="preserve">Biomass - from Network Data Input
</t>
        </r>
        <r>
          <rPr>
            <sz val="9"/>
            <color indexed="81"/>
            <rFont val="Tahoma"/>
            <family val="2"/>
          </rPr>
          <t>- Living nodes
- Defined if biomass &gt; 0
- Replace " " with "."</t>
        </r>
      </text>
    </comment>
    <comment ref="BR3" authorId="0" shapeId="0" xr:uid="{2F722B98-6854-4D02-BFCD-383AEF85F969}">
      <text>
        <r>
          <rPr>
            <b/>
            <sz val="9"/>
            <color indexed="81"/>
            <rFont val="Tahoma"/>
            <family val="2"/>
          </rPr>
          <t xml:space="preserve">Biomass - from Network Data Input
</t>
        </r>
        <r>
          <rPr>
            <sz val="9"/>
            <color indexed="81"/>
            <rFont val="Tahoma"/>
            <family val="2"/>
          </rPr>
          <t>- Non-living nodes
- Defined if biomass &gt; 0
- Replace " " with "."
- String "NLNode" appended to name</t>
        </r>
      </text>
    </comment>
    <comment ref="BX3" authorId="0" shapeId="0" xr:uid="{2300E63F-7603-45D9-B861-17262A9CBD52}">
      <text>
        <r>
          <rPr>
            <b/>
            <sz val="9"/>
            <color indexed="81"/>
            <rFont val="Tahoma"/>
            <family val="2"/>
          </rPr>
          <t>If Respiration = "1"</t>
        </r>
      </text>
    </comment>
    <comment ref="BY3" authorId="0" shapeId="0" xr:uid="{FA441835-8459-4B27-9AF2-0C5F9E071278}">
      <text>
        <r>
          <rPr>
            <b/>
            <sz val="9"/>
            <color indexed="81"/>
            <rFont val="Tahoma"/>
            <family val="2"/>
          </rPr>
          <t xml:space="preserve">Externals: Inputs
</t>
        </r>
        <r>
          <rPr>
            <sz val="9"/>
            <color indexed="81"/>
            <rFont val="Tahoma"/>
            <family val="2"/>
          </rPr>
          <t xml:space="preserve">- Biomass &gt; 0
- Lower/upper inputs &gt; 0
</t>
        </r>
      </text>
    </comment>
    <comment ref="BZ3" authorId="0" shapeId="0" xr:uid="{1CCBD0F6-5789-4F0C-8910-5EA8602A592C}">
      <text>
        <r>
          <rPr>
            <b/>
            <sz val="9"/>
            <color indexed="81"/>
            <rFont val="Tahoma"/>
            <family val="2"/>
          </rPr>
          <t xml:space="preserve">Externals: Exports
</t>
        </r>
        <r>
          <rPr>
            <sz val="9"/>
            <color indexed="81"/>
            <rFont val="Tahoma"/>
            <family val="2"/>
          </rPr>
          <t xml:space="preserve">- If biomass &gt; 0
- If lower/upper exports &gt; 0
</t>
        </r>
      </text>
    </comment>
    <comment ref="CH3" authorId="0" shapeId="0" xr:uid="{8B79E3FE-EDD7-462D-8C25-65CCD39B8CA7}">
      <text>
        <r>
          <rPr>
            <b/>
            <sz val="9"/>
            <color indexed="81"/>
            <rFont val="Tahoma"/>
            <family val="2"/>
          </rPr>
          <t xml:space="preserve">GPP Variable only if
</t>
        </r>
        <r>
          <rPr>
            <sz val="9"/>
            <color indexed="81"/>
            <rFont val="Tahoma"/>
            <family val="2"/>
          </rPr>
          <t xml:space="preserve">- Biomass &gt; 0
- Respiration = 1
- Includes if imports are there or not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783D1D84-E91A-4654-948C-F967A729B7C2}">
      <text>
        <r>
          <rPr>
            <sz val="9"/>
            <color indexed="81"/>
            <rFont val="Tahoma"/>
            <family val="2"/>
          </rPr>
          <t xml:space="preserve">1) Read from row i to column j (i.e. energy flows from compartment in row i to compartment in column j)
2)If diet flow exists, enter "1"
3) If diet flows exist AND diet proportions are known (fraction of total consumption), enter the values as "lower value, upper value" 
e.g. 0.2, 0.6 (indicates that the diet proportion is between 20 - 60% of total consumption)
4) If only upper diet proportion is known, enter either "0, 0.6" or "0.6"
5) If only lower diet proportion is known, enter "0.2, 1" (upper value must be 1)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6B54B-6FF5-4D0C-BB62-053F7DFFF6CD}" keepAlive="1" name="Query - AdMatNew" description="Connection to the 'AdMatNew' query in the workbook." type="5" refreshedVersion="8" background="1" saveData="1">
    <dbPr connection="Provider=Microsoft.Mashup.OleDb.1;Data Source=$Workbook$;Location=AdMatNew;Extended Properties=&quot;&quot;" command="SELECT * FROM [AdMatNew]"/>
  </connection>
  <connection id="2" xr16:uid="{0EDC0B5C-7BBB-4D1F-8246-B9AADFA942B5}" keepAlive="1" name="Query - Q1" description="Connection to the 'Q1' query in the workbook." type="5" refreshedVersion="7" background="1" saveData="1">
    <dbPr connection="Provider=Microsoft.Mashup.OleDb.1;Data Source=$Workbook$;Location=Q1;Extended Properties=&quot;&quot;" command="SELECT * FROM [Q1]"/>
  </connection>
  <connection id="3" xr16:uid="{1A52E09F-9707-4962-BC5D-EB2FB1398665}" keepAlive="1" name="Query - Q2" description="Connection to the 'Q2' query in the workbook." type="5" refreshedVersion="8" background="1" saveData="1">
    <dbPr connection="Provider=Microsoft.Mashup.OleDb.1;Data Source=$Workbook$;Location=Q2;Extended Properties=&quot;&quot;" command="SELECT * FROM [Q2]"/>
  </connection>
  <connection id="4" xr16:uid="{A6B003C8-BFB6-4836-9FB6-6125CF050CDF}" keepAlive="1" name="Query - Q3" description="Connection to the 'Q3' query in the workbook." type="5" refreshedVersion="8" background="1" saveData="1">
    <dbPr connection="Provider=Microsoft.Mashup.OleDb.1;Data Source=$Workbook$;Location=Q3;Extended Properties=&quot;&quot;" command="SELECT * FROM [Q3]"/>
  </connection>
  <connection id="5" xr16:uid="{0828821E-7DD8-4AD9-81A8-0A20503B42F6}" keepAlive="1" name="Query - Q4" description="Connection to the 'Q4' query in the workbook." type="5" refreshedVersion="8" background="1" saveData="1">
    <dbPr connection="Provider=Microsoft.Mashup.OleDb.1;Data Source=$Workbook$;Location=Q4;Extended Properties=&quot;&quot;" command="SELECT * FROM [Q4]"/>
  </connection>
  <connection id="6" xr16:uid="{17012DD0-E014-472E-B0EC-64C2875427AD}" keepAlive="1" name="Query - Q5" description="Connection to the 'Q5' query in the workbook." type="5" refreshedVersion="8" background="1" saveData="1">
    <dbPr connection="Provider=Microsoft.Mashup.OleDb.1;Data Source=$Workbook$;Location=Q5;Extended Properties=&quot;&quot;" command="SELECT * FROM [Q5]"/>
  </connection>
  <connection id="7" xr16:uid="{CACF976F-4740-430C-94AF-2D6E9644AED4}" keepAlive="1" name="Query - Q6" description="Connection to the 'Q6' query in the workbook." type="5" refreshedVersion="8" background="1" saveData="1">
    <dbPr connection="Provider=Microsoft.Mashup.OleDb.1;Data Source=$Workbook$;Location=Q6;Extended Properties=&quot;&quot;" command="SELECT * FROM [Q6]"/>
  </connection>
  <connection id="8" xr16:uid="{8AE91097-47EE-40A8-A77B-571C42BED588}" keepAlive="1" name="Query - Q7" description="Connection to the 'Q7' query in the workbook." type="5" refreshedVersion="8" background="1" saveData="1">
    <dbPr connection="Provider=Microsoft.Mashup.OleDb.1;Data Source=$Workbook$;Location=Q7;Extended Properties=&quot;&quot;" command="SELECT * FROM [Q7]"/>
  </connection>
  <connection id="9" xr16:uid="{5B875FCE-E3CB-45AA-A75D-4D701F469B4E}" keepAlive="1" name="Query - Q8" description="Connection to the 'Q8' query in the workbook." type="5" refreshedVersion="8" background="1" saveData="1">
    <dbPr connection="Provider=Microsoft.Mashup.OleDb.1;Data Source=$Workbook$;Location=Q8;Extended Properties=&quot;&quot;" command="SELECT * FROM [Q8]"/>
  </connection>
  <connection id="10" xr16:uid="{C093D23E-2B11-4A60-8D78-8E6E1EA66457}" keepAlive="1" name="Query - Q9" description="Connection to the 'Q9' query in the workbook." type="5" refreshedVersion="8" background="1" saveData="1">
    <dbPr connection="Provider=Microsoft.Mashup.OleDb.1;Data Source=$Workbook$;Location=Q9;Extended Properties=&quot;&quot;" command="SELECT * FROM [Q9]"/>
  </connection>
  <connection id="11" xr16:uid="{817BA626-7309-43D3-8BBB-0BDAC8B432AC}" keepAlive="1" name="Query - Unweighted LIMfile" description="Connection to the 'Unweighted LIMfile' query in the workbook." type="5" refreshedVersion="8" background="1" saveData="1">
    <dbPr connection="Provider=Microsoft.Mashup.OleDb.1;Data Source=$Workbook$;Location=&quot;Unweighted LIMfile&quot;;Extended Properties=&quot;&quot;" command="SELECT * FROM [Unweighted LIMfile]"/>
  </connection>
  <connection id="12" xr16:uid="{DF78A0B2-E5CA-4A49-8406-71F7856DD18C}" keepAlive="1" name="Query - Weighted LIMfile" description="Connection to the 'Weighted LIMfile' query in the workbook." type="5" refreshedVersion="8" background="1" saveData="1">
    <dbPr connection="Provider=Microsoft.Mashup.OleDb.1;Data Source=$Workbook$;Location=&quot;Weighted LIMfile&quot;;Extended Properties=&quot;&quot;" command="SELECT * FROM [Weighted LIM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<sst xmlns="http://schemas.openxmlformats.org/spreadsheetml/2006/main" count="866" uniqueCount="379">
  <si>
    <t>Metadata</t>
  </si>
  <si>
    <t>Network Name</t>
  </si>
  <si>
    <t>Author</t>
  </si>
  <si>
    <t>Date</t>
  </si>
  <si>
    <t>Include Respiration?</t>
  </si>
  <si>
    <t>#</t>
  </si>
  <si>
    <t>Compartment Name</t>
  </si>
  <si>
    <t>Non-Living (1) or Living (0)</t>
  </si>
  <si>
    <t xml:space="preserve">Primary Producer (1) or non-primary producer (0) </t>
  </si>
  <si>
    <t>Biomass</t>
  </si>
  <si>
    <t>Flow Constraints</t>
  </si>
  <si>
    <t>Parameters (List)</t>
  </si>
  <si>
    <t>Custom</t>
  </si>
  <si>
    <t>Export Flow Value (EX)</t>
  </si>
  <si>
    <t>Respiration (R)</t>
  </si>
  <si>
    <t>Passive flows to non-living nodes (U)</t>
  </si>
  <si>
    <t>Custom variables (List)</t>
  </si>
  <si>
    <t>Custom inequalities (List)</t>
  </si>
  <si>
    <t>Input_Lower</t>
  </si>
  <si>
    <t>Input_Upper</t>
  </si>
  <si>
    <t>Export_Lower</t>
  </si>
  <si>
    <t>Export_Upper</t>
  </si>
  <si>
    <t>Consumption_Lower</t>
  </si>
  <si>
    <t>Consumption_Upper</t>
  </si>
  <si>
    <t>Production_Lower</t>
  </si>
  <si>
    <t>Production_Upper</t>
  </si>
  <si>
    <t>Respiration_Lower</t>
  </si>
  <si>
    <t>Respiration_Upper</t>
  </si>
  <si>
    <t>U_Lower</t>
  </si>
  <si>
    <t>U_Upper</t>
  </si>
  <si>
    <t>AE_Lower</t>
  </si>
  <si>
    <t>AE_Upper</t>
  </si>
  <si>
    <t>DO NOT EDIT THIS SHEET</t>
  </si>
  <si>
    <t>Compartments</t>
  </si>
  <si>
    <t>Externals</t>
  </si>
  <si>
    <t>Variables</t>
  </si>
  <si>
    <t>U</t>
  </si>
  <si>
    <t>AE</t>
  </si>
  <si>
    <t>End variables</t>
  </si>
  <si>
    <t>If R = 1, living = 1, autotroph = 1, biomass &gt; 0</t>
  </si>
  <si>
    <t>Flows</t>
  </si>
  <si>
    <t>Inequalities</t>
  </si>
  <si>
    <t>Compartment List</t>
  </si>
  <si>
    <t>GPP/Q Lower</t>
  </si>
  <si>
    <t>GPP/Q Upper</t>
  </si>
  <si>
    <t>NPP/P lower</t>
  </si>
  <si>
    <t>NPP/P Upper</t>
  </si>
  <si>
    <t>R_lower</t>
  </si>
  <si>
    <t>R_upper</t>
  </si>
  <si>
    <t>U-Low</t>
  </si>
  <si>
    <t>U-up</t>
  </si>
  <si>
    <t>IN_low as number</t>
  </si>
  <si>
    <t>IN_up as number</t>
  </si>
  <si>
    <t>EX_low as number</t>
  </si>
  <si>
    <t>EX_up as number</t>
  </si>
  <si>
    <t>AE_low</t>
  </si>
  <si>
    <t>AE_up</t>
  </si>
  <si>
    <t>Section Heading</t>
  </si>
  <si>
    <t>&lt;space&gt;</t>
  </si>
  <si>
    <t>Living nodes</t>
  </si>
  <si>
    <t>Non-living nodes</t>
  </si>
  <si>
    <t>End Section Heading</t>
  </si>
  <si>
    <t>Respiration</t>
  </si>
  <si>
    <t>Inputs</t>
  </si>
  <si>
    <t>Exports</t>
  </si>
  <si>
    <t>Subheading</t>
  </si>
  <si>
    <t>GPP/Q</t>
  </si>
  <si>
    <t>NPP</t>
  </si>
  <si>
    <t>Parameters</t>
  </si>
  <si>
    <t>Plant</t>
  </si>
  <si>
    <t>Heterotrophs</t>
  </si>
  <si>
    <t>IN</t>
  </si>
  <si>
    <t>EX</t>
  </si>
  <si>
    <t>GPP Lower</t>
  </si>
  <si>
    <t>Q Lower</t>
  </si>
  <si>
    <t>GPP Upper</t>
  </si>
  <si>
    <t>Q Upper</t>
  </si>
  <si>
    <t>NPP Lower</t>
  </si>
  <si>
    <t>P Lower</t>
  </si>
  <si>
    <t>NPP Upper</t>
  </si>
  <si>
    <t>P Upper</t>
  </si>
  <si>
    <t>R Plant Lower</t>
  </si>
  <si>
    <t>R Hetero Lower</t>
  </si>
  <si>
    <t>R Plant Upper</t>
  </si>
  <si>
    <t>R Hetero Upper</t>
  </si>
  <si>
    <t>U Plant Lower</t>
  </si>
  <si>
    <t>U Hetero Lower</t>
  </si>
  <si>
    <t>U Plant Upper</t>
  </si>
  <si>
    <t>U Hetero Upper</t>
  </si>
  <si>
    <t>Lower Inputs</t>
  </si>
  <si>
    <t>Upper Inputs</t>
  </si>
  <si>
    <t>Lower EX</t>
  </si>
  <si>
    <t>Upper EX</t>
  </si>
  <si>
    <t>Lower AE</t>
  </si>
  <si>
    <t>Upper AE</t>
  </si>
  <si>
    <t>Inequalitites</t>
  </si>
  <si>
    <t>Other</t>
  </si>
  <si>
    <t>Non-Living/Living</t>
  </si>
  <si>
    <t>Primary-producer (1)</t>
  </si>
  <si>
    <t>a11</t>
  </si>
  <si>
    <t>a12</t>
  </si>
  <si>
    <t>a13</t>
  </si>
  <si>
    <t>a14</t>
  </si>
  <si>
    <t>a15</t>
  </si>
  <si>
    <t>a16</t>
  </si>
  <si>
    <t>a17</t>
  </si>
  <si>
    <t>a18</t>
  </si>
  <si>
    <t>a19</t>
  </si>
  <si>
    <t>a21</t>
  </si>
  <si>
    <t>a22</t>
  </si>
  <si>
    <t>a23</t>
  </si>
  <si>
    <t>a24</t>
  </si>
  <si>
    <t>a25</t>
  </si>
  <si>
    <t>a26</t>
  </si>
  <si>
    <t>a27</t>
  </si>
  <si>
    <t>a28</t>
  </si>
  <si>
    <t>a29</t>
  </si>
  <si>
    <t>a31</t>
  </si>
  <si>
    <t>a32</t>
  </si>
  <si>
    <t>a33</t>
  </si>
  <si>
    <t>a34</t>
  </si>
  <si>
    <t>a35</t>
  </si>
  <si>
    <t>a362</t>
  </si>
  <si>
    <t>a37</t>
  </si>
  <si>
    <t>a38</t>
  </si>
  <si>
    <t>b1</t>
  </si>
  <si>
    <t>b2</t>
  </si>
  <si>
    <t>b3</t>
  </si>
  <si>
    <t>b4</t>
  </si>
  <si>
    <t>b5</t>
  </si>
  <si>
    <t>b6</t>
  </si>
  <si>
    <t>b7</t>
  </si>
  <si>
    <t>c1</t>
  </si>
  <si>
    <t>c2</t>
  </si>
  <si>
    <t>c3</t>
  </si>
  <si>
    <t>c4</t>
  </si>
  <si>
    <t>c5</t>
  </si>
  <si>
    <t>c6</t>
  </si>
  <si>
    <t>c7</t>
  </si>
  <si>
    <t>c8</t>
  </si>
  <si>
    <t>d1</t>
  </si>
  <si>
    <t>d2</t>
  </si>
  <si>
    <t>d3</t>
  </si>
  <si>
    <t>d4</t>
  </si>
  <si>
    <t>d5</t>
  </si>
  <si>
    <t>d6</t>
  </si>
  <si>
    <t>d7</t>
  </si>
  <si>
    <t>d8</t>
  </si>
  <si>
    <t>d9</t>
  </si>
  <si>
    <t>e2</t>
  </si>
  <si>
    <t>e3</t>
  </si>
  <si>
    <t>e4</t>
  </si>
  <si>
    <t>e5</t>
  </si>
  <si>
    <t>e6</t>
  </si>
  <si>
    <t>e7</t>
  </si>
  <si>
    <t>e8</t>
  </si>
  <si>
    <t>e9</t>
  </si>
  <si>
    <t>f2</t>
  </si>
  <si>
    <t>f3</t>
  </si>
  <si>
    <t>f4</t>
  </si>
  <si>
    <t>f5</t>
  </si>
  <si>
    <t>f6</t>
  </si>
  <si>
    <t>f7</t>
  </si>
  <si>
    <t>f8</t>
  </si>
  <si>
    <t>h2</t>
  </si>
  <si>
    <t>h22</t>
  </si>
  <si>
    <t>h3</t>
  </si>
  <si>
    <t>h4</t>
  </si>
  <si>
    <t>h5</t>
  </si>
  <si>
    <t>h6</t>
  </si>
  <si>
    <t>i2</t>
  </si>
  <si>
    <t>i3</t>
  </si>
  <si>
    <t>i4</t>
  </si>
  <si>
    <t>i5</t>
  </si>
  <si>
    <t>i6</t>
  </si>
  <si>
    <t>i7</t>
  </si>
  <si>
    <t>i8</t>
  </si>
  <si>
    <t>i9</t>
  </si>
  <si>
    <t>j1</t>
  </si>
  <si>
    <t>j2</t>
  </si>
  <si>
    <t>j3</t>
  </si>
  <si>
    <t>j4</t>
  </si>
  <si>
    <t>j5</t>
  </si>
  <si>
    <t>j6</t>
  </si>
  <si>
    <t>j7</t>
  </si>
  <si>
    <t>j8</t>
  </si>
  <si>
    <t>j9</t>
  </si>
  <si>
    <t>k2</t>
  </si>
  <si>
    <t>k3</t>
  </si>
  <si>
    <t>a7</t>
  </si>
  <si>
    <t>a8</t>
  </si>
  <si>
    <t>a81</t>
  </si>
  <si>
    <t>a9</t>
  </si>
  <si>
    <t>b</t>
  </si>
  <si>
    <t xml:space="preserve">&lt;space&gt; </t>
  </si>
  <si>
    <t>! Abbreviations</t>
  </si>
  <si>
    <t>! GPP = Gross Primary Production (autotrophs only)</t>
  </si>
  <si>
    <t>! Q = Consumption</t>
  </si>
  <si>
    <t>! NPP = Net Primary Production (autotrophs only)</t>
  </si>
  <si>
    <t>! P = Production</t>
  </si>
  <si>
    <t>! R = Respiration</t>
  </si>
  <si>
    <t>! U = Passive flows to non-living compartments/Unassimilated material</t>
  </si>
  <si>
    <t>! AE = Assimilation Efficiency</t>
  </si>
  <si>
    <t>! IN = Import flow</t>
  </si>
  <si>
    <t>! EX = Export Flow</t>
  </si>
  <si>
    <t>! NLNode = Non-living compartment</t>
  </si>
  <si>
    <t>### COMPARTMENTS</t>
  </si>
  <si>
    <t>### END COMPARTMENTS</t>
  </si>
  <si>
    <t>### EXTERNALS</t>
  </si>
  <si>
    <t>### END EXTERNALS</t>
  </si>
  <si>
    <t>### VARIABLES</t>
  </si>
  <si>
    <t>### END VARIABLES</t>
  </si>
  <si>
    <t>### FLOWS</t>
  </si>
  <si>
    <t>Column1</t>
  </si>
  <si>
    <t>Attribute</t>
  </si>
  <si>
    <t>Value</t>
  </si>
  <si>
    <t>Column2</t>
  </si>
  <si>
    <t>Column22</t>
  </si>
  <si>
    <t>Column3</t>
  </si>
  <si>
    <t>Column4</t>
  </si>
  <si>
    <t>Column42</t>
  </si>
  <si>
    <t>Column5</t>
  </si>
  <si>
    <t>Column6</t>
  </si>
  <si>
    <t>1</t>
  </si>
  <si>
    <t/>
  </si>
  <si>
    <t>! 4node Winter Network LIM Declaration File</t>
  </si>
  <si>
    <t>! Composed with autoLIM-Excel v.1.21.03.22 (Gerber, 2022)</t>
  </si>
  <si>
    <t>! Author: Gemma Gerber</t>
  </si>
  <si>
    <t>! Date: 29.May.2022</t>
  </si>
  <si>
    <t>! Living compartments: 3</t>
  </si>
  <si>
    <t>! Non-living compartments: 1</t>
  </si>
  <si>
    <t>! External compartments: 6</t>
  </si>
  <si>
    <t>! Internal flows: 6</t>
  </si>
  <si>
    <t>! Boundary flows: 9</t>
  </si>
  <si>
    <t>! R included: Yes</t>
  </si>
  <si>
    <t>! U included: Yes</t>
  </si>
  <si>
    <t>## COMPARTMENTS</t>
  </si>
  <si>
    <t>Invertebrate = 822</t>
  </si>
  <si>
    <t>Plant = 500</t>
  </si>
  <si>
    <t>Vertebrate = 222</t>
  </si>
  <si>
    <t>DetritusNLNode = 7111</t>
  </si>
  <si>
    <t>## END COMPARTMENTS</t>
  </si>
  <si>
    <t>## EXTERNALS</t>
  </si>
  <si>
    <t>CO2</t>
  </si>
  <si>
    <t>DetritusNLNodeInput</t>
  </si>
  <si>
    <t>PlantInput</t>
  </si>
  <si>
    <t>DetritusNLNodeExport</t>
  </si>
  <si>
    <t>PlantExport</t>
  </si>
  <si>
    <t>VertebrateExport</t>
  </si>
  <si>
    <t>## END EXTERNALS</t>
  </si>
  <si>
    <t>## VARIABLES</t>
  </si>
  <si>
    <t>! Consumption (Q) / Gross Primary Production (GPP) Variables</t>
  </si>
  <si>
    <t>Invertebrate_Q = Flowto(Invertebrate)</t>
  </si>
  <si>
    <t>Plant_GPP = Flowto(Plant) - Plant_IN</t>
  </si>
  <si>
    <t>Vertebrate_Q = Flowto(Vertebrate)</t>
  </si>
  <si>
    <t>! Production (P/NPP) Variables</t>
  </si>
  <si>
    <t>Invertebrate_P = Flowto(Invertebrate) - Invertebrate_R - Invertebrate_U</t>
  </si>
  <si>
    <t>Plant_NPP = Flowto(Plant) - Plant_R - Plant_U - Plant_EX</t>
  </si>
  <si>
    <t>Vertebrate_P = Flowto(Vertebrate) - Vertebrate_R - Vertebrate_U - Vertebrate_EX</t>
  </si>
  <si>
    <t>! Unused Energy/Material (U) Variables</t>
  </si>
  <si>
    <t>Invertebrate_U = Flowfrom(Invertebrate) - Invertebrate_P - Invertebrate_R</t>
  </si>
  <si>
    <t>Plant_U = Flowfrom(Plant) - Plant_NPP - Plant_R - Plant_EX</t>
  </si>
  <si>
    <t>Vertebrate_U = Flowfrom(Vertebrate) - Vertebrate_P - Vertebrate_R - Vertebrate_EX</t>
  </si>
  <si>
    <t>! No Assimilation Efficiency (AE) Variables defined</t>
  </si>
  <si>
    <t>## END VARIABLES</t>
  </si>
  <si>
    <t>## FLOWS</t>
  </si>
  <si>
    <t>! GPP Flows</t>
  </si>
  <si>
    <t>Plant_GPP: CO2 -&gt; Plant</t>
  </si>
  <si>
    <t>! Respiration flows</t>
  </si>
  <si>
    <t>Invertebrate_R: Invertebrate -&gt; CO2</t>
  </si>
  <si>
    <t>Plant_R: Plant -&gt; CO2</t>
  </si>
  <si>
    <t>Vertebrate_R: Vertebrate -&gt; CO2</t>
  </si>
  <si>
    <t>! Input flows</t>
  </si>
  <si>
    <t>DetritusNLNode_IN: DetritusNLNodeInput -&gt; DetritusNLNode</t>
  </si>
  <si>
    <t>Plant_IN: PlantInput -&gt; Plant</t>
  </si>
  <si>
    <t>! Export flows</t>
  </si>
  <si>
    <t>DetritusNLNode_EX: DetritusNLNode -&gt; DetritusNLNodeExport</t>
  </si>
  <si>
    <t>Plant_EX: Plant -&gt; PlantExport</t>
  </si>
  <si>
    <t>Vertebrate_EX: Vertebrate -&gt; VertebrateExport</t>
  </si>
  <si>
    <t>2</t>
  </si>
  <si>
    <t>! Adjacency Matrix Flows</t>
  </si>
  <si>
    <t>3</t>
  </si>
  <si>
    <t>4</t>
  </si>
  <si>
    <t>### END FLOWS</t>
  </si>
  <si>
    <t>5</t>
  </si>
  <si>
    <t>### INEQUALITIES</t>
  </si>
  <si>
    <t>! Network Data Input Inequalities</t>
  </si>
  <si>
    <t>6</t>
  </si>
  <si>
    <t>7</t>
  </si>
  <si>
    <t>! Adjacency Matrix Inequalities</t>
  </si>
  <si>
    <t>8</t>
  </si>
  <si>
    <t>9</t>
  </si>
  <si>
    <t>### END INEQUALITIES</t>
  </si>
  <si>
    <t>! Weighted Network</t>
  </si>
  <si>
    <t>IF(AND('Network Data'!$C$6=1,'Network Data'!$C$7=1,'Network Data'!C12 = 0, 'Network Data'!D12=1,'Network Data'!F12=1,'Network Data'!G12&gt;0), SUBSTITUTE('Network Data'!B12," ","")&amp;"_U"&amp;" = Flowfrom("&amp;SUBSTITUTE('Network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Flowfrom("&amp;SUBSTITUTE('Network Data'!B12," ","")&amp;") - "&amp;SUBSTITUTE('Network Data'!B12," ","")&amp;"_P"&amp;" - "&amp;SUBSTITUTE('Network Data'!B12," ","")&amp;"_EX", IF(AND('Network Data'!$C$6=0,'Network Data'!$C$7=1,'Network Data'!C12 = 0, 'Network Data'!D12=1,'Network Data'!F12=0,'Network Data'!G12&gt;0), SUBSTITUTE('Network Data'!B12," ","")&amp;"_U"&amp;" = Flowfrom("&amp;SUBSTITUTE('Network Data'!B12," ","")&amp;") - "&amp;SUBSTITUTE('Network Data'!B12," ","")&amp;"_P",IF(AND('Network Data'!$C$6=1,'Network Data'!$C$7=1,'Network Data'!C12 = 0, 'Network Data'!D12=0,'Network Data'!F12=1,'Network Data'!G12&gt;0), SUBSTITUTE('Network Data'!B12," ","")&amp;"_U"&amp;" = Flowfrom("&amp;SUBSTITUTE('Network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Flowfrom("&amp;SUBSTITUTE('Network Data'!B12," ","")&amp;") - "&amp;SUBSTITUTE('Network Data'!B12," ","")&amp;"_P"&amp;" - "&amp;SUBSTITUTE('Network Data'!B12," ","")&amp;"_EX", IF(AND('Network Data'!$C$6=0,'Network Data'!$C$7=1,'Network Data'!C12 = 0, 'Network Data'!D12=0,'Network Data'!F12=0,'Network Data'!G12&gt;0), SUBSTITUTE('Network Data'!B12," ","")&amp;"_U"&amp;" = Flowfrom("&amp;SUBSTITUTE('Network Data'!B12," ","")&amp;") - "&amp;SUBSTITUTE('Network Data'!B12," ","")&amp;"_P",IF(AND('Network Data'!$C$6=1,'Network Data'!$C$7=1,'Network Data'!C12 = 0, 'Network Data'!D12=0,'Network Data'!F12=0,'Network Data'!G12&gt;0), SUBSTITUTE('Network Data'!B12," ","")&amp;"_U"&amp;" = Flowfrom("&amp;SUBSTITUTE('Network Data'!B12," ","")&amp;") - "&amp;SUBSTITUTE('Network Data'!B12," ","")&amp;"_P - "&amp;SUBSTITUTE('Network Data'!B12," ","")&amp;"_R","")))))))</t>
  </si>
  <si>
    <t>! Respiration included: Yes</t>
  </si>
  <si>
    <t>! Unweighted Network</t>
  </si>
  <si>
    <t>Directly from Network Input Data</t>
  </si>
  <si>
    <t>Begin Editing</t>
  </si>
  <si>
    <t>NLNode Argument</t>
  </si>
  <si>
    <t>PP Argument</t>
  </si>
  <si>
    <t>Biomass (as number)</t>
  </si>
  <si>
    <t>! GPP = Gross Primary Production (Primary Producers only)</t>
  </si>
  <si>
    <t>! NPP = Net Primary Production (Primary Producers only)</t>
  </si>
  <si>
    <t>SUM</t>
  </si>
  <si>
    <t>4node Winter</t>
  </si>
  <si>
    <t>Detritus</t>
  </si>
  <si>
    <t>Invertebrate</t>
  </si>
  <si>
    <t>Vertebrate</t>
  </si>
  <si>
    <t>0.01, 0.6</t>
  </si>
  <si>
    <t>DetritusNLNode</t>
  </si>
  <si>
    <t>0</t>
  </si>
  <si>
    <t>0.6</t>
  </si>
  <si>
    <t>DetritusNLNode_Q_Invertebrate = Invertebrate_Q * [0.01, 0.6]</t>
  </si>
  <si>
    <t>Plant_Q_Invertebrate &lt; Invertebrate_Q * 0.6</t>
  </si>
  <si>
    <t>! External compartments: 7</t>
  </si>
  <si>
    <t>Invertebrate = 800</t>
  </si>
  <si>
    <t>Vertebrate = 200</t>
  </si>
  <si>
    <t>DetritusNLNode = 7000</t>
  </si>
  <si>
    <t>Invertebrate_P = Flowfrom(Invertebrate) - Invertebrate_R - Invertebrate_U</t>
  </si>
  <si>
    <t>Plant_NPP = Flowfrom(Plant) - Plant_R - Plant_U - Plant_EX</t>
  </si>
  <si>
    <t>Vertebrate_P = Flowfrom(Vertebrate) - Vertebrate_R - Vertebrate_U - Vertebrate_EX</t>
  </si>
  <si>
    <t>Invertebrate_U = Flowto(Invertebrate) - Invertebrate_P - Invertebrate_R</t>
  </si>
  <si>
    <t>Plant_U = Flowto(Plant) - Plant_NPP - Plant_R - Plant_EX</t>
  </si>
  <si>
    <t>Vertebrate_U = Flowto(Vertebrate) - Vertebrate_P - Vertebrate_R - Vertebrate_EX</t>
  </si>
  <si>
    <t>! Assimilation Efficiency (AE) Variables</t>
  </si>
  <si>
    <t>Invertebrate_AE = Invertebrate_P + Invertebrate_R</t>
  </si>
  <si>
    <t>DetritusNLNode_Q_Invertebrate: DetritusNLNode -&gt; Invertebrate</t>
  </si>
  <si>
    <t>DetritusNLNode_Q_Vertebrate: DetritusNLNode -&gt; Vertebrate</t>
  </si>
  <si>
    <t>Invertebrate_Q_Vertebrate: Invertebrate -&gt; Vertebrate</t>
  </si>
  <si>
    <t>Invertebrate_U_DetritusNLNode: Invertebrate -&gt; DetritusNLNode</t>
  </si>
  <si>
    <t>Plant_Q_Invertebrate: Plant -&gt; Invertebrate</t>
  </si>
  <si>
    <t>Plant_U_DetritusNLNode: Plant -&gt; DetritusNLNode</t>
  </si>
  <si>
    <t>Vertebrate_U_DetritusNLNode: Vertebrate -&gt; DetritusNLNode</t>
  </si>
  <si>
    <t>Plant_GPP &gt; 200</t>
  </si>
  <si>
    <t>Invertebrate_Q &gt; 500</t>
  </si>
  <si>
    <t>Plant_GPP &lt; 1000</t>
  </si>
  <si>
    <t>Invertebrate_Q &lt; 900</t>
  </si>
  <si>
    <t>Vertebrate_Q &lt; 350</t>
  </si>
  <si>
    <t>Invertebrate_R &gt; 0.75</t>
  </si>
  <si>
    <t>Invertebrate_R &lt; 0.75</t>
  </si>
  <si>
    <t>Plant_U &lt; 200</t>
  </si>
  <si>
    <t>DetritusNLNode_EX &lt; 380</t>
  </si>
  <si>
    <t>Plant_EX &lt; 1300</t>
  </si>
  <si>
    <t>! Internal flows: 7</t>
  </si>
  <si>
    <t>0.6, 1</t>
  </si>
  <si>
    <t>Invertebrate_Q_Vertebrate = Vertebrate_Q * [0.6, 1]</t>
  </si>
  <si>
    <t>! IM = Import flow</t>
  </si>
  <si>
    <t>! EX = Export flow</t>
  </si>
  <si>
    <t>Plant_IM &gt; 700</t>
  </si>
  <si>
    <t>DetritusNLNode_IM &lt; 1200</t>
  </si>
  <si>
    <t>Plant_IM &lt; 1300</t>
  </si>
  <si>
    <t>! Boundary flows: 7</t>
  </si>
  <si>
    <t>DetritusNLNodeImport</t>
  </si>
  <si>
    <t>InvertebrateImport</t>
  </si>
  <si>
    <t>PlantImport</t>
  </si>
  <si>
    <t>Invertebrate_Q = Flowto(Invertebrate) - Invertebrate_IM</t>
  </si>
  <si>
    <t>Plant_GPP = Flowto(Plant) - Plant_IM</t>
  </si>
  <si>
    <t>! Import flows</t>
  </si>
  <si>
    <t>DetritusNLNode_IM: DetritusNLNodeImport -&gt; DetritusNLNode</t>
  </si>
  <si>
    <t>Invertebrate_IM: InvertebrateImport -&gt; Invertebrate</t>
  </si>
  <si>
    <t>Plant_IM: PlantImport -&gt; Plant</t>
  </si>
  <si>
    <t>Jane Doe</t>
  </si>
  <si>
    <t>Import Flow Value (IM)</t>
  </si>
  <si>
    <t>IM_Lower</t>
  </si>
  <si>
    <t>IM_upper</t>
  </si>
  <si>
    <t>EX_Lower</t>
  </si>
  <si>
    <t>Q_Lower</t>
  </si>
  <si>
    <t>Q_Upper</t>
  </si>
  <si>
    <t>P_Lower</t>
  </si>
  <si>
    <t>P_Upper</t>
  </si>
  <si>
    <t>R_Lower</t>
  </si>
  <si>
    <t>! Author: Jane Doe</t>
  </si>
  <si>
    <t>! Composed with autoLIM-Excel v.1.0.0</t>
  </si>
  <si>
    <t>Production (NPP/P)</t>
  </si>
  <si>
    <t>Consumption (Q /GPP)</t>
  </si>
  <si>
    <t>Assimilation Efficiency (AE)</t>
  </si>
  <si>
    <t>Invertebrate_AE &gt; 0.1</t>
  </si>
  <si>
    <t>! Date: 15.Mar.2023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</si>
</sst>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9"/>
      <color indexed="81"/>
      <name val="Tahoma"/>
      <family val="2"/>
    </font>
    <font>
      <sz val="8"/>
      <name val="Calibri"/>
      <family val="2"/>
      <scheme val="minor"/>
    </font>
    <font>
      <b/>
      <sz val="11"/>
      <name val="Calibri"/>
      <family val="2"/>
      <scheme val="minor"/>
    </font>
    <font>
      <b/>
      <sz val="9"/>
      <color indexed="81"/>
      <name val="Tahoma"/>
      <family val="2"/>
    </font>
    <font>
      <b/>
      <sz val="20"/>
      <color rgb="FFFF0000"/>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rgb="FF9C0006"/>
      <name val="Calibri"/>
      <family val="2"/>
    </font>
    <font>
      <sz val="11"/>
      <color rgb="FF006100"/>
      <name val="Calibri"/>
      <family val="2"/>
    </font>
    <font>
      <b/>
      <sz val="11"/>
      <color theme="1"/>
      <name val="Calibri"/>
      <family val="2"/>
      <scheme val="minor"/>
    </font>
    <font>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rgb="FFFFC7CE"/>
      </patternFill>
    </fill>
    <fill>
      <patternFill patternType="solid">
        <fgColor rgb="FFC6EFCE"/>
      </patternFill>
    </fill>
    <fill>
      <patternFill patternType="solid">
        <fgColor rgb="FFC6EFC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theme="1"/>
      </top>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6" fillId="0" borderId="0"/>
    <xf numFmtId="0" fontId="10" fillId="4" borderId="0" applyNumberFormat="0" applyBorder="0" applyAlignment="0" applyProtection="0"/>
    <xf numFmtId="0" fontId="11" fillId="5" borderId="0" applyNumberFormat="0" applyBorder="0" applyAlignment="0" applyProtection="0"/>
  </cellStyleXfs>
  <cellXfs count="11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2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30" xfId="0" applyBorder="1" applyAlignment="1">
      <alignment horizontal="center" vertical="center"/>
    </xf>
    <xf numFmtId="0" fontId="5" fillId="0" borderId="0" xfId="0" applyFont="1" applyAlignment="1">
      <alignment vertical="center"/>
    </xf>
    <xf numFmtId="0" fontId="0" fillId="0" borderId="29" xfId="0" applyBorder="1" applyAlignment="1">
      <alignment horizontal="center" vertical="center"/>
    </xf>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31" xfId="0" applyBorder="1" applyAlignment="1">
      <alignment horizontal="center" vertical="center"/>
    </xf>
    <xf numFmtId="0" fontId="10" fillId="4" borderId="0" xfId="2"/>
    <xf numFmtId="0" fontId="11" fillId="5" borderId="0" xfId="3"/>
    <xf numFmtId="0" fontId="10" fillId="4" borderId="0" xfId="2" applyProtection="1">
      <protection locked="0"/>
    </xf>
    <xf numFmtId="0" fontId="6" fillId="0" borderId="1" xfId="1" applyBorder="1" applyAlignment="1">
      <alignment horizontal="center"/>
    </xf>
    <xf numFmtId="0" fontId="0" fillId="0" borderId="1" xfId="0" applyBorder="1" applyAlignment="1">
      <alignment horizontal="center"/>
    </xf>
    <xf numFmtId="0" fontId="7" fillId="0" borderId="1" xfId="0" applyFont="1" applyBorder="1" applyAlignment="1">
      <alignment horizontal="center"/>
    </xf>
    <xf numFmtId="0" fontId="8" fillId="0" borderId="1" xfId="1" applyFont="1" applyBorder="1" applyAlignment="1">
      <alignment horizontal="center"/>
    </xf>
    <xf numFmtId="0" fontId="9" fillId="0" borderId="1" xfId="0" applyFont="1" applyBorder="1" applyAlignment="1">
      <alignment horizontal="center"/>
    </xf>
    <xf numFmtId="0" fontId="0" fillId="6" borderId="0" xfId="0" applyFont="1" applyFill="1"/>
    <xf numFmtId="0" fontId="0" fillId="0" borderId="0" xfId="0" applyNumberFormat="1"/>
    <xf numFmtId="0" fontId="0" fillId="0" borderId="0" xfId="0" applyFill="1"/>
    <xf numFmtId="0" fontId="5" fillId="0" borderId="0" xfId="0" applyFont="1" applyFill="1" applyAlignment="1">
      <alignment vertical="center"/>
    </xf>
    <xf numFmtId="0" fontId="0" fillId="0" borderId="0" xfId="0" applyFill="1" applyAlignment="1">
      <alignment horizontal="left"/>
    </xf>
    <xf numFmtId="0" fontId="0" fillId="0" borderId="0" xfId="0" applyFill="1" applyAlignment="1">
      <alignment horizontal="left" vertical="top"/>
    </xf>
    <xf numFmtId="0" fontId="0" fillId="0" borderId="35" xfId="0" applyFill="1" applyBorder="1"/>
    <xf numFmtId="0" fontId="0" fillId="0" borderId="0" xfId="0" applyFont="1" applyFill="1"/>
    <xf numFmtId="0" fontId="0" fillId="0" borderId="9" xfId="0" applyFill="1" applyBorder="1" applyAlignment="1">
      <alignment horizontal="center"/>
    </xf>
    <xf numFmtId="0" fontId="0" fillId="0" borderId="36" xfId="0" applyFill="1" applyBorder="1" applyAlignment="1">
      <alignment horizontal="center"/>
    </xf>
    <xf numFmtId="0" fontId="0" fillId="0" borderId="7" xfId="0" applyFill="1" applyBorder="1" applyAlignment="1">
      <alignment horizontal="center"/>
    </xf>
    <xf numFmtId="0" fontId="12" fillId="2"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0" fillId="0" borderId="0" xfId="0" applyFont="1"/>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xf>
    <xf numFmtId="0" fontId="12" fillId="2" borderId="2" xfId="0" applyFont="1" applyFill="1" applyBorder="1" applyAlignment="1">
      <alignment horizontal="left" vertical="center"/>
    </xf>
    <xf numFmtId="0" fontId="12" fillId="2" borderId="26" xfId="0" applyFont="1" applyFill="1" applyBorder="1" applyAlignment="1">
      <alignment horizontal="left" vertical="center"/>
    </xf>
    <xf numFmtId="0" fontId="0" fillId="0" borderId="3" xfId="0" applyFont="1" applyBorder="1" applyAlignment="1">
      <alignment horizontal="center" vertical="center"/>
    </xf>
    <xf numFmtId="0" fontId="12" fillId="2" borderId="5" xfId="0" applyFont="1" applyFill="1" applyBorder="1" applyAlignment="1">
      <alignment horizontal="left" vertical="center"/>
    </xf>
    <xf numFmtId="0" fontId="12" fillId="2" borderId="1" xfId="0" applyFont="1" applyFill="1" applyBorder="1" applyAlignment="1">
      <alignment horizontal="left" vertical="center"/>
    </xf>
    <xf numFmtId="0" fontId="0" fillId="0" borderId="6" xfId="0" applyFont="1" applyBorder="1" applyAlignment="1">
      <alignment horizontal="center" vertical="center"/>
    </xf>
    <xf numFmtId="15" fontId="0" fillId="0" borderId="6" xfId="0" applyNumberFormat="1" applyFont="1" applyBorder="1" applyAlignment="1">
      <alignment horizontal="center" vertical="center"/>
    </xf>
    <xf numFmtId="0" fontId="12" fillId="2" borderId="10" xfId="0" applyFont="1" applyFill="1" applyBorder="1" applyAlignment="1">
      <alignment horizontal="left" vertical="center"/>
    </xf>
    <xf numFmtId="0" fontId="12" fillId="2" borderId="20" xfId="0" applyFont="1" applyFill="1" applyBorder="1" applyAlignment="1">
      <alignment horizontal="left" vertical="center"/>
    </xf>
    <xf numFmtId="0" fontId="0" fillId="0" borderId="11" xfId="0" applyFont="1" applyBorder="1" applyAlignment="1">
      <alignment horizontal="center" vertical="center"/>
    </xf>
    <xf numFmtId="0" fontId="12" fillId="2" borderId="4"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14" xfId="0" applyFont="1" applyFill="1" applyBorder="1" applyAlignment="1">
      <alignment horizontal="center" vertical="center"/>
    </xf>
    <xf numFmtId="0" fontId="12" fillId="3" borderId="15" xfId="0" applyFont="1" applyFill="1" applyBorder="1" applyAlignment="1">
      <alignment horizontal="center" vertical="center"/>
    </xf>
    <xf numFmtId="0" fontId="12" fillId="3" borderId="13" xfId="0" applyFont="1" applyFill="1" applyBorder="1" applyAlignment="1">
      <alignment horizontal="center" vertical="center"/>
    </xf>
    <xf numFmtId="0" fontId="12" fillId="2" borderId="16"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0" fillId="0" borderId="0" xfId="0" applyFont="1" applyAlignment="1">
      <alignment wrapText="1"/>
    </xf>
    <xf numFmtId="0" fontId="0" fillId="2" borderId="21" xfId="0" applyFont="1" applyFill="1" applyBorder="1" applyAlignment="1">
      <alignment horizontal="center" vertical="center" wrapText="1"/>
    </xf>
    <xf numFmtId="0" fontId="0" fillId="2" borderId="22" xfId="0" applyFont="1" applyFill="1" applyBorder="1" applyAlignment="1">
      <alignment horizontal="center" vertical="center" wrapText="1"/>
    </xf>
    <xf numFmtId="0" fontId="0" fillId="2" borderId="23"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7" xfId="0" applyFont="1" applyFill="1" applyBorder="1" applyAlignment="1">
      <alignment horizontal="center" vertical="center" wrapText="1"/>
    </xf>
    <xf numFmtId="0" fontId="13" fillId="0" borderId="24"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37" xfId="0" applyFont="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13" fillId="0" borderId="2" xfId="0" applyFont="1" applyFill="1" applyBorder="1" applyAlignment="1">
      <alignment horizontal="center" vertical="center"/>
    </xf>
    <xf numFmtId="0" fontId="13" fillId="0" borderId="3" xfId="0" applyFont="1" applyFill="1" applyBorder="1" applyAlignment="1">
      <alignment horizontal="center" vertical="center"/>
    </xf>
    <xf numFmtId="0" fontId="0" fillId="0" borderId="2" xfId="0" applyFont="1" applyBorder="1" applyAlignment="1">
      <alignment horizontal="center" vertical="center"/>
    </xf>
    <xf numFmtId="0" fontId="12" fillId="2" borderId="8" xfId="0" applyFont="1" applyFill="1" applyBorder="1" applyAlignment="1">
      <alignment horizontal="center" vertical="center" wrapText="1"/>
    </xf>
    <xf numFmtId="0" fontId="13" fillId="0" borderId="18"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6" xfId="0" applyFont="1" applyFill="1" applyBorder="1" applyAlignment="1">
      <alignment horizontal="center" vertical="center"/>
    </xf>
    <xf numFmtId="0" fontId="13" fillId="0" borderId="33" xfId="0" applyNumberFormat="1" applyFont="1" applyFill="1" applyBorder="1" applyAlignment="1">
      <alignment horizontal="center" vertic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11" fontId="13" fillId="0" borderId="5" xfId="0" applyNumberFormat="1" applyFont="1" applyFill="1" applyBorder="1" applyAlignment="1">
      <alignment horizontal="center" vertical="center"/>
    </xf>
    <xf numFmtId="11" fontId="13" fillId="0" borderId="6" xfId="0" applyNumberFormat="1" applyFont="1" applyFill="1" applyBorder="1" applyAlignment="1">
      <alignment horizontal="center" vertical="center"/>
    </xf>
    <xf numFmtId="11" fontId="14" fillId="0" borderId="5" xfId="0" applyNumberFormat="1" applyFont="1" applyFill="1" applyBorder="1" applyAlignment="1">
      <alignment horizontal="center" vertical="center"/>
    </xf>
    <xf numFmtId="0" fontId="13" fillId="0" borderId="18" xfId="0" applyFont="1" applyBorder="1" applyAlignment="1">
      <alignment horizontal="center" vertical="center"/>
    </xf>
    <xf numFmtId="0" fontId="13" fillId="0" borderId="33" xfId="0" applyFont="1" applyBorder="1" applyAlignment="1">
      <alignment horizontal="center" vertical="center"/>
    </xf>
    <xf numFmtId="0" fontId="13" fillId="0" borderId="33" xfId="0" applyFont="1" applyFill="1" applyBorder="1" applyAlignment="1">
      <alignment horizontal="center" vertical="center"/>
    </xf>
    <xf numFmtId="11" fontId="13" fillId="0" borderId="33" xfId="0" applyNumberFormat="1" applyFont="1" applyFill="1" applyBorder="1" applyAlignment="1">
      <alignment horizontal="center" vertical="center"/>
    </xf>
    <xf numFmtId="0" fontId="0" fillId="0" borderId="18" xfId="0" applyFont="1" applyFill="1" applyBorder="1" applyAlignment="1">
      <alignment horizontal="center" vertical="center"/>
    </xf>
    <xf numFmtId="0" fontId="0" fillId="0" borderId="33" xfId="0" applyFont="1" applyFill="1" applyBorder="1" applyAlignment="1">
      <alignment horizontal="center" vertical="center"/>
    </xf>
    <xf numFmtId="0" fontId="0" fillId="0" borderId="18" xfId="0" applyFont="1" applyBorder="1" applyAlignment="1">
      <alignment horizontal="center" vertical="center"/>
    </xf>
    <xf numFmtId="0" fontId="0" fillId="0" borderId="33" xfId="0" applyFont="1" applyBorder="1" applyAlignment="1">
      <alignment horizontal="center" vertical="center"/>
    </xf>
    <xf numFmtId="11" fontId="0" fillId="0" borderId="5" xfId="0" applyNumberFormat="1" applyFont="1" applyFill="1" applyBorder="1" applyAlignment="1">
      <alignment horizontal="center" vertical="center"/>
    </xf>
    <xf numFmtId="11" fontId="0" fillId="0" borderId="6" xfId="0" applyNumberFormat="1" applyFont="1" applyFill="1" applyBorder="1" applyAlignment="1">
      <alignment horizontal="center" vertical="center"/>
    </xf>
    <xf numFmtId="0" fontId="0" fillId="0" borderId="17"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32" xfId="0" applyFont="1" applyFill="1" applyBorder="1" applyAlignment="1">
      <alignment horizontal="center" vertical="center"/>
    </xf>
    <xf numFmtId="0" fontId="13" fillId="0" borderId="5" xfId="0" applyFont="1" applyBorder="1" applyAlignment="1">
      <alignment horizontal="center" vertical="center"/>
    </xf>
    <xf numFmtId="0" fontId="0" fillId="0" borderId="5" xfId="0" applyFont="1" applyBorder="1" applyAlignment="1">
      <alignment horizontal="center" vertical="center"/>
    </xf>
    <xf numFmtId="0" fontId="0" fillId="0" borderId="17" xfId="0" applyFont="1" applyBorder="1" applyAlignment="1">
      <alignment horizontal="center" vertical="center"/>
    </xf>
    <xf numFmtId="0" fontId="13" fillId="0" borderId="6" xfId="0" applyFont="1" applyBorder="1" applyAlignment="1">
      <alignment horizontal="center" vertical="center"/>
    </xf>
    <xf numFmtId="0" fontId="12" fillId="2" borderId="28" xfId="0" applyFont="1" applyFill="1" applyBorder="1" applyAlignment="1">
      <alignment horizontal="center" vertical="center" wrapText="1"/>
    </xf>
    <xf numFmtId="0" fontId="0" fillId="0" borderId="25" xfId="0" applyFont="1" applyBorder="1" applyAlignment="1">
      <alignment horizontal="center" vertical="center"/>
    </xf>
    <xf numFmtId="0" fontId="0" fillId="0" borderId="10" xfId="0" applyFont="1" applyBorder="1" applyAlignment="1">
      <alignment horizontal="center" vertical="center"/>
    </xf>
    <xf numFmtId="0" fontId="0" fillId="0" borderId="34" xfId="0" applyFont="1" applyBorder="1" applyAlignment="1">
      <alignment horizontal="center" vertical="center"/>
    </xf>
  </cellXfs>
  <cellStyles count="4">
    <cellStyle name="Bad" xfId="2" builtinId="27"/>
    <cellStyle name="Good" xfId="3" builtinId="26"/>
    <cellStyle name="Normal" xfId="0" builtinId="0"/>
    <cellStyle name="Normal 2" xfId="1" xr:uid="{4DB086DC-3C26-4F5C-BE94-6520FF24BD97}"/>
  </cellStyles>
  <dxfs count="1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border outline="0">
        <bottom style="thin">
          <color theme="1"/>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growShrinkType="overwriteClear" connectionId="1" xr16:uid="{3DD74188-0070-4681-83C4-BB084E213403}" autoFormatId="16" applyNumberFormats="0" applyBorderFormats="0" applyFontFormats="0" applyPatternFormats="0" applyAlignmentFormats="0" applyWidthHeightFormats="0">
  <queryTableRefresh nextId="11" unboundColumnsRight="7">
    <queryTableFields count="10">
      <queryTableField id="1" name="Column1" tableColumnId="1"/>
      <queryTableField id="2" name="Attribute" tableColumnId="2"/>
      <queryTableField id="3" name="Value"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3" xr16:uid="{00861DA0-387E-4814-A352-2D019A002F02}" autoFormatId="16" applyNumberFormats="0" applyBorderFormats="0" applyFontFormats="0" applyPatternFormats="0" applyAlignmentFormats="0" applyWidthHeightFormats="0">
  <queryTableRefresh nextId="2">
    <queryTableFields count="1">
      <queryTableField id="1" name="2"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A3C73A4D-201A-47DA-A642-711213467A5F}" autoFormatId="16" applyNumberFormats="0" applyBorderFormats="0" applyFontFormats="0" applyPatternFormats="0" applyAlignmentFormats="0" applyWidthHeightFormats="0">
  <queryTableRefresh nextId="12">
    <queryTableFields count="1">
      <queryTableField id="11" name="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73E0BC25-5BE7-402E-97F9-788DD6775E61}" autoFormatId="16" applyNumberFormats="0" applyBorderFormats="0" applyFontFormats="0" applyPatternFormats="0" applyAlignmentFormats="0" applyWidthHeightFormats="0">
  <queryTableRefresh nextId="2">
    <queryTableFields count="1">
      <queryTableField id="1" name="4"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31E10E74-8BCD-4CFC-9227-8B2149FD1397}" autoFormatId="16" applyNumberFormats="0" applyBorderFormats="0" applyFontFormats="0" applyPatternFormats="0" applyAlignmentFormats="0" applyWidthHeightFormats="0">
  <queryTableRefresh nextId="2">
    <queryTableFields count="1">
      <queryTableField id="1" name="5"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E5498B6B-31E4-4238-AE6B-4D1F177998AB}" autoFormatId="16" applyNumberFormats="0" applyBorderFormats="0" applyFontFormats="0" applyPatternFormats="0" applyAlignmentFormats="0" applyWidthHeightFormats="0">
  <queryTableRefresh nextId="4">
    <queryTableFields count="1">
      <queryTableField id="3" name="6"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A3D2E66D-7195-4351-90C2-C478750D88EB}" autoFormatId="16" applyNumberFormats="0" applyBorderFormats="0" applyFontFormats="0" applyPatternFormats="0" applyAlignmentFormats="0" applyWidthHeightFormats="0">
  <queryTableRefresh nextId="2">
    <queryTableFields count="1">
      <queryTableField id="1" name="7"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9" xr16:uid="{67D7D66E-7131-48C0-844E-D4890B9A1592}" autoFormatId="16" applyNumberFormats="0" applyBorderFormats="0" applyFontFormats="0" applyPatternFormats="0" applyAlignmentFormats="0" applyWidthHeightFormats="0">
  <queryTableRefresh nextId="10">
    <queryTableFields count="1">
      <queryTableField id="9" name="8"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B5F5F656-04EE-44BC-8C85-B31888AFB182}" autoFormatId="16" applyNumberFormats="0" applyBorderFormats="0" applyFontFormats="0" applyPatternFormats="0" applyAlignmentFormats="0" applyWidthHeightFormats="0">
  <queryTableRefresh nextId="2">
    <queryTableFields count="1">
      <queryTableField id="1" name="9"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2" xr16:uid="{9232AD71-1D1B-4BD2-BD36-DAC1FF08F1E6}" autoFormatId="16" applyNumberFormats="0" applyBorderFormats="0" applyFontFormats="0" applyPatternFormats="0" applyAlignmentFormats="0" applyWidthHeightFormats="0">
  <queryTableRefresh nextId="3">
    <queryTableFields count="1">
      <queryTableField id="1" name="! Weighted Network" tableColumnId="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72B8D4D9-4989-4552-AB3C-F7051EC58528}" autoFormatId="16" applyNumberFormats="0" applyBorderFormats="0" applyFontFormats="0" applyPatternFormats="0" applyAlignmentFormats="0" applyWidthHeightFormats="0">
  <queryTableRefresh nextId="2">
    <queryTableFields count="1">
      <queryTableField id="1" name="! Unweighted Network" tableColumnId="1"/>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625B4A-9252-45FA-8807-3CDB88D58250}" name="Table4" displayName="Table4" ref="AO3:DZ103" totalsRowShown="0">
  <autoFilter ref="AO3:DZ103" xr:uid="{63625B4A-9252-45FA-8807-3CDB88D582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autoFilter>
  <tableColumns count="90">
    <tableColumn id="17" xr3:uid="{642B7C18-BA65-4210-B59D-EB302EE4109A}" name="a11"/>
    <tableColumn id="58" xr3:uid="{2ADD0004-E35F-4C35-B3F8-436FFA22EB9C}" name="a12"/>
    <tableColumn id="23" xr3:uid="{9EA9CCB5-CE56-4618-8C05-A04FA7DF705D}" name="a13"/>
    <tableColumn id="24" xr3:uid="{E6FB13B6-EDAB-4677-96F7-E7FE84367EED}" name="a14"/>
    <tableColumn id="57" xr3:uid="{0CFE90CE-B346-47F6-8660-48B3D8E13982}" name="a15"/>
    <tableColumn id="70" xr3:uid="{989780F5-C3E0-43F6-89F1-0A17DC5E1DD3}" name="a16" dataDxfId="178">
      <calculatedColumnFormula>"! Respiration included: "&amp;(IF('Network Data'!$C$5 = 1, "Yes", "No"))</calculatedColumnFormula>
    </tableColumn>
    <tableColumn id="76" xr3:uid="{203F395C-ACB9-40DF-931D-2B5E8A0A6625}" name="a17" dataDxfId="177">
      <calculatedColumnFormula>"! U included: "&amp;(IF('Network Data'!#REF! = 1, "Yes", "No"))</calculatedColumnFormula>
    </tableColumn>
    <tableColumn id="84" xr3:uid="{0D115740-370B-4430-835B-5372E5CC9AD3}" name="a18"/>
    <tableColumn id="18" xr3:uid="{B09CB3B2-F0D8-48A3-9C24-63FCFD6928BE}" name="a19" dataDxfId="176">
      <calculatedColumnFormula>"! Living compartments: "&amp;COUNTIFS(W4:W103, "0", Y4:Y103, "&gt;0", W4:W103, "*")</calculatedColumnFormula>
    </tableColumn>
    <tableColumn id="19" xr3:uid="{A482DC07-43A2-4E16-9443-895888501213}" name="a21"/>
    <tableColumn id="20" xr3:uid="{751814C4-EB96-47AD-93BF-D2249700BAB2}" name="a22" dataDxfId="175">
      <calculatedColumnFormula>"! External compartments: "&amp;COUNTIF('Network Data'!F10:F109, "&gt;0")  + COUNTIF('Network Data'!H10:H109, "&gt;0") + COUNTIF('Network Data'!$C$5, "=1")</calculatedColumnFormula>
    </tableColumn>
    <tableColumn id="22" xr3:uid="{279646CC-D626-489E-8BD1-67F29E881B20}" name="a23" dataDxfId="174" dataCellStyle="Bad">
      <calculatedColumnFormula>"! Boundary flows: "&amp;COUNTIF(Table4[i6], "*_GPP*") + COUNTIF(Table4[[j1]:[j2]], "*_R*") + COUNTIF(Table4[j6], "*_IN*") + COUNTIF(Table4[k2], "*_EX*")</calculatedColumnFormula>
    </tableColumn>
    <tableColumn id="21" xr3:uid="{A04DFD18-54CB-4AD5-9395-47B69B4A6325}" name="a24" dataDxfId="173">
      <calculatedColumnFormula>"! Internal flows: "&amp;COUNTA('Adjacency Matrix'!B2:CW101)</calculatedColumnFormula>
    </tableColumn>
    <tableColumn id="88" xr3:uid="{12902071-A7DA-4F01-85B4-4FCA5A59FD54}" name="a25"/>
    <tableColumn id="77" xr3:uid="{CAC25ED5-DF42-4369-9F64-720CCEF55530}" name="a26"/>
    <tableColumn id="78" xr3:uid="{8DAAD516-9535-4ECB-AC78-5F6973C0A0B9}" name="a27"/>
    <tableColumn id="79" xr3:uid="{42A79FD9-E99D-4434-BE60-5C030E3E67FD}" name="a28"/>
    <tableColumn id="80" xr3:uid="{EB19E0BC-4D20-469F-AEFD-0A5FCF185C1D}" name="a29"/>
    <tableColumn id="81" xr3:uid="{C3840F31-0220-4951-B3DB-A939DDBD5FD5}" name="a31"/>
    <tableColumn id="82" xr3:uid="{9087B98A-BE37-42EF-814B-A646EB10E6F9}" name="a32"/>
    <tableColumn id="83" xr3:uid="{338160C0-7AE6-4987-BD57-7499773628F0}" name="a33"/>
    <tableColumn id="89" xr3:uid="{B6B3C6D0-65D6-443F-91B1-CD792A7CC212}" name="a34"/>
    <tableColumn id="85" xr3:uid="{76ABAED6-6CBB-4BC3-B5FB-F6CD99B49F27}" name="a35"/>
    <tableColumn id="86" xr3:uid="{E4A3740C-381F-47D3-82AB-C526DB00EA4B}" name="a362"/>
    <tableColumn id="87" xr3:uid="{FA922F63-48ED-4096-B158-21B0043D0B17}" name="a37"/>
    <tableColumn id="25" xr3:uid="{C20EA171-14C7-4E26-B412-749DAB289BD2}" name="a38"/>
    <tableColumn id="4" xr3:uid="{9225C58B-6304-418D-A0F0-152B140BDC8B}" name="b1"/>
    <tableColumn id="5" xr3:uid="{58D9E5C0-ABA0-4DBA-9A32-BEFFDF8E1FA8}" name="b2"/>
    <tableColumn id="2" xr3:uid="{B5227D94-0E70-4A30-8D35-BD8F1689F19B}" name="b3">
      <calculatedColumnFormula>IF(AND($W4 = "0", $Y4 &gt; 0), $Z4&amp;" = "&amp;$Y4, "")</calculatedColumnFormula>
    </tableColumn>
    <tableColumn id="8" xr3:uid="{98268A87-B308-42E1-8314-280C7936C472}" name="b4">
      <calculatedColumnFormula>IF(AND($W4 = "1", $Y4 &gt; 0), $Z4&amp;" = "&amp;$Y4, "")</calculatedColumnFormula>
    </tableColumn>
    <tableColumn id="6" xr3:uid="{86662091-7651-4945-A314-38D415B10257}" name="b5"/>
    <tableColumn id="7" xr3:uid="{1E42DAC1-9A65-42D5-8A72-E134472BBEBB}" name="b6"/>
    <tableColumn id="3" xr3:uid="{298A432D-E475-4B1C-8CDA-F03D0209927C}" name="b7"/>
    <tableColumn id="9" xr3:uid="{FC4C3970-F878-4BEA-BAF6-3A2C9C903248}" name="c1"/>
    <tableColumn id="10" xr3:uid="{3D75C2BD-01B2-4C80-935F-F47863C1F765}" name="c2"/>
    <tableColumn id="11" xr3:uid="{79E3F167-102E-474C-A0C0-424B4E9455CE}" name="c3"/>
    <tableColumn id="12" xr3:uid="{8B13130D-40A9-405A-A5D3-DF1AF364E422}" name="c4" dataDxfId="172">
      <calculatedColumnFormula>IF(AND(ISNUMBER(Y4), ISNUMBER(AA4)), Z4&amp;"Import", IF(AND(ISNUMBER(Y4), ISNUMBER(AB4)), Z4&amp;"Import", ""))</calculatedColumnFormula>
    </tableColumn>
    <tableColumn id="13" xr3:uid="{DC39D059-0D9C-48F5-8BD5-EEB08BA3C46F}" name="c5">
      <calculatedColumnFormula>IF(AND(ISNUMBER(Y4), ISNUMBER(AC4)), Z4&amp;"Export", IF(AND(ISNUMBER(Y4), ISNUMBER(AD4)), Z4&amp;"Export", ""))</calculatedColumnFormula>
    </tableColumn>
    <tableColumn id="14" xr3:uid="{7690C82E-16F7-43B8-B2CE-91E58D0E75BE}" name="c6"/>
    <tableColumn id="15" xr3:uid="{C6AEC94B-6206-444A-91BD-B3D1CAA73FFF}" name="c7"/>
    <tableColumn id="16" xr3:uid="{5FAABBAE-94D4-4455-9DAD-A074F96A4442}" name="c8"/>
    <tableColumn id="47" xr3:uid="{894D181A-1533-4B8C-BA64-7BD966D4C038}" name="d1"/>
    <tableColumn id="48" xr3:uid="{0B000FAD-07AD-4D0F-BB08-69FE784DBAF2}" name="d2"/>
    <tableColumn id="49" xr3:uid="{6E05F3D0-6FC1-4097-8355-869FE9235E58}" name="d3" dataDxfId="171">
      <calculatedColumnFormula>IF('Network Data'!$C$5=1, "! Consumption (Q) / Gross Primary Production (GPP) Variables","! Consumption (Q) Variables")</calculatedColumnFormula>
    </tableColumn>
    <tableColumn id="50" xr3:uid="{739306AE-F2EE-41E1-9660-EF79BFC7B07C}" name="d4"/>
    <tableColumn id="51" xr3:uid="{A3E2D3DC-B6B4-4363-AA9A-42F856061A8E}" name="d5" dataDxfId="170">
      <calculatedColumnFormula>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calculatedColumnFormula>
    </tableColumn>
    <tableColumn id="52" xr3:uid="{F191AF1A-3BDF-41EA-BF25-F7321E64B887}" name="d6"/>
    <tableColumn id="53" xr3:uid="{3F4C32D9-D1F1-4F70-A10F-DE8BDA1B527E}" name="d7" dataDxfId="169">
      <calculatedColumnFormula>IF('Network Data'!$C$5=1, "! Production (P/NPP) Variables","! Production (P) Variables")</calculatedColumnFormula>
    </tableColumn>
    <tableColumn id="54" xr3:uid="{8830CB3A-368E-4C37-9F20-BF3C57B99061}" name="d8"/>
    <tableColumn id="100" xr3:uid="{12E9462B-34D6-4C3D-8999-A15956E6FB7B}" name="d9" dataDxfId="168">
      <calculatedColumnFormula>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calculatedColumnFormula>
    </tableColumn>
    <tableColumn id="1" xr3:uid="{A7A0E8B6-0401-4787-8BC0-B8E5A0C3B33A}" name="e2"/>
    <tableColumn id="45" xr3:uid="{1898D8D4-4166-428C-BECA-A4D9A375BCB7}" name="e3" dataDxfId="167">
      <calculatedColumnFormula>IF('Network Data'!#REF!=1, "! Unused Energy/Material (U) Variables","")</calculatedColumnFormula>
    </tableColumn>
    <tableColumn id="46" xr3:uid="{667B5CD7-7E6D-40B0-ABA8-630D756868BD}" name="e4"/>
    <tableColumn id="59" xr3:uid="{1C382573-79B0-41E3-8BB6-E5810E1FF919}" name="e5" dataDxfId="166">
      <calculatedColumnFormula>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calculatedColumnFormula>
    </tableColumn>
    <tableColumn id="60" xr3:uid="{99F64F21-7E9B-41AF-A048-AF7BE4359D85}" name="e6"/>
    <tableColumn id="61" xr3:uid="{974FA66E-D7F8-4B6B-BC23-E57167D6ADB1}" name="e7" dataDxfId="165">
      <calculatedColumnFormula array="1">IF(OR('Network Data'!R10:S109&gt;0),"! Assimilation Efficiency (AE) Variables","! No Assimilation Efficiency (AE) Variables defined")</calculatedColumnFormula>
    </tableColumn>
    <tableColumn id="62" xr3:uid="{7BD1CD2E-46AE-447F-9C44-A7FAF7A85828}" name="e8" dataDxfId="164"/>
    <tableColumn id="63" xr3:uid="{C7970F6D-8A76-4E14-B1FB-AA6C405E1730}" name="e9">
      <calculatedColumnFormula>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calculatedColumnFormula>
    </tableColumn>
    <tableColumn id="64" xr3:uid="{F12C765A-838A-4B48-836C-584E54ECB3BC}" name="f2" dataDxfId="163">
      <calculatedColumnFormula array="1">IF(OR('Network Data'!R10:S109 &gt;0), "&lt;space&gt;", "")</calculatedColumnFormula>
    </tableColumn>
    <tableColumn id="65" xr3:uid="{CC260449-A8C0-486F-98CB-5C2FBAABDC13}" name="f3" dataDxfId="162">
      <calculatedColumnFormula array="1">IF(OR('Network Data'!U10:U109&gt;0), "! Custom Variables","")</calculatedColumnFormula>
    </tableColumn>
    <tableColumn id="66" xr3:uid="{BBFA8849-4F69-482C-9868-BF1CA986E1AE}" name="f4" dataDxfId="161">
      <calculatedColumnFormula array="1">IF(OR('Network Data'!U10:U109&gt;0), "&lt;space&gt;","")</calculatedColumnFormula>
    </tableColumn>
    <tableColumn id="67" xr3:uid="{D52AC605-705A-41F4-8638-450A095F044C}" name="f5" dataDxfId="160">
      <calculatedColumnFormula xml:space="preserve"> IF('Network Data'!U10 &gt; 0, 'Network Data'!U10, "")</calculatedColumnFormula>
    </tableColumn>
    <tableColumn id="56" xr3:uid="{1D78A60B-7010-4CA9-BBDD-532053EE3BA5}" name="f6" dataDxfId="159">
      <calculatedColumnFormula array="1">IF(OR('Network Data'!U10:U109&gt;0), "&lt;space&gt;","")</calculatedColumnFormula>
    </tableColumn>
    <tableColumn id="68" xr3:uid="{223B5B63-80F5-47FC-B6E5-22AE1FE048A9}" name="f7"/>
    <tableColumn id="69" xr3:uid="{E1A0FF10-DE10-403A-A80B-8F90E19E2BF1}" name="f8"/>
    <tableColumn id="71" xr3:uid="{50FC09E4-4FE0-4700-B077-D22C856F0831}" name="h2" dataDxfId="158">
      <calculatedColumnFormula array="1">IF(OR('Network Data'!T10:T109&lt;&gt;""), "## PARAMETERS","")</calculatedColumnFormula>
    </tableColumn>
    <tableColumn id="90" xr3:uid="{87E1BFDF-F1EA-42C2-A252-C05DF93E8FAC}" name="h22" dataDxfId="157">
      <calculatedColumnFormula array="1">IF(OR('Network Data'!T10:T109&lt;&gt;""), "&lt;space&gt;","")</calculatedColumnFormula>
    </tableColumn>
    <tableColumn id="72" xr3:uid="{DA9F9576-AAAA-44FD-817D-8B84F895BCD3}" name="h3">
      <calculatedColumnFormula>IF('Network Data'!T10&lt;&gt;"",SUBSTITUTE('Network Data'!T10, ",",""),"")</calculatedColumnFormula>
    </tableColumn>
    <tableColumn id="73" xr3:uid="{05211626-C3C6-4A45-9EE1-C7B9CB4A0425}" name="h4" dataDxfId="156">
      <calculatedColumnFormula array="1">IF(OR('Network Data'!T10:T109&lt;&gt;""), "&lt;space&gt;","")</calculatedColumnFormula>
    </tableColumn>
    <tableColumn id="74" xr3:uid="{0A32CF3D-BBBF-4188-A502-5EE8539AA5E6}" name="h5" dataDxfId="155">
      <calculatedColumnFormula array="1">IF(OR('Network Data'!T10:T109&lt;&gt;""), "## END PARAMETERS","")</calculatedColumnFormula>
    </tableColumn>
    <tableColumn id="75" xr3:uid="{5AD19250-8014-4C9A-93A9-D0EEC2AF4D53}" name="h6" dataDxfId="154">
      <calculatedColumnFormula array="1">IF(OR('Network Data'!T10:T109&lt;&gt;""), "&lt;space&gt;","")</calculatedColumnFormula>
    </tableColumn>
    <tableColumn id="26" xr3:uid="{4FFEF87A-D4F3-4F5A-B584-11160893E9F8}" name="i2"/>
    <tableColumn id="27" xr3:uid="{93DD5665-379D-4A1C-A8C1-E305C77819FE}" name="i3"/>
    <tableColumn id="28" xr3:uid="{0602F92E-2EAA-415D-9A04-CC5BFEBDB40A}" name="i4"/>
    <tableColumn id="29" xr3:uid="{50D16649-C52B-41CC-A5A7-4CBC82EC2CFB}" name="i5"/>
    <tableColumn id="30" xr3:uid="{FE213C7E-340A-4D9D-A5C5-2B6862689CB6}" name="i6">
      <calculatedColumnFormula>IF(AND('Network Data'!$C$5=1,W4="0",X4= "1",Y4&gt;0),Z4&amp;"_GPP: CO2 -&gt; "&amp;Z4,"")</calculatedColumnFormula>
    </tableColumn>
    <tableColumn id="31" xr3:uid="{46036E56-A2A7-443C-B207-422380C3EBEE}" name="i7"/>
    <tableColumn id="32" xr3:uid="{1A4976C3-B67A-4B60-8EA3-1FD85F7B55D9}" name="i8" dataDxfId="153">
      <calculatedColumnFormula>IF(AND('Network Data'!$C$5 = 1), "! Respiration flows", "")</calculatedColumnFormula>
    </tableColumn>
    <tableColumn id="33" xr3:uid="{AF21B90A-D628-455C-BEEF-C0CE8C3471D4}" name="i9"/>
    <tableColumn id="44" xr3:uid="{617D5FB2-748F-42E2-B540-9780C761B117}" name="j1" dataDxfId="152">
      <calculatedColumnFormula>IF(AND(W4="0",X4="1",Y4&gt;0,'Network Data'!$C$5=1),'Hidden Network Data 1'!Z4&amp;"_R: "&amp;'Hidden Network Data 1'!Z4&amp;" -&gt; CO2", "")</calculatedColumnFormula>
    </tableColumn>
    <tableColumn id="34" xr3:uid="{C4AC418C-EFDD-4ACC-ADD0-B9A010DB3714}" name="j2" dataDxfId="151">
      <calculatedColumnFormula>IF(AND(W4="0",X4="0",Y4&gt;0,'Network Data'!$C$5=1),'Hidden Network Data 1'!Z4&amp;"_R: "&amp;'Hidden Network Data 1'!Z4&amp;" -&gt; CO2", "")</calculatedColumnFormula>
    </tableColumn>
    <tableColumn id="35" xr3:uid="{26CD13D0-48FF-4C08-82FA-0E2C98174F22}" name="j3"/>
    <tableColumn id="36" xr3:uid="{301E5C52-E9E9-4DDF-A459-B7C8B00316C2}" name="j4" dataDxfId="150">
      <calculatedColumnFormula array="1">IF(OR('Network Data'!F10:F109 &gt;0, 'Network Data'!G10:G109 &gt;0), "! Input flows","")</calculatedColumnFormula>
    </tableColumn>
    <tableColumn id="37" xr3:uid="{B33844B3-726B-43F9-A5C4-BAEDF484B741}" name="j5" dataDxfId="149">
      <calculatedColumnFormula array="1">IF(OR('Network Data'!F10:F109 &gt;0, 'Network Data'!G10:G109 &gt;0), "&lt;space&gt;","")</calculatedColumnFormula>
    </tableColumn>
    <tableColumn id="38" xr3:uid="{B48EE46D-9D0A-4138-AF70-0EF12D16FD2C}" name="j6" dataDxfId="148">
      <calculatedColumnFormula>IF(AND(ISNUMBER(Y4), ISNUMBER(AA4)), Z4&amp;"_IM: "&amp;Z4&amp;"Import -&gt; "&amp;Z4, IF(AND(ISNUMBER(Y4), ISNUMBER(AB4)), Z4&amp;"_IM: "&amp;Z4&amp;"Import -&gt; "&amp;Z4, ""))</calculatedColumnFormula>
    </tableColumn>
    <tableColumn id="39" xr3:uid="{64104B88-CB94-4C24-B3C8-2B4FAE429024}" name="j7" dataDxfId="147">
      <calculatedColumnFormula array="1">IF(OR('Network Data'!F10:F109 &gt;0, 'Network Data'!G10:G109 &gt;0), "&lt;space&gt;","")</calculatedColumnFormula>
    </tableColumn>
    <tableColumn id="40" xr3:uid="{50AE0800-DF4A-4B5A-BC10-40369E7B8F8F}" name="j8" dataDxfId="146">
      <calculatedColumnFormula array="1">IF(OR('Network Data'!H10:H109 &gt;0, 'Network Data'!I10:I109 &gt;0), "! Export flows","")</calculatedColumnFormula>
    </tableColumn>
    <tableColumn id="41" xr3:uid="{28294AFE-8D6B-4DA8-BE6D-2460DFD1DFB1}" name="j9" dataDxfId="145">
      <calculatedColumnFormula array="1">IF(OR('Network Data'!H10:H109 &gt;0, 'Network Data'!I10:I109 &gt;0), "&lt;space&gt;","")</calculatedColumnFormula>
    </tableColumn>
    <tableColumn id="42" xr3:uid="{B07FA3D8-31E8-455A-ABB0-4BBF12839391}" name="k2" dataDxfId="144">
      <calculatedColumnFormula>IF(AND(ISNUMBER(Y4), ISNUMBER(AC4)), Z4&amp;"_EX: "&amp;Z4&amp;" -&gt; "&amp;Z4&amp;"Export", IF(AND(ISNUMBER(Y4), ISNUMBER(AD4)), Z4&amp;"_EX: "&amp;Z4&amp;" -&gt; "&amp;Z4&amp;"Export", ""))</calculatedColumnFormula>
    </tableColumn>
    <tableColumn id="43" xr3:uid="{5CF76C98-4EFB-45BA-AF41-9CC8358F4D3B}" name="k3" dataDxfId="143">
      <calculatedColumnFormula array="1">IF(OR('Network Data'!H10:H109 &gt;0, 'Network Data'!I10:I109 &gt;0), "&lt;space&gt;","")</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DF8FA25-4402-400E-A9A4-B44ECA4BA06C}" name="Table24" displayName="Table24" ref="EA3:EZ103" totalsRowShown="0">
  <autoFilter ref="EA3:EZ103" xr:uid="{BDF8FA25-4402-400E-A9A4-B44ECA4BA0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7" xr3:uid="{8176969E-4299-4D0C-A0FD-CA30F174C2F5}" name="a22">
      <calculatedColumnFormula>IF(AND('Network Data'!$C$5=1, W4 = "0", X4 = "1", ISNUMBER(Y4)&gt;0, AE4&lt;&gt;""), Z4&amp;"_GPP &gt; "&amp;AE4, "")</calculatedColumnFormula>
    </tableColumn>
    <tableColumn id="16" xr3:uid="{C6373DC8-BECF-414D-BB9B-AC83676950A4}" name="a7" dataDxfId="142">
      <calculatedColumnFormula>IF(AE4 &gt;0, IF(AND('Network Data'!$C$5 = 1, W4 = "0", X4 = "0", ISNUMBER(Y4)&gt;0, AE4&lt;&gt;""), Z4&amp;"_Q &gt; "&amp;AE4, IF(AND('Network Data'!$C$5 = 0, W4 = "0", ISNUMBER(Y4)&gt;0, AE4&lt;&gt;""), Z4&amp;"_Q &gt; "&amp;AE4, "")),"")</calculatedColumnFormula>
    </tableColumn>
    <tableColumn id="28" xr3:uid="{89FFFF79-9916-48DD-979B-E5AB417C7891}" name="a8" dataDxfId="141">
      <calculatedColumnFormula>IF(AND('Network Data'!$C$5=1, W4 = "0", X4 = "1", ISNUMBER(Y4)&gt;0, AF4&lt;&gt;""), Z4&amp;"_GPP &lt; "&amp;AF4, "")</calculatedColumnFormula>
    </tableColumn>
    <tableColumn id="1" xr3:uid="{47BEF125-28A5-454A-86D3-E73614AEC33D}" name="a81" dataDxfId="140">
      <calculatedColumnFormula>IF(AND('Network Data'!$C$5 = 1, W4 = "0", X4 = "0", ISNUMBER(Y4)&gt;0, AF4&lt;&gt;""), Z4&amp;"_Q &lt; "&amp;AF4, IF(AND('Network Data'!$C$5 = 0, W4 = "0", ISNUMBER(Y4)&gt;0, AF4&lt;&gt;""), Z4&amp;"_Q &lt; "&amp;AF4, ""))</calculatedColumnFormula>
    </tableColumn>
    <tableColumn id="17" xr3:uid="{3B142C2C-8F99-4FDA-8688-E9CE03011C02}" name="a9" dataDxfId="139">
      <calculatedColumnFormula>IF(AND('Network Data'!$C$5=1, W4 = "0", X4 = "1", ISNUMBER(Y4)&gt;0, AG4&lt;&gt;""), Z4&amp;"_NPP &gt; "&amp;AG4, "")</calculatedColumnFormula>
    </tableColumn>
    <tableColumn id="29" xr3:uid="{C8785BC7-8271-488F-8ECD-CBCE9C6D63A6}" name="b" dataDxfId="138">
      <calculatedColumnFormula>IF(AND('Network Data'!$C$5 = 1, W4 = "0", X4 = "0", ISNUMBER(Y4)&gt;0, AG4&lt;&gt;""), Z4&amp;"_P &gt; "&amp;AG4, IF(AND('Network Data'!$C$5 = 0, W4 = "0", ISNUMBER(Y4)&gt;0, AG4&lt;&gt;""), Z4&amp;"_P &gt; "&amp;AG4, ""))</calculatedColumnFormula>
    </tableColumn>
    <tableColumn id="2" xr3:uid="{1006B292-AA9E-4CC9-A660-9216C5E92A1E}" name="b2" dataDxfId="137">
      <calculatedColumnFormula>IF(AND('Network Data'!$C$5=1, W4 = "0", X4 = "1", ISNUMBER(Y4)&gt;0, AH4&lt;&gt;""), Z4&amp;"_NPP &lt; "&amp;AH4, "")</calculatedColumnFormula>
    </tableColumn>
    <tableColumn id="30" xr3:uid="{71D8C371-E526-45D9-B59A-876A0F2EFFE9}" name="b3" dataDxfId="136">
      <calculatedColumnFormula>IF(AND('Network Data'!$C$5 = 1, W4 = "0", X4 = "0", ISNUMBER(Y4)&gt;0, AH4&lt;&gt;""), Z4&amp;"_P &lt; "&amp;AH4, IF(AND('Network Data'!$C$5 = 0, W4 = "0", ISNUMBER(Y4)&gt;0, AH4&lt;&gt;""), Z4&amp;"_P &lt; "&amp;AH4, ""))</calculatedColumnFormula>
    </tableColumn>
    <tableColumn id="8" xr3:uid="{0E1E33CA-9BB4-4824-944A-174A1F48C8E6}" name="c1" dataDxfId="135">
      <calculatedColumnFormula>IF(AND('Network Data'!$C$5=1,W4="0",X4="1",ISNUMBER(Y4) &gt; 0,AI4&lt;&gt;""),Z4&amp;"_R &gt; "&amp;AI4,"")</calculatedColumnFormula>
    </tableColumn>
    <tableColumn id="33" xr3:uid="{D51FE1A1-E9E4-467F-B4C5-B46D243A3182}" name="c2" dataDxfId="134">
      <calculatedColumnFormula>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calculatedColumnFormula>
    </tableColumn>
    <tableColumn id="3" xr3:uid="{8B798851-9B7F-430D-BBEF-4BAAE220ED7D}" name="c3" dataDxfId="133">
      <calculatedColumnFormula>IF(AND('Network Data'!$C$5=1, W4 = "0", X4 = "1", ISNUMBER(Y4)&gt;0, AJ4&lt;&gt;""), Z4&amp;"_R &lt; "&amp;AJ4, "")</calculatedColumnFormula>
    </tableColumn>
    <tableColumn id="34" xr3:uid="{69DEEBBC-CE40-41B3-AC66-95C42AD5DDD3}" name="c4" dataDxfId="132">
      <calculatedColumnFormula>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calculatedColumnFormula>
    </tableColumn>
    <tableColumn id="13" xr3:uid="{CC862FD2-647E-471B-96B3-6C45C6F5DEC2}" name="c5" dataDxfId="131">
      <calculatedColumnFormula>IF(AND(COUNTIF($Z$4:$Z$103, "*NLNode")&gt;0, W4 = "0", X4 = "1", ISNUMBER(Y4) &gt; 0, AK4&lt;&gt;""), Z4&amp;"_U &gt; "&amp;AK4,"")</calculatedColumnFormula>
    </tableColumn>
    <tableColumn id="36" xr3:uid="{194280E4-E9FB-4067-AE6A-9D8CF8E4A28F}" name="c6" dataDxfId="130">
      <calculatedColumnFormula>IF(AND(COUNTIF($Z$4:$Z$103, "*NLNode")&gt;0, W4 = "0", X4 = "0", ISNUMBER(Y4) &gt; 0, AK4&lt;&gt;""), Z4&amp;"_U &gt; "&amp;AK4,"")</calculatedColumnFormula>
    </tableColumn>
    <tableColumn id="14" xr3:uid="{6C68E503-73E5-460C-8B49-F69C12192828}" name="c7" dataDxfId="129">
      <calculatedColumnFormula>IF(AND(COUNTIF($Z$4:$Z$103, "*NLNode")&gt;0, W4 = "0", X4 = "1", ISNUMBER(Y4) &gt; 0, AL4&lt;&gt;""), Z4&amp;"_U &lt; "&amp;AL4,"")</calculatedColumnFormula>
    </tableColumn>
    <tableColumn id="37" xr3:uid="{A0A92768-181A-4366-907E-E42241565B39}" name="c8" dataDxfId="128">
      <calculatedColumnFormula>IF(AND(COUNTIF($Z$4:$Z$103, "*NLNode")&gt;0, W4 = "0", X4 = "0", ISNUMBER(Y4) &gt; 0, AL4&lt;&gt;""), Z4&amp;"_U &lt; "&amp;AL4,"")</calculatedColumnFormula>
    </tableColumn>
    <tableColumn id="39" xr3:uid="{68591654-3669-4283-B2DB-86F1BAB3CC7E}" name="d3" dataDxfId="127">
      <calculatedColumnFormula>IF(NOT(AA4 = 1), IF(AND(ISNUMBER(Y4)&gt;0, AA4&lt;&gt;""), Z4&amp;"_IM &gt; "&amp;AA4, ""),"")</calculatedColumnFormula>
    </tableColumn>
    <tableColumn id="40" xr3:uid="{B6DB4A2E-C93B-4172-AF9E-721E8C514004}" name="d5" dataDxfId="126">
      <calculatedColumnFormula>IF(NOT(AB4 = 1), IF(AND(ISNUMBER(Y4)&gt;0, AB4&lt;&gt;""), Z4&amp;"_IM &lt; "&amp;AB4, ""),"")</calculatedColumnFormula>
    </tableColumn>
    <tableColumn id="42" xr3:uid="{6712419A-F779-4353-9066-E1F2C3306BBB}" name="d9" dataDxfId="125">
      <calculatedColumnFormula>IF(NOT(AC4 = 1), IF(AND(ISNUMBER(Y4)&gt;0, AC4&lt;&gt;""), Z4&amp;"_EX &gt; "&amp;AC4, ""),"")</calculatedColumnFormula>
    </tableColumn>
    <tableColumn id="43" xr3:uid="{59B2B950-9FE6-489C-B9B6-EC0477DA1F17}" name="e2" dataDxfId="124">
      <calculatedColumnFormula>IF(NOT(AD4 = 1), IF(AND(ISNUMBER(Y4)&gt;0, AD4&lt;&gt;""), Z4&amp;"_EX &lt; "&amp;AD4, ""),"")</calculatedColumnFormula>
    </tableColumn>
    <tableColumn id="45" xr3:uid="{327E0F85-7A8E-45D6-BA4B-2BEADABE5650}" name="e6" dataDxfId="123">
      <calculatedColumnFormula>IF(AND('Network Data'!$C$5 = 1, W4 = "0", X4 = "0", ISNUMBER(Y4) &gt; 0, AM4&lt;&gt;""), Z4&amp;"_AE &gt; "&amp;AM4, IF(AND('Network Data'!$C$5 = 0, W4 = "0", ISNUMBER(Y4) &gt; 0, AM4&lt;&gt;""), Z4&amp;"_AE &gt; "&amp;AM4, IF(AND('Network Data'!$C$5 = 1, W4 = "0", X4 = "0", ISNUMBER(Y4) &gt; 0, AM4&lt;&gt;""), Z4&amp;"_AE &gt; "&amp;AM4, IF(AND('Network Data'!$C$5 = 0, W4 = "0", ISNUMBER(Y4) &gt; 0, AM4&lt;&gt;""), Z4&amp;"_AE &gt; "&amp;AM4, ""))))</calculatedColumnFormula>
    </tableColumn>
    <tableColumn id="46" xr3:uid="{F247ED04-F7C4-468F-9000-3F1BCCE87A21}" name="e7" dataDxfId="122">
      <calculatedColumnFormula>IF(AND('Network Data'!$C$5 = 1, W4 = "0", X4 = "0", ISNUMBER(Y4) &gt; 0, AN4&lt;&gt;""), Z4&amp;"_AE &lt; "&amp;AN4, IF(AND('Network Data'!$C$5 = 0, W4 = "0", ISNUMBER(Y4) &gt; 0, AN4&lt;&gt;""),Z4&amp;"_AE &lt; "&amp;AN4, IF(AND('Network Data'!$C$5 = 1, W4 = "0", X4 = "0", ISNUMBER(Y4) &gt; 0, AN4&lt;&gt;""), Z4&amp;"_AE &lt; "&amp;AN4, IF(AND('Network Data'!$C$5 = 0, W4 = "0", ISNUMBER(Y4) &gt; 0, AN4&lt;&gt;""), Z4&amp;"_AE &lt; "&amp;AN4, ""))))</calculatedColumnFormula>
    </tableColumn>
    <tableColumn id="23" xr3:uid="{4E6F96A0-FDF8-47B3-BBDB-ECFF40D49555}" name="f2" dataDxfId="121">
      <calculatedColumnFormula array="1">IF(OR('Network Data'!V10:V109 &gt; 0), "&lt;space&gt;","")</calculatedColumnFormula>
    </tableColumn>
    <tableColumn id="48" xr3:uid="{4ED7CAC6-C484-4602-B35F-9EAF1962563E}" name="f3" dataDxfId="120">
      <calculatedColumnFormula>IF(AND('Network Data'!V10 &gt;0), 'Network Data'!V10, "")</calculatedColumnFormula>
    </tableColumn>
    <tableColumn id="7" xr3:uid="{939AD8EA-2382-4D0E-9FC2-2CC659FED218}" name="f4" dataDxfId="119"/>
    <tableColumn id="50" xr3:uid="{50B9FE06-4208-47D7-92EE-E2F10F415B0B}" name="f5" dataDxfId="11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0CCBC-76A2-4AAA-8AF3-815C64BC8AD5}" name="Table21" displayName="Table21" ref="A105:CW207" headerRowCount="0" totalsRowCount="1" dataDxfId="117" tableBorderDxfId="116">
  <tableColumns count="101">
    <tableColumn id="1" xr3:uid="{792A994F-5A59-42FA-9C2C-E5A5D9CEA0F2}" name="Column1" dataDxfId="115">
      <calculatedColumnFormula>IF(NOT(A2=123456),A2,IF(NOT(A2="123456"),A2,"TEST"))</calculatedColumnFormula>
    </tableColumn>
    <tableColumn id="2" xr3:uid="{02DAEA6A-870A-4717-836A-41EB5B5CF115}" name="Column2" dataDxfId="114">
      <calculatedColumnFormula>IF(NOT(B2=123456),B2,IF(NOT(B2="123456"),B2,"TEST"))</calculatedColumnFormula>
    </tableColumn>
    <tableColumn id="3" xr3:uid="{B92E03EB-062B-48E1-A640-43CC434C573A}" name="Column3" dataDxfId="113">
      <calculatedColumnFormula>IF(NOT(C2=123456),C2,IF(NOT(C2="123456"),C2,"TEST"))</calculatedColumnFormula>
    </tableColumn>
    <tableColumn id="4" xr3:uid="{AF4E5ABE-DEC6-4144-859B-B118D62FB489}" name="Column4" dataDxfId="112">
      <calculatedColumnFormula>IF(NOT(D2=123456),D2,IF(NOT(D2="123456"),D2,"TEST"))</calculatedColumnFormula>
    </tableColumn>
    <tableColumn id="5" xr3:uid="{1996EFFF-E0FE-4B75-B0A4-5D4D719BCECF}" name="Column5" dataDxfId="111">
      <calculatedColumnFormula>IF(NOT(E2=123456),E2,IF(NOT(E2="123456"),E2,"TEST"))</calculatedColumnFormula>
    </tableColumn>
    <tableColumn id="6" xr3:uid="{29136FB5-3BFB-4DFB-B57C-5C4A8C0397EB}" name="Column6" dataDxfId="110">
      <calculatedColumnFormula>IF(NOT(F2=123456),F2,IF(NOT(F2="123456"),F2,"TEST"))</calculatedColumnFormula>
    </tableColumn>
    <tableColumn id="7" xr3:uid="{7F82FFAB-D252-4C72-9598-6BFB3F51973E}" name="Column7" dataDxfId="109">
      <calculatedColumnFormula>IF(NOT(G2=123456),G2,IF(NOT(G2="123456"),G2,"TEST"))</calculatedColumnFormula>
    </tableColumn>
    <tableColumn id="8" xr3:uid="{8685FF46-B601-4242-B722-E78CA0666286}" name="Column8" dataDxfId="108">
      <calculatedColumnFormula>IF(NOT(H2=123456),H2,IF(NOT(H2="123456"),H2,"TEST"))</calculatedColumnFormula>
    </tableColumn>
    <tableColumn id="9" xr3:uid="{B1AC20BE-0379-4F22-82B9-DC239362C5D7}" name="Column9" dataDxfId="107">
      <calculatedColumnFormula>IF(NOT(I2=123456),I2,IF(NOT(I2="123456"),I2,"TEST"))</calculatedColumnFormula>
    </tableColumn>
    <tableColumn id="10" xr3:uid="{44C7D704-6D24-4B35-9857-11F80BE77DDF}" name="Column10" dataDxfId="106">
      <calculatedColumnFormula>IF(NOT(J2=123456),J2,IF(NOT(J2="123456"),J2,"TEST"))</calculatedColumnFormula>
    </tableColumn>
    <tableColumn id="11" xr3:uid="{AE3A17DC-377B-48F0-86D9-1ECB6F9916EB}" name="Column11" dataDxfId="105">
      <calculatedColumnFormula>IF(NOT(K2=123456),K2,IF(NOT(K2="123456"),K2,"TEST"))</calculatedColumnFormula>
    </tableColumn>
    <tableColumn id="12" xr3:uid="{4D81A82E-5666-4DDB-B74F-6B9B0CCC8869}" name="Column12" dataDxfId="104">
      <calculatedColumnFormula>IF(NOT(L2=123456),L2,IF(NOT(L2="123456"),L2,"TEST"))</calculatedColumnFormula>
    </tableColumn>
    <tableColumn id="13" xr3:uid="{205F64D2-AF2F-4CD1-A01C-E7C441D032BE}" name="Column13" dataDxfId="103">
      <calculatedColumnFormula>IF(NOT(M2=123456),M2,IF(NOT(M2="123456"),M2,"TEST"))</calculatedColumnFormula>
    </tableColumn>
    <tableColumn id="14" xr3:uid="{5397DC67-3D09-490D-AE72-01114B69BE40}" name="Column14" dataDxfId="102">
      <calculatedColumnFormula>IF(NOT(N2=123456),N2,IF(NOT(N2="123456"),N2,"TEST"))</calculatedColumnFormula>
    </tableColumn>
    <tableColumn id="15" xr3:uid="{16426C19-C712-4B0A-828F-56BD2CD436B4}" name="Column15" dataDxfId="101">
      <calculatedColumnFormula>IF(NOT(O2=123456),O2,IF(NOT(O2="123456"),O2,"TEST"))</calculatedColumnFormula>
    </tableColumn>
    <tableColumn id="16" xr3:uid="{6EF759B9-78C7-415D-AF75-097163B528A3}" name="Column16" dataDxfId="100">
      <calculatedColumnFormula>IF(NOT(P2=123456),P2,IF(NOT(P2="123456"),P2,"TEST"))</calculatedColumnFormula>
    </tableColumn>
    <tableColumn id="17" xr3:uid="{F031CF0D-45DD-426F-BD14-D2135D24A4DB}" name="Column17" dataDxfId="99">
      <calculatedColumnFormula>IF(NOT(Q2=123456),Q2,IF(NOT(Q2="123456"),Q2,"TEST"))</calculatedColumnFormula>
    </tableColumn>
    <tableColumn id="18" xr3:uid="{FE4DD527-0FBA-4B5E-93E8-FC14D82014C3}" name="Column18" dataDxfId="98">
      <calculatedColumnFormula>IF(NOT(R2=123456),R2,IF(NOT(R2="123456"),R2,"TEST"))</calculatedColumnFormula>
    </tableColumn>
    <tableColumn id="19" xr3:uid="{0F845E90-DC71-419D-B165-EA43C65CC354}" name="Column19" dataDxfId="97">
      <calculatedColumnFormula>IF(NOT(S2=123456),S2,IF(NOT(S2="123456"),S2,"TEST"))</calculatedColumnFormula>
    </tableColumn>
    <tableColumn id="20" xr3:uid="{2A809900-0C76-4AD9-B3DD-7D4D1D8847B3}" name="Column20" dataDxfId="96">
      <calculatedColumnFormula>IF(NOT(T2=123456),T2,IF(NOT(T2="123456"),T2,"TEST"))</calculatedColumnFormula>
    </tableColumn>
    <tableColumn id="21" xr3:uid="{DE250FF7-9AD4-4760-BCA9-AB1979BADB26}" name="Column21" dataDxfId="95">
      <calculatedColumnFormula>IF(NOT(U2=123456),U2,IF(NOT(U2="123456"),U2,"TEST"))</calculatedColumnFormula>
    </tableColumn>
    <tableColumn id="22" xr3:uid="{3BD5A994-7414-42ED-B4CB-842DBF415728}" name="Column22" dataDxfId="94">
      <calculatedColumnFormula>IF(NOT(V2=123456),V2,IF(NOT(V2="123456"),V2,"TEST"))</calculatedColumnFormula>
    </tableColumn>
    <tableColumn id="23" xr3:uid="{4B858237-9322-4FB1-BB26-98AA774E901D}" name="Column23" dataDxfId="93">
      <calculatedColumnFormula>IF(NOT(W2=123456),W2,IF(NOT(W2="123456"),W2,"TEST"))</calculatedColumnFormula>
    </tableColumn>
    <tableColumn id="24" xr3:uid="{515224F9-02F7-4F74-86F7-CA5E6D2139B9}" name="Column24" dataDxfId="92">
      <calculatedColumnFormula>IF(NOT(X2=123456),X2,IF(NOT(X2="123456"),X2,"TEST"))</calculatedColumnFormula>
    </tableColumn>
    <tableColumn id="25" xr3:uid="{4213CD22-047C-48B3-9857-54B70869ACFC}" name="Column25" dataDxfId="91">
      <calculatedColumnFormula>IF(NOT(Y2=123456),Y2,IF(NOT(Y2="123456"),Y2,"TEST"))</calculatedColumnFormula>
    </tableColumn>
    <tableColumn id="26" xr3:uid="{8991E7FA-E9A8-4B84-9DDB-F998F81CB02F}" name="Column26" dataDxfId="90">
      <calculatedColumnFormula>IF(NOT(Z2=123456),Z2,IF(NOT(Z2="123456"),Z2,"TEST"))</calculatedColumnFormula>
    </tableColumn>
    <tableColumn id="27" xr3:uid="{D8671112-E863-4FC0-853D-9201656F92A7}" name="Column27" dataDxfId="89">
      <calculatedColumnFormula>IF(NOT(AA2=123456),AA2,IF(NOT(AA2="123456"),AA2,"TEST"))</calculatedColumnFormula>
    </tableColumn>
    <tableColumn id="28" xr3:uid="{52945AF7-D93A-4D0A-B4B1-ED091BDE61A5}" name="Column28" dataDxfId="88">
      <calculatedColumnFormula>IF(NOT(AB2=123456),AB2,IF(NOT(AB2="123456"),AB2,"TEST"))</calculatedColumnFormula>
    </tableColumn>
    <tableColumn id="29" xr3:uid="{FE322712-B8D1-4195-B993-4C8483484F81}" name="Column29" dataDxfId="87">
      <calculatedColumnFormula>IF(NOT(AC2=123456),AC2,IF(NOT(AC2="123456"),AC2,"TEST"))</calculatedColumnFormula>
    </tableColumn>
    <tableColumn id="30" xr3:uid="{558C6B96-5FF5-4914-A0F9-36ADFC6448B6}" name="Column30" dataDxfId="86">
      <calculatedColumnFormula>IF(NOT(AD2=123456),AD2,IF(NOT(AD2="123456"),AD2,"TEST"))</calculatedColumnFormula>
    </tableColumn>
    <tableColumn id="31" xr3:uid="{84A3E4B4-799B-46A5-AA4B-AD35849FFEED}" name="Column31" dataDxfId="85">
      <calculatedColumnFormula>IF(NOT(AE2=123456),AE2,IF(NOT(AE2="123456"),AE2,"TEST"))</calculatedColumnFormula>
    </tableColumn>
    <tableColumn id="32" xr3:uid="{1E7F4247-EA9F-49C7-AA61-8F6BA6146EAF}" name="Column32" dataDxfId="84">
      <calculatedColumnFormula>IF(NOT(AF2=123456),AF2,IF(NOT(AF2="123456"),AF2,"TEST"))</calculatedColumnFormula>
    </tableColumn>
    <tableColumn id="33" xr3:uid="{AD314801-BDE2-4364-A060-8E070C44B179}" name="Column33" dataDxfId="83">
      <calculatedColumnFormula>IF(NOT(AG2=123456),AG2,IF(NOT(AG2="123456"),AG2,"TEST"))</calculatedColumnFormula>
    </tableColumn>
    <tableColumn id="34" xr3:uid="{4F8DA059-03D6-4DBC-97C5-9F6F9F050C8A}" name="Column34" dataDxfId="82">
      <calculatedColumnFormula>IF(NOT(AH2=123456),AH2,IF(NOT(AH2="123456"),AH2,"TEST"))</calculatedColumnFormula>
    </tableColumn>
    <tableColumn id="35" xr3:uid="{EFAEEFC1-C0AA-4276-91C3-1157BDFA3D05}" name="Column35" dataDxfId="81">
      <calculatedColumnFormula>IF(NOT(AI2=123456),AI2,IF(NOT(AI2="123456"),AI2,"TEST"))</calculatedColumnFormula>
    </tableColumn>
    <tableColumn id="36" xr3:uid="{B24BA4FE-11CC-417A-9DAD-42BFC596363C}" name="Column36" dataDxfId="80">
      <calculatedColumnFormula>IF(NOT(AJ2=123456),AJ2,IF(NOT(AJ2="123456"),AJ2,"TEST"))</calculatedColumnFormula>
    </tableColumn>
    <tableColumn id="37" xr3:uid="{1F0B8024-6999-4801-B194-30895FC71458}" name="Column37" dataDxfId="79">
      <calculatedColumnFormula>IF(NOT(AK2=123456),AK2,IF(NOT(AK2="123456"),AK2,"TEST"))</calculatedColumnFormula>
    </tableColumn>
    <tableColumn id="38" xr3:uid="{3E3EBC77-D4B4-45E0-88B3-6D30B264E09C}" name="Column38" dataDxfId="78">
      <calculatedColumnFormula>IF(NOT(AL2=123456),AL2,IF(NOT(AL2="123456"),AL2,"TEST"))</calculatedColumnFormula>
    </tableColumn>
    <tableColumn id="39" xr3:uid="{04E94CF7-C1A2-4A7F-9345-90BD0831212D}" name="Column39" dataDxfId="77">
      <calculatedColumnFormula>IF(NOT(AM2=123456),AM2,IF(NOT(AM2="123456"),AM2,"TEST"))</calculatedColumnFormula>
    </tableColumn>
    <tableColumn id="40" xr3:uid="{AB9A4668-2EBE-4B08-8D87-C61AB3F9F9CD}" name="Column40" dataDxfId="76">
      <calculatedColumnFormula>IF(NOT(AN2=123456),AN2,IF(NOT(AN2="123456"),AN2,"TEST"))</calculatedColumnFormula>
    </tableColumn>
    <tableColumn id="41" xr3:uid="{54510CD8-3D5C-4AA7-9E37-DAB320C84A32}" name="Column41" dataDxfId="75">
      <calculatedColumnFormula>IF(NOT(AO2=123456),AO2,IF(NOT(AO2="123456"),AO2,"TEST"))</calculatedColumnFormula>
    </tableColumn>
    <tableColumn id="42" xr3:uid="{ACCEE348-A8FA-4DBE-B1E7-ADE931FA8E47}" name="Column42" dataDxfId="74">
      <calculatedColumnFormula>IF(NOT(AP2=123456),AP2,IF(NOT(AP2="123456"),AP2,"TEST"))</calculatedColumnFormula>
    </tableColumn>
    <tableColumn id="43" xr3:uid="{2CD105DF-9855-4713-B03A-B513CF923B0F}" name="Column43" dataDxfId="73">
      <calculatedColumnFormula>IF(NOT(AQ2=123456),AQ2,IF(NOT(AQ2="123456"),AQ2,"TEST"))</calculatedColumnFormula>
    </tableColumn>
    <tableColumn id="44" xr3:uid="{C42CDFDF-F84F-4BC7-99E9-8C7036F66C5E}" name="Column44" dataDxfId="72">
      <calculatedColumnFormula>IF(NOT(AR2=123456),AR2,IF(NOT(AR2="123456"),AR2,"TEST"))</calculatedColumnFormula>
    </tableColumn>
    <tableColumn id="45" xr3:uid="{40B4E20B-54AD-4B9A-89F1-CA788284DB6A}" name="Column45" dataDxfId="71">
      <calculatedColumnFormula>IF(NOT(AS2=123456),AS2,IF(NOT(AS2="123456"),AS2,"TEST"))</calculatedColumnFormula>
    </tableColumn>
    <tableColumn id="46" xr3:uid="{ED875ED2-51F2-44DD-9B12-5D34A60E67F4}" name="Column46" dataDxfId="70">
      <calculatedColumnFormula>IF(NOT(AT2=123456),AT2,IF(NOT(AT2="123456"),AT2,"TEST"))</calculatedColumnFormula>
    </tableColumn>
    <tableColumn id="47" xr3:uid="{C22E0F8E-9918-4EAA-9628-6D4195D55E51}" name="Column47" dataDxfId="69">
      <calculatedColumnFormula>IF(NOT(AU2=123456),AU2,IF(NOT(AU2="123456"),AU2,"TEST"))</calculatedColumnFormula>
    </tableColumn>
    <tableColumn id="48" xr3:uid="{D7D7E12B-93C1-406A-8C64-90B4F553EF54}" name="Column48" dataDxfId="68">
      <calculatedColumnFormula>IF(NOT(AV2=123456),AV2,IF(NOT(AV2="123456"),AV2,"TEST"))</calculatedColumnFormula>
    </tableColumn>
    <tableColumn id="49" xr3:uid="{5505D570-6AEF-4236-A219-E16023405F51}" name="Column49" dataDxfId="67">
      <calculatedColumnFormula>IF(NOT(AW2=123456),AW2,IF(NOT(AW2="123456"),AW2,"TEST"))</calculatedColumnFormula>
    </tableColumn>
    <tableColumn id="50" xr3:uid="{1AC1EA95-719B-459C-B115-F95DFE08A597}" name="Column50" dataDxfId="66">
      <calculatedColumnFormula>IF(NOT(AX2=123456),AX2,IF(NOT(AX2="123456"),AX2,"TEST"))</calculatedColumnFormula>
    </tableColumn>
    <tableColumn id="51" xr3:uid="{0EAD17B5-5502-43ED-AF51-3BB86C2A4F27}" name="Column51" dataDxfId="65">
      <calculatedColumnFormula>IF(NOT(AY2=123456),AY2,IF(NOT(AY2="123456"),AY2,"TEST"))</calculatedColumnFormula>
    </tableColumn>
    <tableColumn id="52" xr3:uid="{A321AD3A-8A51-4794-94C2-890317356362}" name="Column52" dataDxfId="64">
      <calculatedColumnFormula>IF(NOT(AZ2=123456),AZ2,IF(NOT(AZ2="123456"),AZ2,"TEST"))</calculatedColumnFormula>
    </tableColumn>
    <tableColumn id="53" xr3:uid="{ECE321DB-1221-4899-B7F3-7B10B375633C}" name="Column53" dataDxfId="63">
      <calculatedColumnFormula>IF(NOT(BA2=123456),BA2,IF(NOT(BA2="123456"),BA2,"TEST"))</calculatedColumnFormula>
    </tableColumn>
    <tableColumn id="54" xr3:uid="{FC15A665-1088-4A97-BCE2-678AF4F9008C}" name="Column54" dataDxfId="62">
      <calculatedColumnFormula>IF(NOT(BB2=123456),BB2,IF(NOT(BB2="123456"),BB2,"TEST"))</calculatedColumnFormula>
    </tableColumn>
    <tableColumn id="55" xr3:uid="{1C3B36DD-A150-438F-9623-0EEAC280FE2D}" name="Column55" dataDxfId="61">
      <calculatedColumnFormula>IF(NOT(BC2=123456),BC2,IF(NOT(BC2="123456"),BC2,"TEST"))</calculatedColumnFormula>
    </tableColumn>
    <tableColumn id="56" xr3:uid="{36C7534C-071E-4226-A319-434470C09935}" name="Column56" dataDxfId="60">
      <calculatedColumnFormula>IF(NOT(BD2=123456),BD2,IF(NOT(BD2="123456"),BD2,"TEST"))</calculatedColumnFormula>
    </tableColumn>
    <tableColumn id="57" xr3:uid="{B0CDFF65-AB7F-48D7-A0B7-2592568F4B0F}" name="Column57" dataDxfId="59">
      <calculatedColumnFormula>IF(NOT(BE2=123456),BE2,IF(NOT(BE2="123456"),BE2,"TEST"))</calculatedColumnFormula>
    </tableColumn>
    <tableColumn id="58" xr3:uid="{3A68D96C-0086-4E78-9AAC-C3221CAA9CC7}" name="Column58" dataDxfId="58">
      <calculatedColumnFormula>IF(NOT(BF2=123456),BF2,IF(NOT(BF2="123456"),BF2,"TEST"))</calculatedColumnFormula>
    </tableColumn>
    <tableColumn id="59" xr3:uid="{2A027693-6C67-4B7F-BDF7-D29B81EBE3DA}" name="Column59" dataDxfId="57">
      <calculatedColumnFormula>IF(NOT(BG2=123456),BG2,IF(NOT(BG2="123456"),BG2,"TEST"))</calculatedColumnFormula>
    </tableColumn>
    <tableColumn id="60" xr3:uid="{38FA66DE-EDE7-4C56-A6F2-F8E3FF1E5C2F}" name="Column60" dataDxfId="56">
      <calculatedColumnFormula>IF(NOT(BH2=123456),BH2,IF(NOT(BH2="123456"),BH2,"TEST"))</calculatedColumnFormula>
    </tableColumn>
    <tableColumn id="61" xr3:uid="{72CEE270-0409-414F-AC90-C7E81AA5AA18}" name="Column61" dataDxfId="55">
      <calculatedColumnFormula>IF(NOT(BI2=123456),BI2,IF(NOT(BI2="123456"),BI2,"TEST"))</calculatedColumnFormula>
    </tableColumn>
    <tableColumn id="62" xr3:uid="{496832B9-E116-4305-BACE-CC68B053F938}" name="Column62" dataDxfId="54">
      <calculatedColumnFormula>IF(NOT(BJ2=123456),BJ2,IF(NOT(BJ2="123456"),BJ2,"TEST"))</calculatedColumnFormula>
    </tableColumn>
    <tableColumn id="63" xr3:uid="{B37E1402-B66D-4FAC-B59B-768C0928B39D}" name="Column63" dataDxfId="53">
      <calculatedColumnFormula>IF(NOT(BK2=123456),BK2,IF(NOT(BK2="123456"),BK2,"TEST"))</calculatedColumnFormula>
    </tableColumn>
    <tableColumn id="64" xr3:uid="{34601D2C-0C75-4589-B5B1-417550757F7E}" name="Column64" dataDxfId="52">
      <calculatedColumnFormula>IF(NOT(BL2=123456),BL2,IF(NOT(BL2="123456"),BL2,"TEST"))</calculatedColumnFormula>
    </tableColumn>
    <tableColumn id="65" xr3:uid="{DF3A750D-B537-45CB-B8D3-49EA7EBFABD6}" name="Column65" dataDxfId="51">
      <calculatedColumnFormula>IF(NOT(BM2=123456),BM2,IF(NOT(BM2="123456"),BM2,"TEST"))</calculatedColumnFormula>
    </tableColumn>
    <tableColumn id="66" xr3:uid="{FAC757E1-8165-4C9C-BB29-7F8EC4A33020}" name="Column66" dataDxfId="50">
      <calculatedColumnFormula>IF(NOT(BN2=123456),BN2,IF(NOT(BN2="123456"),BN2,"TEST"))</calculatedColumnFormula>
    </tableColumn>
    <tableColumn id="67" xr3:uid="{A9B369A2-3082-410C-A3F1-53DB58F5DD94}" name="Column67" dataDxfId="49">
      <calculatedColumnFormula>IF(NOT(BO2=123456),BO2,IF(NOT(BO2="123456"),BO2,"TEST"))</calculatedColumnFormula>
    </tableColumn>
    <tableColumn id="68" xr3:uid="{F6F2AC23-89EC-49FD-8FF5-C04BBCA97F65}" name="Column68" dataDxfId="48">
      <calculatedColumnFormula>IF(NOT(BP2=123456),BP2,IF(NOT(BP2="123456"),BP2,"TEST"))</calculatedColumnFormula>
    </tableColumn>
    <tableColumn id="69" xr3:uid="{D19E806E-339F-46B7-9736-6D0B840321C8}" name="Column69" dataDxfId="47">
      <calculatedColumnFormula>IF(NOT(BQ2=123456),BQ2,IF(NOT(BQ2="123456"),BQ2,"TEST"))</calculatedColumnFormula>
    </tableColumn>
    <tableColumn id="70" xr3:uid="{1CDD905C-3567-41D5-96B2-67FD39C74CEE}" name="Column70" dataDxfId="46">
      <calculatedColumnFormula>IF(NOT(BR2=123456),BR2,IF(NOT(BR2="123456"),BR2,"TEST"))</calculatedColumnFormula>
    </tableColumn>
    <tableColumn id="71" xr3:uid="{9E149F8C-DA38-4BCD-8B30-D36CFC71AE38}" name="Column71" dataDxfId="45">
      <calculatedColumnFormula>IF(NOT(BS2=123456),BS2,IF(NOT(BS2="123456"),BS2,"TEST"))</calculatedColumnFormula>
    </tableColumn>
    <tableColumn id="72" xr3:uid="{7B6797CE-BA4C-4B17-A624-CD6984D343E9}" name="Column72" dataDxfId="44">
      <calculatedColumnFormula>IF(NOT(BT2=123456),BT2,IF(NOT(BT2="123456"),BT2,"TEST"))</calculatedColumnFormula>
    </tableColumn>
    <tableColumn id="73" xr3:uid="{E7150D21-95CA-45F8-AF61-19CA63AB6D5B}" name="Column73" dataDxfId="43">
      <calculatedColumnFormula>IF(NOT(BU2=123456),BU2,IF(NOT(BU2="123456"),BU2,"TEST"))</calculatedColumnFormula>
    </tableColumn>
    <tableColumn id="74" xr3:uid="{7073AA09-F352-4D44-B50E-E282F72CB78B}" name="Column74" dataDxfId="42">
      <calculatedColumnFormula>IF(NOT(BV2=123456),BV2,IF(NOT(BV2="123456"),BV2,"TEST"))</calculatedColumnFormula>
    </tableColumn>
    <tableColumn id="75" xr3:uid="{920EC69E-B0E7-4049-88E9-C7D1DF1CA091}" name="Column75" dataDxfId="41">
      <calculatedColumnFormula>IF(NOT(BW2=123456),BW2,IF(NOT(BW2="123456"),BW2,"TEST"))</calculatedColumnFormula>
    </tableColumn>
    <tableColumn id="76" xr3:uid="{FADD6A3D-BF90-4E17-AEAB-E765CD583B87}" name="Column76" dataDxfId="40">
      <calculatedColumnFormula>IF(NOT(BX2=123456),BX2,IF(NOT(BX2="123456"),BX2,"TEST"))</calculatedColumnFormula>
    </tableColumn>
    <tableColumn id="77" xr3:uid="{E9CEE275-7774-40B9-8CDE-5562434C732A}" name="Column77" dataDxfId="39">
      <calculatedColumnFormula>IF(NOT(BY2=123456),BY2,IF(NOT(BY2="123456"),BY2,"TEST"))</calculatedColumnFormula>
    </tableColumn>
    <tableColumn id="78" xr3:uid="{FA8F9A48-EA62-4999-BE05-99E1CAACCF7D}" name="Column78" dataDxfId="38">
      <calculatedColumnFormula>IF(NOT(BZ2=123456),BZ2,IF(NOT(BZ2="123456"),BZ2,"TEST"))</calculatedColumnFormula>
    </tableColumn>
    <tableColumn id="79" xr3:uid="{95C0684D-A7FE-432A-A909-735C148BA820}" name="Column79" dataDxfId="37">
      <calculatedColumnFormula>IF(NOT(CA2=123456),CA2,IF(NOT(CA2="123456"),CA2,"TEST"))</calculatedColumnFormula>
    </tableColumn>
    <tableColumn id="80" xr3:uid="{9D7E22C4-AB2F-4CED-A018-AC36CA15CDB5}" name="Column80" dataDxfId="36">
      <calculatedColumnFormula>IF(NOT(CB2=123456),CB2,IF(NOT(CB2="123456"),CB2,"TEST"))</calculatedColumnFormula>
    </tableColumn>
    <tableColumn id="81" xr3:uid="{EFF26254-D462-4521-AAA3-82C12886E781}" name="Column81" dataDxfId="35">
      <calculatedColumnFormula>IF(NOT(CC2=123456),CC2,IF(NOT(CC2="123456"),CC2,"TEST"))</calculatedColumnFormula>
    </tableColumn>
    <tableColumn id="82" xr3:uid="{58B5F967-010A-4A27-928A-52F6520B325B}" name="Column82" dataDxfId="34">
      <calculatedColumnFormula>IF(NOT(CD2=123456),CD2,IF(NOT(CD2="123456"),CD2,"TEST"))</calculatedColumnFormula>
    </tableColumn>
    <tableColumn id="83" xr3:uid="{6ED3B2BC-EF62-4FEF-8001-856E8FDD4C84}" name="Column83" dataDxfId="33">
      <calculatedColumnFormula>IF(NOT(CE2=123456),CE2,IF(NOT(CE2="123456"),CE2,"TEST"))</calculatedColumnFormula>
    </tableColumn>
    <tableColumn id="84" xr3:uid="{0392E1C9-D577-4238-8862-3F0CBDA47F46}" name="Column84" dataDxfId="32">
      <calculatedColumnFormula>IF(NOT(CF2=123456),CF2,IF(NOT(CF2="123456"),CF2,"TEST"))</calculatedColumnFormula>
    </tableColumn>
    <tableColumn id="85" xr3:uid="{DF02F409-F19C-4402-BB01-5679E86BC4C5}" name="Column85" dataDxfId="31">
      <calculatedColumnFormula>IF(NOT(CG2=123456),CG2,IF(NOT(CG2="123456"),CG2,"TEST"))</calculatedColumnFormula>
    </tableColumn>
    <tableColumn id="86" xr3:uid="{2868F624-F5D1-4D26-B899-685E1AFAE84D}" name="Column86" dataDxfId="30">
      <calculatedColumnFormula>IF(NOT(CH2=123456),CH2,IF(NOT(CH2="123456"),CH2,"TEST"))</calculatedColumnFormula>
    </tableColumn>
    <tableColumn id="87" xr3:uid="{471A27FB-10EE-4FD7-BE31-889E815C15AE}" name="Column87" dataDxfId="29">
      <calculatedColumnFormula>IF(NOT(CI2=123456),CI2,IF(NOT(CI2="123456"),CI2,"TEST"))</calculatedColumnFormula>
    </tableColumn>
    <tableColumn id="88" xr3:uid="{8FBD5849-0778-445E-9005-2ED479CF7B11}" name="Column88" dataDxfId="28">
      <calculatedColumnFormula>IF(NOT(CJ2=123456),CJ2,IF(NOT(CJ2="123456"),CJ2,"TEST"))</calculatedColumnFormula>
    </tableColumn>
    <tableColumn id="89" xr3:uid="{31A73F95-E48A-452A-B535-EE5972BF0230}" name="Column89" dataDxfId="27">
      <calculatedColumnFormula>IF(NOT(CK2=123456),CK2,IF(NOT(CK2="123456"),CK2,"TEST"))</calculatedColumnFormula>
    </tableColumn>
    <tableColumn id="90" xr3:uid="{05D2B3A8-97DD-4E9C-8181-9F7AF84A71F7}" name="Column90" dataDxfId="26">
      <calculatedColumnFormula>IF(NOT(CL2=123456),CL2,IF(NOT(CL2="123456"),CL2,"TEST"))</calculatedColumnFormula>
    </tableColumn>
    <tableColumn id="91" xr3:uid="{8D672AC0-CF6D-42E5-8874-483B21D71DCB}" name="Column91" dataDxfId="25">
      <calculatedColumnFormula>IF(NOT(CM2=123456),CM2,IF(NOT(CM2="123456"),CM2,"TEST"))</calculatedColumnFormula>
    </tableColumn>
    <tableColumn id="92" xr3:uid="{77C1274D-63E6-4B3B-AA26-F70EAA4A6463}" name="Column92" dataDxfId="24">
      <calculatedColumnFormula>IF(NOT(CN2=123456),CN2,IF(NOT(CN2="123456"),CN2,"TEST"))</calculatedColumnFormula>
    </tableColumn>
    <tableColumn id="93" xr3:uid="{C1B1E4B6-981F-4BB0-8660-A0BA3C5B34C8}" name="Column93" dataDxfId="23">
      <calculatedColumnFormula>IF(NOT(CO2=123456),CO2,IF(NOT(CO2="123456"),CO2,"TEST"))</calculatedColumnFormula>
    </tableColumn>
    <tableColumn id="94" xr3:uid="{1E1C7D53-809C-42BD-8A8A-5E0EF9F4D0D3}" name="Column94" dataDxfId="22">
      <calculatedColumnFormula>IF(NOT(CP2=123456),CP2,IF(NOT(CP2="123456"),CP2,"TEST"))</calculatedColumnFormula>
    </tableColumn>
    <tableColumn id="95" xr3:uid="{95F3019F-AAA3-400A-BDA1-3EB3EE065BE4}" name="Column95" dataDxfId="21">
      <calculatedColumnFormula>IF(NOT(CQ2=123456),CQ2,IF(NOT(CQ2="123456"),CQ2,"TEST"))</calculatedColumnFormula>
    </tableColumn>
    <tableColumn id="96" xr3:uid="{491528D1-82D9-401E-8A58-AE2D3AE99764}" name="Column96" dataDxfId="20">
      <calculatedColumnFormula>IF(NOT(CR2=123456),CR2,IF(NOT(CR2="123456"),CR2,"TEST"))</calculatedColumnFormula>
    </tableColumn>
    <tableColumn id="97" xr3:uid="{528BF226-B78A-451A-80A6-F0956A309D29}" name="Column97" dataDxfId="19">
      <calculatedColumnFormula>IF(NOT(CS2=123456),CS2,IF(NOT(CS2="123456"),CS2,"TEST"))</calculatedColumnFormula>
    </tableColumn>
    <tableColumn id="98" xr3:uid="{150DDE7C-6F0D-4E2E-80A9-88D0C29AF385}" name="Column98" dataDxfId="18">
      <calculatedColumnFormula>IF(NOT(CT2=123456),CT2,IF(NOT(CT2="123456"),CT2,"TEST"))</calculatedColumnFormula>
    </tableColumn>
    <tableColumn id="99" xr3:uid="{AB8BCA8F-62DB-4FBA-9065-630623A8DA31}" name="Column99" dataDxfId="17">
      <calculatedColumnFormula>IF(NOT(CU2=123456),CU2,IF(NOT(CU2="123456"),CU2,"TEST"))</calculatedColumnFormula>
    </tableColumn>
    <tableColumn id="100" xr3:uid="{AD7BB5A0-62C5-43DB-B28C-1D50B6FDCB29}" name="Column100" dataDxfId="16">
      <calculatedColumnFormula>IF(NOT(CV2=123456),CV2,IF(NOT(CV2="123456"),CV2,"TEST"))</calculatedColumnFormula>
    </tableColumn>
    <tableColumn id="101" xr3:uid="{087CD359-8BBA-4A95-8DB0-7AE958623B6B}" name="Column101" dataDxfId="15">
      <calculatedColumnFormula>IF(NOT(CW2=123456),CW2,IF(NOT(CW2="123456"),CW2,"TEST"))</calculatedColumnFormula>
    </tableColumn>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A083C1-BBCE-43E6-B25B-16F9DA4FE55D}" name="AdMatNew" displayName="AdMatNew" ref="A1:J21" tableType="queryTable" totalsRowShown="0">
  <autoFilter ref="A1:J21" xr:uid="{2AA083C1-BBCE-43E6-B25B-16F9DA4FE55D}"/>
  <tableColumns count="10">
    <tableColumn id="1" xr3:uid="{0F2EE507-F8A6-4FC0-87DB-39EB6FDCFBC8}" uniqueName="1" name="Column1" queryTableFieldId="1" dataDxfId="8"/>
    <tableColumn id="2" xr3:uid="{12E9A781-C45B-4E36-9A6F-E066026326F6}" uniqueName="2" name="Attribute" queryTableFieldId="2" dataDxfId="7"/>
    <tableColumn id="3" xr3:uid="{E5B61A30-C409-404D-9CB8-261FA37F190E}" uniqueName="3" name="Value" queryTableFieldId="3"/>
    <tableColumn id="4" xr3:uid="{4829D6ED-B68A-43A1-A0F0-036837C052D0}" uniqueName="4" name="Column2" queryTableFieldId="4" dataDxfId="6">
      <calculatedColumnFormula>IF(AdMatNew[[#This Row],[Value]]=0, "", IF(AdMatNew[[#This Row],[Value]]="0", "", IF(AND(ISNUMBER(SEARCH("*NLNode*", AdMatNew[[#This Row],[Attribute]])), ISNUMBER(SEARCH("*NLNode*",AdMatNew[[#This Row],[Column1]]))), "_to", IF(AND(ISNUMBER(SEARCH("*NLNode*",AdMatNew[[#This Row],[Attribute]]))), "_U", "_Q"))))</calculatedColumnFormula>
    </tableColumn>
    <tableColumn id="5" xr3:uid="{F388EA5E-D908-4C94-B304-9BB639393677}" uniqueName="5" name="Column22" queryTableFieldId="5" dataDxfId="5">
      <calculatedColumnFormula>IF(AdMatNew[[#This Row],[Value]]=0, "", IF(AdMatNew[[#This Row],[Value]]="0", "",IF(AND(ISNUMBER(SEARCH("*NLNode*", AdMatNew[[#This Row],[Attribute]])), ISNUMBER(SEARCH("*NLNode*",AdMatNew[[#This Row],[Column1]]))), "", IF(AND(ISNUMBER(SEARCH("*NLNode*", AdMatNew[[#This Row],[Attribute]]))), "_U", "_Q"))))</calculatedColumnFormula>
    </tableColumn>
    <tableColumn id="6" xr3:uid="{0504323B-4002-4245-B2FB-0D83579094CF}" uniqueName="6" name="Column3" queryTableFieldId="6" dataDxfId="4">
      <calculatedColumnFormula>IF(AdMatNew[[#This Row],[Value]]=0, "", IF(AdMatNew[[#This Row],[Value]]="0", "", AdMatNew[[#This Row],[Column1]]&amp;AdMatNew[[#This Row],[Column2]]&amp;"_"&amp;AdMatNew[[#This Row],[Attribute]]))</calculatedColumnFormula>
    </tableColumn>
    <tableColumn id="7" xr3:uid="{4D4ACC43-F58E-4672-A35C-1105C10FC633}" uniqueName="7" name="Column4" queryTableFieldId="7" dataDxfId="3">
      <calculatedColumnFormula>IF(AdMatNew[[#This Row],[Value]]=0, "", IF(AdMatNew[[#This Row],[Value]]="0", "", AdMatNew[[#This Row],[Column3]]&amp;": "&amp;AdMatNew[[#This Row],[Column1]]&amp;" -&gt; "&amp;AdMatNew[[#This Row],[Attribute]]))</calculatedColumnFormula>
    </tableColumn>
    <tableColumn id="8" xr3:uid="{90B88F1D-12F7-4CEA-BA52-99552CDAE7ED}" uniqueName="8" name="Column42" queryTableFieldId="8" dataDxfId="2">
      <calculatedColumnFormula>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calculatedColumnFormula>
    </tableColumn>
    <tableColumn id="9" xr3:uid="{659EF6D5-46BD-43C6-AF6E-2FBDE94F50BC}" uniqueName="9" name="Column5" queryTableFieldId="9" dataDxfId="1">
      <calculatedColumnFormula>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calculatedColumnFormula>
    </tableColumn>
    <tableColumn id="10" xr3:uid="{05F1CF7B-F34A-4205-BAF9-AEEA9360DF6E}" uniqueName="10" name="Column6" queryTableFieldId="10" dataDxfId="0">
      <calculatedColumnFormula>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calculatedColumnFormula>
    </tableColumn>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4366F-B5AE-4A25-8202-7A1E2C9DCEC7}" name="_Q1" displayName="_Q1" ref="A2:A94" totalsRowShown="0">
  <autoFilter ref="A2:A94" xr:uid="{D6A4366F-B5AE-4A25-8202-7A1E2C9DCEC7}">
    <filterColumn colId="0" hiddenButton="1"/>
  </autoFilter>
  <tableColumns count="1">
    <tableColumn id="1" xr3:uid="{37EECFAE-F879-44BB-9CE0-0FD14B848379}" name="1" dataDxfId="14"/>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C4384B-84A1-4ABC-BD0B-B522FDF8A387}" name="Table5" displayName="Table5" ref="A2:A4" tableType="queryTable" totalsRowShown="0">
  <autoFilter ref="A2:A4" xr:uid="{02C4384B-84A1-4ABC-BD0B-B522FDF8A387}"/>
  <tableColumns count="1">
    <tableColumn id="1" xr3:uid="{D55AC142-92C9-4FD1-85E5-2277EFE6FA3E}" uniqueName="1" name="2" queryTableFieldId="1" dataDxfId="1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D16DF2-5089-4647-B332-4AC318607C70}" name="_Q3" displayName="_Q3" ref="A2:A9" tableType="queryTable" totalsRowShown="0">
  <autoFilter ref="A2:A9" xr:uid="{A8D16DF2-5089-4647-B332-4AC318607C70}"/>
  <tableColumns count="1">
    <tableColumn id="3" xr3:uid="{924FC9A7-2E2D-48AE-8566-A38E9A67BFC1}" uniqueName="3" name="3" queryTableFieldId="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679B5B-AD92-4878-8247-0F4DCB456129}" name="Table6" displayName="Table6" ref="A2:A5" tableType="queryTable" totalsRowShown="0">
  <autoFilter ref="A2:A5" xr:uid="{A3679B5B-AD92-4878-8247-0F4DCB456129}"/>
  <tableColumns count="1">
    <tableColumn id="1" xr3:uid="{F311DC6D-5E56-4DEA-A7DA-644F8C572F7D}" uniqueName="1" name="4" queryTableFieldId="1" dataDxfId="1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AD2278-7BE6-4CC0-9B36-E490483D74F3}" name="Table9" displayName="Table9" ref="A2:A6" tableType="queryTable" totalsRowShown="0">
  <autoFilter ref="A2:A6" xr:uid="{58AD2278-7BE6-4CC0-9B36-E490483D74F3}"/>
  <tableColumns count="1">
    <tableColumn id="1" xr3:uid="{67F787E1-D9E9-43C5-AD3D-A71ED105B40D}" uniqueName="1" name="5" queryTableFieldId="1" dataDxfId="1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96DBE2-F530-4B64-B129-0C06DC5AA4C0}" name="_Q6" displayName="_Q6" ref="A2:A16" tableType="queryTable" totalsRowShown="0">
  <autoFilter ref="A2:A16" xr:uid="{4596DBE2-F530-4B64-B129-0C06DC5AA4C0}"/>
  <tableColumns count="1">
    <tableColumn id="3" xr3:uid="{7BAEC7CA-A419-4F99-B00A-8DDFCE4E6855}" uniqueName="3" name="6" queryTableFieldId="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61BCB8F-E2B2-47EE-A9E3-5A0373A8EF83}" name="Table12" displayName="Table12" ref="A2:A5" tableType="queryTable" totalsRowShown="0">
  <autoFilter ref="A2:A5" xr:uid="{F61BCB8F-E2B2-47EE-A9E3-5A0373A8EF83}"/>
  <tableColumns count="1">
    <tableColumn id="1" xr3:uid="{AF2DBFF0-7223-433C-9FD5-465D1425692C}" uniqueName="1" name="7" queryTableFieldId="1" dataDxfId="10"/>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9A3C47E-F2D1-408A-82B4-E31D8FC99190}" name="_Q8" displayName="_Q8" ref="A2:A5" tableType="queryTable" totalsRowShown="0">
  <autoFilter ref="A2:A5" xr:uid="{19A3C47E-F2D1-408A-82B4-E31D8FC99190}"/>
  <tableColumns count="1">
    <tableColumn id="2" xr3:uid="{CDFD27B3-F26E-4BDF-AACC-C9E1D0A9CFAD}" uniqueName="2" name="8" queryTableFieldId="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D780FE-54BB-43ED-9993-FF567847E660}" name="Table14" displayName="Table14" ref="A2:A5" tableType="queryTable" totalsRowShown="0">
  <autoFilter ref="A2:A5" xr:uid="{FDD780FE-54BB-43ED-9993-FF567847E660}"/>
  <tableColumns count="1">
    <tableColumn id="1" xr3:uid="{7F9A9981-E8F4-4FAB-B550-9270CDE9506D}" uniqueName="1" name="9" queryTableFieldId="1" dataDxfId="9"/>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7FCE815-F129-422E-A446-C132535644EB}" name="Weighted_LIMfile" displayName="Weighted_LIMfile" ref="A1:A137" tableType="queryTable" totalsRowShown="0">
  <autoFilter ref="A1:A137" xr:uid="{67FCE815-F129-422E-A446-C132535644EB}">
    <filterColumn colId="0" hiddenButton="1"/>
  </autoFilter>
  <tableColumns count="1">
    <tableColumn id="1" xr3:uid="{9FB18101-0BAC-43F1-AB38-AC0ABA37F308}" uniqueName="1" name="! Weighted Network" queryTableFieldId="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946E54-A1AF-41E1-AA1A-D8ED8F8209F1}" name="Unweighted_LIMfile" displayName="Unweighted_LIMfile" ref="A1:A110" tableType="queryTable" totalsRowShown="0">
  <autoFilter ref="A1:A110" xr:uid="{28946E54-A1AF-41E1-AA1A-D8ED8F8209F1}"/>
  <tableColumns count="1">
    <tableColumn id="1" xr3:uid="{028372B6-DFD0-4355-9A8F-EAA7A89958F3}" uniqueName="1" name="! Unweighted Network" queryTableField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47EF-278E-4035-98CA-633C335CDBFB}">
  <dimension ref="A1:Y109"/>
  <sheetViews>
    <sheetView tabSelected="1" zoomScale="75" zoomScaleNormal="75" workbookViewId="0">
      <pane xSplit="2" ySplit="9" topLeftCell="C10" activePane="bottomRight" state="frozen"/>
      <selection pane="topRight" activeCell="C1" sqref="C1"/>
      <selection pane="bottomLeft" activeCell="A10" sqref="A10"/>
      <selection pane="bottomRight" activeCell="S12" sqref="S12"/>
    </sheetView>
  </sheetViews>
  <sheetFormatPr defaultColWidth="8.88671875" defaultRowHeight="14.4" x14ac:dyDescent="0.3"/>
  <cols>
    <col min="1" max="1" width="10.33203125" style="39" customWidth="1"/>
    <col min="2" max="2" width="22.109375" style="39" customWidth="1"/>
    <col min="3" max="3" width="22.33203125" style="39" customWidth="1"/>
    <col min="4" max="4" width="18.5546875" style="39" customWidth="1"/>
    <col min="5" max="22" width="11.77734375" style="39" customWidth="1"/>
    <col min="23" max="16384" width="8.88671875" style="39"/>
  </cols>
  <sheetData>
    <row r="1" spans="1:25" ht="15" thickBot="1" x14ac:dyDescent="0.35">
      <c r="A1" s="36" t="s">
        <v>0</v>
      </c>
      <c r="B1" s="37"/>
      <c r="C1" s="38"/>
      <c r="G1" s="40"/>
      <c r="H1" s="40"/>
      <c r="I1" s="40"/>
      <c r="J1" s="40"/>
      <c r="M1" s="40"/>
      <c r="N1" s="40"/>
      <c r="O1" s="40"/>
      <c r="T1" s="40"/>
      <c r="X1" s="41"/>
      <c r="Y1" s="42"/>
    </row>
    <row r="2" spans="1:25" x14ac:dyDescent="0.3">
      <c r="A2" s="43" t="s">
        <v>1</v>
      </c>
      <c r="B2" s="44"/>
      <c r="C2" s="45" t="s">
        <v>305</v>
      </c>
      <c r="G2" s="40"/>
      <c r="H2" s="40"/>
      <c r="I2" s="40"/>
      <c r="J2" s="40"/>
      <c r="M2" s="40"/>
      <c r="N2" s="40"/>
      <c r="O2" s="40"/>
      <c r="T2" s="40"/>
      <c r="X2" s="41"/>
      <c r="Y2" s="42"/>
    </row>
    <row r="3" spans="1:25" x14ac:dyDescent="0.3">
      <c r="A3" s="46" t="s">
        <v>2</v>
      </c>
      <c r="B3" s="47"/>
      <c r="C3" s="48" t="s">
        <v>362</v>
      </c>
      <c r="G3" s="40"/>
      <c r="H3" s="40"/>
      <c r="I3" s="40"/>
      <c r="J3" s="40"/>
      <c r="K3" s="40"/>
      <c r="L3" s="40"/>
      <c r="M3" s="40"/>
      <c r="N3" s="40"/>
      <c r="O3" s="40"/>
      <c r="R3" s="40"/>
      <c r="S3" s="40"/>
      <c r="T3" s="40"/>
      <c r="X3" s="41"/>
      <c r="Y3" s="41"/>
    </row>
    <row r="4" spans="1:25" x14ac:dyDescent="0.3">
      <c r="A4" s="46" t="s">
        <v>3</v>
      </c>
      <c r="B4" s="47"/>
      <c r="C4" s="49">
        <f ca="1">TODAY()</f>
        <v>45000</v>
      </c>
      <c r="G4" s="40"/>
      <c r="H4" s="40"/>
      <c r="I4" s="40"/>
      <c r="J4" s="40"/>
      <c r="K4" s="40"/>
      <c r="L4" s="40"/>
      <c r="M4" s="40"/>
      <c r="N4" s="40"/>
      <c r="O4" s="40"/>
      <c r="R4" s="40"/>
      <c r="S4" s="40"/>
      <c r="T4" s="40"/>
      <c r="X4" s="41"/>
      <c r="Y4" s="41"/>
    </row>
    <row r="5" spans="1:25" ht="15" thickBot="1" x14ac:dyDescent="0.35">
      <c r="A5" s="50" t="s">
        <v>4</v>
      </c>
      <c r="B5" s="51"/>
      <c r="C5" s="52">
        <v>1</v>
      </c>
      <c r="G5" s="40"/>
      <c r="H5" s="40"/>
      <c r="I5" s="40"/>
      <c r="J5" s="40"/>
      <c r="K5" s="40"/>
      <c r="L5" s="40"/>
      <c r="M5" s="40"/>
      <c r="N5" s="40"/>
      <c r="O5" s="40"/>
      <c r="R5" s="40"/>
      <c r="S5" s="40"/>
      <c r="T5" s="40"/>
      <c r="X5" s="41"/>
      <c r="Y5" s="41"/>
    </row>
    <row r="6" spans="1:25" ht="15" thickBot="1" x14ac:dyDescent="0.35"/>
    <row r="7" spans="1:25" ht="15" customHeight="1" thickBot="1" x14ac:dyDescent="0.35">
      <c r="A7" s="53" t="s">
        <v>5</v>
      </c>
      <c r="B7" s="53" t="s">
        <v>6</v>
      </c>
      <c r="C7" s="54" t="s">
        <v>7</v>
      </c>
      <c r="D7" s="54" t="s">
        <v>8</v>
      </c>
      <c r="E7" s="53" t="s">
        <v>9</v>
      </c>
      <c r="F7" s="55" t="s">
        <v>10</v>
      </c>
      <c r="G7" s="55"/>
      <c r="H7" s="55"/>
      <c r="I7" s="55"/>
      <c r="J7" s="55"/>
      <c r="K7" s="55"/>
      <c r="L7" s="55"/>
      <c r="M7" s="55"/>
      <c r="N7" s="55"/>
      <c r="O7" s="55"/>
      <c r="P7" s="55"/>
      <c r="Q7" s="55"/>
      <c r="R7" s="55"/>
      <c r="S7" s="56"/>
      <c r="T7" s="53" t="s">
        <v>11</v>
      </c>
      <c r="U7" s="57" t="s">
        <v>12</v>
      </c>
      <c r="V7" s="56"/>
      <c r="Y7" s="41"/>
    </row>
    <row r="8" spans="1:25" s="64" customFormat="1" ht="34.950000000000003" customHeight="1" thickBot="1" x14ac:dyDescent="0.35">
      <c r="A8" s="58"/>
      <c r="B8" s="58"/>
      <c r="C8" s="59"/>
      <c r="D8" s="59"/>
      <c r="E8" s="58"/>
      <c r="F8" s="60" t="s">
        <v>363</v>
      </c>
      <c r="G8" s="61"/>
      <c r="H8" s="62" t="s">
        <v>13</v>
      </c>
      <c r="I8" s="61"/>
      <c r="J8" s="62" t="s">
        <v>375</v>
      </c>
      <c r="K8" s="61"/>
      <c r="L8" s="62" t="s">
        <v>374</v>
      </c>
      <c r="M8" s="61"/>
      <c r="N8" s="62" t="s">
        <v>14</v>
      </c>
      <c r="O8" s="61"/>
      <c r="P8" s="62" t="s">
        <v>15</v>
      </c>
      <c r="Q8" s="61"/>
      <c r="R8" s="62" t="s">
        <v>376</v>
      </c>
      <c r="S8" s="61"/>
      <c r="T8" s="58"/>
      <c r="U8" s="63" t="s">
        <v>16</v>
      </c>
      <c r="V8" s="53" t="s">
        <v>17</v>
      </c>
    </row>
    <row r="9" spans="1:25" ht="35.4" customHeight="1" thickBot="1" x14ac:dyDescent="0.35">
      <c r="A9" s="58"/>
      <c r="B9" s="58"/>
      <c r="C9" s="59"/>
      <c r="D9" s="59"/>
      <c r="E9" s="58"/>
      <c r="F9" s="65" t="s">
        <v>364</v>
      </c>
      <c r="G9" s="66" t="s">
        <v>365</v>
      </c>
      <c r="H9" s="67" t="s">
        <v>366</v>
      </c>
      <c r="I9" s="66" t="s">
        <v>366</v>
      </c>
      <c r="J9" s="67" t="s">
        <v>367</v>
      </c>
      <c r="K9" s="66" t="s">
        <v>368</v>
      </c>
      <c r="L9" s="67" t="s">
        <v>369</v>
      </c>
      <c r="M9" s="66" t="s">
        <v>370</v>
      </c>
      <c r="N9" s="67" t="s">
        <v>371</v>
      </c>
      <c r="O9" s="66" t="s">
        <v>371</v>
      </c>
      <c r="P9" s="67" t="s">
        <v>28</v>
      </c>
      <c r="Q9" s="66" t="s">
        <v>29</v>
      </c>
      <c r="R9" s="68" t="s">
        <v>30</v>
      </c>
      <c r="S9" s="68" t="s">
        <v>31</v>
      </c>
      <c r="T9" s="58"/>
      <c r="U9" s="69"/>
      <c r="V9" s="58"/>
    </row>
    <row r="10" spans="1:25" x14ac:dyDescent="0.3">
      <c r="A10" s="70">
        <v>1</v>
      </c>
      <c r="B10" s="71" t="s">
        <v>306</v>
      </c>
      <c r="C10" s="72">
        <v>1</v>
      </c>
      <c r="D10" s="73">
        <v>0</v>
      </c>
      <c r="E10" s="74">
        <v>7000</v>
      </c>
      <c r="F10" s="72"/>
      <c r="G10" s="73">
        <v>1200</v>
      </c>
      <c r="H10" s="75"/>
      <c r="I10" s="76">
        <v>380</v>
      </c>
      <c r="J10" s="77"/>
      <c r="K10" s="78"/>
      <c r="L10" s="77"/>
      <c r="M10" s="78"/>
      <c r="N10" s="77"/>
      <c r="O10" s="78"/>
      <c r="P10" s="75"/>
      <c r="Q10" s="76"/>
      <c r="R10" s="79"/>
      <c r="S10" s="73"/>
      <c r="T10" s="71"/>
      <c r="U10" s="71"/>
      <c r="V10" s="74"/>
    </row>
    <row r="11" spans="1:25" x14ac:dyDescent="0.3">
      <c r="A11" s="80">
        <v>2</v>
      </c>
      <c r="B11" s="81" t="s">
        <v>69</v>
      </c>
      <c r="C11" s="82">
        <v>0</v>
      </c>
      <c r="D11" s="83">
        <v>1</v>
      </c>
      <c r="E11" s="84">
        <v>500</v>
      </c>
      <c r="F11" s="82">
        <v>700</v>
      </c>
      <c r="G11" s="83">
        <v>1300</v>
      </c>
      <c r="H11" s="85"/>
      <c r="I11" s="86">
        <v>1300</v>
      </c>
      <c r="J11" s="82">
        <v>200</v>
      </c>
      <c r="K11" s="83">
        <v>1000</v>
      </c>
      <c r="L11" s="87"/>
      <c r="M11" s="88"/>
      <c r="N11" s="87"/>
      <c r="O11" s="88"/>
      <c r="P11" s="89"/>
      <c r="Q11" s="86">
        <v>200</v>
      </c>
      <c r="R11" s="85"/>
      <c r="S11" s="83"/>
      <c r="T11" s="90"/>
      <c r="U11" s="90"/>
      <c r="V11" s="91"/>
    </row>
    <row r="12" spans="1:25" x14ac:dyDescent="0.3">
      <c r="A12" s="80">
        <v>3</v>
      </c>
      <c r="B12" s="81" t="s">
        <v>307</v>
      </c>
      <c r="C12" s="82">
        <v>0</v>
      </c>
      <c r="D12" s="83">
        <v>0</v>
      </c>
      <c r="E12" s="92">
        <v>800</v>
      </c>
      <c r="F12" s="82">
        <v>1</v>
      </c>
      <c r="G12" s="83">
        <v>1</v>
      </c>
      <c r="H12" s="85"/>
      <c r="I12" s="86"/>
      <c r="J12" s="82">
        <v>500</v>
      </c>
      <c r="K12" s="83">
        <v>900</v>
      </c>
      <c r="L12" s="82"/>
      <c r="M12" s="83"/>
      <c r="N12" s="82">
        <v>0.75</v>
      </c>
      <c r="O12" s="83">
        <v>0.75</v>
      </c>
      <c r="P12" s="82"/>
      <c r="Q12" s="83"/>
      <c r="R12" s="85">
        <v>0.1</v>
      </c>
      <c r="S12" s="83"/>
      <c r="T12" s="90"/>
      <c r="U12" s="90"/>
      <c r="V12" s="91"/>
    </row>
    <row r="13" spans="1:25" x14ac:dyDescent="0.3">
      <c r="A13" s="80">
        <v>4</v>
      </c>
      <c r="B13" s="81" t="s">
        <v>308</v>
      </c>
      <c r="C13" s="82">
        <v>0</v>
      </c>
      <c r="D13" s="83">
        <v>0</v>
      </c>
      <c r="E13" s="92">
        <v>200</v>
      </c>
      <c r="F13" s="82"/>
      <c r="G13" s="83"/>
      <c r="H13" s="85">
        <v>1</v>
      </c>
      <c r="I13" s="86">
        <v>1</v>
      </c>
      <c r="J13" s="82">
        <v>0</v>
      </c>
      <c r="K13" s="83">
        <v>350</v>
      </c>
      <c r="L13" s="82"/>
      <c r="M13" s="83"/>
      <c r="N13" s="87"/>
      <c r="O13" s="83"/>
      <c r="P13" s="82"/>
      <c r="Q13" s="83"/>
      <c r="R13" s="85"/>
      <c r="S13" s="83"/>
      <c r="T13" s="90"/>
      <c r="U13" s="90"/>
      <c r="V13" s="91"/>
    </row>
    <row r="14" spans="1:25" x14ac:dyDescent="0.3">
      <c r="A14" s="80">
        <v>5</v>
      </c>
      <c r="B14" s="81"/>
      <c r="C14" s="82"/>
      <c r="D14" s="83"/>
      <c r="E14" s="92"/>
      <c r="F14" s="82"/>
      <c r="G14" s="83"/>
      <c r="H14" s="85"/>
      <c r="I14" s="86"/>
      <c r="J14" s="82"/>
      <c r="K14" s="83"/>
      <c r="L14" s="82"/>
      <c r="M14" s="83"/>
      <c r="N14" s="82"/>
      <c r="O14" s="83"/>
      <c r="P14" s="82"/>
      <c r="Q14" s="83"/>
      <c r="R14" s="85"/>
      <c r="S14" s="83"/>
      <c r="T14" s="90"/>
      <c r="U14" s="90"/>
      <c r="V14" s="91"/>
    </row>
    <row r="15" spans="1:25" x14ac:dyDescent="0.3">
      <c r="A15" s="80">
        <v>6</v>
      </c>
      <c r="B15" s="81"/>
      <c r="C15" s="82"/>
      <c r="D15" s="83"/>
      <c r="E15" s="92"/>
      <c r="F15" s="82"/>
      <c r="G15" s="83"/>
      <c r="H15" s="85"/>
      <c r="I15" s="86"/>
      <c r="J15" s="82"/>
      <c r="K15" s="83"/>
      <c r="L15" s="82"/>
      <c r="M15" s="83"/>
      <c r="N15" s="82"/>
      <c r="O15" s="83"/>
      <c r="P15" s="82"/>
      <c r="Q15" s="83"/>
      <c r="R15" s="85"/>
      <c r="S15" s="83"/>
      <c r="T15" s="90"/>
      <c r="U15" s="90"/>
      <c r="V15" s="91"/>
    </row>
    <row r="16" spans="1:25" x14ac:dyDescent="0.3">
      <c r="A16" s="80">
        <v>7</v>
      </c>
      <c r="B16" s="81"/>
      <c r="C16" s="82"/>
      <c r="D16" s="83"/>
      <c r="E16" s="92"/>
      <c r="F16" s="82"/>
      <c r="G16" s="83"/>
      <c r="H16" s="85"/>
      <c r="I16" s="86"/>
      <c r="J16" s="82"/>
      <c r="K16" s="83"/>
      <c r="L16" s="82"/>
      <c r="M16" s="83"/>
      <c r="N16" s="82"/>
      <c r="O16" s="83"/>
      <c r="P16" s="85"/>
      <c r="Q16" s="86"/>
      <c r="R16" s="85"/>
      <c r="S16" s="83"/>
      <c r="T16" s="90"/>
      <c r="U16" s="90"/>
      <c r="V16" s="91"/>
    </row>
    <row r="17" spans="1:22" x14ac:dyDescent="0.3">
      <c r="A17" s="80">
        <v>8</v>
      </c>
      <c r="B17" s="81"/>
      <c r="C17" s="82"/>
      <c r="D17" s="86"/>
      <c r="E17" s="93"/>
      <c r="F17" s="82"/>
      <c r="G17" s="83"/>
      <c r="H17" s="85"/>
      <c r="I17" s="86"/>
      <c r="J17" s="82"/>
      <c r="K17" s="88"/>
      <c r="L17" s="87"/>
      <c r="M17" s="88"/>
      <c r="N17" s="87"/>
      <c r="O17" s="88"/>
      <c r="P17" s="87"/>
      <c r="Q17" s="83"/>
      <c r="R17" s="85"/>
      <c r="S17" s="83"/>
      <c r="T17" s="90"/>
      <c r="U17" s="90"/>
      <c r="V17" s="91"/>
    </row>
    <row r="18" spans="1:22" x14ac:dyDescent="0.3">
      <c r="A18" s="80">
        <v>9</v>
      </c>
      <c r="B18" s="81"/>
      <c r="C18" s="82"/>
      <c r="D18" s="86"/>
      <c r="E18" s="92"/>
      <c r="F18" s="82"/>
      <c r="G18" s="83"/>
      <c r="H18" s="85"/>
      <c r="I18" s="86"/>
      <c r="J18" s="82"/>
      <c r="K18" s="83"/>
      <c r="L18" s="82"/>
      <c r="M18" s="83"/>
      <c r="N18" s="82"/>
      <c r="O18" s="83"/>
      <c r="P18" s="82"/>
      <c r="Q18" s="83"/>
      <c r="R18" s="85"/>
      <c r="S18" s="83"/>
      <c r="T18" s="90"/>
      <c r="U18" s="90"/>
      <c r="V18" s="91"/>
    </row>
    <row r="19" spans="1:22" x14ac:dyDescent="0.3">
      <c r="A19" s="80">
        <v>10</v>
      </c>
      <c r="B19" s="81"/>
      <c r="C19" s="82"/>
      <c r="D19" s="86"/>
      <c r="E19" s="92"/>
      <c r="F19" s="82"/>
      <c r="G19" s="83"/>
      <c r="H19" s="85"/>
      <c r="I19" s="86"/>
      <c r="J19" s="82"/>
      <c r="K19" s="83"/>
      <c r="L19" s="82"/>
      <c r="M19" s="83"/>
      <c r="N19" s="82"/>
      <c r="O19" s="83"/>
      <c r="P19" s="82"/>
      <c r="Q19" s="83"/>
      <c r="R19" s="85"/>
      <c r="S19" s="83"/>
      <c r="T19" s="90"/>
      <c r="U19" s="90"/>
      <c r="V19" s="91"/>
    </row>
    <row r="20" spans="1:22" x14ac:dyDescent="0.3">
      <c r="A20" s="80">
        <v>11</v>
      </c>
      <c r="B20" s="81"/>
      <c r="C20" s="82"/>
      <c r="D20" s="86"/>
      <c r="E20" s="92"/>
      <c r="F20" s="82"/>
      <c r="G20" s="83"/>
      <c r="H20" s="85"/>
      <c r="I20" s="86"/>
      <c r="J20" s="82"/>
      <c r="K20" s="83"/>
      <c r="L20" s="82"/>
      <c r="M20" s="83"/>
      <c r="N20" s="82"/>
      <c r="O20" s="83"/>
      <c r="P20" s="82"/>
      <c r="Q20" s="83"/>
      <c r="R20" s="85"/>
      <c r="S20" s="83"/>
      <c r="T20" s="90"/>
      <c r="U20" s="90"/>
      <c r="V20" s="91"/>
    </row>
    <row r="21" spans="1:22" x14ac:dyDescent="0.3">
      <c r="A21" s="80">
        <v>12</v>
      </c>
      <c r="B21" s="81"/>
      <c r="C21" s="82"/>
      <c r="D21" s="86"/>
      <c r="E21" s="92"/>
      <c r="F21" s="82"/>
      <c r="G21" s="83"/>
      <c r="H21" s="85"/>
      <c r="I21" s="86"/>
      <c r="J21" s="82"/>
      <c r="K21" s="83"/>
      <c r="L21" s="82"/>
      <c r="M21" s="83"/>
      <c r="N21" s="82"/>
      <c r="O21" s="83"/>
      <c r="P21" s="82"/>
      <c r="Q21" s="83"/>
      <c r="R21" s="85"/>
      <c r="S21" s="83"/>
      <c r="T21" s="90"/>
      <c r="U21" s="90"/>
      <c r="V21" s="91"/>
    </row>
    <row r="22" spans="1:22" x14ac:dyDescent="0.3">
      <c r="A22" s="80">
        <v>13</v>
      </c>
      <c r="B22" s="94"/>
      <c r="C22" s="82"/>
      <c r="D22" s="86"/>
      <c r="E22" s="95"/>
      <c r="F22" s="82"/>
      <c r="G22" s="83"/>
      <c r="H22" s="85"/>
      <c r="I22" s="86"/>
      <c r="J22" s="85"/>
      <c r="K22" s="86"/>
      <c r="L22" s="85"/>
      <c r="M22" s="86"/>
      <c r="N22" s="85"/>
      <c r="O22" s="86"/>
      <c r="P22" s="85"/>
      <c r="Q22" s="86"/>
      <c r="R22" s="85"/>
      <c r="S22" s="86"/>
      <c r="T22" s="96"/>
      <c r="U22" s="96"/>
      <c r="V22" s="97"/>
    </row>
    <row r="23" spans="1:22" x14ac:dyDescent="0.3">
      <c r="A23" s="80">
        <v>14</v>
      </c>
      <c r="B23" s="94"/>
      <c r="C23" s="82"/>
      <c r="D23" s="86"/>
      <c r="E23" s="95"/>
      <c r="F23" s="82"/>
      <c r="G23" s="83"/>
      <c r="H23" s="85"/>
      <c r="I23" s="86"/>
      <c r="J23" s="85"/>
      <c r="K23" s="86"/>
      <c r="L23" s="85"/>
      <c r="M23" s="86"/>
      <c r="N23" s="85"/>
      <c r="O23" s="86"/>
      <c r="P23" s="85"/>
      <c r="Q23" s="86"/>
      <c r="R23" s="85"/>
      <c r="S23" s="86"/>
      <c r="T23" s="96"/>
      <c r="U23" s="96"/>
      <c r="V23" s="97"/>
    </row>
    <row r="24" spans="1:22" x14ac:dyDescent="0.3">
      <c r="A24" s="80">
        <v>15</v>
      </c>
      <c r="B24" s="94"/>
      <c r="C24" s="82"/>
      <c r="D24" s="86"/>
      <c r="E24" s="95"/>
      <c r="F24" s="82"/>
      <c r="G24" s="83"/>
      <c r="H24" s="85"/>
      <c r="I24" s="86"/>
      <c r="J24" s="85"/>
      <c r="K24" s="86"/>
      <c r="L24" s="85"/>
      <c r="M24" s="86"/>
      <c r="N24" s="98"/>
      <c r="O24" s="99"/>
      <c r="P24" s="98"/>
      <c r="Q24" s="86"/>
      <c r="R24" s="85"/>
      <c r="S24" s="86"/>
      <c r="T24" s="96"/>
      <c r="U24" s="96"/>
      <c r="V24" s="97"/>
    </row>
    <row r="25" spans="1:22" x14ac:dyDescent="0.3">
      <c r="A25" s="80">
        <v>16</v>
      </c>
      <c r="B25" s="94"/>
      <c r="C25" s="82"/>
      <c r="D25" s="86"/>
      <c r="E25" s="95"/>
      <c r="F25" s="82"/>
      <c r="G25" s="83"/>
      <c r="H25" s="85"/>
      <c r="I25" s="86"/>
      <c r="J25" s="85"/>
      <c r="K25" s="86"/>
      <c r="L25" s="85"/>
      <c r="M25" s="86"/>
      <c r="N25" s="85"/>
      <c r="O25" s="86"/>
      <c r="P25" s="85"/>
      <c r="Q25" s="86"/>
      <c r="R25" s="85"/>
      <c r="S25" s="86"/>
      <c r="T25" s="96"/>
      <c r="U25" s="96"/>
      <c r="V25" s="97"/>
    </row>
    <row r="26" spans="1:22" x14ac:dyDescent="0.3">
      <c r="A26" s="80">
        <v>17</v>
      </c>
      <c r="B26" s="94"/>
      <c r="C26" s="82"/>
      <c r="D26" s="86"/>
      <c r="E26" s="95"/>
      <c r="F26" s="85"/>
      <c r="G26" s="86"/>
      <c r="H26" s="85"/>
      <c r="I26" s="86"/>
      <c r="J26" s="85"/>
      <c r="K26" s="86"/>
      <c r="L26" s="85"/>
      <c r="M26" s="86"/>
      <c r="N26" s="85"/>
      <c r="O26" s="86"/>
      <c r="P26" s="85"/>
      <c r="Q26" s="86"/>
      <c r="R26" s="85"/>
      <c r="S26" s="86"/>
      <c r="T26" s="96"/>
      <c r="U26" s="96"/>
      <c r="V26" s="97"/>
    </row>
    <row r="27" spans="1:22" x14ac:dyDescent="0.3">
      <c r="A27" s="80">
        <v>18</v>
      </c>
      <c r="B27" s="94"/>
      <c r="C27" s="82"/>
      <c r="D27" s="86"/>
      <c r="E27" s="95"/>
      <c r="F27" s="85"/>
      <c r="G27" s="86"/>
      <c r="H27" s="85"/>
      <c r="I27" s="86"/>
      <c r="J27" s="85"/>
      <c r="K27" s="86"/>
      <c r="L27" s="85"/>
      <c r="M27" s="86"/>
      <c r="N27" s="85"/>
      <c r="O27" s="86"/>
      <c r="P27" s="85"/>
      <c r="Q27" s="86"/>
      <c r="R27" s="85"/>
      <c r="S27" s="86"/>
      <c r="T27" s="96"/>
      <c r="U27" s="96"/>
      <c r="V27" s="97"/>
    </row>
    <row r="28" spans="1:22" x14ac:dyDescent="0.3">
      <c r="A28" s="80">
        <v>19</v>
      </c>
      <c r="B28" s="94"/>
      <c r="C28" s="82"/>
      <c r="D28" s="86"/>
      <c r="E28" s="95"/>
      <c r="F28" s="85"/>
      <c r="G28" s="86"/>
      <c r="H28" s="85"/>
      <c r="I28" s="86"/>
      <c r="J28" s="85"/>
      <c r="K28" s="86"/>
      <c r="L28" s="85"/>
      <c r="M28" s="86"/>
      <c r="N28" s="85"/>
      <c r="O28" s="86"/>
      <c r="P28" s="82"/>
      <c r="Q28" s="83"/>
      <c r="R28" s="85"/>
      <c r="S28" s="86"/>
      <c r="T28" s="96"/>
      <c r="U28" s="96"/>
      <c r="V28" s="97"/>
    </row>
    <row r="29" spans="1:22" x14ac:dyDescent="0.3">
      <c r="A29" s="80">
        <v>20</v>
      </c>
      <c r="B29" s="94"/>
      <c r="C29" s="82"/>
      <c r="D29" s="86"/>
      <c r="E29" s="95"/>
      <c r="F29" s="85"/>
      <c r="G29" s="86"/>
      <c r="H29" s="85"/>
      <c r="I29" s="86"/>
      <c r="J29" s="85"/>
      <c r="K29" s="86"/>
      <c r="L29" s="85"/>
      <c r="M29" s="86"/>
      <c r="N29" s="85"/>
      <c r="O29" s="86"/>
      <c r="P29" s="85"/>
      <c r="Q29" s="86"/>
      <c r="R29" s="85"/>
      <c r="S29" s="86"/>
      <c r="T29" s="96"/>
      <c r="U29" s="96"/>
      <c r="V29" s="97"/>
    </row>
    <row r="30" spans="1:22" x14ac:dyDescent="0.3">
      <c r="A30" s="80">
        <v>21</v>
      </c>
      <c r="B30" s="94"/>
      <c r="C30" s="85"/>
      <c r="D30" s="86"/>
      <c r="E30" s="95"/>
      <c r="F30" s="85"/>
      <c r="G30" s="86"/>
      <c r="H30" s="85"/>
      <c r="I30" s="86"/>
      <c r="J30" s="85"/>
      <c r="K30" s="86"/>
      <c r="L30" s="85"/>
      <c r="M30" s="86"/>
      <c r="N30" s="85"/>
      <c r="O30" s="86"/>
      <c r="P30" s="85"/>
      <c r="Q30" s="86"/>
      <c r="R30" s="85"/>
      <c r="S30" s="86"/>
      <c r="T30" s="96"/>
      <c r="U30" s="96"/>
      <c r="V30" s="97"/>
    </row>
    <row r="31" spans="1:22" x14ac:dyDescent="0.3">
      <c r="A31" s="80">
        <v>22</v>
      </c>
      <c r="B31" s="94"/>
      <c r="C31" s="85"/>
      <c r="D31" s="86"/>
      <c r="E31" s="95"/>
      <c r="F31" s="85"/>
      <c r="G31" s="86"/>
      <c r="H31" s="85"/>
      <c r="I31" s="86"/>
      <c r="J31" s="85"/>
      <c r="K31" s="86"/>
      <c r="L31" s="85"/>
      <c r="M31" s="86"/>
      <c r="N31" s="85"/>
      <c r="O31" s="86"/>
      <c r="P31" s="85"/>
      <c r="Q31" s="86"/>
      <c r="R31" s="85"/>
      <c r="S31" s="86"/>
      <c r="T31" s="96"/>
      <c r="U31" s="96"/>
      <c r="V31" s="97"/>
    </row>
    <row r="32" spans="1:22" x14ac:dyDescent="0.3">
      <c r="A32" s="80">
        <v>23</v>
      </c>
      <c r="B32" s="94"/>
      <c r="C32" s="85"/>
      <c r="D32" s="86"/>
      <c r="E32" s="95"/>
      <c r="F32" s="85"/>
      <c r="G32" s="86"/>
      <c r="H32" s="85"/>
      <c r="I32" s="86"/>
      <c r="J32" s="85"/>
      <c r="K32" s="86"/>
      <c r="L32" s="85"/>
      <c r="M32" s="86"/>
      <c r="N32" s="85"/>
      <c r="O32" s="86"/>
      <c r="P32" s="85"/>
      <c r="Q32" s="86"/>
      <c r="R32" s="85"/>
      <c r="S32" s="86"/>
      <c r="T32" s="96"/>
      <c r="U32" s="96"/>
      <c r="V32" s="97"/>
    </row>
    <row r="33" spans="1:22" x14ac:dyDescent="0.3">
      <c r="A33" s="80">
        <v>24</v>
      </c>
      <c r="B33" s="94"/>
      <c r="C33" s="85"/>
      <c r="D33" s="86"/>
      <c r="E33" s="95"/>
      <c r="F33" s="85"/>
      <c r="G33" s="86"/>
      <c r="H33" s="85"/>
      <c r="I33" s="86"/>
      <c r="J33" s="85"/>
      <c r="K33" s="86"/>
      <c r="L33" s="85"/>
      <c r="M33" s="86"/>
      <c r="N33" s="85"/>
      <c r="O33" s="86"/>
      <c r="P33" s="85"/>
      <c r="Q33" s="86"/>
      <c r="R33" s="85"/>
      <c r="S33" s="86"/>
      <c r="T33" s="96"/>
      <c r="U33" s="96"/>
      <c r="V33" s="97"/>
    </row>
    <row r="34" spans="1:22" x14ac:dyDescent="0.3">
      <c r="A34" s="80">
        <v>25</v>
      </c>
      <c r="B34" s="94"/>
      <c r="C34" s="85"/>
      <c r="D34" s="86"/>
      <c r="E34" s="95"/>
      <c r="F34" s="85"/>
      <c r="G34" s="86"/>
      <c r="H34" s="85"/>
      <c r="I34" s="86"/>
      <c r="J34" s="85"/>
      <c r="K34" s="86"/>
      <c r="L34" s="85"/>
      <c r="M34" s="86"/>
      <c r="N34" s="85"/>
      <c r="O34" s="86"/>
      <c r="P34" s="85"/>
      <c r="Q34" s="86"/>
      <c r="R34" s="85"/>
      <c r="S34" s="86"/>
      <c r="T34" s="96"/>
      <c r="U34" s="96"/>
      <c r="V34" s="97"/>
    </row>
    <row r="35" spans="1:22" x14ac:dyDescent="0.3">
      <c r="A35" s="80">
        <v>26</v>
      </c>
      <c r="B35" s="94"/>
      <c r="C35" s="85"/>
      <c r="D35" s="86"/>
      <c r="E35" s="95"/>
      <c r="F35" s="85"/>
      <c r="G35" s="86"/>
      <c r="H35" s="85"/>
      <c r="I35" s="86"/>
      <c r="J35" s="85"/>
      <c r="K35" s="86"/>
      <c r="L35" s="85"/>
      <c r="M35" s="86"/>
      <c r="N35" s="85"/>
      <c r="O35" s="86"/>
      <c r="P35" s="100"/>
      <c r="Q35" s="101"/>
      <c r="R35" s="85"/>
      <c r="S35" s="86"/>
      <c r="T35" s="96"/>
      <c r="U35" s="96"/>
      <c r="V35" s="97"/>
    </row>
    <row r="36" spans="1:22" x14ac:dyDescent="0.3">
      <c r="A36" s="80">
        <v>27</v>
      </c>
      <c r="B36" s="94"/>
      <c r="C36" s="82"/>
      <c r="D36" s="86"/>
      <c r="E36" s="95"/>
      <c r="F36" s="85"/>
      <c r="G36" s="86"/>
      <c r="H36" s="85"/>
      <c r="I36" s="86"/>
      <c r="J36" s="85"/>
      <c r="K36" s="86"/>
      <c r="L36" s="85"/>
      <c r="M36" s="86"/>
      <c r="N36" s="85"/>
      <c r="O36" s="86"/>
      <c r="P36" s="85"/>
      <c r="Q36" s="86"/>
      <c r="R36" s="85"/>
      <c r="S36" s="86"/>
      <c r="T36" s="96"/>
      <c r="U36" s="96"/>
      <c r="V36" s="97"/>
    </row>
    <row r="37" spans="1:22" x14ac:dyDescent="0.3">
      <c r="A37" s="80">
        <v>28</v>
      </c>
      <c r="B37" s="94"/>
      <c r="C37" s="82"/>
      <c r="D37" s="86"/>
      <c r="E37" s="95"/>
      <c r="F37" s="85"/>
      <c r="G37" s="86"/>
      <c r="H37" s="85"/>
      <c r="I37" s="86"/>
      <c r="J37" s="85"/>
      <c r="K37" s="86"/>
      <c r="L37" s="85"/>
      <c r="M37" s="86"/>
      <c r="N37" s="85"/>
      <c r="O37" s="86"/>
      <c r="P37" s="82"/>
      <c r="Q37" s="83"/>
      <c r="R37" s="85"/>
      <c r="S37" s="86"/>
      <c r="T37" s="96"/>
      <c r="U37" s="96"/>
      <c r="V37" s="97"/>
    </row>
    <row r="38" spans="1:22" x14ac:dyDescent="0.3">
      <c r="A38" s="80">
        <v>29</v>
      </c>
      <c r="B38" s="94"/>
      <c r="C38" s="82"/>
      <c r="D38" s="86"/>
      <c r="E38" s="102"/>
      <c r="F38" s="85"/>
      <c r="G38" s="86"/>
      <c r="H38" s="85"/>
      <c r="I38" s="86"/>
      <c r="J38" s="85"/>
      <c r="K38" s="86"/>
      <c r="L38" s="85"/>
      <c r="M38" s="86"/>
      <c r="N38" s="85"/>
      <c r="O38" s="86"/>
      <c r="P38" s="85"/>
      <c r="Q38" s="86"/>
      <c r="R38" s="85"/>
      <c r="S38" s="86"/>
      <c r="T38" s="96"/>
      <c r="U38" s="96"/>
      <c r="V38" s="97"/>
    </row>
    <row r="39" spans="1:22" x14ac:dyDescent="0.3">
      <c r="A39" s="80">
        <v>30</v>
      </c>
      <c r="B39" s="94"/>
      <c r="C39" s="82"/>
      <c r="D39" s="86"/>
      <c r="E39" s="95"/>
      <c r="F39" s="85"/>
      <c r="G39" s="86"/>
      <c r="H39" s="85"/>
      <c r="I39" s="86"/>
      <c r="J39" s="85"/>
      <c r="K39" s="86"/>
      <c r="L39" s="85"/>
      <c r="M39" s="86"/>
      <c r="N39" s="85"/>
      <c r="O39" s="86"/>
      <c r="P39" s="85"/>
      <c r="Q39" s="86"/>
      <c r="R39" s="85"/>
      <c r="S39" s="86"/>
      <c r="T39" s="96"/>
      <c r="U39" s="96"/>
      <c r="V39" s="97"/>
    </row>
    <row r="40" spans="1:22" x14ac:dyDescent="0.3">
      <c r="A40" s="80">
        <v>31</v>
      </c>
      <c r="B40" s="96"/>
      <c r="C40" s="103"/>
      <c r="D40" s="48"/>
      <c r="E40" s="97"/>
      <c r="F40" s="104"/>
      <c r="G40" s="48"/>
      <c r="H40" s="104"/>
      <c r="I40" s="48"/>
      <c r="J40" s="104"/>
      <c r="K40" s="48"/>
      <c r="L40" s="104"/>
      <c r="M40" s="48"/>
      <c r="N40" s="104"/>
      <c r="O40" s="48"/>
      <c r="P40" s="104"/>
      <c r="Q40" s="48"/>
      <c r="R40" s="104"/>
      <c r="S40" s="48"/>
      <c r="T40" s="96"/>
      <c r="U40" s="96"/>
      <c r="V40" s="97"/>
    </row>
    <row r="41" spans="1:22" x14ac:dyDescent="0.3">
      <c r="A41" s="80">
        <v>32</v>
      </c>
      <c r="B41" s="96"/>
      <c r="C41" s="104"/>
      <c r="D41" s="48"/>
      <c r="E41" s="97"/>
      <c r="F41" s="104"/>
      <c r="G41" s="48"/>
      <c r="H41" s="104"/>
      <c r="I41" s="48"/>
      <c r="J41" s="104"/>
      <c r="K41" s="48"/>
      <c r="L41" s="104"/>
      <c r="M41" s="48"/>
      <c r="N41" s="104"/>
      <c r="O41" s="48"/>
      <c r="P41" s="104"/>
      <c r="Q41" s="48"/>
      <c r="R41" s="104"/>
      <c r="S41" s="48"/>
      <c r="T41" s="96"/>
      <c r="U41" s="96"/>
      <c r="V41" s="97"/>
    </row>
    <row r="42" spans="1:22" x14ac:dyDescent="0.3">
      <c r="A42" s="80">
        <v>33</v>
      </c>
      <c r="B42" s="96"/>
      <c r="C42" s="104"/>
      <c r="D42" s="48"/>
      <c r="E42" s="97"/>
      <c r="F42" s="104"/>
      <c r="G42" s="48"/>
      <c r="H42" s="104"/>
      <c r="I42" s="48"/>
      <c r="J42" s="104"/>
      <c r="K42" s="48"/>
      <c r="L42" s="104"/>
      <c r="M42" s="48"/>
      <c r="N42" s="104"/>
      <c r="O42" s="48"/>
      <c r="P42" s="104"/>
      <c r="Q42" s="48"/>
      <c r="R42" s="104"/>
      <c r="S42" s="48"/>
      <c r="T42" s="96"/>
      <c r="U42" s="96"/>
      <c r="V42" s="97"/>
    </row>
    <row r="43" spans="1:22" x14ac:dyDescent="0.3">
      <c r="A43" s="80">
        <v>34</v>
      </c>
      <c r="B43" s="96"/>
      <c r="C43" s="104"/>
      <c r="D43" s="48"/>
      <c r="E43" s="97"/>
      <c r="F43" s="104"/>
      <c r="G43" s="48"/>
      <c r="H43" s="104"/>
      <c r="I43" s="48"/>
      <c r="J43" s="104"/>
      <c r="K43" s="48"/>
      <c r="L43" s="104"/>
      <c r="M43" s="48"/>
      <c r="N43" s="104"/>
      <c r="O43" s="48"/>
      <c r="P43" s="104"/>
      <c r="Q43" s="48"/>
      <c r="R43" s="104"/>
      <c r="S43" s="48"/>
      <c r="T43" s="96"/>
      <c r="U43" s="96"/>
      <c r="V43" s="97"/>
    </row>
    <row r="44" spans="1:22" x14ac:dyDescent="0.3">
      <c r="A44" s="80">
        <v>35</v>
      </c>
      <c r="B44" s="96"/>
      <c r="C44" s="104"/>
      <c r="D44" s="48"/>
      <c r="E44" s="97"/>
      <c r="F44" s="104"/>
      <c r="G44" s="48"/>
      <c r="H44" s="104"/>
      <c r="I44" s="48"/>
      <c r="J44" s="104"/>
      <c r="K44" s="48"/>
      <c r="L44" s="104"/>
      <c r="M44" s="48"/>
      <c r="N44" s="104"/>
      <c r="O44" s="48"/>
      <c r="P44" s="104"/>
      <c r="Q44" s="48"/>
      <c r="R44" s="104"/>
      <c r="S44" s="48"/>
      <c r="T44" s="96"/>
      <c r="U44" s="96"/>
      <c r="V44" s="97"/>
    </row>
    <row r="45" spans="1:22" x14ac:dyDescent="0.3">
      <c r="A45" s="80">
        <v>36</v>
      </c>
      <c r="B45" s="96"/>
      <c r="C45" s="104"/>
      <c r="D45" s="48"/>
      <c r="E45" s="97"/>
      <c r="F45" s="104"/>
      <c r="G45" s="48"/>
      <c r="H45" s="104"/>
      <c r="I45" s="48"/>
      <c r="J45" s="104"/>
      <c r="K45" s="48"/>
      <c r="L45" s="104"/>
      <c r="M45" s="48"/>
      <c r="N45" s="104"/>
      <c r="O45" s="48"/>
      <c r="P45" s="105"/>
      <c r="Q45" s="48"/>
      <c r="R45" s="104"/>
      <c r="S45" s="48"/>
      <c r="T45" s="96"/>
      <c r="U45" s="96"/>
      <c r="V45" s="97"/>
    </row>
    <row r="46" spans="1:22" x14ac:dyDescent="0.3">
      <c r="A46" s="80">
        <v>37</v>
      </c>
      <c r="B46" s="96"/>
      <c r="C46" s="104"/>
      <c r="D46" s="48"/>
      <c r="E46" s="97"/>
      <c r="F46" s="104"/>
      <c r="G46" s="48"/>
      <c r="H46" s="104"/>
      <c r="I46" s="48"/>
      <c r="J46" s="104"/>
      <c r="K46" s="48"/>
      <c r="L46" s="104"/>
      <c r="M46" s="48"/>
      <c r="N46" s="104"/>
      <c r="O46" s="48"/>
      <c r="P46" s="104"/>
      <c r="Q46" s="48"/>
      <c r="R46" s="104"/>
      <c r="S46" s="48"/>
      <c r="T46" s="96"/>
      <c r="U46" s="96"/>
      <c r="V46" s="97"/>
    </row>
    <row r="47" spans="1:22" x14ac:dyDescent="0.3">
      <c r="A47" s="80">
        <v>38</v>
      </c>
      <c r="B47" s="96"/>
      <c r="C47" s="104"/>
      <c r="D47" s="48"/>
      <c r="E47" s="97"/>
      <c r="F47" s="104"/>
      <c r="G47" s="48"/>
      <c r="H47" s="104"/>
      <c r="I47" s="48"/>
      <c r="J47" s="104"/>
      <c r="K47" s="48"/>
      <c r="L47" s="104"/>
      <c r="M47" s="48"/>
      <c r="N47" s="104"/>
      <c r="O47" s="48"/>
      <c r="P47" s="104"/>
      <c r="Q47" s="48"/>
      <c r="R47" s="104"/>
      <c r="S47" s="48"/>
      <c r="T47" s="96"/>
      <c r="U47" s="96"/>
      <c r="V47" s="97"/>
    </row>
    <row r="48" spans="1:22" x14ac:dyDescent="0.3">
      <c r="A48" s="80">
        <v>39</v>
      </c>
      <c r="B48" s="96"/>
      <c r="C48" s="104"/>
      <c r="D48" s="48"/>
      <c r="E48" s="97"/>
      <c r="F48" s="104"/>
      <c r="G48" s="48"/>
      <c r="H48" s="104"/>
      <c r="I48" s="48"/>
      <c r="J48" s="104"/>
      <c r="K48" s="48"/>
      <c r="L48" s="104"/>
      <c r="M48" s="48"/>
      <c r="N48" s="104"/>
      <c r="O48" s="48"/>
      <c r="P48" s="104"/>
      <c r="Q48" s="48"/>
      <c r="R48" s="104"/>
      <c r="S48" s="48"/>
      <c r="T48" s="96"/>
      <c r="U48" s="96"/>
      <c r="V48" s="97"/>
    </row>
    <row r="49" spans="1:22" x14ac:dyDescent="0.3">
      <c r="A49" s="80">
        <v>40</v>
      </c>
      <c r="B49" s="96"/>
      <c r="C49" s="104"/>
      <c r="D49" s="48"/>
      <c r="E49" s="97"/>
      <c r="F49" s="104"/>
      <c r="G49" s="48"/>
      <c r="H49" s="104"/>
      <c r="I49" s="48"/>
      <c r="J49" s="104"/>
      <c r="K49" s="48"/>
      <c r="L49" s="104"/>
      <c r="M49" s="48"/>
      <c r="N49" s="104"/>
      <c r="O49" s="48"/>
      <c r="P49" s="103"/>
      <c r="Q49" s="106"/>
      <c r="R49" s="104"/>
      <c r="S49" s="48"/>
      <c r="T49" s="96"/>
      <c r="U49" s="96"/>
      <c r="V49" s="97"/>
    </row>
    <row r="50" spans="1:22" x14ac:dyDescent="0.3">
      <c r="A50" s="80">
        <v>41</v>
      </c>
      <c r="B50" s="96"/>
      <c r="C50" s="104"/>
      <c r="D50" s="48"/>
      <c r="E50" s="97"/>
      <c r="F50" s="104"/>
      <c r="G50" s="48"/>
      <c r="H50" s="104"/>
      <c r="I50" s="48"/>
      <c r="J50" s="104"/>
      <c r="K50" s="48"/>
      <c r="L50" s="104"/>
      <c r="M50" s="48"/>
      <c r="N50" s="104"/>
      <c r="O50" s="48"/>
      <c r="P50" s="104"/>
      <c r="Q50" s="48"/>
      <c r="R50" s="104"/>
      <c r="S50" s="48"/>
      <c r="T50" s="96"/>
      <c r="U50" s="96"/>
      <c r="V50" s="97"/>
    </row>
    <row r="51" spans="1:22" x14ac:dyDescent="0.3">
      <c r="A51" s="80">
        <v>42</v>
      </c>
      <c r="B51" s="96"/>
      <c r="C51" s="104"/>
      <c r="D51" s="48"/>
      <c r="E51" s="97"/>
      <c r="F51" s="104"/>
      <c r="G51" s="48"/>
      <c r="H51" s="104"/>
      <c r="I51" s="48"/>
      <c r="J51" s="104"/>
      <c r="K51" s="48"/>
      <c r="L51" s="104"/>
      <c r="M51" s="48"/>
      <c r="N51" s="104"/>
      <c r="O51" s="48"/>
      <c r="P51" s="104"/>
      <c r="Q51" s="48"/>
      <c r="R51" s="104"/>
      <c r="S51" s="48"/>
      <c r="T51" s="96"/>
      <c r="U51" s="96"/>
      <c r="V51" s="97"/>
    </row>
    <row r="52" spans="1:22" x14ac:dyDescent="0.3">
      <c r="A52" s="80">
        <v>43</v>
      </c>
      <c r="B52" s="96"/>
      <c r="C52" s="104"/>
      <c r="D52" s="48"/>
      <c r="E52" s="97"/>
      <c r="F52" s="104"/>
      <c r="G52" s="48"/>
      <c r="H52" s="104"/>
      <c r="I52" s="48"/>
      <c r="J52" s="104"/>
      <c r="K52" s="48"/>
      <c r="L52" s="104"/>
      <c r="M52" s="48"/>
      <c r="N52" s="104"/>
      <c r="O52" s="48"/>
      <c r="P52" s="103"/>
      <c r="Q52" s="106"/>
      <c r="R52" s="104"/>
      <c r="S52" s="48"/>
      <c r="T52" s="96"/>
      <c r="U52" s="96"/>
      <c r="V52" s="97"/>
    </row>
    <row r="53" spans="1:22" x14ac:dyDescent="0.3">
      <c r="A53" s="80">
        <v>44</v>
      </c>
      <c r="B53" s="96"/>
      <c r="C53" s="104"/>
      <c r="D53" s="48"/>
      <c r="E53" s="97"/>
      <c r="F53" s="104"/>
      <c r="G53" s="48"/>
      <c r="H53" s="104"/>
      <c r="I53" s="48"/>
      <c r="J53" s="104"/>
      <c r="K53" s="48"/>
      <c r="L53" s="104"/>
      <c r="M53" s="48"/>
      <c r="N53" s="104"/>
      <c r="O53" s="48"/>
      <c r="P53" s="104"/>
      <c r="Q53" s="48"/>
      <c r="R53" s="104"/>
      <c r="S53" s="48"/>
      <c r="T53" s="96"/>
      <c r="U53" s="96"/>
      <c r="V53" s="97"/>
    </row>
    <row r="54" spans="1:22" x14ac:dyDescent="0.3">
      <c r="A54" s="80">
        <v>45</v>
      </c>
      <c r="B54" s="96"/>
      <c r="C54" s="104"/>
      <c r="D54" s="48"/>
      <c r="E54" s="97"/>
      <c r="F54" s="104"/>
      <c r="G54" s="48"/>
      <c r="H54" s="104"/>
      <c r="I54" s="48"/>
      <c r="J54" s="104"/>
      <c r="K54" s="48"/>
      <c r="L54" s="104"/>
      <c r="M54" s="48"/>
      <c r="N54" s="104"/>
      <c r="O54" s="48"/>
      <c r="P54" s="104"/>
      <c r="Q54" s="48"/>
      <c r="R54" s="104"/>
      <c r="S54" s="48"/>
      <c r="T54" s="96"/>
      <c r="U54" s="96"/>
      <c r="V54" s="97"/>
    </row>
    <row r="55" spans="1:22" x14ac:dyDescent="0.3">
      <c r="A55" s="80">
        <v>46</v>
      </c>
      <c r="B55" s="96"/>
      <c r="C55" s="104"/>
      <c r="D55" s="48"/>
      <c r="E55" s="97"/>
      <c r="F55" s="104"/>
      <c r="G55" s="48"/>
      <c r="H55" s="104"/>
      <c r="I55" s="48"/>
      <c r="J55" s="104"/>
      <c r="K55" s="48"/>
      <c r="L55" s="104"/>
      <c r="M55" s="48"/>
      <c r="N55" s="104"/>
      <c r="O55" s="48"/>
      <c r="P55" s="104"/>
      <c r="Q55" s="48"/>
      <c r="R55" s="104"/>
      <c r="S55" s="48"/>
      <c r="T55" s="96"/>
      <c r="U55" s="96"/>
      <c r="V55" s="97"/>
    </row>
    <row r="56" spans="1:22" x14ac:dyDescent="0.3">
      <c r="A56" s="80">
        <v>47</v>
      </c>
      <c r="B56" s="96"/>
      <c r="C56" s="104"/>
      <c r="D56" s="48"/>
      <c r="E56" s="97"/>
      <c r="F56" s="104"/>
      <c r="G56" s="48"/>
      <c r="H56" s="104"/>
      <c r="I56" s="48"/>
      <c r="J56" s="104"/>
      <c r="K56" s="48"/>
      <c r="L56" s="104"/>
      <c r="M56" s="48"/>
      <c r="N56" s="104"/>
      <c r="O56" s="48"/>
      <c r="P56" s="104"/>
      <c r="Q56" s="48"/>
      <c r="R56" s="104"/>
      <c r="S56" s="48"/>
      <c r="T56" s="96"/>
      <c r="U56" s="96"/>
      <c r="V56" s="97"/>
    </row>
    <row r="57" spans="1:22" x14ac:dyDescent="0.3">
      <c r="A57" s="80">
        <v>48</v>
      </c>
      <c r="B57" s="96"/>
      <c r="C57" s="104"/>
      <c r="D57" s="48"/>
      <c r="E57" s="97"/>
      <c r="F57" s="104"/>
      <c r="G57" s="48"/>
      <c r="H57" s="104"/>
      <c r="I57" s="48"/>
      <c r="J57" s="104"/>
      <c r="K57" s="48"/>
      <c r="L57" s="104"/>
      <c r="M57" s="48"/>
      <c r="N57" s="104"/>
      <c r="O57" s="48"/>
      <c r="P57" s="104"/>
      <c r="Q57" s="48"/>
      <c r="R57" s="104"/>
      <c r="S57" s="48"/>
      <c r="T57" s="96"/>
      <c r="U57" s="96"/>
      <c r="V57" s="97"/>
    </row>
    <row r="58" spans="1:22" x14ac:dyDescent="0.3">
      <c r="A58" s="80">
        <v>49</v>
      </c>
      <c r="B58" s="96"/>
      <c r="C58" s="104"/>
      <c r="D58" s="48"/>
      <c r="E58" s="97"/>
      <c r="F58" s="104"/>
      <c r="G58" s="48"/>
      <c r="H58" s="104"/>
      <c r="I58" s="48"/>
      <c r="J58" s="104"/>
      <c r="K58" s="48"/>
      <c r="L58" s="104"/>
      <c r="M58" s="48"/>
      <c r="N58" s="104"/>
      <c r="O58" s="48"/>
      <c r="P58" s="104"/>
      <c r="Q58" s="48"/>
      <c r="R58" s="104"/>
      <c r="S58" s="48"/>
      <c r="T58" s="96"/>
      <c r="U58" s="96"/>
      <c r="V58" s="97"/>
    </row>
    <row r="59" spans="1:22" x14ac:dyDescent="0.3">
      <c r="A59" s="80">
        <v>50</v>
      </c>
      <c r="B59" s="96"/>
      <c r="C59" s="104"/>
      <c r="D59" s="48"/>
      <c r="E59" s="97"/>
      <c r="F59" s="104"/>
      <c r="G59" s="48"/>
      <c r="H59" s="104"/>
      <c r="I59" s="48"/>
      <c r="J59" s="104"/>
      <c r="K59" s="48"/>
      <c r="L59" s="104"/>
      <c r="M59" s="48"/>
      <c r="N59" s="104"/>
      <c r="O59" s="48"/>
      <c r="P59" s="104"/>
      <c r="Q59" s="48"/>
      <c r="R59" s="104"/>
      <c r="S59" s="48"/>
      <c r="T59" s="96"/>
      <c r="U59" s="96"/>
      <c r="V59" s="97"/>
    </row>
    <row r="60" spans="1:22" x14ac:dyDescent="0.3">
      <c r="A60" s="80">
        <v>51</v>
      </c>
      <c r="B60" s="96"/>
      <c r="C60" s="104"/>
      <c r="D60" s="48"/>
      <c r="E60" s="97"/>
      <c r="F60" s="104"/>
      <c r="G60" s="48"/>
      <c r="H60" s="104"/>
      <c r="I60" s="48"/>
      <c r="J60" s="104"/>
      <c r="K60" s="48"/>
      <c r="L60" s="104"/>
      <c r="M60" s="48"/>
      <c r="N60" s="104"/>
      <c r="O60" s="48"/>
      <c r="P60" s="104"/>
      <c r="Q60" s="48"/>
      <c r="R60" s="104"/>
      <c r="S60" s="48"/>
      <c r="T60" s="96"/>
      <c r="U60" s="96"/>
      <c r="V60" s="97"/>
    </row>
    <row r="61" spans="1:22" x14ac:dyDescent="0.3">
      <c r="A61" s="80">
        <v>52</v>
      </c>
      <c r="B61" s="96"/>
      <c r="C61" s="104"/>
      <c r="D61" s="48"/>
      <c r="E61" s="97"/>
      <c r="F61" s="104"/>
      <c r="G61" s="48"/>
      <c r="H61" s="104"/>
      <c r="I61" s="48"/>
      <c r="J61" s="104"/>
      <c r="K61" s="48"/>
      <c r="L61" s="104"/>
      <c r="M61" s="48"/>
      <c r="N61" s="104"/>
      <c r="O61" s="48"/>
      <c r="P61" s="104"/>
      <c r="Q61" s="48"/>
      <c r="R61" s="104"/>
      <c r="S61" s="48"/>
      <c r="T61" s="96"/>
      <c r="U61" s="96"/>
      <c r="V61" s="97"/>
    </row>
    <row r="62" spans="1:22" x14ac:dyDescent="0.3">
      <c r="A62" s="80">
        <v>53</v>
      </c>
      <c r="B62" s="96"/>
      <c r="C62" s="104"/>
      <c r="D62" s="48"/>
      <c r="E62" s="97"/>
      <c r="F62" s="104"/>
      <c r="G62" s="48"/>
      <c r="H62" s="104"/>
      <c r="I62" s="48"/>
      <c r="J62" s="104"/>
      <c r="K62" s="48"/>
      <c r="L62" s="104"/>
      <c r="M62" s="48"/>
      <c r="N62" s="104"/>
      <c r="O62" s="48"/>
      <c r="P62" s="104"/>
      <c r="Q62" s="48"/>
      <c r="R62" s="104"/>
      <c r="S62" s="48"/>
      <c r="T62" s="96"/>
      <c r="U62" s="96"/>
      <c r="V62" s="97"/>
    </row>
    <row r="63" spans="1:22" x14ac:dyDescent="0.3">
      <c r="A63" s="80">
        <v>54</v>
      </c>
      <c r="B63" s="96"/>
      <c r="C63" s="104"/>
      <c r="D63" s="48"/>
      <c r="E63" s="97"/>
      <c r="F63" s="104"/>
      <c r="G63" s="48"/>
      <c r="H63" s="104"/>
      <c r="I63" s="48"/>
      <c r="J63" s="104"/>
      <c r="K63" s="48"/>
      <c r="L63" s="104"/>
      <c r="M63" s="48"/>
      <c r="N63" s="104"/>
      <c r="O63" s="48"/>
      <c r="P63" s="104"/>
      <c r="Q63" s="48"/>
      <c r="R63" s="104"/>
      <c r="S63" s="48"/>
      <c r="T63" s="96"/>
      <c r="U63" s="96"/>
      <c r="V63" s="97"/>
    </row>
    <row r="64" spans="1:22" x14ac:dyDescent="0.3">
      <c r="A64" s="80">
        <v>55</v>
      </c>
      <c r="B64" s="96"/>
      <c r="C64" s="104"/>
      <c r="D64" s="48"/>
      <c r="E64" s="97"/>
      <c r="F64" s="104"/>
      <c r="G64" s="48"/>
      <c r="H64" s="104"/>
      <c r="I64" s="48"/>
      <c r="J64" s="104"/>
      <c r="K64" s="48"/>
      <c r="L64" s="104"/>
      <c r="M64" s="48"/>
      <c r="N64" s="104"/>
      <c r="O64" s="48"/>
      <c r="P64" s="104"/>
      <c r="Q64" s="48"/>
      <c r="R64" s="104"/>
      <c r="S64" s="48"/>
      <c r="T64" s="96"/>
      <c r="U64" s="96"/>
      <c r="V64" s="97"/>
    </row>
    <row r="65" spans="1:22" x14ac:dyDescent="0.3">
      <c r="A65" s="80">
        <v>56</v>
      </c>
      <c r="B65" s="96"/>
      <c r="C65" s="104"/>
      <c r="D65" s="48"/>
      <c r="E65" s="97"/>
      <c r="F65" s="104"/>
      <c r="G65" s="48"/>
      <c r="H65" s="104"/>
      <c r="I65" s="48"/>
      <c r="J65" s="104"/>
      <c r="K65" s="48"/>
      <c r="L65" s="104"/>
      <c r="M65" s="48"/>
      <c r="N65" s="104"/>
      <c r="O65" s="48"/>
      <c r="P65" s="104"/>
      <c r="Q65" s="48"/>
      <c r="R65" s="104"/>
      <c r="S65" s="48"/>
      <c r="T65" s="96"/>
      <c r="U65" s="96"/>
      <c r="V65" s="97"/>
    </row>
    <row r="66" spans="1:22" x14ac:dyDescent="0.3">
      <c r="A66" s="80">
        <v>57</v>
      </c>
      <c r="B66" s="96"/>
      <c r="C66" s="104"/>
      <c r="D66" s="48"/>
      <c r="E66" s="97"/>
      <c r="F66" s="104"/>
      <c r="G66" s="48"/>
      <c r="H66" s="104"/>
      <c r="I66" s="48"/>
      <c r="J66" s="104"/>
      <c r="K66" s="48"/>
      <c r="L66" s="104"/>
      <c r="M66" s="48"/>
      <c r="N66" s="104"/>
      <c r="O66" s="48"/>
      <c r="P66" s="104"/>
      <c r="Q66" s="48"/>
      <c r="R66" s="104"/>
      <c r="S66" s="48"/>
      <c r="T66" s="96"/>
      <c r="U66" s="96"/>
      <c r="V66" s="97"/>
    </row>
    <row r="67" spans="1:22" x14ac:dyDescent="0.3">
      <c r="A67" s="80">
        <v>58</v>
      </c>
      <c r="B67" s="96"/>
      <c r="C67" s="104"/>
      <c r="D67" s="48"/>
      <c r="E67" s="97"/>
      <c r="F67" s="104"/>
      <c r="G67" s="48"/>
      <c r="H67" s="104"/>
      <c r="I67" s="48"/>
      <c r="J67" s="104"/>
      <c r="K67" s="48"/>
      <c r="L67" s="104"/>
      <c r="M67" s="48"/>
      <c r="N67" s="104"/>
      <c r="O67" s="48"/>
      <c r="P67" s="104"/>
      <c r="Q67" s="48"/>
      <c r="R67" s="104"/>
      <c r="S67" s="48"/>
      <c r="T67" s="96"/>
      <c r="U67" s="96"/>
      <c r="V67" s="97"/>
    </row>
    <row r="68" spans="1:22" x14ac:dyDescent="0.3">
      <c r="A68" s="80">
        <v>59</v>
      </c>
      <c r="B68" s="96"/>
      <c r="C68" s="104"/>
      <c r="D68" s="48"/>
      <c r="E68" s="97"/>
      <c r="F68" s="104"/>
      <c r="G68" s="48"/>
      <c r="H68" s="104"/>
      <c r="I68" s="48"/>
      <c r="J68" s="104"/>
      <c r="K68" s="48"/>
      <c r="L68" s="104"/>
      <c r="M68" s="48"/>
      <c r="N68" s="104"/>
      <c r="O68" s="48"/>
      <c r="P68" s="104"/>
      <c r="Q68" s="48"/>
      <c r="R68" s="104"/>
      <c r="S68" s="48"/>
      <c r="T68" s="96"/>
      <c r="U68" s="96"/>
      <c r="V68" s="97"/>
    </row>
    <row r="69" spans="1:22" x14ac:dyDescent="0.3">
      <c r="A69" s="80">
        <v>60</v>
      </c>
      <c r="B69" s="96"/>
      <c r="C69" s="104"/>
      <c r="D69" s="48"/>
      <c r="E69" s="97"/>
      <c r="F69" s="104"/>
      <c r="G69" s="48"/>
      <c r="H69" s="104"/>
      <c r="I69" s="48"/>
      <c r="J69" s="104"/>
      <c r="K69" s="48"/>
      <c r="L69" s="104"/>
      <c r="M69" s="48"/>
      <c r="N69" s="104"/>
      <c r="O69" s="48"/>
      <c r="P69" s="104"/>
      <c r="Q69" s="48"/>
      <c r="R69" s="104"/>
      <c r="S69" s="48"/>
      <c r="T69" s="96"/>
      <c r="U69" s="96"/>
      <c r="V69" s="97"/>
    </row>
    <row r="70" spans="1:22" x14ac:dyDescent="0.3">
      <c r="A70" s="80">
        <v>61</v>
      </c>
      <c r="B70" s="96"/>
      <c r="C70" s="104"/>
      <c r="D70" s="48"/>
      <c r="E70" s="97"/>
      <c r="F70" s="104"/>
      <c r="G70" s="48"/>
      <c r="H70" s="104"/>
      <c r="I70" s="48"/>
      <c r="J70" s="104"/>
      <c r="K70" s="48"/>
      <c r="L70" s="104"/>
      <c r="M70" s="48"/>
      <c r="N70" s="104"/>
      <c r="O70" s="48"/>
      <c r="P70" s="104"/>
      <c r="Q70" s="48"/>
      <c r="R70" s="104"/>
      <c r="S70" s="48"/>
      <c r="T70" s="96"/>
      <c r="U70" s="96"/>
      <c r="V70" s="97"/>
    </row>
    <row r="71" spans="1:22" x14ac:dyDescent="0.3">
      <c r="A71" s="80">
        <v>62</v>
      </c>
      <c r="B71" s="96"/>
      <c r="C71" s="104"/>
      <c r="D71" s="48"/>
      <c r="E71" s="97"/>
      <c r="F71" s="104"/>
      <c r="G71" s="48"/>
      <c r="H71" s="104"/>
      <c r="I71" s="48"/>
      <c r="J71" s="104"/>
      <c r="K71" s="48"/>
      <c r="L71" s="104"/>
      <c r="M71" s="48"/>
      <c r="N71" s="104"/>
      <c r="O71" s="48"/>
      <c r="P71" s="104"/>
      <c r="Q71" s="48"/>
      <c r="R71" s="104"/>
      <c r="S71" s="48"/>
      <c r="T71" s="96"/>
      <c r="U71" s="96"/>
      <c r="V71" s="97"/>
    </row>
    <row r="72" spans="1:22" x14ac:dyDescent="0.3">
      <c r="A72" s="80">
        <v>63</v>
      </c>
      <c r="B72" s="96"/>
      <c r="C72" s="104"/>
      <c r="D72" s="48"/>
      <c r="E72" s="97"/>
      <c r="F72" s="104"/>
      <c r="G72" s="48"/>
      <c r="H72" s="104"/>
      <c r="I72" s="48"/>
      <c r="J72" s="104"/>
      <c r="K72" s="48"/>
      <c r="L72" s="104"/>
      <c r="M72" s="48"/>
      <c r="N72" s="104"/>
      <c r="O72" s="48"/>
      <c r="P72" s="104"/>
      <c r="Q72" s="48"/>
      <c r="R72" s="104"/>
      <c r="S72" s="48"/>
      <c r="T72" s="96"/>
      <c r="U72" s="96"/>
      <c r="V72" s="97"/>
    </row>
    <row r="73" spans="1:22" x14ac:dyDescent="0.3">
      <c r="A73" s="80">
        <v>64</v>
      </c>
      <c r="B73" s="96"/>
      <c r="C73" s="104"/>
      <c r="D73" s="48"/>
      <c r="E73" s="97"/>
      <c r="F73" s="104"/>
      <c r="G73" s="48"/>
      <c r="H73" s="104"/>
      <c r="I73" s="48"/>
      <c r="J73" s="104"/>
      <c r="K73" s="48"/>
      <c r="L73" s="104"/>
      <c r="M73" s="48"/>
      <c r="N73" s="104"/>
      <c r="O73" s="48"/>
      <c r="P73" s="104"/>
      <c r="Q73" s="48"/>
      <c r="R73" s="104"/>
      <c r="S73" s="48"/>
      <c r="T73" s="96"/>
      <c r="U73" s="96"/>
      <c r="V73" s="97"/>
    </row>
    <row r="74" spans="1:22" x14ac:dyDescent="0.3">
      <c r="A74" s="80">
        <v>65</v>
      </c>
      <c r="B74" s="96"/>
      <c r="C74" s="104"/>
      <c r="D74" s="48"/>
      <c r="E74" s="97"/>
      <c r="F74" s="104"/>
      <c r="G74" s="48"/>
      <c r="H74" s="104"/>
      <c r="I74" s="48"/>
      <c r="J74" s="104"/>
      <c r="K74" s="48"/>
      <c r="L74" s="104"/>
      <c r="M74" s="48"/>
      <c r="N74" s="104"/>
      <c r="O74" s="48"/>
      <c r="P74" s="104"/>
      <c r="Q74" s="48"/>
      <c r="R74" s="104"/>
      <c r="S74" s="48"/>
      <c r="T74" s="96"/>
      <c r="U74" s="96"/>
      <c r="V74" s="97"/>
    </row>
    <row r="75" spans="1:22" x14ac:dyDescent="0.3">
      <c r="A75" s="80">
        <v>66</v>
      </c>
      <c r="B75" s="96"/>
      <c r="C75" s="104"/>
      <c r="D75" s="48"/>
      <c r="E75" s="97"/>
      <c r="F75" s="104"/>
      <c r="G75" s="48"/>
      <c r="H75" s="104"/>
      <c r="I75" s="48"/>
      <c r="J75" s="104"/>
      <c r="K75" s="48"/>
      <c r="L75" s="104"/>
      <c r="M75" s="48"/>
      <c r="N75" s="104"/>
      <c r="O75" s="48"/>
      <c r="P75" s="104"/>
      <c r="Q75" s="48"/>
      <c r="R75" s="104"/>
      <c r="S75" s="48"/>
      <c r="T75" s="96"/>
      <c r="U75" s="96"/>
      <c r="V75" s="97"/>
    </row>
    <row r="76" spans="1:22" x14ac:dyDescent="0.3">
      <c r="A76" s="80">
        <v>67</v>
      </c>
      <c r="B76" s="96"/>
      <c r="C76" s="104"/>
      <c r="D76" s="48"/>
      <c r="E76" s="97"/>
      <c r="F76" s="104"/>
      <c r="G76" s="48"/>
      <c r="H76" s="104"/>
      <c r="I76" s="48"/>
      <c r="J76" s="104"/>
      <c r="K76" s="48"/>
      <c r="L76" s="104"/>
      <c r="M76" s="48"/>
      <c r="N76" s="104"/>
      <c r="O76" s="48"/>
      <c r="P76" s="104"/>
      <c r="Q76" s="48"/>
      <c r="R76" s="104"/>
      <c r="S76" s="48"/>
      <c r="T76" s="96"/>
      <c r="U76" s="96"/>
      <c r="V76" s="97"/>
    </row>
    <row r="77" spans="1:22" x14ac:dyDescent="0.3">
      <c r="A77" s="80">
        <v>68</v>
      </c>
      <c r="B77" s="96"/>
      <c r="C77" s="104"/>
      <c r="D77" s="48"/>
      <c r="E77" s="97"/>
      <c r="F77" s="104"/>
      <c r="G77" s="48"/>
      <c r="H77" s="104"/>
      <c r="I77" s="48"/>
      <c r="J77" s="104"/>
      <c r="K77" s="48"/>
      <c r="L77" s="104"/>
      <c r="M77" s="48"/>
      <c r="N77" s="104"/>
      <c r="O77" s="48"/>
      <c r="P77" s="104"/>
      <c r="Q77" s="48"/>
      <c r="R77" s="104"/>
      <c r="S77" s="48"/>
      <c r="T77" s="96"/>
      <c r="U77" s="96"/>
      <c r="V77" s="97"/>
    </row>
    <row r="78" spans="1:22" x14ac:dyDescent="0.3">
      <c r="A78" s="80">
        <v>69</v>
      </c>
      <c r="B78" s="96"/>
      <c r="C78" s="104"/>
      <c r="D78" s="48"/>
      <c r="E78" s="97"/>
      <c r="F78" s="104"/>
      <c r="G78" s="48"/>
      <c r="H78" s="104"/>
      <c r="I78" s="48"/>
      <c r="J78" s="104"/>
      <c r="K78" s="48"/>
      <c r="L78" s="104"/>
      <c r="M78" s="48"/>
      <c r="N78" s="104"/>
      <c r="O78" s="48"/>
      <c r="P78" s="104"/>
      <c r="Q78" s="48"/>
      <c r="R78" s="104"/>
      <c r="S78" s="48"/>
      <c r="T78" s="96"/>
      <c r="U78" s="96"/>
      <c r="V78" s="97"/>
    </row>
    <row r="79" spans="1:22" x14ac:dyDescent="0.3">
      <c r="A79" s="80">
        <v>70</v>
      </c>
      <c r="B79" s="96"/>
      <c r="C79" s="104"/>
      <c r="D79" s="48"/>
      <c r="E79" s="97"/>
      <c r="F79" s="104"/>
      <c r="G79" s="48"/>
      <c r="H79" s="104"/>
      <c r="I79" s="48"/>
      <c r="J79" s="104"/>
      <c r="K79" s="48"/>
      <c r="L79" s="104"/>
      <c r="M79" s="48"/>
      <c r="N79" s="104"/>
      <c r="O79" s="48"/>
      <c r="P79" s="104"/>
      <c r="Q79" s="48"/>
      <c r="R79" s="104"/>
      <c r="S79" s="48"/>
      <c r="T79" s="96"/>
      <c r="U79" s="96"/>
      <c r="V79" s="97"/>
    </row>
    <row r="80" spans="1:22" x14ac:dyDescent="0.3">
      <c r="A80" s="80">
        <v>71</v>
      </c>
      <c r="B80" s="96"/>
      <c r="C80" s="104"/>
      <c r="D80" s="48"/>
      <c r="E80" s="97"/>
      <c r="F80" s="104"/>
      <c r="G80" s="48"/>
      <c r="H80" s="104"/>
      <c r="I80" s="48"/>
      <c r="J80" s="104"/>
      <c r="K80" s="48"/>
      <c r="L80" s="104"/>
      <c r="M80" s="48"/>
      <c r="N80" s="104"/>
      <c r="O80" s="48"/>
      <c r="P80" s="104"/>
      <c r="Q80" s="48"/>
      <c r="R80" s="104"/>
      <c r="S80" s="48"/>
      <c r="T80" s="96"/>
      <c r="U80" s="96"/>
      <c r="V80" s="97"/>
    </row>
    <row r="81" spans="1:22" x14ac:dyDescent="0.3">
      <c r="A81" s="80">
        <v>72</v>
      </c>
      <c r="B81" s="96"/>
      <c r="C81" s="104"/>
      <c r="D81" s="48"/>
      <c r="E81" s="97"/>
      <c r="F81" s="104"/>
      <c r="G81" s="48"/>
      <c r="H81" s="104"/>
      <c r="I81" s="48"/>
      <c r="J81" s="104"/>
      <c r="K81" s="48"/>
      <c r="L81" s="104"/>
      <c r="M81" s="48"/>
      <c r="N81" s="104"/>
      <c r="O81" s="48"/>
      <c r="P81" s="104"/>
      <c r="Q81" s="48"/>
      <c r="R81" s="104"/>
      <c r="S81" s="48"/>
      <c r="T81" s="96"/>
      <c r="U81" s="96"/>
      <c r="V81" s="97"/>
    </row>
    <row r="82" spans="1:22" x14ac:dyDescent="0.3">
      <c r="A82" s="80">
        <v>73</v>
      </c>
      <c r="B82" s="96"/>
      <c r="C82" s="104"/>
      <c r="D82" s="48"/>
      <c r="E82" s="97"/>
      <c r="F82" s="104"/>
      <c r="G82" s="48"/>
      <c r="H82" s="104"/>
      <c r="I82" s="48"/>
      <c r="J82" s="104"/>
      <c r="K82" s="48"/>
      <c r="L82" s="104"/>
      <c r="M82" s="48"/>
      <c r="N82" s="104"/>
      <c r="O82" s="48"/>
      <c r="P82" s="104"/>
      <c r="Q82" s="48"/>
      <c r="R82" s="104"/>
      <c r="S82" s="48"/>
      <c r="T82" s="96"/>
      <c r="U82" s="96"/>
      <c r="V82" s="97"/>
    </row>
    <row r="83" spans="1:22" x14ac:dyDescent="0.3">
      <c r="A83" s="80">
        <v>74</v>
      </c>
      <c r="B83" s="96"/>
      <c r="C83" s="104"/>
      <c r="D83" s="48"/>
      <c r="E83" s="97"/>
      <c r="F83" s="104"/>
      <c r="G83" s="48"/>
      <c r="H83" s="104"/>
      <c r="I83" s="48"/>
      <c r="J83" s="104"/>
      <c r="K83" s="48"/>
      <c r="L83" s="104"/>
      <c r="M83" s="48"/>
      <c r="N83" s="104"/>
      <c r="O83" s="48"/>
      <c r="P83" s="104"/>
      <c r="Q83" s="48"/>
      <c r="R83" s="104"/>
      <c r="S83" s="48"/>
      <c r="T83" s="96"/>
      <c r="U83" s="96"/>
      <c r="V83" s="97"/>
    </row>
    <row r="84" spans="1:22" x14ac:dyDescent="0.3">
      <c r="A84" s="80">
        <v>75</v>
      </c>
      <c r="B84" s="96"/>
      <c r="C84" s="104"/>
      <c r="D84" s="48"/>
      <c r="E84" s="97"/>
      <c r="F84" s="104"/>
      <c r="G84" s="48"/>
      <c r="H84" s="104"/>
      <c r="I84" s="48"/>
      <c r="J84" s="104"/>
      <c r="K84" s="48"/>
      <c r="L84" s="104"/>
      <c r="M84" s="48"/>
      <c r="N84" s="104"/>
      <c r="O84" s="48"/>
      <c r="P84" s="104"/>
      <c r="Q84" s="48"/>
      <c r="R84" s="104"/>
      <c r="S84" s="48"/>
      <c r="T84" s="96"/>
      <c r="U84" s="96"/>
      <c r="V84" s="97"/>
    </row>
    <row r="85" spans="1:22" x14ac:dyDescent="0.3">
      <c r="A85" s="80">
        <v>76</v>
      </c>
      <c r="B85" s="96"/>
      <c r="C85" s="104"/>
      <c r="D85" s="48"/>
      <c r="E85" s="97"/>
      <c r="F85" s="104"/>
      <c r="G85" s="48"/>
      <c r="H85" s="104"/>
      <c r="I85" s="48"/>
      <c r="J85" s="104"/>
      <c r="K85" s="48"/>
      <c r="L85" s="104"/>
      <c r="M85" s="48"/>
      <c r="N85" s="104"/>
      <c r="O85" s="48"/>
      <c r="P85" s="104"/>
      <c r="Q85" s="48"/>
      <c r="R85" s="104"/>
      <c r="S85" s="48"/>
      <c r="T85" s="96"/>
      <c r="U85" s="96"/>
      <c r="V85" s="97"/>
    </row>
    <row r="86" spans="1:22" x14ac:dyDescent="0.3">
      <c r="A86" s="80">
        <v>77</v>
      </c>
      <c r="B86" s="96"/>
      <c r="C86" s="104"/>
      <c r="D86" s="48"/>
      <c r="E86" s="97"/>
      <c r="F86" s="104"/>
      <c r="G86" s="48"/>
      <c r="H86" s="104"/>
      <c r="I86" s="48"/>
      <c r="J86" s="104"/>
      <c r="K86" s="48"/>
      <c r="L86" s="104"/>
      <c r="M86" s="48"/>
      <c r="N86" s="104"/>
      <c r="O86" s="48"/>
      <c r="P86" s="104"/>
      <c r="Q86" s="48"/>
      <c r="R86" s="104"/>
      <c r="S86" s="48"/>
      <c r="T86" s="96"/>
      <c r="U86" s="96"/>
      <c r="V86" s="97"/>
    </row>
    <row r="87" spans="1:22" x14ac:dyDescent="0.3">
      <c r="A87" s="80">
        <v>78</v>
      </c>
      <c r="B87" s="96"/>
      <c r="C87" s="104"/>
      <c r="D87" s="48"/>
      <c r="E87" s="97"/>
      <c r="F87" s="104"/>
      <c r="G87" s="48"/>
      <c r="H87" s="104"/>
      <c r="I87" s="48"/>
      <c r="J87" s="104"/>
      <c r="K87" s="48"/>
      <c r="L87" s="104"/>
      <c r="M87" s="48"/>
      <c r="N87" s="104"/>
      <c r="O87" s="48"/>
      <c r="P87" s="104"/>
      <c r="Q87" s="48"/>
      <c r="R87" s="104"/>
      <c r="S87" s="48"/>
      <c r="T87" s="96"/>
      <c r="U87" s="96"/>
      <c r="V87" s="97"/>
    </row>
    <row r="88" spans="1:22" x14ac:dyDescent="0.3">
      <c r="A88" s="80">
        <v>79</v>
      </c>
      <c r="B88" s="96"/>
      <c r="C88" s="104"/>
      <c r="D88" s="48"/>
      <c r="E88" s="97"/>
      <c r="F88" s="104"/>
      <c r="G88" s="48"/>
      <c r="H88" s="104"/>
      <c r="I88" s="48"/>
      <c r="J88" s="104"/>
      <c r="K88" s="48"/>
      <c r="L88" s="104"/>
      <c r="M88" s="48"/>
      <c r="N88" s="104"/>
      <c r="O88" s="48"/>
      <c r="P88" s="104"/>
      <c r="Q88" s="48"/>
      <c r="R88" s="104"/>
      <c r="S88" s="48"/>
      <c r="T88" s="96"/>
      <c r="U88" s="96"/>
      <c r="V88" s="97"/>
    </row>
    <row r="89" spans="1:22" x14ac:dyDescent="0.3">
      <c r="A89" s="80">
        <v>80</v>
      </c>
      <c r="B89" s="96"/>
      <c r="C89" s="104"/>
      <c r="D89" s="48"/>
      <c r="E89" s="97"/>
      <c r="F89" s="104"/>
      <c r="G89" s="48"/>
      <c r="H89" s="104"/>
      <c r="I89" s="48"/>
      <c r="J89" s="104"/>
      <c r="K89" s="48"/>
      <c r="L89" s="104"/>
      <c r="M89" s="48"/>
      <c r="N89" s="104"/>
      <c r="O89" s="48"/>
      <c r="P89" s="104"/>
      <c r="Q89" s="48"/>
      <c r="R89" s="104"/>
      <c r="S89" s="48"/>
      <c r="T89" s="96"/>
      <c r="U89" s="96"/>
      <c r="V89" s="97"/>
    </row>
    <row r="90" spans="1:22" x14ac:dyDescent="0.3">
      <c r="A90" s="80">
        <v>81</v>
      </c>
      <c r="B90" s="96"/>
      <c r="C90" s="104"/>
      <c r="D90" s="48"/>
      <c r="E90" s="97"/>
      <c r="F90" s="104"/>
      <c r="G90" s="48"/>
      <c r="H90" s="104"/>
      <c r="I90" s="48"/>
      <c r="J90" s="104"/>
      <c r="K90" s="48"/>
      <c r="L90" s="104"/>
      <c r="M90" s="48"/>
      <c r="N90" s="104"/>
      <c r="O90" s="48"/>
      <c r="P90" s="104"/>
      <c r="Q90" s="48"/>
      <c r="R90" s="104"/>
      <c r="S90" s="48"/>
      <c r="T90" s="96"/>
      <c r="U90" s="96"/>
      <c r="V90" s="97"/>
    </row>
    <row r="91" spans="1:22" x14ac:dyDescent="0.3">
      <c r="A91" s="80">
        <v>82</v>
      </c>
      <c r="B91" s="96"/>
      <c r="C91" s="104"/>
      <c r="D91" s="48"/>
      <c r="E91" s="97"/>
      <c r="F91" s="104"/>
      <c r="G91" s="48"/>
      <c r="H91" s="104"/>
      <c r="I91" s="48"/>
      <c r="J91" s="104"/>
      <c r="K91" s="48"/>
      <c r="L91" s="104"/>
      <c r="M91" s="48"/>
      <c r="N91" s="104"/>
      <c r="O91" s="48"/>
      <c r="P91" s="104"/>
      <c r="Q91" s="48"/>
      <c r="R91" s="104"/>
      <c r="S91" s="48"/>
      <c r="T91" s="96"/>
      <c r="U91" s="96"/>
      <c r="V91" s="97"/>
    </row>
    <row r="92" spans="1:22" x14ac:dyDescent="0.3">
      <c r="A92" s="80">
        <v>83</v>
      </c>
      <c r="B92" s="96"/>
      <c r="C92" s="104"/>
      <c r="D92" s="48"/>
      <c r="E92" s="97"/>
      <c r="F92" s="104"/>
      <c r="G92" s="48"/>
      <c r="H92" s="104"/>
      <c r="I92" s="48"/>
      <c r="J92" s="104"/>
      <c r="K92" s="48"/>
      <c r="L92" s="104"/>
      <c r="M92" s="48"/>
      <c r="N92" s="104"/>
      <c r="O92" s="48"/>
      <c r="P92" s="104"/>
      <c r="Q92" s="48"/>
      <c r="R92" s="104"/>
      <c r="S92" s="48"/>
      <c r="T92" s="96"/>
      <c r="U92" s="96"/>
      <c r="V92" s="97"/>
    </row>
    <row r="93" spans="1:22" x14ac:dyDescent="0.3">
      <c r="A93" s="80">
        <v>84</v>
      </c>
      <c r="B93" s="96"/>
      <c r="C93" s="104"/>
      <c r="D93" s="48"/>
      <c r="E93" s="97"/>
      <c r="F93" s="104"/>
      <c r="G93" s="48"/>
      <c r="H93" s="104"/>
      <c r="I93" s="48"/>
      <c r="J93" s="104"/>
      <c r="K93" s="48"/>
      <c r="L93" s="104"/>
      <c r="M93" s="48"/>
      <c r="N93" s="104"/>
      <c r="O93" s="48"/>
      <c r="P93" s="104"/>
      <c r="Q93" s="48"/>
      <c r="R93" s="104"/>
      <c r="S93" s="48"/>
      <c r="T93" s="96"/>
      <c r="U93" s="96"/>
      <c r="V93" s="97"/>
    </row>
    <row r="94" spans="1:22" x14ac:dyDescent="0.3">
      <c r="A94" s="80">
        <v>85</v>
      </c>
      <c r="B94" s="96"/>
      <c r="C94" s="104"/>
      <c r="D94" s="48"/>
      <c r="E94" s="97"/>
      <c r="F94" s="104"/>
      <c r="G94" s="48"/>
      <c r="H94" s="104"/>
      <c r="I94" s="48"/>
      <c r="J94" s="104"/>
      <c r="K94" s="48"/>
      <c r="L94" s="104"/>
      <c r="M94" s="48"/>
      <c r="N94" s="104"/>
      <c r="O94" s="48"/>
      <c r="P94" s="104"/>
      <c r="Q94" s="48"/>
      <c r="R94" s="104"/>
      <c r="S94" s="48"/>
      <c r="T94" s="96"/>
      <c r="U94" s="96"/>
      <c r="V94" s="97"/>
    </row>
    <row r="95" spans="1:22" x14ac:dyDescent="0.3">
      <c r="A95" s="80">
        <v>86</v>
      </c>
      <c r="B95" s="96"/>
      <c r="C95" s="104"/>
      <c r="D95" s="48"/>
      <c r="E95" s="97"/>
      <c r="F95" s="104"/>
      <c r="G95" s="48"/>
      <c r="H95" s="104"/>
      <c r="I95" s="48"/>
      <c r="J95" s="104"/>
      <c r="K95" s="48"/>
      <c r="L95" s="104"/>
      <c r="M95" s="48"/>
      <c r="N95" s="104"/>
      <c r="O95" s="48"/>
      <c r="P95" s="104"/>
      <c r="Q95" s="48"/>
      <c r="R95" s="104"/>
      <c r="S95" s="48"/>
      <c r="T95" s="96"/>
      <c r="U95" s="96"/>
      <c r="V95" s="97"/>
    </row>
    <row r="96" spans="1:22" x14ac:dyDescent="0.3">
      <c r="A96" s="80">
        <v>87</v>
      </c>
      <c r="B96" s="96"/>
      <c r="C96" s="104"/>
      <c r="D96" s="48"/>
      <c r="E96" s="97"/>
      <c r="F96" s="104"/>
      <c r="G96" s="48"/>
      <c r="H96" s="104"/>
      <c r="I96" s="48"/>
      <c r="J96" s="104"/>
      <c r="K96" s="48"/>
      <c r="L96" s="104"/>
      <c r="M96" s="48"/>
      <c r="N96" s="104"/>
      <c r="O96" s="48"/>
      <c r="P96" s="104"/>
      <c r="Q96" s="48"/>
      <c r="R96" s="104"/>
      <c r="S96" s="48"/>
      <c r="T96" s="96"/>
      <c r="U96" s="96"/>
      <c r="V96" s="97"/>
    </row>
    <row r="97" spans="1:22" x14ac:dyDescent="0.3">
      <c r="A97" s="80">
        <v>88</v>
      </c>
      <c r="B97" s="96"/>
      <c r="C97" s="104"/>
      <c r="D97" s="48"/>
      <c r="E97" s="97"/>
      <c r="F97" s="104"/>
      <c r="G97" s="48"/>
      <c r="H97" s="104"/>
      <c r="I97" s="48"/>
      <c r="J97" s="104"/>
      <c r="K97" s="48"/>
      <c r="L97" s="104"/>
      <c r="M97" s="48"/>
      <c r="N97" s="104"/>
      <c r="O97" s="48"/>
      <c r="P97" s="104"/>
      <c r="Q97" s="48"/>
      <c r="R97" s="104"/>
      <c r="S97" s="48"/>
      <c r="T97" s="96"/>
      <c r="U97" s="96"/>
      <c r="V97" s="97"/>
    </row>
    <row r="98" spans="1:22" x14ac:dyDescent="0.3">
      <c r="A98" s="80">
        <v>89</v>
      </c>
      <c r="B98" s="96"/>
      <c r="C98" s="104"/>
      <c r="D98" s="48"/>
      <c r="E98" s="97"/>
      <c r="F98" s="104"/>
      <c r="G98" s="48"/>
      <c r="H98" s="104"/>
      <c r="I98" s="48"/>
      <c r="J98" s="104"/>
      <c r="K98" s="48"/>
      <c r="L98" s="104"/>
      <c r="M98" s="48"/>
      <c r="N98" s="104"/>
      <c r="O98" s="48"/>
      <c r="P98" s="104"/>
      <c r="Q98" s="48"/>
      <c r="R98" s="104"/>
      <c r="S98" s="48"/>
      <c r="T98" s="96"/>
      <c r="U98" s="96"/>
      <c r="V98" s="97"/>
    </row>
    <row r="99" spans="1:22" x14ac:dyDescent="0.3">
      <c r="A99" s="80">
        <v>90</v>
      </c>
      <c r="B99" s="96"/>
      <c r="C99" s="104"/>
      <c r="D99" s="48"/>
      <c r="E99" s="97"/>
      <c r="F99" s="104"/>
      <c r="G99" s="48"/>
      <c r="H99" s="104"/>
      <c r="I99" s="48"/>
      <c r="J99" s="104"/>
      <c r="K99" s="48"/>
      <c r="L99" s="104"/>
      <c r="M99" s="48"/>
      <c r="N99" s="104"/>
      <c r="O99" s="48"/>
      <c r="P99" s="104"/>
      <c r="Q99" s="48"/>
      <c r="R99" s="104"/>
      <c r="S99" s="48"/>
      <c r="T99" s="96"/>
      <c r="U99" s="96"/>
      <c r="V99" s="97"/>
    </row>
    <row r="100" spans="1:22" x14ac:dyDescent="0.3">
      <c r="A100" s="80">
        <v>91</v>
      </c>
      <c r="B100" s="96"/>
      <c r="C100" s="104"/>
      <c r="D100" s="48"/>
      <c r="E100" s="97"/>
      <c r="F100" s="104"/>
      <c r="G100" s="48"/>
      <c r="H100" s="104"/>
      <c r="I100" s="48"/>
      <c r="J100" s="104"/>
      <c r="K100" s="48"/>
      <c r="L100" s="104"/>
      <c r="M100" s="48"/>
      <c r="N100" s="104"/>
      <c r="O100" s="48"/>
      <c r="P100" s="104"/>
      <c r="Q100" s="48"/>
      <c r="R100" s="104"/>
      <c r="S100" s="48"/>
      <c r="T100" s="96"/>
      <c r="U100" s="96"/>
      <c r="V100" s="97"/>
    </row>
    <row r="101" spans="1:22" x14ac:dyDescent="0.3">
      <c r="A101" s="80">
        <v>92</v>
      </c>
      <c r="B101" s="96"/>
      <c r="C101" s="104"/>
      <c r="D101" s="48"/>
      <c r="E101" s="97"/>
      <c r="F101" s="104"/>
      <c r="G101" s="48"/>
      <c r="H101" s="104"/>
      <c r="I101" s="48"/>
      <c r="J101" s="104"/>
      <c r="K101" s="48"/>
      <c r="L101" s="104"/>
      <c r="M101" s="48"/>
      <c r="N101" s="104"/>
      <c r="O101" s="48"/>
      <c r="P101" s="104"/>
      <c r="Q101" s="48"/>
      <c r="R101" s="104"/>
      <c r="S101" s="48"/>
      <c r="T101" s="96"/>
      <c r="U101" s="96"/>
      <c r="V101" s="97"/>
    </row>
    <row r="102" spans="1:22" x14ac:dyDescent="0.3">
      <c r="A102" s="80">
        <v>93</v>
      </c>
      <c r="B102" s="96"/>
      <c r="C102" s="104"/>
      <c r="D102" s="48"/>
      <c r="E102" s="97"/>
      <c r="F102" s="104"/>
      <c r="G102" s="48"/>
      <c r="H102" s="104"/>
      <c r="I102" s="48"/>
      <c r="J102" s="104"/>
      <c r="K102" s="48"/>
      <c r="L102" s="104"/>
      <c r="M102" s="48"/>
      <c r="N102" s="104"/>
      <c r="O102" s="48"/>
      <c r="P102" s="104"/>
      <c r="Q102" s="48"/>
      <c r="R102" s="104"/>
      <c r="S102" s="48"/>
      <c r="T102" s="96"/>
      <c r="U102" s="96"/>
      <c r="V102" s="97"/>
    </row>
    <row r="103" spans="1:22" x14ac:dyDescent="0.3">
      <c r="A103" s="80">
        <v>94</v>
      </c>
      <c r="B103" s="96"/>
      <c r="C103" s="104"/>
      <c r="D103" s="48"/>
      <c r="E103" s="97"/>
      <c r="F103" s="104"/>
      <c r="G103" s="48"/>
      <c r="H103" s="104"/>
      <c r="I103" s="48"/>
      <c r="J103" s="104"/>
      <c r="K103" s="48"/>
      <c r="L103" s="104"/>
      <c r="M103" s="48"/>
      <c r="N103" s="104"/>
      <c r="O103" s="48"/>
      <c r="P103" s="104"/>
      <c r="Q103" s="48"/>
      <c r="R103" s="104"/>
      <c r="S103" s="48"/>
      <c r="T103" s="96"/>
      <c r="U103" s="96"/>
      <c r="V103" s="97"/>
    </row>
    <row r="104" spans="1:22" x14ac:dyDescent="0.3">
      <c r="A104" s="80">
        <v>95</v>
      </c>
      <c r="B104" s="96"/>
      <c r="C104" s="104"/>
      <c r="D104" s="48"/>
      <c r="E104" s="97"/>
      <c r="F104" s="104"/>
      <c r="G104" s="48"/>
      <c r="H104" s="104"/>
      <c r="I104" s="48"/>
      <c r="J104" s="104"/>
      <c r="K104" s="48"/>
      <c r="L104" s="104"/>
      <c r="M104" s="48"/>
      <c r="N104" s="104"/>
      <c r="O104" s="48"/>
      <c r="P104" s="104"/>
      <c r="Q104" s="48"/>
      <c r="R104" s="104"/>
      <c r="S104" s="48"/>
      <c r="T104" s="96"/>
      <c r="U104" s="96"/>
      <c r="V104" s="97"/>
    </row>
    <row r="105" spans="1:22" x14ac:dyDescent="0.3">
      <c r="A105" s="80">
        <v>96</v>
      </c>
      <c r="B105" s="96"/>
      <c r="C105" s="104"/>
      <c r="D105" s="48"/>
      <c r="E105" s="97"/>
      <c r="F105" s="104"/>
      <c r="G105" s="48"/>
      <c r="H105" s="104"/>
      <c r="I105" s="48"/>
      <c r="J105" s="104"/>
      <c r="K105" s="48"/>
      <c r="L105" s="104"/>
      <c r="M105" s="48"/>
      <c r="N105" s="104"/>
      <c r="O105" s="48"/>
      <c r="P105" s="104"/>
      <c r="Q105" s="48"/>
      <c r="R105" s="104"/>
      <c r="S105" s="48"/>
      <c r="T105" s="96"/>
      <c r="U105" s="96"/>
      <c r="V105" s="97"/>
    </row>
    <row r="106" spans="1:22" x14ac:dyDescent="0.3">
      <c r="A106" s="80">
        <v>97</v>
      </c>
      <c r="B106" s="96"/>
      <c r="C106" s="104"/>
      <c r="D106" s="48"/>
      <c r="E106" s="97"/>
      <c r="F106" s="104"/>
      <c r="G106" s="48"/>
      <c r="H106" s="104"/>
      <c r="I106" s="48"/>
      <c r="J106" s="104"/>
      <c r="K106" s="48"/>
      <c r="L106" s="104"/>
      <c r="M106" s="48"/>
      <c r="N106" s="104"/>
      <c r="O106" s="48"/>
      <c r="P106" s="104"/>
      <c r="Q106" s="48"/>
      <c r="R106" s="104"/>
      <c r="S106" s="48"/>
      <c r="T106" s="96"/>
      <c r="U106" s="96"/>
      <c r="V106" s="97"/>
    </row>
    <row r="107" spans="1:22" x14ac:dyDescent="0.3">
      <c r="A107" s="80">
        <v>98</v>
      </c>
      <c r="B107" s="96"/>
      <c r="C107" s="104"/>
      <c r="D107" s="48"/>
      <c r="E107" s="97"/>
      <c r="F107" s="104"/>
      <c r="G107" s="48"/>
      <c r="H107" s="104"/>
      <c r="I107" s="48"/>
      <c r="J107" s="104"/>
      <c r="K107" s="48"/>
      <c r="L107" s="104"/>
      <c r="M107" s="48"/>
      <c r="N107" s="104"/>
      <c r="O107" s="48"/>
      <c r="P107" s="104"/>
      <c r="Q107" s="48"/>
      <c r="R107" s="104"/>
      <c r="S107" s="48"/>
      <c r="T107" s="96"/>
      <c r="U107" s="96"/>
      <c r="V107" s="97"/>
    </row>
    <row r="108" spans="1:22" x14ac:dyDescent="0.3">
      <c r="A108" s="80">
        <v>99</v>
      </c>
      <c r="B108" s="96"/>
      <c r="C108" s="104"/>
      <c r="D108" s="48"/>
      <c r="E108" s="97"/>
      <c r="F108" s="104"/>
      <c r="G108" s="48"/>
      <c r="H108" s="104"/>
      <c r="I108" s="48"/>
      <c r="J108" s="104"/>
      <c r="K108" s="48"/>
      <c r="L108" s="104"/>
      <c r="M108" s="48"/>
      <c r="N108" s="104"/>
      <c r="O108" s="48"/>
      <c r="P108" s="104"/>
      <c r="Q108" s="48"/>
      <c r="R108" s="104"/>
      <c r="S108" s="48"/>
      <c r="T108" s="96"/>
      <c r="U108" s="96"/>
      <c r="V108" s="97"/>
    </row>
    <row r="109" spans="1:22" ht="15" thickBot="1" x14ac:dyDescent="0.35">
      <c r="A109" s="107">
        <v>100</v>
      </c>
      <c r="B109" s="108"/>
      <c r="C109" s="109"/>
      <c r="D109" s="52"/>
      <c r="E109" s="110"/>
      <c r="F109" s="109"/>
      <c r="G109" s="52"/>
      <c r="H109" s="109"/>
      <c r="I109" s="52"/>
      <c r="J109" s="109"/>
      <c r="K109" s="52"/>
      <c r="L109" s="109"/>
      <c r="M109" s="52"/>
      <c r="N109" s="109"/>
      <c r="O109" s="52"/>
      <c r="P109" s="109"/>
      <c r="Q109" s="52"/>
      <c r="R109" s="109"/>
      <c r="S109" s="52"/>
      <c r="T109" s="108"/>
      <c r="U109" s="108"/>
      <c r="V109" s="110"/>
    </row>
  </sheetData>
  <mergeCells count="22">
    <mergeCell ref="U7:V7"/>
    <mergeCell ref="V8:V9"/>
    <mergeCell ref="U8:U9"/>
    <mergeCell ref="J8:K8"/>
    <mergeCell ref="F8:G8"/>
    <mergeCell ref="H8:I8"/>
    <mergeCell ref="F7:S7"/>
    <mergeCell ref="R8:S8"/>
    <mergeCell ref="P8:Q8"/>
    <mergeCell ref="N8:O8"/>
    <mergeCell ref="L8:M8"/>
    <mergeCell ref="A1:C1"/>
    <mergeCell ref="T7:T9"/>
    <mergeCell ref="C7:C9"/>
    <mergeCell ref="A5:B5"/>
    <mergeCell ref="A2:B2"/>
    <mergeCell ref="A3:B3"/>
    <mergeCell ref="A4:B4"/>
    <mergeCell ref="A7:A9"/>
    <mergeCell ref="B7:B9"/>
    <mergeCell ref="E7:E9"/>
    <mergeCell ref="D7:D9"/>
  </mergeCells>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E624-F056-4BDA-91F5-2D78C4B671F7}">
  <dimension ref="A1:IH103"/>
  <sheetViews>
    <sheetView zoomScale="60" zoomScaleNormal="60" workbookViewId="0">
      <pane xSplit="40" ySplit="3" topLeftCell="ES4" activePane="bottomRight" state="frozen"/>
      <selection pane="topRight" activeCell="T1" sqref="T1"/>
      <selection pane="bottomLeft" activeCell="A4" sqref="A4"/>
      <selection pane="bottomRight" activeCell="EV4" sqref="EV4:EV103"/>
    </sheetView>
  </sheetViews>
  <sheetFormatPr defaultColWidth="8.88671875" defaultRowHeight="14.4" x14ac:dyDescent="0.3"/>
  <cols>
    <col min="1" max="1" width="6" style="3" customWidth="1"/>
    <col min="2" max="2" width="20.6640625" customWidth="1"/>
    <col min="3" max="22" width="2" customWidth="1"/>
    <col min="23" max="24" width="6.44140625" customWidth="1"/>
    <col min="25" max="25" width="5" customWidth="1"/>
    <col min="26" max="40" width="6.44140625" customWidth="1"/>
    <col min="41" max="46" width="4.109375" customWidth="1"/>
    <col min="47" max="47" width="42" customWidth="1"/>
    <col min="48" max="52" width="4.109375" customWidth="1"/>
    <col min="53" max="53" width="24" customWidth="1"/>
    <col min="54" max="66" width="4.109375" customWidth="1"/>
    <col min="67" max="68" width="6.44140625" customWidth="1"/>
    <col min="69" max="69" width="37.77734375" customWidth="1"/>
    <col min="70" max="70" width="7.88671875" customWidth="1"/>
    <col min="71" max="74" width="6.44140625" customWidth="1"/>
    <col min="75" max="75" width="17" customWidth="1"/>
    <col min="76" max="76" width="17.6640625" customWidth="1"/>
    <col min="77" max="77" width="12.33203125" customWidth="1"/>
    <col min="78" max="78" width="21.109375" customWidth="1"/>
    <col min="79" max="79" width="22.88671875" customWidth="1"/>
    <col min="80" max="85" width="6.44140625" customWidth="1"/>
    <col min="86" max="86" width="29.44140625" customWidth="1"/>
    <col min="87" max="87" width="52.33203125" customWidth="1"/>
    <col min="88" max="90" width="6.44140625" customWidth="1"/>
    <col min="91" max="91" width="60.33203125" customWidth="1"/>
    <col min="92" max="94" width="6.44140625" customWidth="1"/>
    <col min="95" max="95" width="74.33203125" customWidth="1"/>
    <col min="96" max="96" width="6.44140625" customWidth="1"/>
    <col min="97" max="97" width="34.33203125" customWidth="1"/>
    <col min="98" max="98" width="6.44140625" customWidth="1"/>
    <col min="99" max="99" width="12.88671875" customWidth="1"/>
    <col min="100" max="116" width="6.44140625" customWidth="1"/>
    <col min="117" max="117" width="21.33203125" customWidth="1"/>
    <col min="118" max="118" width="25.33203125" customWidth="1"/>
    <col min="119" max="119" width="26" customWidth="1"/>
    <col min="120" max="120" width="6.44140625" customWidth="1"/>
    <col min="121" max="121" width="45.88671875" customWidth="1"/>
    <col min="122" max="122" width="9" customWidth="1"/>
    <col min="123" max="124" width="6.44140625" customWidth="1"/>
    <col min="125" max="125" width="68.44140625" customWidth="1"/>
    <col min="126" max="126" width="11.6640625" customWidth="1"/>
    <col min="127" max="127" width="15" customWidth="1"/>
    <col min="128" max="128" width="9.77734375" customWidth="1"/>
    <col min="129" max="129" width="64.88671875" customWidth="1"/>
    <col min="130" max="130" width="10.21875" customWidth="1"/>
    <col min="131" max="131" width="24.21875" customWidth="1"/>
    <col min="132" max="132" width="17" customWidth="1"/>
    <col min="133" max="133" width="17.88671875" customWidth="1"/>
    <col min="134" max="134" width="19.33203125" customWidth="1"/>
    <col min="135" max="135" width="22.6640625" customWidth="1"/>
    <col min="136" max="136" width="15.109375" customWidth="1"/>
    <col min="137" max="137" width="20.6640625" customWidth="1"/>
    <col min="138" max="138" width="18.109375" customWidth="1"/>
    <col min="139" max="139" width="19.33203125" customWidth="1"/>
    <col min="140" max="140" width="17.5546875" customWidth="1"/>
    <col min="141" max="141" width="22" customWidth="1"/>
    <col min="142" max="142" width="17.5546875" customWidth="1"/>
    <col min="143" max="143" width="27.88671875" customWidth="1"/>
    <col min="144" max="144" width="17.5546875" customWidth="1"/>
    <col min="145" max="145" width="39.33203125" customWidth="1"/>
    <col min="146" max="146" width="17.5546875" customWidth="1"/>
    <col min="147" max="147" width="42.44140625" customWidth="1"/>
    <col min="148" max="148" width="35.6640625" customWidth="1"/>
    <col min="149" max="149" width="25.109375" customWidth="1"/>
    <col min="150" max="150" width="25.33203125" customWidth="1"/>
    <col min="151" max="151" width="43.109375" customWidth="1"/>
    <col min="152" max="152" width="42.5546875" customWidth="1"/>
    <col min="153" max="153" width="24" customWidth="1"/>
    <col min="154" max="156" width="14.6640625" customWidth="1"/>
    <col min="157" max="159" width="6.44140625" customWidth="1"/>
    <col min="160" max="161" width="5.33203125" customWidth="1"/>
    <col min="162" max="162" width="7.6640625" customWidth="1"/>
    <col min="163" max="167" width="5.33203125" customWidth="1"/>
    <col min="168" max="168" width="5" customWidth="1"/>
    <col min="169" max="169" width="5.33203125" customWidth="1"/>
    <col min="170" max="170" width="6.109375" customWidth="1"/>
    <col min="171" max="171" width="5.33203125" customWidth="1"/>
    <col min="172" max="172" width="6.44140625" customWidth="1"/>
    <col min="173" max="173" width="5.33203125" customWidth="1"/>
    <col min="174" max="174" width="6.5546875" customWidth="1"/>
    <col min="175" max="175" width="4.5546875" customWidth="1"/>
    <col min="176" max="180" width="5.33203125" customWidth="1"/>
    <col min="181" max="183" width="3.5546875" customWidth="1"/>
    <col min="184" max="210" width="3.5546875" style="2" customWidth="1"/>
    <col min="211" max="240" width="9.109375"/>
    <col min="241" max="242" width="6.44140625" style="2" customWidth="1"/>
    <col min="243" max="244" width="21.6640625" style="3" customWidth="1"/>
    <col min="245" max="245" width="27.33203125" style="3" customWidth="1"/>
    <col min="246" max="246" width="10.44140625" style="3" customWidth="1"/>
    <col min="247" max="16384" width="8.88671875" style="3"/>
  </cols>
  <sheetData>
    <row r="1" spans="1:242" s="29" customFormat="1" ht="42.6" customHeight="1" x14ac:dyDescent="0.3">
      <c r="A1" s="28" t="s">
        <v>32</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t="s">
        <v>33</v>
      </c>
      <c r="BP1" s="27" t="s">
        <v>33</v>
      </c>
      <c r="BQ1" s="27" t="s">
        <v>33</v>
      </c>
      <c r="BR1" s="27" t="s">
        <v>33</v>
      </c>
      <c r="BS1" s="27" t="s">
        <v>33</v>
      </c>
      <c r="BT1" s="27" t="s">
        <v>33</v>
      </c>
      <c r="BU1" s="27" t="s">
        <v>33</v>
      </c>
      <c r="BV1" s="27" t="s">
        <v>34</v>
      </c>
      <c r="BW1" s="27" t="s">
        <v>34</v>
      </c>
      <c r="BX1" s="27" t="s">
        <v>34</v>
      </c>
      <c r="BY1" s="27" t="s">
        <v>34</v>
      </c>
      <c r="BZ1" s="27" t="s">
        <v>34</v>
      </c>
      <c r="CA1" s="27" t="s">
        <v>34</v>
      </c>
      <c r="CB1" s="27" t="s">
        <v>34</v>
      </c>
      <c r="CC1" s="27" t="s">
        <v>34</v>
      </c>
      <c r="CD1" s="27" t="s">
        <v>35</v>
      </c>
      <c r="CE1" s="27" t="s">
        <v>35</v>
      </c>
      <c r="CF1" s="27" t="s">
        <v>35</v>
      </c>
      <c r="CG1" s="27" t="s">
        <v>35</v>
      </c>
      <c r="CH1" s="27" t="s">
        <v>35</v>
      </c>
      <c r="CI1" s="27" t="s">
        <v>35</v>
      </c>
      <c r="CJ1" s="27" t="s">
        <v>35</v>
      </c>
      <c r="CK1" s="27" t="s">
        <v>35</v>
      </c>
      <c r="CL1" s="27" t="s">
        <v>35</v>
      </c>
      <c r="CM1" s="27" t="s">
        <v>35</v>
      </c>
      <c r="CN1" s="27" t="s">
        <v>35</v>
      </c>
      <c r="CO1" s="27" t="s">
        <v>35</v>
      </c>
      <c r="CP1" s="27">
        <f>COUNTIF(Z4:Z103, "*NLNode")</f>
        <v>1</v>
      </c>
      <c r="CQ1" s="27" t="s">
        <v>36</v>
      </c>
      <c r="CR1" s="27" t="s">
        <v>37</v>
      </c>
      <c r="CS1" s="27" t="s">
        <v>37</v>
      </c>
      <c r="CT1" s="27" t="s">
        <v>37</v>
      </c>
      <c r="CU1" s="27" t="s">
        <v>37</v>
      </c>
      <c r="CV1" s="27"/>
      <c r="CW1" s="27"/>
      <c r="CX1" s="27" t="s">
        <v>12</v>
      </c>
      <c r="CY1" s="27"/>
      <c r="CZ1" s="27" t="s">
        <v>38</v>
      </c>
      <c r="DA1" s="27"/>
      <c r="DB1" s="27"/>
      <c r="DC1" s="27"/>
      <c r="DD1" s="27"/>
      <c r="DE1" s="27"/>
      <c r="DF1" s="27"/>
      <c r="DG1" s="27"/>
      <c r="DH1" s="27"/>
      <c r="DI1" s="27"/>
      <c r="DJ1" s="27"/>
      <c r="DK1" s="27"/>
      <c r="DL1" s="27" t="s">
        <v>39</v>
      </c>
      <c r="DM1" s="27"/>
      <c r="DN1" s="27"/>
      <c r="DO1" s="27"/>
      <c r="DP1" s="27" t="s">
        <v>40</v>
      </c>
      <c r="DQ1" s="27" t="s">
        <v>40</v>
      </c>
      <c r="DR1" s="27" t="s">
        <v>40</v>
      </c>
      <c r="DS1" s="27" t="s">
        <v>40</v>
      </c>
      <c r="DT1" s="27" t="s">
        <v>40</v>
      </c>
      <c r="DU1" s="27" t="s">
        <v>40</v>
      </c>
      <c r="DV1" s="27" t="s">
        <v>40</v>
      </c>
      <c r="DW1" s="27" t="s">
        <v>40</v>
      </c>
      <c r="DX1" s="27" t="s">
        <v>40</v>
      </c>
      <c r="DY1" s="27" t="s">
        <v>40</v>
      </c>
      <c r="DZ1" s="27" t="s">
        <v>40</v>
      </c>
      <c r="EA1" s="27" t="s">
        <v>41</v>
      </c>
      <c r="EB1" s="27" t="s">
        <v>41</v>
      </c>
      <c r="EC1" s="27" t="s">
        <v>41</v>
      </c>
      <c r="ED1" s="27" t="s">
        <v>41</v>
      </c>
      <c r="EE1" s="27" t="s">
        <v>41</v>
      </c>
      <c r="EF1" s="27" t="s">
        <v>41</v>
      </c>
      <c r="EG1" s="27" t="s">
        <v>41</v>
      </c>
      <c r="EH1" s="27" t="s">
        <v>41</v>
      </c>
      <c r="EI1" s="27" t="s">
        <v>41</v>
      </c>
      <c r="EJ1" s="27" t="s">
        <v>41</v>
      </c>
      <c r="EK1" s="27" t="s">
        <v>41</v>
      </c>
      <c r="EL1" s="27" t="s">
        <v>41</v>
      </c>
      <c r="EM1" s="27" t="s">
        <v>41</v>
      </c>
      <c r="EN1" s="27" t="s">
        <v>41</v>
      </c>
      <c r="EO1" s="27" t="s">
        <v>41</v>
      </c>
      <c r="EP1" s="27" t="s">
        <v>41</v>
      </c>
      <c r="EQ1" s="27" t="s">
        <v>41</v>
      </c>
      <c r="ER1" s="27" t="s">
        <v>41</v>
      </c>
      <c r="ES1" s="27" t="s">
        <v>41</v>
      </c>
      <c r="ET1" s="27" t="s">
        <v>41</v>
      </c>
      <c r="EU1" s="27" t="s">
        <v>41</v>
      </c>
      <c r="EV1" s="27" t="s">
        <v>41</v>
      </c>
      <c r="EW1" s="27" t="s">
        <v>41</v>
      </c>
      <c r="EX1" s="27" t="s">
        <v>41</v>
      </c>
      <c r="EY1" s="27" t="s">
        <v>41</v>
      </c>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row>
    <row r="2" spans="1:242" s="29" customFormat="1" ht="18" customHeight="1" x14ac:dyDescent="0.3">
      <c r="A2" s="30"/>
      <c r="B2" s="33" t="s">
        <v>297</v>
      </c>
      <c r="C2" s="34"/>
      <c r="D2" s="34"/>
      <c r="E2" s="34"/>
      <c r="F2" s="34"/>
      <c r="G2" s="34"/>
      <c r="H2" s="34"/>
      <c r="I2" s="34"/>
      <c r="J2" s="34"/>
      <c r="K2" s="34"/>
      <c r="L2" s="34"/>
      <c r="M2" s="34"/>
      <c r="N2" s="34"/>
      <c r="O2" s="34"/>
      <c r="P2" s="34"/>
      <c r="Q2" s="34"/>
      <c r="R2" s="34"/>
      <c r="S2" s="34"/>
      <c r="T2" s="34"/>
      <c r="U2" s="34"/>
      <c r="V2" s="35"/>
      <c r="W2" s="33" t="s">
        <v>298</v>
      </c>
      <c r="X2" s="34"/>
      <c r="Y2" s="34"/>
      <c r="Z2" s="34"/>
      <c r="AA2" s="34"/>
      <c r="AB2" s="34"/>
      <c r="AC2" s="34"/>
      <c r="AD2" s="34"/>
      <c r="AE2" s="34"/>
      <c r="AF2" s="34"/>
      <c r="AG2" s="34"/>
      <c r="AH2" s="34"/>
      <c r="AI2" s="34"/>
      <c r="AJ2" s="34"/>
      <c r="AK2" s="34"/>
      <c r="AL2" s="34"/>
      <c r="AM2" s="34"/>
      <c r="AN2" s="35"/>
      <c r="AO2" s="33" t="s">
        <v>0</v>
      </c>
      <c r="AP2" s="34"/>
      <c r="AQ2" s="34"/>
      <c r="AR2" s="34"/>
      <c r="AS2" s="34"/>
      <c r="AT2" s="34"/>
      <c r="AU2" s="34"/>
      <c r="AV2" s="34"/>
      <c r="AW2" s="34"/>
      <c r="AX2" s="34"/>
      <c r="AY2" s="34"/>
      <c r="AZ2" s="34"/>
      <c r="BA2" s="34"/>
      <c r="BB2" s="34"/>
      <c r="BC2" s="34"/>
      <c r="BD2" s="34"/>
      <c r="BE2" s="34"/>
      <c r="BF2" s="34"/>
      <c r="BG2" s="34"/>
      <c r="BH2" s="34"/>
      <c r="BI2" s="34"/>
      <c r="BJ2" s="34"/>
      <c r="BK2" s="34"/>
      <c r="BL2" s="34"/>
      <c r="BM2" s="34"/>
      <c r="BN2" s="35"/>
      <c r="BO2" s="29" t="s">
        <v>57</v>
      </c>
      <c r="BP2" s="29" t="s">
        <v>58</v>
      </c>
      <c r="BQ2" s="27" t="s">
        <v>59</v>
      </c>
      <c r="BR2" s="27" t="s">
        <v>60</v>
      </c>
      <c r="BS2" s="29" t="s">
        <v>58</v>
      </c>
      <c r="BT2" s="29" t="s">
        <v>61</v>
      </c>
      <c r="BU2" s="29" t="s">
        <v>58</v>
      </c>
      <c r="BV2" s="29" t="s">
        <v>57</v>
      </c>
      <c r="BW2" s="29" t="s">
        <v>58</v>
      </c>
      <c r="BX2" s="27" t="s">
        <v>62</v>
      </c>
      <c r="BY2" s="27" t="s">
        <v>63</v>
      </c>
      <c r="BZ2" s="27" t="s">
        <v>64</v>
      </c>
      <c r="CA2" s="29" t="s">
        <v>58</v>
      </c>
      <c r="CB2" s="29" t="s">
        <v>61</v>
      </c>
      <c r="CC2" s="29" t="s">
        <v>58</v>
      </c>
      <c r="CD2" s="29" t="s">
        <v>57</v>
      </c>
      <c r="CE2" s="29" t="s">
        <v>58</v>
      </c>
      <c r="CF2" s="29" t="s">
        <v>65</v>
      </c>
      <c r="CG2" s="29" t="s">
        <v>58</v>
      </c>
      <c r="CH2" s="29" t="s">
        <v>66</v>
      </c>
      <c r="CI2" s="29" t="s">
        <v>58</v>
      </c>
      <c r="CJ2" s="29" t="s">
        <v>61</v>
      </c>
      <c r="CK2" s="29" t="s">
        <v>58</v>
      </c>
      <c r="CL2" s="27" t="s">
        <v>67</v>
      </c>
      <c r="CM2" s="27" t="s">
        <v>58</v>
      </c>
      <c r="CN2" s="27" t="s">
        <v>65</v>
      </c>
      <c r="CO2" s="27" t="s">
        <v>58</v>
      </c>
      <c r="CP2" s="27" t="s">
        <v>36</v>
      </c>
      <c r="CQ2" s="27" t="s">
        <v>35</v>
      </c>
      <c r="CR2" s="27" t="s">
        <v>35</v>
      </c>
      <c r="CS2" s="27" t="s">
        <v>35</v>
      </c>
      <c r="CT2" s="27" t="s">
        <v>35</v>
      </c>
      <c r="CU2" s="27" t="s">
        <v>35</v>
      </c>
      <c r="CV2" s="27" t="s">
        <v>35</v>
      </c>
      <c r="CW2" s="27" t="s">
        <v>35</v>
      </c>
      <c r="CX2" s="27" t="s">
        <v>35</v>
      </c>
      <c r="CY2" s="27" t="s">
        <v>35</v>
      </c>
      <c r="CZ2" s="27" t="s">
        <v>35</v>
      </c>
      <c r="DA2" s="27" t="s">
        <v>35</v>
      </c>
      <c r="DB2" s="27" t="s">
        <v>68</v>
      </c>
      <c r="DC2" s="27"/>
      <c r="DD2" s="27" t="s">
        <v>68</v>
      </c>
      <c r="DE2" s="27" t="s">
        <v>68</v>
      </c>
      <c r="DF2" s="27" t="s">
        <v>68</v>
      </c>
      <c r="DG2" s="27" t="s">
        <v>68</v>
      </c>
      <c r="DH2" s="27" t="s">
        <v>40</v>
      </c>
      <c r="DI2" s="27" t="s">
        <v>40</v>
      </c>
      <c r="DJ2" s="27" t="s">
        <v>40</v>
      </c>
      <c r="DK2" s="27" t="s">
        <v>40</v>
      </c>
      <c r="DL2" s="27" t="s">
        <v>40</v>
      </c>
      <c r="DM2" s="27" t="s">
        <v>40</v>
      </c>
      <c r="DN2" s="27" t="s">
        <v>40</v>
      </c>
      <c r="DO2" s="27" t="s">
        <v>40</v>
      </c>
      <c r="DP2" s="29" t="s">
        <v>69</v>
      </c>
      <c r="DQ2" s="29" t="s">
        <v>70</v>
      </c>
      <c r="DR2" s="29" t="s">
        <v>58</v>
      </c>
      <c r="DS2" s="27" t="s">
        <v>71</v>
      </c>
      <c r="DT2" s="27" t="s">
        <v>71</v>
      </c>
      <c r="DU2" s="27" t="s">
        <v>71</v>
      </c>
      <c r="DV2" s="27" t="s">
        <v>71</v>
      </c>
      <c r="DW2" s="27" t="s">
        <v>72</v>
      </c>
      <c r="DX2" s="27" t="s">
        <v>72</v>
      </c>
      <c r="DY2" s="27" t="s">
        <v>72</v>
      </c>
      <c r="DZ2" s="27" t="s">
        <v>72</v>
      </c>
      <c r="EA2" s="27" t="s">
        <v>73</v>
      </c>
      <c r="EB2" s="27" t="s">
        <v>74</v>
      </c>
      <c r="EC2" s="27" t="s">
        <v>75</v>
      </c>
      <c r="ED2" s="27" t="s">
        <v>76</v>
      </c>
      <c r="EE2" s="27" t="s">
        <v>77</v>
      </c>
      <c r="EF2" s="27" t="s">
        <v>78</v>
      </c>
      <c r="EG2" s="27" t="s">
        <v>79</v>
      </c>
      <c r="EH2" s="27" t="s">
        <v>80</v>
      </c>
      <c r="EI2" s="27" t="s">
        <v>81</v>
      </c>
      <c r="EJ2" s="29" t="s">
        <v>82</v>
      </c>
      <c r="EK2" s="29" t="s">
        <v>83</v>
      </c>
      <c r="EL2" s="29" t="s">
        <v>84</v>
      </c>
      <c r="EM2" s="29" t="s">
        <v>85</v>
      </c>
      <c r="EN2" s="29" t="s">
        <v>86</v>
      </c>
      <c r="EO2" s="29" t="s">
        <v>87</v>
      </c>
      <c r="EP2" s="29" t="s">
        <v>88</v>
      </c>
      <c r="EQ2" s="27" t="s">
        <v>89</v>
      </c>
      <c r="ER2" s="27" t="s">
        <v>90</v>
      </c>
      <c r="ES2" s="27" t="s">
        <v>91</v>
      </c>
      <c r="ET2" s="27" t="s">
        <v>92</v>
      </c>
      <c r="EU2" s="27" t="s">
        <v>93</v>
      </c>
      <c r="EV2" s="27" t="s">
        <v>94</v>
      </c>
      <c r="EW2" s="27" t="s">
        <v>95</v>
      </c>
      <c r="EX2" s="27" t="s">
        <v>96</v>
      </c>
      <c r="EY2" s="27" t="s">
        <v>96</v>
      </c>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row>
    <row r="3" spans="1:242" ht="22.2" customHeight="1" x14ac:dyDescent="0.3">
      <c r="A3" s="4" t="s">
        <v>5</v>
      </c>
      <c r="B3" t="s">
        <v>6</v>
      </c>
      <c r="C3" t="s">
        <v>97</v>
      </c>
      <c r="D3" t="s">
        <v>98</v>
      </c>
      <c r="E3" t="s">
        <v>9</v>
      </c>
      <c r="F3" t="s">
        <v>18</v>
      </c>
      <c r="G3" t="s">
        <v>19</v>
      </c>
      <c r="H3" t="s">
        <v>20</v>
      </c>
      <c r="I3" t="s">
        <v>21</v>
      </c>
      <c r="J3" t="s">
        <v>22</v>
      </c>
      <c r="K3" t="s">
        <v>23</v>
      </c>
      <c r="L3" t="s">
        <v>24</v>
      </c>
      <c r="M3" t="s">
        <v>25</v>
      </c>
      <c r="N3" t="s">
        <v>26</v>
      </c>
      <c r="O3" t="s">
        <v>27</v>
      </c>
      <c r="P3" t="s">
        <v>28</v>
      </c>
      <c r="Q3" t="s">
        <v>29</v>
      </c>
      <c r="R3" t="s">
        <v>30</v>
      </c>
      <c r="S3" t="s">
        <v>31</v>
      </c>
      <c r="T3" t="s">
        <v>11</v>
      </c>
      <c r="U3" t="s">
        <v>16</v>
      </c>
      <c r="V3" t="s">
        <v>17</v>
      </c>
      <c r="W3" t="s">
        <v>299</v>
      </c>
      <c r="X3" t="s">
        <v>300</v>
      </c>
      <c r="Y3" t="s">
        <v>301</v>
      </c>
      <c r="Z3" t="s">
        <v>42</v>
      </c>
      <c r="AA3" t="s">
        <v>51</v>
      </c>
      <c r="AB3" t="s">
        <v>52</v>
      </c>
      <c r="AC3" t="s">
        <v>53</v>
      </c>
      <c r="AD3" t="s">
        <v>54</v>
      </c>
      <c r="AE3" t="s">
        <v>43</v>
      </c>
      <c r="AF3" t="s">
        <v>44</v>
      </c>
      <c r="AG3" t="s">
        <v>45</v>
      </c>
      <c r="AH3" t="s">
        <v>46</v>
      </c>
      <c r="AI3" t="s">
        <v>47</v>
      </c>
      <c r="AJ3" t="s">
        <v>48</v>
      </c>
      <c r="AK3" t="s">
        <v>49</v>
      </c>
      <c r="AL3" t="s">
        <v>50</v>
      </c>
      <c r="AM3" t="s">
        <v>55</v>
      </c>
      <c r="AN3" t="s">
        <v>56</v>
      </c>
      <c r="AO3" t="s">
        <v>99</v>
      </c>
      <c r="AP3" t="s">
        <v>100</v>
      </c>
      <c r="AQ3" t="s">
        <v>101</v>
      </c>
      <c r="AR3" t="s">
        <v>102</v>
      </c>
      <c r="AS3" t="s">
        <v>103</v>
      </c>
      <c r="AT3" t="s">
        <v>104</v>
      </c>
      <c r="AU3" t="s">
        <v>105</v>
      </c>
      <c r="AV3" t="s">
        <v>106</v>
      </c>
      <c r="AW3" t="s">
        <v>107</v>
      </c>
      <c r="AX3" t="s">
        <v>108</v>
      </c>
      <c r="AY3" t="s">
        <v>109</v>
      </c>
      <c r="AZ3" t="s">
        <v>110</v>
      </c>
      <c r="BA3" t="s">
        <v>111</v>
      </c>
      <c r="BB3" t="s">
        <v>112</v>
      </c>
      <c r="BC3" t="s">
        <v>113</v>
      </c>
      <c r="BD3" t="s">
        <v>114</v>
      </c>
      <c r="BE3" t="s">
        <v>115</v>
      </c>
      <c r="BF3" t="s">
        <v>116</v>
      </c>
      <c r="BG3" t="s">
        <v>117</v>
      </c>
      <c r="BH3" t="s">
        <v>118</v>
      </c>
      <c r="BI3" t="s">
        <v>119</v>
      </c>
      <c r="BJ3" t="s">
        <v>120</v>
      </c>
      <c r="BK3" t="s">
        <v>121</v>
      </c>
      <c r="BL3" t="s">
        <v>122</v>
      </c>
      <c r="BM3" t="s">
        <v>123</v>
      </c>
      <c r="BN3" t="s">
        <v>124</v>
      </c>
      <c r="BO3" t="s">
        <v>125</v>
      </c>
      <c r="BP3" t="s">
        <v>126</v>
      </c>
      <c r="BQ3" t="s">
        <v>127</v>
      </c>
      <c r="BR3" t="s">
        <v>128</v>
      </c>
      <c r="BS3" t="s">
        <v>129</v>
      </c>
      <c r="BT3" t="s">
        <v>130</v>
      </c>
      <c r="BU3" t="s">
        <v>131</v>
      </c>
      <c r="BV3" t="s">
        <v>132</v>
      </c>
      <c r="BW3" t="s">
        <v>133</v>
      </c>
      <c r="BX3" t="s">
        <v>134</v>
      </c>
      <c r="BY3" t="s">
        <v>135</v>
      </c>
      <c r="BZ3" t="s">
        <v>136</v>
      </c>
      <c r="CA3" t="s">
        <v>137</v>
      </c>
      <c r="CB3" t="s">
        <v>138</v>
      </c>
      <c r="CC3" t="s">
        <v>139</v>
      </c>
      <c r="CD3" t="s">
        <v>140</v>
      </c>
      <c r="CE3" t="s">
        <v>141</v>
      </c>
      <c r="CF3" t="s">
        <v>142</v>
      </c>
      <c r="CG3" t="s">
        <v>143</v>
      </c>
      <c r="CH3" t="s">
        <v>144</v>
      </c>
      <c r="CI3" t="s">
        <v>145</v>
      </c>
      <c r="CJ3" t="s">
        <v>146</v>
      </c>
      <c r="CK3" t="s">
        <v>147</v>
      </c>
      <c r="CL3" t="s">
        <v>148</v>
      </c>
      <c r="CM3" t="s">
        <v>149</v>
      </c>
      <c r="CN3" t="s">
        <v>150</v>
      </c>
      <c r="CO3" t="s">
        <v>151</v>
      </c>
      <c r="CP3" t="s">
        <v>152</v>
      </c>
      <c r="CQ3" t="s">
        <v>153</v>
      </c>
      <c r="CR3" t="s">
        <v>154</v>
      </c>
      <c r="CS3" t="s">
        <v>155</v>
      </c>
      <c r="CT3" t="s">
        <v>156</v>
      </c>
      <c r="CU3" t="s">
        <v>157</v>
      </c>
      <c r="CV3" t="s">
        <v>158</v>
      </c>
      <c r="CW3" t="s">
        <v>159</v>
      </c>
      <c r="CX3" t="s">
        <v>160</v>
      </c>
      <c r="CY3" t="s">
        <v>161</v>
      </c>
      <c r="CZ3" t="s">
        <v>162</v>
      </c>
      <c r="DA3" t="s">
        <v>163</v>
      </c>
      <c r="DB3" t="s">
        <v>164</v>
      </c>
      <c r="DC3" t="s">
        <v>165</v>
      </c>
      <c r="DD3" t="s">
        <v>166</v>
      </c>
      <c r="DE3" t="s">
        <v>167</v>
      </c>
      <c r="DF3" t="s">
        <v>168</v>
      </c>
      <c r="DG3" t="s">
        <v>169</v>
      </c>
      <c r="DH3" t="s">
        <v>170</v>
      </c>
      <c r="DI3" t="s">
        <v>171</v>
      </c>
      <c r="DJ3" t="s">
        <v>172</v>
      </c>
      <c r="DK3" t="s">
        <v>173</v>
      </c>
      <c r="DL3" t="s">
        <v>174</v>
      </c>
      <c r="DM3" t="s">
        <v>175</v>
      </c>
      <c r="DN3" t="s">
        <v>176</v>
      </c>
      <c r="DO3" t="s">
        <v>177</v>
      </c>
      <c r="DP3" t="s">
        <v>178</v>
      </c>
      <c r="DQ3" t="s">
        <v>179</v>
      </c>
      <c r="DR3" t="s">
        <v>180</v>
      </c>
      <c r="DS3" t="s">
        <v>181</v>
      </c>
      <c r="DT3" t="s">
        <v>182</v>
      </c>
      <c r="DU3" t="s">
        <v>183</v>
      </c>
      <c r="DV3" t="s">
        <v>184</v>
      </c>
      <c r="DW3" t="s">
        <v>185</v>
      </c>
      <c r="DX3" t="s">
        <v>186</v>
      </c>
      <c r="DY3" t="s">
        <v>187</v>
      </c>
      <c r="DZ3" t="s">
        <v>188</v>
      </c>
      <c r="EA3" t="s">
        <v>109</v>
      </c>
      <c r="EB3" t="s">
        <v>189</v>
      </c>
      <c r="EC3" t="s">
        <v>190</v>
      </c>
      <c r="ED3" t="s">
        <v>191</v>
      </c>
      <c r="EE3" t="s">
        <v>192</v>
      </c>
      <c r="EF3" t="s">
        <v>193</v>
      </c>
      <c r="EG3" t="s">
        <v>126</v>
      </c>
      <c r="EH3" t="s">
        <v>127</v>
      </c>
      <c r="EI3" t="s">
        <v>132</v>
      </c>
      <c r="EJ3" t="s">
        <v>133</v>
      </c>
      <c r="EK3" t="s">
        <v>134</v>
      </c>
      <c r="EL3" t="s">
        <v>135</v>
      </c>
      <c r="EM3" t="s">
        <v>136</v>
      </c>
      <c r="EN3" t="s">
        <v>137</v>
      </c>
      <c r="EO3" t="s">
        <v>138</v>
      </c>
      <c r="EP3" t="s">
        <v>139</v>
      </c>
      <c r="EQ3" t="s">
        <v>142</v>
      </c>
      <c r="ER3" t="s">
        <v>144</v>
      </c>
      <c r="ES3" t="s">
        <v>148</v>
      </c>
      <c r="ET3" t="s">
        <v>149</v>
      </c>
      <c r="EU3" t="s">
        <v>153</v>
      </c>
      <c r="EV3" t="s">
        <v>154</v>
      </c>
      <c r="EW3" t="s">
        <v>157</v>
      </c>
      <c r="EX3" t="s">
        <v>158</v>
      </c>
      <c r="EY3" t="s">
        <v>159</v>
      </c>
      <c r="EZ3" t="s">
        <v>160</v>
      </c>
      <c r="GB3"/>
      <c r="GC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row>
    <row r="4" spans="1:242" x14ac:dyDescent="0.3">
      <c r="A4" s="4">
        <v>1</v>
      </c>
      <c r="B4" t="str" cm="1">
        <f t="array" ref="B4:V103">'Network Data'!B10:V109</f>
        <v>Detritus</v>
      </c>
      <c r="C4">
        <v>1</v>
      </c>
      <c r="D4">
        <v>0</v>
      </c>
      <c r="E4">
        <v>7000</v>
      </c>
      <c r="F4">
        <v>0</v>
      </c>
      <c r="G4">
        <v>1200</v>
      </c>
      <c r="H4">
        <v>0</v>
      </c>
      <c r="I4">
        <v>380</v>
      </c>
      <c r="J4">
        <v>0</v>
      </c>
      <c r="K4">
        <v>0</v>
      </c>
      <c r="L4">
        <v>0</v>
      </c>
      <c r="M4">
        <v>0</v>
      </c>
      <c r="N4">
        <v>0</v>
      </c>
      <c r="O4">
        <v>0</v>
      </c>
      <c r="P4">
        <v>0</v>
      </c>
      <c r="Q4">
        <v>0</v>
      </c>
      <c r="R4">
        <v>0</v>
      </c>
      <c r="S4">
        <v>0</v>
      </c>
      <c r="T4">
        <v>0</v>
      </c>
      <c r="U4">
        <v>0</v>
      </c>
      <c r="V4">
        <v>0</v>
      </c>
      <c r="W4" t="str">
        <f>IF(NOT($B4=0), TEXT($C4, "0"),"")</f>
        <v>1</v>
      </c>
      <c r="X4" t="str">
        <f>IF(NOT($B4=0), TEXT($D4, "0"),"")</f>
        <v>0</v>
      </c>
      <c r="Y4">
        <f>IF(NOT($B4=0), IF($E4 &lt;&gt; "", VALUE($E4), ""),"")</f>
        <v>7000</v>
      </c>
      <c r="Z4" t="str">
        <f>IF(AND($W4 = "0", $Y4 &gt; 0), SUBSTITUTE($B4, " ", "."), IF(AND($W4 = "1", $Y4 &gt; 0), SUBSTITUTE($B4&amp;"NLNode", " ","."), ""))</f>
        <v>DetritusNLNode</v>
      </c>
      <c r="AA4" t="str">
        <f>IF(AND($Z4 &lt;&gt;"", $F4 &gt; 0, $Y4 &gt; 0), VALUE($F4),"")</f>
        <v/>
      </c>
      <c r="AB4">
        <f>IF(AND($Z4 &lt;&gt;"", $G4 &gt; 0, $Y4 &gt; 0), VALUE($G4),"")</f>
        <v>1200</v>
      </c>
      <c r="AC4" t="str">
        <f>IF(AND($Z4 &lt;&gt;"", $H4 &gt; 0, $Y4 &gt; 0), VALUE($H4),"")</f>
        <v/>
      </c>
      <c r="AD4">
        <f>IF(AND($Z4 &lt;&gt;"", $I4 &gt; 0, $Y4 &gt; 0), VALUE($I4),"")</f>
        <v>380</v>
      </c>
      <c r="AE4" t="str">
        <f>IF(AND($Z4 &lt;&gt; "", $J4 &gt; 0, $Y4 &gt; 0), VALUE($J4),"")</f>
        <v/>
      </c>
      <c r="AF4" t="str">
        <f>IF(AND($Z4 &lt;&gt;"", $K4 &gt; 0, $Y4 &gt; 0), VALUE($K4),"")</f>
        <v/>
      </c>
      <c r="AG4" t="str">
        <f>IF(AND($Z4 &lt;&gt; "", $L4 &gt; 0, $Y4 &gt; 0), VALUE($L4),"")</f>
        <v/>
      </c>
      <c r="AH4" t="str">
        <f>IF(AND($Z4 &lt;&gt;"", $M4 &gt; 0, $Y4 &gt; 0), VALUE($M4),"")</f>
        <v/>
      </c>
      <c r="AI4" t="str">
        <f>IF(AND($Z4 &lt;&gt;"", $N4 &gt; 0, $Y4 &gt; 0), VALUE($N4),"")</f>
        <v/>
      </c>
      <c r="AJ4" t="str">
        <f>IF(AND($Z4 &lt;&gt;"", $O4 &gt; 0, $Y4 &gt; 0), VALUE($O4),"")</f>
        <v/>
      </c>
      <c r="AK4" t="str">
        <f>IF(AND($Z4 &lt;&gt;"", $P4 &gt; 0, $Y4 &gt; 0), VALUE($P4),"")</f>
        <v/>
      </c>
      <c r="AL4" t="str">
        <f>IF(AND($Z4 &lt;&gt;"", $Q4 &gt; 0, $Y4 &gt; 0), VALUE($Q4),"")</f>
        <v/>
      </c>
      <c r="AM4" t="str">
        <f>IF(AND($Z4 &lt;&gt;"", $R4 &gt; 0, $Y4 &gt; 0), VALUE($R4),"")</f>
        <v/>
      </c>
      <c r="AN4" t="str">
        <f>IF(AND($Z4 &lt;&gt;"", $S4 &gt; 0, $Y4 &gt; 0), VALUE($S4),"")</f>
        <v/>
      </c>
      <c r="AO4" t="str">
        <f>"! "&amp;'Network Data'!C2&amp;" Network LIM Declaration File"</f>
        <v>! 4node Winter Network LIM Declaration File</v>
      </c>
      <c r="AP4" t="s">
        <v>373</v>
      </c>
      <c r="AQ4" t="str">
        <f>IF(ISTEXT('Network Data'!C3), "! Author: "&amp;'Network Data'!C3, "! Author Name: User")</f>
        <v>! Author: Jane Doe</v>
      </c>
      <c r="AR4" t="str">
        <f ca="1">"! Date: "&amp;TEXT('Network Data'!C4, "dd.mmm.yyyy")</f>
        <v>! Date: 15.Mar.2023</v>
      </c>
      <c r="AS4" t="s">
        <v>194</v>
      </c>
      <c r="AT4" t="str">
        <f>"! Respiration included: "&amp;(IF('Network Data'!$C$5 = 1, "Yes", "No"))</f>
        <v>! Respiration included: Yes</v>
      </c>
      <c r="AU4" t="str">
        <f>"! U included: "&amp;(IF(COUNTIFS($Z$4:$Z$103, "*NLNode") &gt; 0, "Yes", "No"))</f>
        <v>! U included: Yes</v>
      </c>
      <c r="AV4" t="s">
        <v>58</v>
      </c>
      <c r="AW4" t="str">
        <f>"! Living compartments: "&amp;COUNTIFS($Z4:$Z103,"&lt;&gt;*NLNode*", $Y4:$Y103, "&gt; 0")</f>
        <v>! Living compartments: 3</v>
      </c>
      <c r="AX4" t="str">
        <f>"! Non-living compartments: "&amp;COUNTIFS($Z$4:$Z$103, "*NLNode", $Y4:$Y103, "&gt; 0")</f>
        <v>! Non-living compartments: 1</v>
      </c>
      <c r="AY4" t="str" cm="1">
        <f t="array" ref="AY4">"! External compartments: "&amp;SUMPRODUCT(--(BX4 &lt;&gt; "")) + SUMPRODUCT(--(BY4:BY103 &lt;&gt; "")) + SUMPRODUCT(--(BZ4:BZ103 &lt;&gt; ""))</f>
        <v>! External compartments: 7</v>
      </c>
      <c r="AZ4" t="str">
        <f>"! Boundary flows: "&amp;COUNTIF(Table4[i6], "*_GPP*") + COUNTIF(Table4[[j1]:[j2]], "*_R*") + COUNTIF(Table4[j6], "*_IN*") + COUNTIF(Table4[k2], "*_EX*")</f>
        <v>! Boundary flows: 7</v>
      </c>
      <c r="BA4" t="str">
        <f>"! Internal flows: "&amp;SUM('Hidden Adj Mat 2'!B210:CW210)</f>
        <v>! Internal flows: 7</v>
      </c>
      <c r="BB4" t="s">
        <v>58</v>
      </c>
      <c r="BC4" t="s">
        <v>195</v>
      </c>
      <c r="BD4" t="s">
        <v>302</v>
      </c>
      <c r="BE4" t="s">
        <v>197</v>
      </c>
      <c r="BF4" t="s">
        <v>303</v>
      </c>
      <c r="BG4" t="s">
        <v>199</v>
      </c>
      <c r="BH4" t="s">
        <v>200</v>
      </c>
      <c r="BI4" t="s">
        <v>201</v>
      </c>
      <c r="BJ4" t="s">
        <v>202</v>
      </c>
      <c r="BK4" t="s">
        <v>347</v>
      </c>
      <c r="BL4" t="s">
        <v>348</v>
      </c>
      <c r="BM4" t="s">
        <v>205</v>
      </c>
      <c r="BN4" t="s">
        <v>58</v>
      </c>
      <c r="BO4" t="s">
        <v>206</v>
      </c>
      <c r="BP4" t="s">
        <v>58</v>
      </c>
      <c r="BQ4" t="str">
        <f>IF(AND($W4 = "0", $Y4 &gt; 0), $Z4&amp;" = "&amp;$Y4, "")</f>
        <v/>
      </c>
      <c r="BR4" t="str">
        <f>IF(AND($W4 = "1", $Y4 &gt; 0), $Z4&amp;" = "&amp;$Y4, "")</f>
        <v>DetritusNLNode = 7000</v>
      </c>
      <c r="BS4" t="s">
        <v>58</v>
      </c>
      <c r="BT4" t="s">
        <v>207</v>
      </c>
      <c r="BU4" t="s">
        <v>58</v>
      </c>
      <c r="BV4" t="s">
        <v>208</v>
      </c>
      <c r="BW4" t="s">
        <v>58</v>
      </c>
      <c r="BX4" t="str">
        <f>IF(AND('Network Data'!$C$5 = 1), "CO2","")</f>
        <v>CO2</v>
      </c>
      <c r="BY4" t="str">
        <f>IF(AND(ISNUMBER(Y4), ISNUMBER(AA4)), Z4&amp;"Import", IF(AND(ISNUMBER(Y4), ISNUMBER(AB4)), Z4&amp;"Import", ""))</f>
        <v>DetritusNLNodeImport</v>
      </c>
      <c r="BZ4" t="str">
        <f>IF(AND(ISNUMBER(Y4), ISNUMBER(AC4)), Z4&amp;"Export", IF(AND(ISNUMBER(Y4), ISNUMBER(AD4)), Z4&amp;"Export", ""))</f>
        <v>DetritusNLNodeExport</v>
      </c>
      <c r="CA4" t="s">
        <v>58</v>
      </c>
      <c r="CB4" t="s">
        <v>209</v>
      </c>
      <c r="CC4" t="s">
        <v>58</v>
      </c>
      <c r="CD4" t="s">
        <v>210</v>
      </c>
      <c r="CE4" t="s">
        <v>58</v>
      </c>
      <c r="CF4" t="str">
        <f>IF('Network Data'!$C$5=1, "! Consumption (Q) / Gross Primary Production (GPP) Variables","! Consumption (Q) Variables")</f>
        <v>! Consumption (Q) / Gross Primary Production (GPP) Variables</v>
      </c>
      <c r="CG4" t="s">
        <v>58</v>
      </c>
      <c r="CH4" t="str">
        <f>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f>
        <v/>
      </c>
      <c r="CI4" t="s">
        <v>58</v>
      </c>
      <c r="CJ4" t="str">
        <f>IF('Network Data'!$C$5=1, "! Production (P/NPP) Variables","! Production (P) Variables")</f>
        <v>! Production (P/NPP) Variables</v>
      </c>
      <c r="CK4" t="s">
        <v>58</v>
      </c>
      <c r="CL4" t="str">
        <f>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f>
        <v/>
      </c>
      <c r="CM4" t="s">
        <v>58</v>
      </c>
      <c r="CN4" t="str">
        <f>IF(COUNTIF($Z$4:$Z$103, "*NLNode")&gt;0, "! Unused Energy/Material (U) Variables","")</f>
        <v>! Unused Energy/Material (U) Variables</v>
      </c>
      <c r="CO4" t="str">
        <f>IF(COUNTIF($Z$4:$Z$103, "*NLNode")&gt;0, "&lt;space&gt;","")</f>
        <v>&lt;space&gt;</v>
      </c>
      <c r="CP4" t="str">
        <f>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f>
        <v/>
      </c>
      <c r="CQ4" t="str">
        <f>IF(COUNTIF($Z$4:$Z$103, "*NLNode")&gt;0, "&lt;space&gt;","")</f>
        <v>&lt;space&gt;</v>
      </c>
      <c r="CR4" t="str" cm="1">
        <f t="array" ref="CR4">IF(OR(AM4:AM103&lt;&gt;"", AN4:AN103&lt;&gt;""),"! Assimilation Efficiency (AE) Variables","! No Assimilation Efficiency (AE) Variables defined")</f>
        <v>! Assimilation Efficiency (AE) Variables</v>
      </c>
      <c r="CS4" t="str">
        <f>IF(CR4&lt;&gt;"*No", "&lt;space&gt;","")</f>
        <v>&lt;space&gt;</v>
      </c>
      <c r="CT4" t="str">
        <f>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f>
        <v/>
      </c>
      <c r="CU4" t="str">
        <f>IF(COUNTIF($CT$4:$CT$103, "*")&gt;0, "&lt;space&gt;","")</f>
        <v>&lt;space&gt;</v>
      </c>
      <c r="CV4" t="str" cm="1">
        <f t="array" ref="CV4">IF(OR('Network Data'!U10:U109&gt;0), "! Custom Variables","")</f>
        <v/>
      </c>
      <c r="CW4" t="str" cm="1">
        <f t="array" ref="CW4">IF(OR('Network Data'!U10:U109&gt;0), "&lt;space&gt;","")</f>
        <v/>
      </c>
      <c r="CX4" t="str">
        <f xml:space="preserve"> IF('Network Data'!U10 &gt; 0, 'Network Data'!U10, "")</f>
        <v/>
      </c>
      <c r="CY4" t="str" cm="1">
        <f t="array" ref="CY4">IF(OR('Network Data'!U10:U109&gt;0), "&lt;space&gt;","")</f>
        <v/>
      </c>
      <c r="CZ4" t="s">
        <v>211</v>
      </c>
      <c r="DA4" t="s">
        <v>58</v>
      </c>
      <c r="DB4" t="str" cm="1">
        <f t="array" ref="DB4">IF(OR('Network Data'!T10:T109&lt;&gt;""), "## PARAMETERS","")</f>
        <v/>
      </c>
      <c r="DC4" t="str" cm="1">
        <f t="array" ref="DC4">IF(OR('Network Data'!T10:T109&lt;&gt;""), "&lt;space&gt;","")</f>
        <v/>
      </c>
      <c r="DD4" t="str">
        <f>IF('Network Data'!T10&lt;&gt;"",SUBSTITUTE('Network Data'!T10, ",",""),"")</f>
        <v/>
      </c>
      <c r="DE4" t="str" cm="1">
        <f t="array" ref="DE4">IF(OR('Network Data'!T10:T109&lt;&gt;""), "&lt;space&gt;","")</f>
        <v/>
      </c>
      <c r="DF4" t="str" cm="1">
        <f t="array" ref="DF4">IF(OR('Network Data'!T10:T109&lt;&gt;""), "## END PARAMETERS","")</f>
        <v/>
      </c>
      <c r="DG4" t="str" cm="1">
        <f t="array" ref="DG4">IF(OR('Network Data'!T10:T109&lt;&gt;""), "&lt;space&gt;","")</f>
        <v/>
      </c>
      <c r="DH4" t="s">
        <v>212</v>
      </c>
      <c r="DI4" t="s">
        <v>58</v>
      </c>
      <c r="DJ4" t="str">
        <f>IF(AND('Network Data'!$C$5 = 1), "! GPP Flows", "")</f>
        <v>! GPP Flows</v>
      </c>
      <c r="DK4" t="s">
        <v>58</v>
      </c>
      <c r="DL4" t="str">
        <f>IF(AND('Network Data'!$C$5=1,W4="0",X4= "1",Y4&gt;0),Z4&amp;"_GPP: CO2 -&gt; "&amp;Z4,"")</f>
        <v/>
      </c>
      <c r="DM4" t="s">
        <v>58</v>
      </c>
      <c r="DN4" s="27" t="str">
        <f>IF(AND('Network Data'!$C$5 = 1), "! Respiration flows", "")</f>
        <v>! Respiration flows</v>
      </c>
      <c r="DO4" t="s">
        <v>58</v>
      </c>
      <c r="DP4" t="str">
        <f>IF(AND(W4="0",X4="1",Y4&gt;0,'Network Data'!$C$5=1),'Hidden Network Data 1'!Z4&amp;"_R: "&amp;'Hidden Network Data 1'!Z4&amp;" -&gt; CO2", "")</f>
        <v/>
      </c>
      <c r="DQ4" t="str">
        <f>IF(AND(W4="0",X4="0",Y4&gt;0,'Network Data'!$C$5=1),'Hidden Network Data 1'!Z4&amp;"_R: "&amp;'Hidden Network Data 1'!Z4&amp;" -&gt; CO2", "")</f>
        <v/>
      </c>
      <c r="DR4" t="s">
        <v>58</v>
      </c>
      <c r="DS4" t="str" cm="1">
        <f t="array" ref="DS4">IF(OR('Network Data'!F10:F109 &gt;0, 'Network Data'!G10:G109 &gt;0), "! Import flows","")</f>
        <v>! Import flows</v>
      </c>
      <c r="DT4" t="str" cm="1">
        <f t="array" ref="DT4">IF(OR('Network Data'!F10:F109 &gt;0, 'Network Data'!G10:G109 &gt;0), "&lt;space&gt;","")</f>
        <v>&lt;space&gt;</v>
      </c>
      <c r="DU4" t="str">
        <f>IF(AND(ISNUMBER(Y4), ISNUMBER(AA4)), Z4&amp;"_IM: "&amp;Z4&amp;"Import -&gt; "&amp;Z4, IF(AND(ISNUMBER(Y4), ISNUMBER(AB4)), Z4&amp;"_IM: "&amp;Z4&amp;"Import -&gt; "&amp;Z4, ""))</f>
        <v>DetritusNLNode_IM: DetritusNLNodeImport -&gt; DetritusNLNode</v>
      </c>
      <c r="DV4" t="str" cm="1">
        <f t="array" ref="DV4">IF(OR('Network Data'!F10:F109 &gt;0, 'Network Data'!G10:G109 &gt;0), "&lt;space&gt;","")</f>
        <v>&lt;space&gt;</v>
      </c>
      <c r="DW4" t="str" cm="1">
        <f t="array" ref="DW4">IF(OR('Network Data'!H10:H109 &gt;0, 'Network Data'!I10:I109 &gt;0), "! Export flows","")</f>
        <v>! Export flows</v>
      </c>
      <c r="DX4" t="str" cm="1">
        <f t="array" ref="DX4">IF(OR('Network Data'!H10:H109 &gt;0, 'Network Data'!I10:I109 &gt;0), "&lt;space&gt;","")</f>
        <v>&lt;space&gt;</v>
      </c>
      <c r="DY4" t="str">
        <f t="shared" ref="DY4:DY35" si="0">IF(AND(ISNUMBER(Y4), ISNUMBER(AC4)), Z4&amp;"_EX: "&amp;Z4&amp;" -&gt; "&amp;Z4&amp;"Export", IF(AND(ISNUMBER(Y4), ISNUMBER(AD4)), Z4&amp;"_EX: "&amp;Z4&amp;" -&gt; "&amp;Z4&amp;"Export", ""))</f>
        <v>DetritusNLNode_EX: DetritusNLNode -&gt; DetritusNLNodeExport</v>
      </c>
      <c r="DZ4" t="str" cm="1">
        <f t="array" ref="DZ4">IF(OR('Network Data'!H10:H109 &gt;0, 'Network Data'!I10:I109 &gt;0), "&lt;space&gt;","")</f>
        <v>&lt;space&gt;</v>
      </c>
      <c r="EA4" t="str">
        <f>IF(AND('Network Data'!$C$5=1, W4 = "0", X4 = "1", ISNUMBER(Y4)&gt;0, AE4&lt;&gt;""), Z4&amp;"_GPP &gt; "&amp;AE4, "")</f>
        <v/>
      </c>
      <c r="EB4" t="str">
        <f>IF(AE4 &gt;0, IF(AND('Network Data'!$C$5 = 1, W4 = "0", X4 = "0", ISNUMBER(Y4)&gt;0, AE4&lt;&gt;""), Z4&amp;"_Q &gt; "&amp;AE4, IF(AND('Network Data'!$C$5 = 0, W4 = "0", ISNUMBER(Y4)&gt;0, AE4&lt;&gt;""), Z4&amp;"_Q &gt; "&amp;AE4, "")),"")</f>
        <v/>
      </c>
      <c r="EC4" t="str">
        <f>IF(AND('Network Data'!$C$5=1, W4 = "0", X4 = "1", ISNUMBER(Y4)&gt;0, AF4&lt;&gt;""), Z4&amp;"_GPP &lt; "&amp;AF4, "")</f>
        <v/>
      </c>
      <c r="ED4" t="str">
        <f>IF(AND('Network Data'!$C$5 = 1, W4 = "0", X4 = "0", ISNUMBER(Y4)&gt;0, AF4&lt;&gt;""), Z4&amp;"_Q &lt; "&amp;AF4, IF(AND('Network Data'!$C$5 = 0, W4 = "0", ISNUMBER(Y4)&gt;0, AF4&lt;&gt;""), Z4&amp;"_Q &lt; "&amp;AF4, ""))</f>
        <v/>
      </c>
      <c r="EE4" t="str">
        <f>IF(AND('Network Data'!$C$5=1, W4 = "0", X4 = "1", ISNUMBER(Y4)&gt;0, AG4&lt;&gt;""), Z4&amp;"_NPP &gt; "&amp;AG4, "")</f>
        <v/>
      </c>
      <c r="EF4" t="str">
        <f>IF(AND('Network Data'!$C$5 = 1, W4 = "0", X4 = "0", ISNUMBER(Y4)&gt;0, AG4&lt;&gt;""), Z4&amp;"_P &gt; "&amp;AG4, IF(AND('Network Data'!$C$5 = 0, W4 = "0", ISNUMBER(Y4)&gt;0, AG4&lt;&gt;""), Z4&amp;"_P &gt; "&amp;AG4, ""))</f>
        <v/>
      </c>
      <c r="EG4" t="str">
        <f>IF(AND('Network Data'!$C$5=1, W4 = "0", X4 = "1", ISNUMBER(Y4)&gt;0, AH4&lt;&gt;""), Z4&amp;"_NPP &lt; "&amp;AH4, "")</f>
        <v/>
      </c>
      <c r="EH4" t="str">
        <f>IF(AND('Network Data'!$C$5 = 1, W4 = "0", X4 = "0", ISNUMBER(Y4)&gt;0, AH4&lt;&gt;""), Z4&amp;"_P &lt; "&amp;AH4, IF(AND('Network Data'!$C$5 = 0, W4 = "0", ISNUMBER(Y4)&gt;0, AH4&lt;&gt;""), Z4&amp;"_P &lt; "&amp;AH4, ""))</f>
        <v/>
      </c>
      <c r="EI4" t="str">
        <f>IF(AND('Network Data'!$C$5=1,W4="0",X4="1",ISNUMBER(Y4) &gt; 0,AI4&lt;&gt;""),Z4&amp;"_R &gt; "&amp;AI4,"")</f>
        <v/>
      </c>
      <c r="EJ4" t="str">
        <f>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f>
        <v/>
      </c>
      <c r="EK4" t="str">
        <f>IF(AND('Network Data'!$C$5=1, W4 = "0", X4 = "1", ISNUMBER(Y4)&gt;0, AJ4&lt;&gt;""), Z4&amp;"_R &lt; "&amp;AJ4, "")</f>
        <v/>
      </c>
      <c r="EL4" t="str">
        <f>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f>
        <v/>
      </c>
      <c r="EM4" t="str">
        <f t="shared" ref="EM4:EM35" si="1">IF(AND(COUNTIF($Z$4:$Z$103, "*NLNode")&gt;0, W4 = "0", X4 = "1", ISNUMBER(Y4) &gt; 0, AK4&lt;&gt;""), Z4&amp;"_U &gt; "&amp;AK4,"")</f>
        <v/>
      </c>
      <c r="EN4" t="str">
        <f t="shared" ref="EN4:EN35" si="2">IF(AND(COUNTIF($Z$4:$Z$103, "*NLNode")&gt;0, W4 = "0", X4 = "0", ISNUMBER(Y4) &gt; 0, AK4&lt;&gt;""), Z4&amp;"_U &gt; "&amp;AK4,"")</f>
        <v/>
      </c>
      <c r="EO4" t="str">
        <f t="shared" ref="EO4:EO35" si="3">IF(AND(COUNTIF($Z$4:$Z$103, "*NLNode")&gt;0, W4 = "0", X4 = "1", ISNUMBER(Y4) &gt; 0, AL4&lt;&gt;""), Z4&amp;"_U &lt; "&amp;AL4,"")</f>
        <v/>
      </c>
      <c r="EP4" t="str">
        <f t="shared" ref="EP4:EP35" si="4">IF(AND(COUNTIF($Z$4:$Z$103, "*NLNode")&gt;0, W4 = "0", X4 = "0", ISNUMBER(Y4) &gt; 0, AL4&lt;&gt;""), Z4&amp;"_U &lt; "&amp;AL4,"")</f>
        <v/>
      </c>
      <c r="EQ4" t="str">
        <f>IF(NOT(AA4 = 1), IF(AND(ISNUMBER(Y4)&gt;0, AA4&lt;&gt;""), Z4&amp;"_IM &gt; "&amp;AA4, ""),"")</f>
        <v/>
      </c>
      <c r="ER4" t="str">
        <f>IF(NOT(AB4 = 1), IF(AND(ISNUMBER(Y4)&gt;0, AB4&lt;&gt;""), Z4&amp;"_IM &lt; "&amp;AB4, ""),"")</f>
        <v>DetritusNLNode_IM &lt; 1200</v>
      </c>
      <c r="ES4" t="str">
        <f t="shared" ref="ES4:ES35" si="5">IF(NOT(AC4 = 1), IF(AND(ISNUMBER(Y4)&gt;0, AC4&lt;&gt;""), Z4&amp;"_EX &gt; "&amp;AC4, ""),"")</f>
        <v/>
      </c>
      <c r="ET4" t="str">
        <f t="shared" ref="ET4:ET35" si="6">IF(NOT(AD4 = 1), IF(AND(ISNUMBER(Y4)&gt;0, AD4&lt;&gt;""), Z4&amp;"_EX &lt; "&amp;AD4, ""),"")</f>
        <v>DetritusNLNode_EX &lt; 380</v>
      </c>
      <c r="EU4" t="str">
        <f>IF(AND('Network Data'!$C$5 = 1, W4 = "0", X4 = "0", ISNUMBER(Y4) &gt; 0, AM4&lt;&gt;""), Z4&amp;"_AE &gt; "&amp;AM4, IF(AND('Network Data'!$C$5 = 0, W4 = "0", ISNUMBER(Y4) &gt; 0, AM4&lt;&gt;""), Z4&amp;"_AE &gt; "&amp;AM4, IF(AND('Network Data'!$C$5 = 1, W4 = "0", X4 = "0", ISNUMBER(Y4) &gt; 0, AM4&lt;&gt;""), Z4&amp;"_AE &gt; "&amp;AM4, IF(AND('Network Data'!$C$5 = 0, W4 = "0", ISNUMBER(Y4) &gt; 0, AM4&lt;&gt;""), Z4&amp;"_AE &gt; "&amp;AM4, ""))))</f>
        <v/>
      </c>
      <c r="EV4" t="str">
        <f>IF(AND('Network Data'!$C$5 = 1, W4 = "0", X4 = "0", ISNUMBER(Y4) &gt; 0, AN4&lt;&gt;""), Z4&amp;"_AE &lt; "&amp;AN4, IF(AND('Network Data'!$C$5 = 0, W4 = "0", ISNUMBER(Y4) &gt; 0, AN4&lt;&gt;""),Z4&amp;"_AE &lt; "&amp;AN4, IF(AND('Network Data'!$C$5 = 1, W4 = "0", X4 = "0", ISNUMBER(Y4) &gt; 0, AN4&lt;&gt;""), Z4&amp;"_AE &lt; "&amp;AN4, IF(AND('Network Data'!$C$5 = 0, W4 = "0", ISNUMBER(Y4) &gt; 0, AN4&lt;&gt;""), Z4&amp;"_AE &lt; "&amp;AN4, ""))))</f>
        <v/>
      </c>
      <c r="EX4" t="str">
        <f>IF(AND('Network Data'!V10 &gt;0), 'Network Data'!V10, "")</f>
        <v/>
      </c>
      <c r="GB4"/>
      <c r="GC4"/>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row>
    <row r="5" spans="1:242" x14ac:dyDescent="0.3">
      <c r="A5" s="4">
        <v>2</v>
      </c>
      <c r="B5" t="str">
        <v>Plant</v>
      </c>
      <c r="C5">
        <v>0</v>
      </c>
      <c r="D5">
        <v>1</v>
      </c>
      <c r="E5">
        <v>500</v>
      </c>
      <c r="F5">
        <v>700</v>
      </c>
      <c r="G5">
        <v>1300</v>
      </c>
      <c r="H5">
        <v>0</v>
      </c>
      <c r="I5">
        <v>1300</v>
      </c>
      <c r="J5">
        <v>200</v>
      </c>
      <c r="K5">
        <v>1000</v>
      </c>
      <c r="L5">
        <v>0</v>
      </c>
      <c r="M5">
        <v>0</v>
      </c>
      <c r="N5">
        <v>0</v>
      </c>
      <c r="O5">
        <v>0</v>
      </c>
      <c r="P5">
        <v>0</v>
      </c>
      <c r="Q5">
        <v>200</v>
      </c>
      <c r="R5">
        <v>0</v>
      </c>
      <c r="S5">
        <v>0</v>
      </c>
      <c r="T5">
        <v>0</v>
      </c>
      <c r="U5">
        <v>0</v>
      </c>
      <c r="V5">
        <v>0</v>
      </c>
      <c r="W5" t="str">
        <f t="shared" ref="W5:W68" si="7">IF(NOT($B5=0), TEXT($C5, "0"),"")</f>
        <v>0</v>
      </c>
      <c r="X5" t="str">
        <f t="shared" ref="X5:X68" si="8">IF(NOT($B5=0), TEXT($D5, "0"),"")</f>
        <v>1</v>
      </c>
      <c r="Y5">
        <f t="shared" ref="Y5:Y68" si="9">IF(NOT($B5=0), IF($E5 &lt;&gt; "", VALUE($E5), ""),"")</f>
        <v>500</v>
      </c>
      <c r="Z5" t="str">
        <f t="shared" ref="Z5:Z68" si="10">IF(AND($W5 = "0", $Y5 &gt; 0), SUBSTITUTE($B5, " ", "."), IF(AND($W5 = "1", $Y5 &gt; 0), SUBSTITUTE($B5&amp;"NLNode", " ","."), ""))</f>
        <v>Plant</v>
      </c>
      <c r="AA5">
        <f t="shared" ref="AA5:AA68" si="11">IF(AND($Z5 &lt;&gt;"", $F5 &gt; 0, $Y5 &gt; 0), VALUE($F5),"")</f>
        <v>700</v>
      </c>
      <c r="AB5">
        <f t="shared" ref="AB5:AB68" si="12">IF(AND($Z5 &lt;&gt;"", $G5 &gt; 0, $Y5 &gt; 0), VALUE($G5),"")</f>
        <v>1300</v>
      </c>
      <c r="AC5" t="str">
        <f t="shared" ref="AC5:AC68" si="13">IF(AND($Z5 &lt;&gt;"", $H5 &gt; 0, $Y5 &gt; 0), VALUE($H5),"")</f>
        <v/>
      </c>
      <c r="AD5">
        <f t="shared" ref="AD5:AD68" si="14">IF(AND($Z5 &lt;&gt;"", $I5 &gt; 0, $Y5 &gt; 0), VALUE($I5),"")</f>
        <v>1300</v>
      </c>
      <c r="AE5">
        <f t="shared" ref="AE5:AE68" si="15">IF(AND($Z5 &lt;&gt; "", $J5 &gt; 0, $Y5 &gt; 0), VALUE($J5),"")</f>
        <v>200</v>
      </c>
      <c r="AF5">
        <f t="shared" ref="AF5:AF68" si="16">IF(AND($Z5 &lt;&gt;"", $K5 &gt; 0, $Y5 &gt; 0), VALUE($K5),"")</f>
        <v>1000</v>
      </c>
      <c r="AG5" t="str">
        <f t="shared" ref="AG5:AG68" si="17">IF(AND($Z5 &lt;&gt; "", $L5 &gt; 0, $Y5 &gt; 0), VALUE($L5),"")</f>
        <v/>
      </c>
      <c r="AH5" t="str">
        <f t="shared" ref="AH5:AH68" si="18">IF(AND($Z5 &lt;&gt;"", $M5 &gt; 0, $Y5 &gt; 0), VALUE($M5),"")</f>
        <v/>
      </c>
      <c r="AI5" t="str">
        <f t="shared" ref="AI5:AI68" si="19">IF(AND($Z5 &lt;&gt;"", $N5 &gt; 0, $Y5 &gt; 0), VALUE($N5),"")</f>
        <v/>
      </c>
      <c r="AJ5" t="str">
        <f t="shared" ref="AJ5:AJ68" si="20">IF(AND($Z5 &lt;&gt;"", $O5 &gt; 0, $Y5 &gt; 0), VALUE($O5),"")</f>
        <v/>
      </c>
      <c r="AK5" t="str">
        <f t="shared" ref="AK5:AK68" si="21">IF(AND($Z5 &lt;&gt;"", $P5 &gt; 0, $Y5 &gt; 0), VALUE($P5),"")</f>
        <v/>
      </c>
      <c r="AL5">
        <f t="shared" ref="AL5:AL68" si="22">IF(AND($Z5 &lt;&gt;"", $Q5 &gt; 0, $Y5 &gt; 0), VALUE($Q5),"")</f>
        <v>200</v>
      </c>
      <c r="AM5" t="str">
        <f t="shared" ref="AM5:AM68" si="23">IF(AND($Z5 &lt;&gt;"", $R5 &gt; 0, $Y5 &gt; 0), VALUE($R5),"")</f>
        <v/>
      </c>
      <c r="AN5" t="str">
        <f t="shared" ref="AN5:AN68" si="24">IF(AND($Z5 &lt;&gt;"", $S5 &gt; 0, $Y5 &gt; 0), VALUE($S5),"")</f>
        <v/>
      </c>
      <c r="BQ5" t="str">
        <f t="shared" ref="BQ5:BQ68" si="25">IF(AND($W5 = "0", $Y5 &gt; 0), $Z5&amp;" = "&amp;$Y5, "")</f>
        <v>Plant = 500</v>
      </c>
      <c r="BR5" t="str">
        <f t="shared" ref="BR5:BR68" si="26">IF(AND($W5 = "1", $Y5 &gt; 0), $Z5&amp;" = "&amp;$Y5, "")</f>
        <v/>
      </c>
      <c r="BY5" t="str">
        <f t="shared" ref="BY5:BY68" si="27">IF(AND(ISNUMBER(Y5), ISNUMBER(AA5)), Z5&amp;"Import", IF(AND(ISNUMBER(Y5), ISNUMBER(AB5)), Z5&amp;"Import", ""))</f>
        <v>PlantImport</v>
      </c>
      <c r="BZ5" t="str">
        <f t="shared" ref="BZ5:BZ68" si="28">IF(AND(ISNUMBER(Y5), ISNUMBER(AC5)), Z5&amp;"Export", IF(AND(ISNUMBER(Y5), ISNUMBER(AD5)), Z5&amp;"Export", ""))</f>
        <v>PlantExport</v>
      </c>
      <c r="CH5" t="str">
        <f>IF(AND('Network Data'!$C$5=1, W5 = "0", Y5 &gt; 0), IF(AND(X5="0"),IF(OR(ISNUMBER(AA5),ISNUMBER(AB5)),Z5&amp;"_Q = Flowto("&amp;Z5&amp;") - "&amp;Z5&amp;"_IM",Z5&amp;"_Q = Flowto("&amp;Z5&amp;")"),IF(AND(X5="1"),IF(OR(ISNUMBER(AA5),ISNUMBER(AB5)),Z5&amp;"_GPP = Flowto("&amp;Z5&amp;") - "&amp;Z5&amp;"_IM",Z5&amp;"_GPP = Flowto("&amp;Z5&amp;")"))), IF(AND('Network Data'!$C$5=0, W5 = "0", Y5 &gt; 0), IF(OR(ISNUMBER(AA5),ISNUMBER(AB5)),Z5&amp;"_Q = Flowto("&amp;Z5&amp;") - "&amp;Z5&amp;"_IN",Z5&amp;"_Q = Flowto("&amp;Z5&amp;")"),""))</f>
        <v>Plant_GPP = Flowto(Plant) - Plant_IM</v>
      </c>
      <c r="CL5" t="str">
        <f>IF(AND('Network Data'!$C$5=1, COUNTIF($Z$4:$Z$103, "*NLNode")&gt;0, W5 = "0", X5 = "0", Y5 &gt; 0), IF(OR(ISNUMBER(AC5),ISNUMBER(AD5)), Z5&amp;"_P = Flowfrom("&amp;Z5&amp;") - "&amp;Z5&amp;"_R - "&amp;Z5&amp;"_U - "&amp;Z5&amp;"_EX",Z5&amp;"_P = Flowfrom("&amp;Z5&amp;") - "&amp;Z5&amp;"_R - "&amp;Z5&amp;"_U"), IF(AND('Network Data'!$C$5=1, COUNTIF($Z$4:$Z$103, "*NLNode")=0, W5 = "0",X5 = "0", Y5 &gt; 0), IF(OR(ISNUMBER(AC5),ISNUMBER(AD5)), Z5&amp;"_P = Flowfrom("&amp;Z5&amp;") - "&amp;Z5&amp;"_R - "&amp;Z5&amp;"_EX",Z5&amp;"_P = Flowfrom("&amp;Z5&amp;") - "&amp;Z5&amp;"_R"), IF(AND('Network Data'!$C$5=0, COUNTIF($Z$4:$Z$103, "*NLNode")&gt;0, W5 = "0", X5 = "0", Y5 &gt; 0), IF(OR(ISNUMBER(AC5),ISNUMBER(AD5)), Z5&amp;"_P = Flowfrom("&amp;Z5&amp;") - "&amp;Z5&amp;"_U - "&amp;Z5&amp;"_EX",Z5&amp;"_P = Flowfrom("&amp;Z5&amp;") - "&amp;Z5&amp;"_U"), IF(AND('Network Data'!$C$5=0, COUNTIF($Z$4:$Z$103, "*NLNode")=0, W5 = "0",X5 = "0",  Y5 &gt; 0), IF(OR(ISNUMBER(AC5),ISNUMBER(AD5)), Z5&amp;"_P = Flowfrom("&amp;Z5&amp;") - "&amp;Z5&amp;"_EX",Z5&amp;"_P = Flowfrom("&amp;Z5&amp;")"), IF(AND('Network Data'!$C$5=1, COUNTIF($Z$4:$Z$103, "*NLNode")&gt;0, W5 = "0", X5 = "1", Y5 &gt; 0), IF(OR(ISNUMBER(AC5),ISNUMBER(AD5)), Z5&amp;"_NPP = Flowfrom("&amp;Z5&amp;") - "&amp;Z5&amp;"_R - "&amp;Z5&amp;"_U - "&amp;Z5&amp;"_EX",Z5&amp;"_NPP = Flowfrom("&amp;Z5&amp;") - "&amp;Z5&amp;"_R - "&amp;Z5&amp;"_U"), IF(AND('Network Data'!$C$5=1, COUNTIF($Z$4:$Z$103, "*NLNode")=0, W5 = "0",X5 = "1", Y5 &gt; 0), IF(OR(ISNUMBER(AC5),ISNUMBER(AD5)), Z5&amp;"_NPP = Flowfrom("&amp;Z5&amp;") - "&amp;Z5&amp;"_R - "&amp;Z5&amp;"_EX",Z5&amp;"_NPP = Flowfrom("&amp;Z5&amp;") - "&amp;Z5&amp;"_R"), IF(AND('Network Data'!$C$5=0, COUNTIF($Z$4:$Z$103, "*NLNode")&gt;0, W5 = "0", X5 = "1", Y5 &gt; 0), IF(OR(ISNUMBER(AC5),ISNUMBER(AD5)), Z5&amp;"_P = Flowfrom("&amp;Z5&amp;") - "&amp;Z5&amp;"_U - "&amp;Z5&amp;"_EX",Z5&amp;"_P = Flowfrom("&amp;Z5&amp;") - "&amp;Z5&amp;"_U"), IF(AND('Network Data'!$C$5=0, COUNTIF($Z$4:$Z$103, "*NLNode")=0, W5 = "0",X5 = "1",  Y5 &gt; 0), IF(OR(ISNUMBER(AC5),ISNUMBER(AD5)), Z5&amp;"_P = Flowfrom("&amp;Z5&amp;") - "&amp;Z5&amp;"_EX",Z5&amp;"_P = Flowfrom("&amp;Z5&amp;")"), ""))))))))</f>
        <v>Plant_NPP = Flowfrom(Plant) - Plant_R - Plant_U - Plant_EX</v>
      </c>
      <c r="CP5" t="str">
        <f>IF(COUNTIF($Z$4:$Z$103, "*NLNode")&gt;0, IF(AND('Network Data'!$C$5=1,W5="0", X5 = "0", Y5&gt;0),IF(OR(ISNUMBER(AC5),ISNUMBER(AD5)),Z5&amp;"_U"&amp;" = Flowto("&amp;Z5&amp;") - "&amp;Z5&amp;"_P"&amp;" - "&amp;Z5&amp;"_R - "&amp;Z5&amp;"_EX",Z5&amp;"_U"&amp;" = Flowto("&amp;Z5&amp;") - "&amp;Z5&amp;"_P"&amp;" - "&amp;Z5&amp;"_R"),IF(AND('Network Data'!$C$5=0,W5="0",X5 = "0", Y5&gt;0),IF(OR(ISNUMBER(AC5),ISNUMBER(AD5)),Z5&amp;"_U"&amp;" = Flowto("&amp;Z5&amp;") - "&amp;Z5&amp;"_P"&amp;" - "&amp;Z5&amp;"_EX",Z5&amp;"_U"&amp;" = Flowto("&amp;Z5&amp;") - "&amp;Z5&amp;"_P"), IF(AND('Network Data'!$C$5=1,W5="0", X5 = "1", Y5&gt;0), IF(OR(ISNUMBER(AC5),ISNUMBER(AD5)),Z5&amp;"_U"&amp;" = Flowto("&amp;Z5&amp;") - "&amp;Z5&amp;"_NPP"&amp;" - "&amp;Z5&amp;"_R - "&amp;Z5&amp;"_EX",Z5&amp;"_U"&amp;" = Flowto("&amp;Z5&amp;") - "&amp;Z5&amp;"_NPP"&amp;" - "&amp;Z5&amp;"_R"), IF(AND('Network Data'!$C$5=0,W5="0",X5 = "1", Y5&gt;0),IF(OR(ISNUMBER(AC5),ISNUMBER(AD5)),Z5&amp;"_U"&amp;" = Flowto("&amp;Z5&amp;") - "&amp;Z5&amp;"_P"&amp;" - "&amp;Z5&amp;"_EX",Z5&amp;"_U"&amp;" = Flowto("&amp;Z5&amp;") - "&amp;Z5&amp;"_P"),"")))),"")</f>
        <v>Plant_U = Flowto(Plant) - Plant_NPP - Plant_R - Plant_EX</v>
      </c>
      <c r="CT5" t="str">
        <f>IF(OR(AM5&lt;&gt;"",AN5&lt;&gt;""), IF(AND('Network Data'!$C$5 = 1, W5 ="0", X5 = "0", Y5 &gt; 0),Z5&amp;"_AE"&amp;" = "&amp;Z5&amp;"_P"&amp;" + "&amp;Z5&amp;"_R", IF(AND('Network Data'!$C$5 = 0, W5 ="0", X5 = "0", Y5 &gt; 0),Z5&amp;" = "&amp;Z5&amp;"_P",IF(AND('Network Data'!$C$5 = 1, W5 ="0", X5 = "0",Y5 &gt; 0),Z5&amp;"_AE"&amp;" = "&amp;Z5&amp;"_P"&amp;" + "&amp;Z5&amp;"_R", IF(AND('Network Data'!$C$5 = 0, W5 ="0", X5 = "0", Y5 &gt; 0),Z5&amp;" = "&amp;Z5&amp;"_P","")))),"")</f>
        <v/>
      </c>
      <c r="CX5" t="str">
        <f xml:space="preserve"> IF('Network Data'!U11 &gt; 0, 'Network Data'!U11, "")</f>
        <v/>
      </c>
      <c r="DB5" t="str" cm="1">
        <f t="array" ref="DB5">IF(OR('Network Data'!T11:T110&lt;&gt;""), "## PARAMETERS","")</f>
        <v/>
      </c>
      <c r="DC5" t="str" cm="1">
        <f t="array" ref="DC5">IF(OR('Network Data'!T11:T110&lt;&gt;""), "&lt;space&gt;","")</f>
        <v/>
      </c>
      <c r="DD5" t="str">
        <f>IF('Network Data'!T11&lt;&gt;"",SUBSTITUTE('Network Data'!T11, ",",""),"")</f>
        <v/>
      </c>
      <c r="DE5" t="str" cm="1">
        <f t="array" ref="DE5">IF(OR('Network Data'!T11:T110&lt;&gt;""), "&lt;space&gt;","")</f>
        <v/>
      </c>
      <c r="DF5" t="str" cm="1">
        <f t="array" ref="DF5">IF(OR('Network Data'!T11:T110&lt;&gt;""), "## END PARAMETERS","")</f>
        <v/>
      </c>
      <c r="DG5" t="str" cm="1">
        <f t="array" ref="DG5">IF(OR('Network Data'!T11:T110&lt;&gt;""), "&lt;space&gt;","")</f>
        <v/>
      </c>
      <c r="DL5" t="str">
        <f>IF(AND('Network Data'!$C$5=1,W5="0",X5= "1",Y5&gt;0),Z5&amp;"_GPP: CO2 -&gt; "&amp;Z5,"")</f>
        <v>Plant_GPP: CO2 -&gt; Plant</v>
      </c>
      <c r="DN5" s="17"/>
      <c r="DP5" t="str">
        <f>IF(AND(W5="0",X5="1",Y5&gt;0,'Network Data'!$C$5=1),'Hidden Network Data 1'!Z5&amp;"_R: "&amp;'Hidden Network Data 1'!Z5&amp;" -&gt; CO2", "")</f>
        <v>Plant_R: Plant -&gt; CO2</v>
      </c>
      <c r="DQ5" t="str">
        <f>IF(AND(W5="0",X5="0",Y5&gt;0,'Network Data'!$C$5=1),'Hidden Network Data 1'!Z5&amp;"_R: "&amp;'Hidden Network Data 1'!Z5&amp;" -&gt; CO2", "")</f>
        <v/>
      </c>
      <c r="DS5" s="17"/>
      <c r="DT5" s="17"/>
      <c r="DU5" t="str">
        <f t="shared" ref="DU5:DU68" si="29">IF(AND(ISNUMBER(Y5), ISNUMBER(AA5)), Z5&amp;"_IM: "&amp;Z5&amp;"Import -&gt; "&amp;Z5, IF(AND(ISNUMBER(Y5), ISNUMBER(AB5)), Z5&amp;"_IM: "&amp;Z5&amp;"Import -&gt; "&amp;Z5, ""))</f>
        <v>Plant_IM: PlantImport -&gt; Plant</v>
      </c>
      <c r="DV5" s="17"/>
      <c r="DW5" s="17"/>
      <c r="DX5" s="17"/>
      <c r="DY5" t="str">
        <f t="shared" si="0"/>
        <v>Plant_EX: Plant -&gt; PlantExport</v>
      </c>
      <c r="DZ5" s="19"/>
      <c r="EA5" t="str">
        <f>IF(AND('Network Data'!$C$5=1, W5 = "0", X5 = "1", ISNUMBER(Y5)&gt;0, AE5&lt;&gt;""), Z5&amp;"_GPP &gt; "&amp;AE5, "")</f>
        <v>Plant_GPP &gt; 200</v>
      </c>
      <c r="EB5" t="str">
        <f>IF(AE5 &gt;0, IF(AND('Network Data'!$C$5 = 1, W5 = "0", X5 = "0", ISNUMBER(Y5)&gt;0, AE5&lt;&gt;""), Z5&amp;"_Q &gt; "&amp;AE5, IF(AND('Network Data'!$C$5 = 0, W5 = "0", ISNUMBER(Y5)&gt;0, AE5&lt;&gt;""), Z5&amp;"_Q &gt; "&amp;AE5, "")),"")</f>
        <v/>
      </c>
      <c r="EC5" t="str">
        <f>IF(AND('Network Data'!$C$5=1, W5 = "0", X5 = "1", ISNUMBER(Y5)&gt;0, AF5&lt;&gt;""), Z5&amp;"_GPP &lt; "&amp;AF5, "")</f>
        <v>Plant_GPP &lt; 1000</v>
      </c>
      <c r="ED5" t="str">
        <f>IF(AND('Network Data'!$C$5 = 1, W5 = "0", X5 = "0", ISNUMBER(Y5)&gt;0, AF5&lt;&gt;""), Z5&amp;"_Q &lt; "&amp;AF5, IF(AND('Network Data'!$C$5 = 0, W5 = "0", ISNUMBER(Y5)&gt;0, AF5&lt;&gt;""), Z5&amp;"_Q &lt; "&amp;AF5, ""))</f>
        <v/>
      </c>
      <c r="EE5" t="str">
        <f>IF(AND('Network Data'!$C$5=1, W5 = "0", X5 = "1", ISNUMBER(Y5)&gt;0, AG5&lt;&gt;""), Z5&amp;"_NPP &gt; "&amp;AG5, "")</f>
        <v/>
      </c>
      <c r="EF5" t="str">
        <f>IF(AND('Network Data'!$C$5 = 1, W5 = "0", X5 = "0", ISNUMBER(Y5)&gt;0, AG5&lt;&gt;""), Z5&amp;"_P &gt; "&amp;AG5, IF(AND('Network Data'!$C$5 = 0, W5 = "0", ISNUMBER(Y5)&gt;0, AG5&lt;&gt;""), Z5&amp;"_P &gt; "&amp;AG5, ""))</f>
        <v/>
      </c>
      <c r="EG5" t="str">
        <f>IF(AND('Network Data'!$C$5=1, W5 = "0", X5 = "1", ISNUMBER(Y5)&gt;0, AH5&lt;&gt;""), Z5&amp;"_NPP &lt; "&amp;AH5, "")</f>
        <v/>
      </c>
      <c r="EH5" t="str">
        <f>IF(AND('Network Data'!$C$5 = 1, W5 = "0", X5 = "0", ISNUMBER(Y5)&gt;0, AH5&lt;&gt;""), Z5&amp;"_P &lt; "&amp;AH5, IF(AND('Network Data'!$C$5 = 0, W5 = "0", ISNUMBER(Y5)&gt;0, AH5&lt;&gt;""), Z5&amp;"_P &lt; "&amp;AH5, ""))</f>
        <v/>
      </c>
      <c r="EI5" t="str">
        <f>IF(AND('Network Data'!$C$5=1,W5="0",X5="1",ISNUMBER(Y5) &gt; 0,AI5&lt;&gt;""),Z5&amp;"_R &gt; "&amp;AI5,"")</f>
        <v/>
      </c>
      <c r="EJ5" t="str">
        <f>IF(AND('Network Data'!$C$5 = 1, W5 = "0", X5 = "0", ISNUMBER(Y5) &gt; 0, AI5&lt;&gt;""), Z5&amp;"_R &gt; "&amp;AI5, IF(AND('Network Data'!$C$5 = 0, W5 = "0", ISNUMBER(Y5) &gt; 0, AI5&lt;&gt;""), Z5&amp;"_R &gt; "&amp;AI5, IF(AND('Network Data'!$C$5 = 1, W5 = "0", X5 = "0", ISNUMBER(Y5) &gt; 0, AI5&lt;&gt;""), Z5&amp;"_R &gt; "&amp;AI5, IF(AND('Network Data'!$C$5 = 0, W5 = "0", ISNUMBER(Y5) &gt; 0, AI5&lt;&gt;""), Z5&amp;"_R &gt; "&amp;AI5, ""))))</f>
        <v/>
      </c>
      <c r="EK5" t="str">
        <f>IF(AND('Network Data'!$C$5=1, W5 = "0", X5 = "1", ISNUMBER(Y5)&gt;0, AJ5&lt;&gt;""), Z5&amp;"_R &lt; "&amp;AJ5, "")</f>
        <v/>
      </c>
      <c r="EL5" t="str">
        <f>IF(AND('Network Data'!$C$5 = 1, W5 = "0", X5 = "0", ISNUMBER(Y5)&gt;0, AJ5&lt;&gt;""), Z5&amp;"_R &lt; "&amp;AJ5, IF(AND('Network Data'!$C$5 = 0, W5 = "0", ISNUMBER(Y5)&gt;0, AJ5&lt;&gt;""), Z5&amp;"_R &lt; "&amp;AJ5, IF(AND('Network Data'!$C$5 = 1, W5 = "0", X5 = "0", ISNUMBER(Y5)&gt;0, AJ5&lt;&gt;""), Z5&amp;"_R &lt; "&amp;AJ5, IF(AND('Network Data'!$C$5 = 0, W5 = "0", ISNUMBER(Y5)&gt;0, AJ5&lt;&gt;""), Z5&amp;"_R &lt; "&amp;AJ5, ""))))</f>
        <v/>
      </c>
      <c r="EM5" t="str">
        <f t="shared" si="1"/>
        <v/>
      </c>
      <c r="EN5" t="str">
        <f t="shared" si="2"/>
        <v/>
      </c>
      <c r="EO5" t="str">
        <f t="shared" si="3"/>
        <v>Plant_U &lt; 200</v>
      </c>
      <c r="EP5" t="str">
        <f t="shared" si="4"/>
        <v/>
      </c>
      <c r="EQ5" t="str">
        <f t="shared" ref="EQ5:EQ68" si="30">IF(NOT(AA5 = 1), IF(AND(ISNUMBER(Y5)&gt;0, AA5&lt;&gt;""), Z5&amp;"_IM &gt; "&amp;AA5, ""),"")</f>
        <v>Plant_IM &gt; 700</v>
      </c>
      <c r="ER5" t="str">
        <f t="shared" ref="ER5:ER68" si="31">IF(NOT(AB5 = 1), IF(AND(ISNUMBER(Y5)&gt;0, AB5&lt;&gt;""), Z5&amp;"_IM &lt; "&amp;AB5, ""),"")</f>
        <v>Plant_IM &lt; 1300</v>
      </c>
      <c r="ES5" t="str">
        <f t="shared" si="5"/>
        <v/>
      </c>
      <c r="ET5" t="str">
        <f t="shared" si="6"/>
        <v>Plant_EX &lt; 1300</v>
      </c>
      <c r="EU5" t="str">
        <f>IF(AND('Network Data'!$C$5 = 1, W5 = "0", X5 = "0", ISNUMBER(Y5) &gt; 0, AM5&lt;&gt;""), Z5&amp;"_AE &gt; "&amp;AM5, IF(AND('Network Data'!$C$5 = 0, W5 = "0", ISNUMBER(Y5) &gt; 0, AM5&lt;&gt;""), Z5&amp;"_AE &gt; "&amp;AM5, IF(AND('Network Data'!$C$5 = 1, W5 = "0", X5 = "0", ISNUMBER(Y5) &gt; 0, AM5&lt;&gt;""), Z5&amp;"_AE &gt; "&amp;AM5, IF(AND('Network Data'!$C$5 = 0, W5 = "0", ISNUMBER(Y5) &gt; 0, AM5&lt;&gt;""), Z5&amp;"_AE &gt; "&amp;AM5, ""))))</f>
        <v/>
      </c>
      <c r="EV5" t="str">
        <f>IF(AND('Network Data'!$C$5 = 1, W5 = "0", X5 = "0", ISNUMBER(Y5) &gt; 0, AN5&lt;&gt;""), Z5&amp;"_AE &lt; "&amp;AN5, IF(AND('Network Data'!$C$5 = 0, W5 = "0", ISNUMBER(Y5) &gt; 0, AN5&lt;&gt;""),Z5&amp;"_AE &lt; "&amp;AN5, IF(AND('Network Data'!$C$5 = 1, W5 = "0", X5 = "0", ISNUMBER(Y5) &gt; 0, AN5&lt;&gt;""), Z5&amp;"_AE &lt; "&amp;AN5, IF(AND('Network Data'!$C$5 = 0, W5 = "0", ISNUMBER(Y5) &gt; 0, AN5&lt;&gt;""), Z5&amp;"_AE &lt; "&amp;AN5, ""))))</f>
        <v/>
      </c>
      <c r="EX5" t="str">
        <f>IF(AND('Network Data'!V11 &gt;0), 'Network Data'!V11, "")</f>
        <v/>
      </c>
      <c r="GB5"/>
      <c r="GC5"/>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row>
    <row r="6" spans="1:242" x14ac:dyDescent="0.3">
      <c r="A6" s="4">
        <v>3</v>
      </c>
      <c r="B6" t="str">
        <v>Invertebrate</v>
      </c>
      <c r="C6">
        <v>0</v>
      </c>
      <c r="D6">
        <v>0</v>
      </c>
      <c r="E6">
        <v>800</v>
      </c>
      <c r="F6">
        <v>1</v>
      </c>
      <c r="G6">
        <v>1</v>
      </c>
      <c r="H6">
        <v>0</v>
      </c>
      <c r="I6">
        <v>0</v>
      </c>
      <c r="J6">
        <v>500</v>
      </c>
      <c r="K6">
        <v>900</v>
      </c>
      <c r="L6">
        <v>0</v>
      </c>
      <c r="M6">
        <v>0</v>
      </c>
      <c r="N6">
        <v>0.75</v>
      </c>
      <c r="O6">
        <v>0.75</v>
      </c>
      <c r="P6">
        <v>0</v>
      </c>
      <c r="Q6">
        <v>0</v>
      </c>
      <c r="R6">
        <v>0.1</v>
      </c>
      <c r="S6">
        <v>0</v>
      </c>
      <c r="T6">
        <v>0</v>
      </c>
      <c r="U6">
        <v>0</v>
      </c>
      <c r="V6">
        <v>0</v>
      </c>
      <c r="W6" t="str">
        <f t="shared" si="7"/>
        <v>0</v>
      </c>
      <c r="X6" t="str">
        <f t="shared" si="8"/>
        <v>0</v>
      </c>
      <c r="Y6">
        <f t="shared" si="9"/>
        <v>800</v>
      </c>
      <c r="Z6" t="str">
        <f t="shared" si="10"/>
        <v>Invertebrate</v>
      </c>
      <c r="AA6">
        <f t="shared" si="11"/>
        <v>1</v>
      </c>
      <c r="AB6">
        <f t="shared" si="12"/>
        <v>1</v>
      </c>
      <c r="AC6" t="str">
        <f t="shared" si="13"/>
        <v/>
      </c>
      <c r="AD6" t="str">
        <f t="shared" si="14"/>
        <v/>
      </c>
      <c r="AE6">
        <f t="shared" si="15"/>
        <v>500</v>
      </c>
      <c r="AF6">
        <f t="shared" si="16"/>
        <v>900</v>
      </c>
      <c r="AG6" t="str">
        <f t="shared" si="17"/>
        <v/>
      </c>
      <c r="AH6" t="str">
        <f t="shared" si="18"/>
        <v/>
      </c>
      <c r="AI6">
        <f t="shared" si="19"/>
        <v>0.75</v>
      </c>
      <c r="AJ6">
        <f t="shared" si="20"/>
        <v>0.75</v>
      </c>
      <c r="AK6" t="str">
        <f t="shared" si="21"/>
        <v/>
      </c>
      <c r="AL6" t="str">
        <f t="shared" si="22"/>
        <v/>
      </c>
      <c r="AM6">
        <f t="shared" si="23"/>
        <v>0.1</v>
      </c>
      <c r="AN6" t="str">
        <f t="shared" si="24"/>
        <v/>
      </c>
      <c r="BQ6" t="str">
        <f t="shared" si="25"/>
        <v>Invertebrate = 800</v>
      </c>
      <c r="BR6" t="str">
        <f t="shared" si="26"/>
        <v/>
      </c>
      <c r="BY6" t="str">
        <f t="shared" si="27"/>
        <v>InvertebrateImport</v>
      </c>
      <c r="BZ6" t="str">
        <f t="shared" si="28"/>
        <v/>
      </c>
      <c r="CH6" t="str">
        <f>IF(AND('Network Data'!$C$5=1, W6 = "0", Y6 &gt; 0), IF(AND(X6="0"),IF(OR(ISNUMBER(AA6),ISNUMBER(AB6)),Z6&amp;"_Q = Flowto("&amp;Z6&amp;") - "&amp;Z6&amp;"_IM",Z6&amp;"_Q = Flowto("&amp;Z6&amp;")"),IF(AND(X6="1"),IF(OR(ISNUMBER(AA6),ISNUMBER(AB6)),Z6&amp;"_GPP = Flowto("&amp;Z6&amp;") - "&amp;Z6&amp;"_IM",Z6&amp;"_GPP = Flowto("&amp;Z6&amp;")"))), IF(AND('Network Data'!$C$5=0, W6 = "0", Y6 &gt; 0), IF(OR(ISNUMBER(AA6),ISNUMBER(AB6)),Z6&amp;"_Q = Flowto("&amp;Z6&amp;") - "&amp;Z6&amp;"_IN",Z6&amp;"_Q = Flowto("&amp;Z6&amp;")"),""))</f>
        <v>Invertebrate_Q = Flowto(Invertebrate) - Invertebrate_IM</v>
      </c>
      <c r="CL6" t="str">
        <f>IF(AND('Network Data'!$C$5=1, COUNTIF($Z$4:$Z$103, "*NLNode")&gt;0, W6 = "0", X6 = "0", Y6 &gt; 0), IF(OR(ISNUMBER(AC6),ISNUMBER(AD6)), Z6&amp;"_P = Flowfrom("&amp;Z6&amp;") - "&amp;Z6&amp;"_R - "&amp;Z6&amp;"_U - "&amp;Z6&amp;"_EX",Z6&amp;"_P = Flowfrom("&amp;Z6&amp;") - "&amp;Z6&amp;"_R - "&amp;Z6&amp;"_U"), IF(AND('Network Data'!$C$5=1, COUNTIF($Z$4:$Z$103, "*NLNode")=0, W6 = "0",X6 = "0", Y6 &gt; 0), IF(OR(ISNUMBER(AC6),ISNUMBER(AD6)), Z6&amp;"_P = Flowfrom("&amp;Z6&amp;") - "&amp;Z6&amp;"_R - "&amp;Z6&amp;"_EX",Z6&amp;"_P = Flowfrom("&amp;Z6&amp;") - "&amp;Z6&amp;"_R"), IF(AND('Network Data'!$C$5=0, COUNTIF($Z$4:$Z$103, "*NLNode")&gt;0, W6 = "0", X6 = "0", Y6 &gt; 0), IF(OR(ISNUMBER(AC6),ISNUMBER(AD6)), Z6&amp;"_P = Flowfrom("&amp;Z6&amp;") - "&amp;Z6&amp;"_U - "&amp;Z6&amp;"_EX",Z6&amp;"_P = Flowfrom("&amp;Z6&amp;") - "&amp;Z6&amp;"_U"), IF(AND('Network Data'!$C$5=0, COUNTIF($Z$4:$Z$103, "*NLNode")=0, W6 = "0",X6 = "0",  Y6 &gt; 0), IF(OR(ISNUMBER(AC6),ISNUMBER(AD6)), Z6&amp;"_P = Flowfrom("&amp;Z6&amp;") - "&amp;Z6&amp;"_EX",Z6&amp;"_P = Flowfrom("&amp;Z6&amp;")"), IF(AND('Network Data'!$C$5=1, COUNTIF($Z$4:$Z$103, "*NLNode")&gt;0, W6 = "0", X6 = "1", Y6 &gt; 0), IF(OR(ISNUMBER(AC6),ISNUMBER(AD6)), Z6&amp;"_NPP = Flowfrom("&amp;Z6&amp;") - "&amp;Z6&amp;"_R - "&amp;Z6&amp;"_U - "&amp;Z6&amp;"_EX",Z6&amp;"_NPP = Flowfrom("&amp;Z6&amp;") - "&amp;Z6&amp;"_R - "&amp;Z6&amp;"_U"), IF(AND('Network Data'!$C$5=1, COUNTIF($Z$4:$Z$103, "*NLNode")=0, W6 = "0",X6 = "1", Y6 &gt; 0), IF(OR(ISNUMBER(AC6),ISNUMBER(AD6)), Z6&amp;"_NPP = Flowfrom("&amp;Z6&amp;") - "&amp;Z6&amp;"_R - "&amp;Z6&amp;"_EX",Z6&amp;"_NPP = Flowfrom("&amp;Z6&amp;") - "&amp;Z6&amp;"_R"), IF(AND('Network Data'!$C$5=0, COUNTIF($Z$4:$Z$103, "*NLNode")&gt;0, W6 = "0", X6 = "1", Y6 &gt; 0), IF(OR(ISNUMBER(AC6),ISNUMBER(AD6)), Z6&amp;"_P = Flowfrom("&amp;Z6&amp;") - "&amp;Z6&amp;"_U - "&amp;Z6&amp;"_EX",Z6&amp;"_P = Flowfrom("&amp;Z6&amp;") - "&amp;Z6&amp;"_U"), IF(AND('Network Data'!$C$5=0, COUNTIF($Z$4:$Z$103, "*NLNode")=0, W6 = "0",X6 = "1",  Y6 &gt; 0), IF(OR(ISNUMBER(AC6),ISNUMBER(AD6)), Z6&amp;"_P = Flowfrom("&amp;Z6&amp;") - "&amp;Z6&amp;"_EX",Z6&amp;"_P = Flowfrom("&amp;Z6&amp;")"), ""))))))))</f>
        <v>Invertebrate_P = Flowfrom(Invertebrate) - Invertebrate_R - Invertebrate_U</v>
      </c>
      <c r="CP6" t="str">
        <f>IF(COUNTIF($Z$4:$Z$103, "*NLNode")&gt;0, IF(AND('Network Data'!$C$5=1,W6="0", X6 = "0", Y6&gt;0),IF(OR(ISNUMBER(AC6),ISNUMBER(AD6)),Z6&amp;"_U"&amp;" = Flowto("&amp;Z6&amp;") - "&amp;Z6&amp;"_P"&amp;" - "&amp;Z6&amp;"_R - "&amp;Z6&amp;"_EX",Z6&amp;"_U"&amp;" = Flowto("&amp;Z6&amp;") - "&amp;Z6&amp;"_P"&amp;" - "&amp;Z6&amp;"_R"),IF(AND('Network Data'!$C$5=0,W6="0",X6 = "0", Y6&gt;0),IF(OR(ISNUMBER(AC6),ISNUMBER(AD6)),Z6&amp;"_U"&amp;" = Flowto("&amp;Z6&amp;") - "&amp;Z6&amp;"_P"&amp;" - "&amp;Z6&amp;"_EX",Z6&amp;"_U"&amp;" = Flowto("&amp;Z6&amp;") - "&amp;Z6&amp;"_P"), IF(AND('Network Data'!$C$5=1,W6="0", X6 = "1", Y6&gt;0), IF(OR(ISNUMBER(AC6),ISNUMBER(AD6)),Z6&amp;"_U"&amp;" = Flowto("&amp;Z6&amp;") - "&amp;Z6&amp;"_NPP"&amp;" - "&amp;Z6&amp;"_R - "&amp;Z6&amp;"_EX",Z6&amp;"_U"&amp;" = Flowto("&amp;Z6&amp;") - "&amp;Z6&amp;"_NPP"&amp;" - "&amp;Z6&amp;"_R"), IF(AND('Network Data'!$C$5=0,W6="0",X6 = "1", Y6&gt;0),IF(OR(ISNUMBER(AC6),ISNUMBER(AD6)),Z6&amp;"_U"&amp;" = Flowto("&amp;Z6&amp;") - "&amp;Z6&amp;"_P"&amp;" - "&amp;Z6&amp;"_EX",Z6&amp;"_U"&amp;" = Flowto("&amp;Z6&amp;") - "&amp;Z6&amp;"_P"),"")))),"")</f>
        <v>Invertebrate_U = Flowto(Invertebrate) - Invertebrate_P - Invertebrate_R</v>
      </c>
      <c r="CT6" t="str">
        <f>IF(OR(AM6&lt;&gt;"",AN6&lt;&gt;""), IF(AND('Network Data'!$C$5 = 1, W6 ="0", X6 = "0", Y6 &gt; 0),Z6&amp;"_AE"&amp;" = "&amp;Z6&amp;"_P"&amp;" + "&amp;Z6&amp;"_R", IF(AND('Network Data'!$C$5 = 0, W6 ="0", X6 = "0", Y6 &gt; 0),Z6&amp;" = "&amp;Z6&amp;"_P",IF(AND('Network Data'!$C$5 = 1, W6 ="0", X6 = "0",Y6 &gt; 0),Z6&amp;"_AE"&amp;" = "&amp;Z6&amp;"_P"&amp;" + "&amp;Z6&amp;"_R", IF(AND('Network Data'!$C$5 = 0, W6 ="0", X6 = "0", Y6 &gt; 0),Z6&amp;" = "&amp;Z6&amp;"_P","")))),"")</f>
        <v>Invertebrate_AE = Invertebrate_P + Invertebrate_R</v>
      </c>
      <c r="CX6" t="str">
        <f xml:space="preserve"> IF('Network Data'!U12 &gt; 0, 'Network Data'!U12, "")</f>
        <v/>
      </c>
      <c r="DB6" t="str" cm="1">
        <f t="array" ref="DB6">IF(OR('Network Data'!T12:T111&lt;&gt;""), "## PARAMETERS","")</f>
        <v/>
      </c>
      <c r="DC6" t="str" cm="1">
        <f t="array" ref="DC6">IF(OR('Network Data'!T12:T111&lt;&gt;""), "&lt;space&gt;","")</f>
        <v/>
      </c>
      <c r="DD6" t="str">
        <f>IF('Network Data'!T12&lt;&gt;"",SUBSTITUTE('Network Data'!T12, ",",""),"")</f>
        <v/>
      </c>
      <c r="DE6" t="str" cm="1">
        <f t="array" ref="DE6">IF(OR('Network Data'!T12:T111&lt;&gt;""), "&lt;space&gt;","")</f>
        <v/>
      </c>
      <c r="DF6" t="str" cm="1">
        <f t="array" ref="DF6">IF(OR('Network Data'!T12:T111&lt;&gt;""), "## END PARAMETERS","")</f>
        <v/>
      </c>
      <c r="DG6" t="str" cm="1">
        <f t="array" ref="DG6">IF(OR('Network Data'!T12:T111&lt;&gt;""), "&lt;space&gt;","")</f>
        <v/>
      </c>
      <c r="DL6" t="str">
        <f>IF(AND('Network Data'!$C$5=1,W6="0",X6= "1",Y6&gt;0),Z6&amp;"_GPP: CO2 -&gt; "&amp;Z6,"")</f>
        <v/>
      </c>
      <c r="DN6" s="17"/>
      <c r="DP6" t="str">
        <f>IF(AND(W6="0",X6="1",Y6&gt;0,'Network Data'!$C$5=1),'Hidden Network Data 1'!Z6&amp;"_R: "&amp;'Hidden Network Data 1'!Z6&amp;" -&gt; CO2", "")</f>
        <v/>
      </c>
      <c r="DQ6" t="str">
        <f>IF(AND(W6="0",X6="0",Y6&gt;0,'Network Data'!$C$5=1),'Hidden Network Data 1'!Z6&amp;"_R: "&amp;'Hidden Network Data 1'!Z6&amp;" -&gt; CO2", "")</f>
        <v>Invertebrate_R: Invertebrate -&gt; CO2</v>
      </c>
      <c r="DS6" s="17"/>
      <c r="DT6" s="17"/>
      <c r="DU6" t="str">
        <f t="shared" si="29"/>
        <v>Invertebrate_IM: InvertebrateImport -&gt; Invertebrate</v>
      </c>
      <c r="DV6" s="17"/>
      <c r="DW6" s="17"/>
      <c r="DX6" s="17"/>
      <c r="DY6" t="str">
        <f t="shared" si="0"/>
        <v/>
      </c>
      <c r="DZ6" s="19"/>
      <c r="EA6" t="str">
        <f>IF(AND('Network Data'!$C$5=1, W6 = "0", X6 = "1", ISNUMBER(Y6)&gt;0, AE6&lt;&gt;""), Z6&amp;"_GPP &gt; "&amp;AE6, "")</f>
        <v/>
      </c>
      <c r="EB6" t="str">
        <f>IF(AE6 &gt;0, IF(AND('Network Data'!$C$5 = 1, W6 = "0", X6 = "0", ISNUMBER(Y6)&gt;0, AE6&lt;&gt;""), Z6&amp;"_Q &gt; "&amp;AE6, IF(AND('Network Data'!$C$5 = 0, W6 = "0", ISNUMBER(Y6)&gt;0, AE6&lt;&gt;""), Z6&amp;"_Q &gt; "&amp;AE6, "")),"")</f>
        <v>Invertebrate_Q &gt; 500</v>
      </c>
      <c r="EC6" t="str">
        <f>IF(AND('Network Data'!$C$5=1, W6 = "0", X6 = "1", ISNUMBER(Y6)&gt;0, AF6&lt;&gt;""), Z6&amp;"_GPP &lt; "&amp;AF6, "")</f>
        <v/>
      </c>
      <c r="ED6" t="str">
        <f>IF(AND('Network Data'!$C$5 = 1, W6 = "0", X6 = "0", ISNUMBER(Y6)&gt;0, AF6&lt;&gt;""), Z6&amp;"_Q &lt; "&amp;AF6, IF(AND('Network Data'!$C$5 = 0, W6 = "0", ISNUMBER(Y6)&gt;0, AF6&lt;&gt;""), Z6&amp;"_Q &lt; "&amp;AF6, ""))</f>
        <v>Invertebrate_Q &lt; 900</v>
      </c>
      <c r="EE6" t="str">
        <f>IF(AND('Network Data'!$C$5=1, W6 = "0", X6 = "1", ISNUMBER(Y6)&gt;0, AG6&lt;&gt;""), Z6&amp;"_NPP &gt; "&amp;AG6, "")</f>
        <v/>
      </c>
      <c r="EF6" t="str">
        <f>IF(AND('Network Data'!$C$5 = 1, W6 = "0", X6 = "0", ISNUMBER(Y6)&gt;0, AG6&lt;&gt;""), Z6&amp;"_P &gt; "&amp;AG6, IF(AND('Network Data'!$C$5 = 0, W6 = "0", ISNUMBER(Y6)&gt;0, AG6&lt;&gt;""), Z6&amp;"_P &gt; "&amp;AG6, ""))</f>
        <v/>
      </c>
      <c r="EG6" t="str">
        <f>IF(AND('Network Data'!$C$5=1, W6 = "0", X6 = "1", ISNUMBER(Y6)&gt;0, AH6&lt;&gt;""), Z6&amp;"_NPP &lt; "&amp;AH6, "")</f>
        <v/>
      </c>
      <c r="EH6" t="str">
        <f>IF(AND('Network Data'!$C$5 = 1, W6 = "0", X6 = "0", ISNUMBER(Y6)&gt;0, AH6&lt;&gt;""), Z6&amp;"_P &lt; "&amp;AH6, IF(AND('Network Data'!$C$5 = 0, W6 = "0", ISNUMBER(Y6)&gt;0, AH6&lt;&gt;""), Z6&amp;"_P &lt; "&amp;AH6, ""))</f>
        <v/>
      </c>
      <c r="EI6" t="str">
        <f>IF(AND('Network Data'!$C$5=1,W6="0",X6="1",ISNUMBER(Y6) &gt; 0,AI6&lt;&gt;""),Z6&amp;"_R &gt; "&amp;AI6,"")</f>
        <v/>
      </c>
      <c r="EJ6" t="str">
        <f>IF(AND('Network Data'!$C$5 = 1, W6 = "0", X6 = "0", ISNUMBER(Y6) &gt; 0, AI6&lt;&gt;""), Z6&amp;"_R &gt; "&amp;AI6, IF(AND('Network Data'!$C$5 = 0, W6 = "0", ISNUMBER(Y6) &gt; 0, AI6&lt;&gt;""), Z6&amp;"_R &gt; "&amp;AI6, IF(AND('Network Data'!$C$5 = 1, W6 = "0", X6 = "0", ISNUMBER(Y6) &gt; 0, AI6&lt;&gt;""), Z6&amp;"_R &gt; "&amp;AI6, IF(AND('Network Data'!$C$5 = 0, W6 = "0", ISNUMBER(Y6) &gt; 0, AI6&lt;&gt;""), Z6&amp;"_R &gt; "&amp;AI6, ""))))</f>
        <v>Invertebrate_R &gt; 0.75</v>
      </c>
      <c r="EK6" t="str">
        <f>IF(AND('Network Data'!$C$5=1, W6 = "0", X6 = "1", ISNUMBER(Y6)&gt;0, AJ6&lt;&gt;""), Z6&amp;"_R &lt; "&amp;AJ6, "")</f>
        <v/>
      </c>
      <c r="EL6" t="str">
        <f>IF(AND('Network Data'!$C$5 = 1, W6 = "0", X6 = "0", ISNUMBER(Y6)&gt;0, AJ6&lt;&gt;""), Z6&amp;"_R &lt; "&amp;AJ6, IF(AND('Network Data'!$C$5 = 0, W6 = "0", ISNUMBER(Y6)&gt;0, AJ6&lt;&gt;""), Z6&amp;"_R &lt; "&amp;AJ6, IF(AND('Network Data'!$C$5 = 1, W6 = "0", X6 = "0", ISNUMBER(Y6)&gt;0, AJ6&lt;&gt;""), Z6&amp;"_R &lt; "&amp;AJ6, IF(AND('Network Data'!$C$5 = 0, W6 = "0", ISNUMBER(Y6)&gt;0, AJ6&lt;&gt;""), Z6&amp;"_R &lt; "&amp;AJ6, ""))))</f>
        <v>Invertebrate_R &lt; 0.75</v>
      </c>
      <c r="EM6" t="str">
        <f t="shared" si="1"/>
        <v/>
      </c>
      <c r="EN6" t="str">
        <f t="shared" si="2"/>
        <v/>
      </c>
      <c r="EO6" t="str">
        <f t="shared" si="3"/>
        <v/>
      </c>
      <c r="EP6" t="str">
        <f t="shared" si="4"/>
        <v/>
      </c>
      <c r="EQ6" t="str">
        <f t="shared" si="30"/>
        <v/>
      </c>
      <c r="ER6" t="str">
        <f t="shared" si="31"/>
        <v/>
      </c>
      <c r="ES6" t="str">
        <f t="shared" si="5"/>
        <v/>
      </c>
      <c r="ET6" t="str">
        <f t="shared" si="6"/>
        <v/>
      </c>
      <c r="EU6" t="str">
        <f>IF(AND('Network Data'!$C$5 = 1, W6 = "0", X6 = "0", ISNUMBER(Y6) &gt; 0, AM6&lt;&gt;""), Z6&amp;"_AE &gt; "&amp;AM6, IF(AND('Network Data'!$C$5 = 0, W6 = "0", ISNUMBER(Y6) &gt; 0, AM6&lt;&gt;""), Z6&amp;"_AE &gt; "&amp;AM6, IF(AND('Network Data'!$C$5 = 1, W6 = "0", X6 = "0", ISNUMBER(Y6) &gt; 0, AM6&lt;&gt;""), Z6&amp;"_AE &gt; "&amp;AM6, IF(AND('Network Data'!$C$5 = 0, W6 = "0", ISNUMBER(Y6) &gt; 0, AM6&lt;&gt;""), Z6&amp;"_AE &gt; "&amp;AM6, ""))))</f>
        <v>Invertebrate_AE &gt; 0.1</v>
      </c>
      <c r="EV6" t="str">
        <f>IF(AND('Network Data'!$C$5 = 1, W6 = "0", X6 = "0", ISNUMBER(Y6) &gt; 0, AN6&lt;&gt;""), Z6&amp;"_AE &lt; "&amp;AN6, IF(AND('Network Data'!$C$5 = 0, W6 = "0", ISNUMBER(Y6) &gt; 0, AN6&lt;&gt;""),Z6&amp;"_AE &lt; "&amp;AN6, IF(AND('Network Data'!$C$5 = 1, W6 = "0", X6 = "0", ISNUMBER(Y6) &gt; 0, AN6&lt;&gt;""), Z6&amp;"_AE &lt; "&amp;AN6, IF(AND('Network Data'!$C$5 = 0, W6 = "0", ISNUMBER(Y6) &gt; 0, AN6&lt;&gt;""), Z6&amp;"_AE &lt; "&amp;AN6, ""))))</f>
        <v/>
      </c>
      <c r="EX6" t="str">
        <f>IF(AND('Network Data'!V12 &gt;0), 'Network Data'!V12, "")</f>
        <v/>
      </c>
      <c r="GB6"/>
      <c r="GC6"/>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row>
    <row r="7" spans="1:242" x14ac:dyDescent="0.3">
      <c r="A7" s="4">
        <v>4</v>
      </c>
      <c r="B7" t="str">
        <v>Vertebrate</v>
      </c>
      <c r="C7">
        <v>0</v>
      </c>
      <c r="D7">
        <v>0</v>
      </c>
      <c r="E7">
        <v>200</v>
      </c>
      <c r="F7">
        <v>0</v>
      </c>
      <c r="G7">
        <v>0</v>
      </c>
      <c r="H7">
        <v>1</v>
      </c>
      <c r="I7">
        <v>1</v>
      </c>
      <c r="J7">
        <v>0</v>
      </c>
      <c r="K7">
        <v>350</v>
      </c>
      <c r="L7">
        <v>0</v>
      </c>
      <c r="M7">
        <v>0</v>
      </c>
      <c r="N7">
        <v>0</v>
      </c>
      <c r="O7">
        <v>0</v>
      </c>
      <c r="P7">
        <v>0</v>
      </c>
      <c r="Q7">
        <v>0</v>
      </c>
      <c r="R7">
        <v>0</v>
      </c>
      <c r="S7">
        <v>0</v>
      </c>
      <c r="T7">
        <v>0</v>
      </c>
      <c r="U7">
        <v>0</v>
      </c>
      <c r="V7">
        <v>0</v>
      </c>
      <c r="W7" t="str">
        <f t="shared" si="7"/>
        <v>0</v>
      </c>
      <c r="X7" t="str">
        <f t="shared" si="8"/>
        <v>0</v>
      </c>
      <c r="Y7">
        <f t="shared" si="9"/>
        <v>200</v>
      </c>
      <c r="Z7" t="str">
        <f t="shared" si="10"/>
        <v>Vertebrate</v>
      </c>
      <c r="AA7" t="str">
        <f t="shared" si="11"/>
        <v/>
      </c>
      <c r="AB7" t="str">
        <f t="shared" si="12"/>
        <v/>
      </c>
      <c r="AC7">
        <f t="shared" si="13"/>
        <v>1</v>
      </c>
      <c r="AD7">
        <f t="shared" si="14"/>
        <v>1</v>
      </c>
      <c r="AE7" t="str">
        <f t="shared" si="15"/>
        <v/>
      </c>
      <c r="AF7">
        <f t="shared" si="16"/>
        <v>350</v>
      </c>
      <c r="AG7" t="str">
        <f t="shared" si="17"/>
        <v/>
      </c>
      <c r="AH7" t="str">
        <f t="shared" si="18"/>
        <v/>
      </c>
      <c r="AI7" t="str">
        <f t="shared" si="19"/>
        <v/>
      </c>
      <c r="AJ7" t="str">
        <f t="shared" si="20"/>
        <v/>
      </c>
      <c r="AK7" t="str">
        <f t="shared" si="21"/>
        <v/>
      </c>
      <c r="AL7" t="str">
        <f t="shared" si="22"/>
        <v/>
      </c>
      <c r="AM7" t="str">
        <f t="shared" si="23"/>
        <v/>
      </c>
      <c r="AN7" t="str">
        <f t="shared" si="24"/>
        <v/>
      </c>
      <c r="BQ7" t="str">
        <f t="shared" si="25"/>
        <v>Vertebrate = 200</v>
      </c>
      <c r="BR7" t="str">
        <f t="shared" si="26"/>
        <v/>
      </c>
      <c r="BY7" t="str">
        <f t="shared" si="27"/>
        <v/>
      </c>
      <c r="BZ7" t="str">
        <f t="shared" si="28"/>
        <v>VertebrateExport</v>
      </c>
      <c r="CH7" t="str">
        <f>IF(AND('Network Data'!$C$5=1, W7 = "0", Y7 &gt; 0), IF(AND(X7="0"),IF(OR(ISNUMBER(AA7),ISNUMBER(AB7)),Z7&amp;"_Q = Flowto("&amp;Z7&amp;") - "&amp;Z7&amp;"_IM",Z7&amp;"_Q = Flowto("&amp;Z7&amp;")"),IF(AND(X7="1"),IF(OR(ISNUMBER(AA7),ISNUMBER(AB7)),Z7&amp;"_GPP = Flowto("&amp;Z7&amp;") - "&amp;Z7&amp;"_IM",Z7&amp;"_GPP = Flowto("&amp;Z7&amp;")"))), IF(AND('Network Data'!$C$5=0, W7 = "0", Y7 &gt; 0), IF(OR(ISNUMBER(AA7),ISNUMBER(AB7)),Z7&amp;"_Q = Flowto("&amp;Z7&amp;") - "&amp;Z7&amp;"_IN",Z7&amp;"_Q = Flowto("&amp;Z7&amp;")"),""))</f>
        <v>Vertebrate_Q = Flowto(Vertebrate)</v>
      </c>
      <c r="CL7" t="str">
        <f>IF(AND('Network Data'!$C$5=1, COUNTIF($Z$4:$Z$103, "*NLNode")&gt;0, W7 = "0", X7 = "0", Y7 &gt; 0), IF(OR(ISNUMBER(AC7),ISNUMBER(AD7)), Z7&amp;"_P = Flowfrom("&amp;Z7&amp;") - "&amp;Z7&amp;"_R - "&amp;Z7&amp;"_U - "&amp;Z7&amp;"_EX",Z7&amp;"_P = Flowfrom("&amp;Z7&amp;") - "&amp;Z7&amp;"_R - "&amp;Z7&amp;"_U"), IF(AND('Network Data'!$C$5=1, COUNTIF($Z$4:$Z$103, "*NLNode")=0, W7 = "0",X7 = "0", Y7 &gt; 0), IF(OR(ISNUMBER(AC7),ISNUMBER(AD7)), Z7&amp;"_P = Flowfrom("&amp;Z7&amp;") - "&amp;Z7&amp;"_R - "&amp;Z7&amp;"_EX",Z7&amp;"_P = Flowfrom("&amp;Z7&amp;") - "&amp;Z7&amp;"_R"), IF(AND('Network Data'!$C$5=0, COUNTIF($Z$4:$Z$103, "*NLNode")&gt;0, W7 = "0", X7 = "0", Y7 &gt; 0), IF(OR(ISNUMBER(AC7),ISNUMBER(AD7)), Z7&amp;"_P = Flowfrom("&amp;Z7&amp;") - "&amp;Z7&amp;"_U - "&amp;Z7&amp;"_EX",Z7&amp;"_P = Flowfrom("&amp;Z7&amp;") - "&amp;Z7&amp;"_U"), IF(AND('Network Data'!$C$5=0, COUNTIF($Z$4:$Z$103, "*NLNode")=0, W7 = "0",X7 = "0",  Y7 &gt; 0), IF(OR(ISNUMBER(AC7),ISNUMBER(AD7)), Z7&amp;"_P = Flowfrom("&amp;Z7&amp;") - "&amp;Z7&amp;"_EX",Z7&amp;"_P = Flowfrom("&amp;Z7&amp;")"), IF(AND('Network Data'!$C$5=1, COUNTIF($Z$4:$Z$103, "*NLNode")&gt;0, W7 = "0", X7 = "1", Y7 &gt; 0), IF(OR(ISNUMBER(AC7),ISNUMBER(AD7)), Z7&amp;"_NPP = Flowfrom("&amp;Z7&amp;") - "&amp;Z7&amp;"_R - "&amp;Z7&amp;"_U - "&amp;Z7&amp;"_EX",Z7&amp;"_NPP = Flowfrom("&amp;Z7&amp;") - "&amp;Z7&amp;"_R - "&amp;Z7&amp;"_U"), IF(AND('Network Data'!$C$5=1, COUNTIF($Z$4:$Z$103, "*NLNode")=0, W7 = "0",X7 = "1", Y7 &gt; 0), IF(OR(ISNUMBER(AC7),ISNUMBER(AD7)), Z7&amp;"_NPP = Flowfrom("&amp;Z7&amp;") - "&amp;Z7&amp;"_R - "&amp;Z7&amp;"_EX",Z7&amp;"_NPP = Flowfrom("&amp;Z7&amp;") - "&amp;Z7&amp;"_R"), IF(AND('Network Data'!$C$5=0, COUNTIF($Z$4:$Z$103, "*NLNode")&gt;0, W7 = "0", X7 = "1", Y7 &gt; 0), IF(OR(ISNUMBER(AC7),ISNUMBER(AD7)), Z7&amp;"_P = Flowfrom("&amp;Z7&amp;") - "&amp;Z7&amp;"_U - "&amp;Z7&amp;"_EX",Z7&amp;"_P = Flowfrom("&amp;Z7&amp;") - "&amp;Z7&amp;"_U"), IF(AND('Network Data'!$C$5=0, COUNTIF($Z$4:$Z$103, "*NLNode")=0, W7 = "0",X7 = "1",  Y7 &gt; 0), IF(OR(ISNUMBER(AC7),ISNUMBER(AD7)), Z7&amp;"_P = Flowfrom("&amp;Z7&amp;") - "&amp;Z7&amp;"_EX",Z7&amp;"_P = Flowfrom("&amp;Z7&amp;")"), ""))))))))</f>
        <v>Vertebrate_P = Flowfrom(Vertebrate) - Vertebrate_R - Vertebrate_U - Vertebrate_EX</v>
      </c>
      <c r="CP7" t="str">
        <f>IF(COUNTIF($Z$4:$Z$103, "*NLNode")&gt;0, IF(AND('Network Data'!$C$5=1,W7="0", X7 = "0", Y7&gt;0),IF(OR(ISNUMBER(AC7),ISNUMBER(AD7)),Z7&amp;"_U"&amp;" = Flowto("&amp;Z7&amp;") - "&amp;Z7&amp;"_P"&amp;" - "&amp;Z7&amp;"_R - "&amp;Z7&amp;"_EX",Z7&amp;"_U"&amp;" = Flowto("&amp;Z7&amp;") - "&amp;Z7&amp;"_P"&amp;" - "&amp;Z7&amp;"_R"),IF(AND('Network Data'!$C$5=0,W7="0",X7 = "0", Y7&gt;0),IF(OR(ISNUMBER(AC7),ISNUMBER(AD7)),Z7&amp;"_U"&amp;" = Flowto("&amp;Z7&amp;") - "&amp;Z7&amp;"_P"&amp;" - "&amp;Z7&amp;"_EX",Z7&amp;"_U"&amp;" = Flowto("&amp;Z7&amp;") - "&amp;Z7&amp;"_P"), IF(AND('Network Data'!$C$5=1,W7="0", X7 = "1", Y7&gt;0), IF(OR(ISNUMBER(AC7),ISNUMBER(AD7)),Z7&amp;"_U"&amp;" = Flowto("&amp;Z7&amp;") - "&amp;Z7&amp;"_NPP"&amp;" - "&amp;Z7&amp;"_R - "&amp;Z7&amp;"_EX",Z7&amp;"_U"&amp;" = Flowto("&amp;Z7&amp;") - "&amp;Z7&amp;"_NPP"&amp;" - "&amp;Z7&amp;"_R"), IF(AND('Network Data'!$C$5=0,W7="0",X7 = "1", Y7&gt;0),IF(OR(ISNUMBER(AC7),ISNUMBER(AD7)),Z7&amp;"_U"&amp;" = Flowto("&amp;Z7&amp;") - "&amp;Z7&amp;"_P"&amp;" - "&amp;Z7&amp;"_EX",Z7&amp;"_U"&amp;" = Flowto("&amp;Z7&amp;") - "&amp;Z7&amp;"_P"),"")))),"")</f>
        <v>Vertebrate_U = Flowto(Vertebrate) - Vertebrate_P - Vertebrate_R - Vertebrate_EX</v>
      </c>
      <c r="CT7" t="str">
        <f>IF(OR(AM7&lt;&gt;"",AN7&lt;&gt;""), IF(AND('Network Data'!$C$5 = 1, W7 ="0", X7 = "0", Y7 &gt; 0),Z7&amp;"_AE"&amp;" = "&amp;Z7&amp;"_P"&amp;" + "&amp;Z7&amp;"_R", IF(AND('Network Data'!$C$5 = 0, W7 ="0", X7 = "0", Y7 &gt; 0),Z7&amp;" = "&amp;Z7&amp;"_P",IF(AND('Network Data'!$C$5 = 1, W7 ="0", X7 = "0",Y7 &gt; 0),Z7&amp;"_AE"&amp;" = "&amp;Z7&amp;"_P"&amp;" + "&amp;Z7&amp;"_R", IF(AND('Network Data'!$C$5 = 0, W7 ="0", X7 = "0", Y7 &gt; 0),Z7&amp;" = "&amp;Z7&amp;"_P","")))),"")</f>
        <v/>
      </c>
      <c r="CX7" t="str">
        <f xml:space="preserve"> IF('Network Data'!U13 &gt; 0, 'Network Data'!U13, "")</f>
        <v/>
      </c>
      <c r="DB7" t="str" cm="1">
        <f t="array" ref="DB7">IF(OR('Network Data'!T13:T112&lt;&gt;""), "## PARAMETERS","")</f>
        <v/>
      </c>
      <c r="DC7" t="str" cm="1">
        <f t="array" ref="DC7">IF(OR('Network Data'!T13:T112&lt;&gt;""), "&lt;space&gt;","")</f>
        <v/>
      </c>
      <c r="DD7" t="str">
        <f>IF('Network Data'!T13&lt;&gt;"",SUBSTITUTE('Network Data'!T13, ",",""),"")</f>
        <v/>
      </c>
      <c r="DE7" t="str" cm="1">
        <f t="array" ref="DE7">IF(OR('Network Data'!T13:T112&lt;&gt;""), "&lt;space&gt;","")</f>
        <v/>
      </c>
      <c r="DF7" t="str" cm="1">
        <f t="array" ref="DF7">IF(OR('Network Data'!T13:T112&lt;&gt;""), "## END PARAMETERS","")</f>
        <v/>
      </c>
      <c r="DG7" t="str" cm="1">
        <f t="array" ref="DG7">IF(OR('Network Data'!T13:T112&lt;&gt;""), "&lt;space&gt;","")</f>
        <v/>
      </c>
      <c r="DL7" t="str">
        <f>IF(AND('Network Data'!$C$5=1,W7="0",X7= "1",Y7&gt;0),Z7&amp;"_GPP: CO2 -&gt; "&amp;Z7,"")</f>
        <v/>
      </c>
      <c r="DN7" s="17"/>
      <c r="DP7" t="str">
        <f>IF(AND(W7="0",X7="1",Y7&gt;0,'Network Data'!$C$5=1),'Hidden Network Data 1'!Z7&amp;"_R: "&amp;'Hidden Network Data 1'!Z7&amp;" -&gt; CO2", "")</f>
        <v/>
      </c>
      <c r="DQ7" t="str">
        <f>IF(AND(W7="0",X7="0",Y7&gt;0,'Network Data'!$C$5=1),'Hidden Network Data 1'!Z7&amp;"_R: "&amp;'Hidden Network Data 1'!Z7&amp;" -&gt; CO2", "")</f>
        <v>Vertebrate_R: Vertebrate -&gt; CO2</v>
      </c>
      <c r="DS7" s="17"/>
      <c r="DT7" s="17"/>
      <c r="DU7" t="str">
        <f t="shared" si="29"/>
        <v/>
      </c>
      <c r="DV7" s="17"/>
      <c r="DW7" s="17"/>
      <c r="DX7" s="17"/>
      <c r="DY7" t="str">
        <f t="shared" si="0"/>
        <v>Vertebrate_EX: Vertebrate -&gt; VertebrateExport</v>
      </c>
      <c r="DZ7" s="19"/>
      <c r="EA7" t="str">
        <f>IF(AND('Network Data'!$C$5=1, W7 = "0", X7 = "1", ISNUMBER(Y7)&gt;0, AE7&lt;&gt;""), Z7&amp;"_GPP &gt; "&amp;AE7, "")</f>
        <v/>
      </c>
      <c r="EB7" t="str">
        <f>IF(AE7 &gt;0, IF(AND('Network Data'!$C$5 = 1, W7 = "0", X7 = "0", ISNUMBER(Y7)&gt;0, AE7&lt;&gt;""), Z7&amp;"_Q &gt; "&amp;AE7, IF(AND('Network Data'!$C$5 = 0, W7 = "0", ISNUMBER(Y7)&gt;0, AE7&lt;&gt;""), Z7&amp;"_Q &gt; "&amp;AE7, "")),"")</f>
        <v/>
      </c>
      <c r="EC7" t="str">
        <f>IF(AND('Network Data'!$C$5=1, W7 = "0", X7 = "1", ISNUMBER(Y7)&gt;0, AF7&lt;&gt;""), Z7&amp;"_GPP &lt; "&amp;AF7, "")</f>
        <v/>
      </c>
      <c r="ED7" t="str">
        <f>IF(AND('Network Data'!$C$5 = 1, W7 = "0", X7 = "0", ISNUMBER(Y7)&gt;0, AF7&lt;&gt;""), Z7&amp;"_Q &lt; "&amp;AF7, IF(AND('Network Data'!$C$5 = 0, W7 = "0", ISNUMBER(Y7)&gt;0, AF7&lt;&gt;""), Z7&amp;"_Q &lt; "&amp;AF7, ""))</f>
        <v>Vertebrate_Q &lt; 350</v>
      </c>
      <c r="EE7" t="str">
        <f>IF(AND('Network Data'!$C$5=1, W7 = "0", X7 = "1", ISNUMBER(Y7)&gt;0, AG7&lt;&gt;""), Z7&amp;"_NPP &gt; "&amp;AG7, "")</f>
        <v/>
      </c>
      <c r="EF7" t="str">
        <f>IF(AND('Network Data'!$C$5 = 1, W7 = "0", X7 = "0", ISNUMBER(Y7)&gt;0, AG7&lt;&gt;""), Z7&amp;"_P &gt; "&amp;AG7, IF(AND('Network Data'!$C$5 = 0, W7 = "0", ISNUMBER(Y7)&gt;0, AG7&lt;&gt;""), Z7&amp;"_P &gt; "&amp;AG7, ""))</f>
        <v/>
      </c>
      <c r="EG7" t="str">
        <f>IF(AND('Network Data'!$C$5=1, W7 = "0", X7 = "1", ISNUMBER(Y7)&gt;0, AH7&lt;&gt;""), Z7&amp;"_NPP &lt; "&amp;AH7, "")</f>
        <v/>
      </c>
      <c r="EH7" t="str">
        <f>IF(AND('Network Data'!$C$5 = 1, W7 = "0", X7 = "0", ISNUMBER(Y7)&gt;0, AH7&lt;&gt;""), Z7&amp;"_P &lt; "&amp;AH7, IF(AND('Network Data'!$C$5 = 0, W7 = "0", ISNUMBER(Y7)&gt;0, AH7&lt;&gt;""), Z7&amp;"_P &lt; "&amp;AH7, ""))</f>
        <v/>
      </c>
      <c r="EI7" t="str">
        <f>IF(AND('Network Data'!$C$5=1,W7="0",X7="1",ISNUMBER(Y7) &gt; 0,AI7&lt;&gt;""),Z7&amp;"_R &gt; "&amp;AI7,"")</f>
        <v/>
      </c>
      <c r="EJ7" t="str">
        <f>IF(AND('Network Data'!$C$5 = 1, W7 = "0", X7 = "0", ISNUMBER(Y7) &gt; 0, AI7&lt;&gt;""), Z7&amp;"_R &gt; "&amp;AI7, IF(AND('Network Data'!$C$5 = 0, W7 = "0", ISNUMBER(Y7) &gt; 0, AI7&lt;&gt;""), Z7&amp;"_R &gt; "&amp;AI7, IF(AND('Network Data'!$C$5 = 1, W7 = "0", X7 = "0", ISNUMBER(Y7) &gt; 0, AI7&lt;&gt;""), Z7&amp;"_R &gt; "&amp;AI7, IF(AND('Network Data'!$C$5 = 0, W7 = "0", ISNUMBER(Y7) &gt; 0, AI7&lt;&gt;""), Z7&amp;"_R &gt; "&amp;AI7, ""))))</f>
        <v/>
      </c>
      <c r="EK7" t="str">
        <f>IF(AND('Network Data'!$C$5=1, W7 = "0", X7 = "1", ISNUMBER(Y7)&gt;0, AJ7&lt;&gt;""), Z7&amp;"_R &lt; "&amp;AJ7, "")</f>
        <v/>
      </c>
      <c r="EL7" t="str">
        <f>IF(AND('Network Data'!$C$5 = 1, W7 = "0", X7 = "0", ISNUMBER(Y7)&gt;0, AJ7&lt;&gt;""), Z7&amp;"_R &lt; "&amp;AJ7, IF(AND('Network Data'!$C$5 = 0, W7 = "0", ISNUMBER(Y7)&gt;0, AJ7&lt;&gt;""), Z7&amp;"_R &lt; "&amp;AJ7, IF(AND('Network Data'!$C$5 = 1, W7 = "0", X7 = "0", ISNUMBER(Y7)&gt;0, AJ7&lt;&gt;""), Z7&amp;"_R &lt; "&amp;AJ7, IF(AND('Network Data'!$C$5 = 0, W7 = "0", ISNUMBER(Y7)&gt;0, AJ7&lt;&gt;""), Z7&amp;"_R &lt; "&amp;AJ7, ""))))</f>
        <v/>
      </c>
      <c r="EM7" t="str">
        <f t="shared" si="1"/>
        <v/>
      </c>
      <c r="EN7" t="str">
        <f t="shared" si="2"/>
        <v/>
      </c>
      <c r="EO7" t="str">
        <f t="shared" si="3"/>
        <v/>
      </c>
      <c r="EP7" t="str">
        <f t="shared" si="4"/>
        <v/>
      </c>
      <c r="EQ7" t="str">
        <f t="shared" si="30"/>
        <v/>
      </c>
      <c r="ER7" t="str">
        <f t="shared" si="31"/>
        <v/>
      </c>
      <c r="ES7" t="str">
        <f t="shared" si="5"/>
        <v/>
      </c>
      <c r="ET7" t="str">
        <f t="shared" si="6"/>
        <v/>
      </c>
      <c r="EU7" t="str">
        <f>IF(AND('Network Data'!$C$5 = 1, W7 = "0", X7 = "0", ISNUMBER(Y7) &gt; 0, AM7&lt;&gt;""), Z7&amp;"_AE &gt; "&amp;AM7, IF(AND('Network Data'!$C$5 = 0, W7 = "0", ISNUMBER(Y7) &gt; 0, AM7&lt;&gt;""), Z7&amp;"_AE &gt; "&amp;AM7, IF(AND('Network Data'!$C$5 = 1, W7 = "0", X7 = "0", ISNUMBER(Y7) &gt; 0, AM7&lt;&gt;""), Z7&amp;"_AE &gt; "&amp;AM7, IF(AND('Network Data'!$C$5 = 0, W7 = "0", ISNUMBER(Y7) &gt; 0, AM7&lt;&gt;""), Z7&amp;"_AE &gt; "&amp;AM7, ""))))</f>
        <v/>
      </c>
      <c r="EV7" t="str">
        <f>IF(AND('Network Data'!$C$5 = 1, W7 = "0", X7 = "0", ISNUMBER(Y7) &gt; 0, AN7&lt;&gt;""), Z7&amp;"_AE &lt; "&amp;AN7, IF(AND('Network Data'!$C$5 = 0, W7 = "0", ISNUMBER(Y7) &gt; 0, AN7&lt;&gt;""),Z7&amp;"_AE &lt; "&amp;AN7, IF(AND('Network Data'!$C$5 = 1, W7 = "0", X7 = "0", ISNUMBER(Y7) &gt; 0, AN7&lt;&gt;""), Z7&amp;"_AE &lt; "&amp;AN7, IF(AND('Network Data'!$C$5 = 0, W7 = "0", ISNUMBER(Y7) &gt; 0, AN7&lt;&gt;""), Z7&amp;"_AE &lt; "&amp;AN7, ""))))</f>
        <v/>
      </c>
      <c r="EX7" t="str">
        <f>IF(AND('Network Data'!V13 &gt;0), 'Network Data'!V13, "")</f>
        <v/>
      </c>
      <c r="GB7"/>
      <c r="GC7"/>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row>
    <row r="8" spans="1:242" x14ac:dyDescent="0.3">
      <c r="A8" s="4">
        <v>5</v>
      </c>
      <c r="B8">
        <v>0</v>
      </c>
      <c r="C8">
        <v>0</v>
      </c>
      <c r="D8">
        <v>0</v>
      </c>
      <c r="E8">
        <v>0</v>
      </c>
      <c r="F8">
        <v>0</v>
      </c>
      <c r="G8">
        <v>0</v>
      </c>
      <c r="H8">
        <v>0</v>
      </c>
      <c r="I8">
        <v>0</v>
      </c>
      <c r="J8">
        <v>0</v>
      </c>
      <c r="K8">
        <v>0</v>
      </c>
      <c r="L8">
        <v>0</v>
      </c>
      <c r="M8">
        <v>0</v>
      </c>
      <c r="N8">
        <v>0</v>
      </c>
      <c r="O8">
        <v>0</v>
      </c>
      <c r="P8">
        <v>0</v>
      </c>
      <c r="Q8">
        <v>0</v>
      </c>
      <c r="R8">
        <v>0</v>
      </c>
      <c r="S8">
        <v>0</v>
      </c>
      <c r="T8">
        <v>0</v>
      </c>
      <c r="U8">
        <v>0</v>
      </c>
      <c r="V8">
        <v>0</v>
      </c>
      <c r="W8" t="str">
        <f t="shared" si="7"/>
        <v/>
      </c>
      <c r="X8" t="str">
        <f t="shared" si="8"/>
        <v/>
      </c>
      <c r="Y8" t="str">
        <f t="shared" si="9"/>
        <v/>
      </c>
      <c r="Z8" t="str">
        <f t="shared" si="10"/>
        <v/>
      </c>
      <c r="AA8" t="str">
        <f t="shared" si="11"/>
        <v/>
      </c>
      <c r="AB8" t="str">
        <f t="shared" si="12"/>
        <v/>
      </c>
      <c r="AC8" t="str">
        <f t="shared" si="13"/>
        <v/>
      </c>
      <c r="AD8" t="str">
        <f t="shared" si="14"/>
        <v/>
      </c>
      <c r="AE8" t="str">
        <f t="shared" si="15"/>
        <v/>
      </c>
      <c r="AF8" t="str">
        <f t="shared" si="16"/>
        <v/>
      </c>
      <c r="AG8" t="str">
        <f t="shared" si="17"/>
        <v/>
      </c>
      <c r="AH8" t="str">
        <f t="shared" si="18"/>
        <v/>
      </c>
      <c r="AI8" t="str">
        <f t="shared" si="19"/>
        <v/>
      </c>
      <c r="AJ8" t="str">
        <f t="shared" si="20"/>
        <v/>
      </c>
      <c r="AK8" t="str">
        <f t="shared" si="21"/>
        <v/>
      </c>
      <c r="AL8" t="str">
        <f t="shared" si="22"/>
        <v/>
      </c>
      <c r="AM8" t="str">
        <f t="shared" si="23"/>
        <v/>
      </c>
      <c r="AN8" t="str">
        <f t="shared" si="24"/>
        <v/>
      </c>
      <c r="BQ8" t="str">
        <f t="shared" si="25"/>
        <v/>
      </c>
      <c r="BR8" t="str">
        <f t="shared" si="26"/>
        <v/>
      </c>
      <c r="BY8" t="str">
        <f t="shared" si="27"/>
        <v/>
      </c>
      <c r="BZ8" t="str">
        <f t="shared" si="28"/>
        <v/>
      </c>
      <c r="CH8" t="str">
        <f>IF(AND('Network Data'!$C$5=1, W8 = "0", Y8 &gt; 0), IF(AND(X8="0"),IF(OR(ISNUMBER(AA8),ISNUMBER(AB8)),Z8&amp;"_Q = Flowto("&amp;Z8&amp;") - "&amp;Z8&amp;"_IM",Z8&amp;"_Q = Flowto("&amp;Z8&amp;")"),IF(AND(X8="1"),IF(OR(ISNUMBER(AA8),ISNUMBER(AB8)),Z8&amp;"_GPP = Flowto("&amp;Z8&amp;") - "&amp;Z8&amp;"_IM",Z8&amp;"_GPP = Flowto("&amp;Z8&amp;")"))), IF(AND('Network Data'!$C$5=0, W8 = "0", Y8 &gt; 0), IF(OR(ISNUMBER(AA8),ISNUMBER(AB8)),Z8&amp;"_Q = Flowto("&amp;Z8&amp;") - "&amp;Z8&amp;"_IN",Z8&amp;"_Q = Flowto("&amp;Z8&amp;")"),""))</f>
        <v/>
      </c>
      <c r="CL8" t="str">
        <f>IF(AND('Network Data'!$C$5=1, COUNTIF($Z$4:$Z$103, "*NLNode")&gt;0, W8 = "0", X8 = "0", Y8 &gt; 0), IF(OR(ISNUMBER(AC8),ISNUMBER(AD8)), Z8&amp;"_P = Flowfrom("&amp;Z8&amp;") - "&amp;Z8&amp;"_R - "&amp;Z8&amp;"_U - "&amp;Z8&amp;"_EX",Z8&amp;"_P = Flowfrom("&amp;Z8&amp;") - "&amp;Z8&amp;"_R - "&amp;Z8&amp;"_U"), IF(AND('Network Data'!$C$5=1, COUNTIF($Z$4:$Z$103, "*NLNode")=0, W8 = "0",X8 = "0", Y8 &gt; 0), IF(OR(ISNUMBER(AC8),ISNUMBER(AD8)), Z8&amp;"_P = Flowfrom("&amp;Z8&amp;") - "&amp;Z8&amp;"_R - "&amp;Z8&amp;"_EX",Z8&amp;"_P = Flowfrom("&amp;Z8&amp;") - "&amp;Z8&amp;"_R"), IF(AND('Network Data'!$C$5=0, COUNTIF($Z$4:$Z$103, "*NLNode")&gt;0, W8 = "0", X8 = "0", Y8 &gt; 0), IF(OR(ISNUMBER(AC8),ISNUMBER(AD8)), Z8&amp;"_P = Flowfrom("&amp;Z8&amp;") - "&amp;Z8&amp;"_U - "&amp;Z8&amp;"_EX",Z8&amp;"_P = Flowfrom("&amp;Z8&amp;") - "&amp;Z8&amp;"_U"), IF(AND('Network Data'!$C$5=0, COUNTIF($Z$4:$Z$103, "*NLNode")=0, W8 = "0",X8 = "0",  Y8 &gt; 0), IF(OR(ISNUMBER(AC8),ISNUMBER(AD8)), Z8&amp;"_P = Flowfrom("&amp;Z8&amp;") - "&amp;Z8&amp;"_EX",Z8&amp;"_P = Flowfrom("&amp;Z8&amp;")"), IF(AND('Network Data'!$C$5=1, COUNTIF($Z$4:$Z$103, "*NLNode")&gt;0, W8 = "0", X8 = "1", Y8 &gt; 0), IF(OR(ISNUMBER(AC8),ISNUMBER(AD8)), Z8&amp;"_NPP = Flowfrom("&amp;Z8&amp;") - "&amp;Z8&amp;"_R - "&amp;Z8&amp;"_U - "&amp;Z8&amp;"_EX",Z8&amp;"_NPP = Flowfrom("&amp;Z8&amp;") - "&amp;Z8&amp;"_R - "&amp;Z8&amp;"_U"), IF(AND('Network Data'!$C$5=1, COUNTIF($Z$4:$Z$103, "*NLNode")=0, W8 = "0",X8 = "1", Y8 &gt; 0), IF(OR(ISNUMBER(AC8),ISNUMBER(AD8)), Z8&amp;"_NPP = Flowfrom("&amp;Z8&amp;") - "&amp;Z8&amp;"_R - "&amp;Z8&amp;"_EX",Z8&amp;"_NPP = Flowfrom("&amp;Z8&amp;") - "&amp;Z8&amp;"_R"), IF(AND('Network Data'!$C$5=0, COUNTIF($Z$4:$Z$103, "*NLNode")&gt;0, W8 = "0", X8 = "1", Y8 &gt; 0), IF(OR(ISNUMBER(AC8),ISNUMBER(AD8)), Z8&amp;"_P = Flowfrom("&amp;Z8&amp;") - "&amp;Z8&amp;"_U - "&amp;Z8&amp;"_EX",Z8&amp;"_P = Flowfrom("&amp;Z8&amp;") - "&amp;Z8&amp;"_U"), IF(AND('Network Data'!$C$5=0, COUNTIF($Z$4:$Z$103, "*NLNode")=0, W8 = "0",X8 = "1",  Y8 &gt; 0), IF(OR(ISNUMBER(AC8),ISNUMBER(AD8)), Z8&amp;"_P = Flowfrom("&amp;Z8&amp;") - "&amp;Z8&amp;"_EX",Z8&amp;"_P = Flowfrom("&amp;Z8&amp;")"), ""))))))))</f>
        <v/>
      </c>
      <c r="CP8" t="str">
        <f>IF(COUNTIF($Z$4:$Z$103, "*NLNode")&gt;0, IF(AND('Network Data'!$C$5=1,W8="0", X8 = "0", Y8&gt;0),IF(OR(ISNUMBER(AC8),ISNUMBER(AD8)),Z8&amp;"_U"&amp;" = Flowto("&amp;Z8&amp;") - "&amp;Z8&amp;"_P"&amp;" - "&amp;Z8&amp;"_R - "&amp;Z8&amp;"_EX",Z8&amp;"_U"&amp;" = Flowto("&amp;Z8&amp;") - "&amp;Z8&amp;"_P"&amp;" - "&amp;Z8&amp;"_R"),IF(AND('Network Data'!$C$5=0,W8="0",X8 = "0", Y8&gt;0),IF(OR(ISNUMBER(AC8),ISNUMBER(AD8)),Z8&amp;"_U"&amp;" = Flowto("&amp;Z8&amp;") - "&amp;Z8&amp;"_P"&amp;" - "&amp;Z8&amp;"_EX",Z8&amp;"_U"&amp;" = Flowto("&amp;Z8&amp;") - "&amp;Z8&amp;"_P"), IF(AND('Network Data'!$C$5=1,W8="0", X8 = "1", Y8&gt;0), IF(OR(ISNUMBER(AC8),ISNUMBER(AD8)),Z8&amp;"_U"&amp;" = Flowto("&amp;Z8&amp;") - "&amp;Z8&amp;"_NPP"&amp;" - "&amp;Z8&amp;"_R - "&amp;Z8&amp;"_EX",Z8&amp;"_U"&amp;" = Flowto("&amp;Z8&amp;") - "&amp;Z8&amp;"_NPP"&amp;" - "&amp;Z8&amp;"_R"), IF(AND('Network Data'!$C$5=0,W8="0",X8 = "1", Y8&gt;0),IF(OR(ISNUMBER(AC8),ISNUMBER(AD8)),Z8&amp;"_U"&amp;" = Flowto("&amp;Z8&amp;") - "&amp;Z8&amp;"_P"&amp;" - "&amp;Z8&amp;"_EX",Z8&amp;"_U"&amp;" = Flowto("&amp;Z8&amp;") - "&amp;Z8&amp;"_P"),"")))),"")</f>
        <v/>
      </c>
      <c r="CT8" t="str">
        <f>IF(OR(AM8&lt;&gt;"",AN8&lt;&gt;""), IF(AND('Network Data'!$C$5 = 1, W8 ="0", X8 = "0", Y8 &gt; 0),Z8&amp;"_AE"&amp;" = "&amp;Z8&amp;"_P"&amp;" + "&amp;Z8&amp;"_R", IF(AND('Network Data'!$C$5 = 0, W8 ="0", X8 = "0", Y8 &gt; 0),Z8&amp;" = "&amp;Z8&amp;"_P",IF(AND('Network Data'!$C$5 = 1, W8 ="0", X8 = "0",Y8 &gt; 0),Z8&amp;"_AE"&amp;" = "&amp;Z8&amp;"_P"&amp;" + "&amp;Z8&amp;"_R", IF(AND('Network Data'!$C$5 = 0, W8 ="0", X8 = "0", Y8 &gt; 0),Z8&amp;" = "&amp;Z8&amp;"_P","")))),"")</f>
        <v/>
      </c>
      <c r="CX8" t="str">
        <f xml:space="preserve"> IF('Network Data'!U14 &gt; 0, 'Network Data'!U14, "")</f>
        <v/>
      </c>
      <c r="DB8" t="str" cm="1">
        <f t="array" ref="DB8">IF(OR('Network Data'!T14:T113&lt;&gt;""), "## PARAMETERS","")</f>
        <v/>
      </c>
      <c r="DC8" t="str" cm="1">
        <f t="array" ref="DC8">IF(OR('Network Data'!T14:T113&lt;&gt;""), "&lt;space&gt;","")</f>
        <v/>
      </c>
      <c r="DD8" t="str">
        <f>IF('Network Data'!T14&lt;&gt;"",SUBSTITUTE('Network Data'!T14, ",",""),"")</f>
        <v/>
      </c>
      <c r="DE8" t="str" cm="1">
        <f t="array" ref="DE8">IF(OR('Network Data'!T14:T113&lt;&gt;""), "&lt;space&gt;","")</f>
        <v/>
      </c>
      <c r="DF8" t="str" cm="1">
        <f t="array" ref="DF8">IF(OR('Network Data'!T14:T113&lt;&gt;""), "## END PARAMETERS","")</f>
        <v/>
      </c>
      <c r="DG8" t="str" cm="1">
        <f t="array" ref="DG8">IF(OR('Network Data'!T14:T113&lt;&gt;""), "&lt;space&gt;","")</f>
        <v/>
      </c>
      <c r="DL8" t="str">
        <f>IF(AND('Network Data'!$C$5=1,W8="0",X8= "1",Y8&gt;0),Z8&amp;"_GPP: CO2 -&gt; "&amp;Z8,"")</f>
        <v/>
      </c>
      <c r="DN8" s="17"/>
      <c r="DP8" t="str">
        <f>IF(AND(W8="0",X8="1",Y8&gt;0,'Network Data'!$C$5=1),'Hidden Network Data 1'!Z8&amp;"_R: "&amp;'Hidden Network Data 1'!Z8&amp;" -&gt; CO2", "")</f>
        <v/>
      </c>
      <c r="DQ8" t="str">
        <f>IF(AND(W8="0",X8="0",Y8&gt;0,'Network Data'!$C$5=1),'Hidden Network Data 1'!Z8&amp;"_R: "&amp;'Hidden Network Data 1'!Z8&amp;" -&gt; CO2", "")</f>
        <v/>
      </c>
      <c r="DS8" s="17"/>
      <c r="DT8" s="17"/>
      <c r="DU8" t="str">
        <f t="shared" si="29"/>
        <v/>
      </c>
      <c r="DV8" s="17"/>
      <c r="DW8" s="17"/>
      <c r="DX8" s="17"/>
      <c r="DY8" t="str">
        <f t="shared" si="0"/>
        <v/>
      </c>
      <c r="DZ8" s="19"/>
      <c r="EA8" t="str">
        <f>IF(AND('Network Data'!$C$5=1, W8 = "0", X8 = "1", ISNUMBER(Y8)&gt;0, AE8&lt;&gt;""), Z8&amp;"_GPP &gt; "&amp;AE8, "")</f>
        <v/>
      </c>
      <c r="EB8" t="str">
        <f>IF(AE8 &gt;0, IF(AND('Network Data'!$C$5 = 1, W8 = "0", X8 = "0", ISNUMBER(Y8)&gt;0, AE8&lt;&gt;""), Z8&amp;"_Q &gt; "&amp;AE8, IF(AND('Network Data'!$C$5 = 0, W8 = "0", ISNUMBER(Y8)&gt;0, AE8&lt;&gt;""), Z8&amp;"_Q &gt; "&amp;AE8, "")),"")</f>
        <v/>
      </c>
      <c r="EC8" t="str">
        <f>IF(AND('Network Data'!$C$5=1, W8 = "0", X8 = "1", ISNUMBER(Y8)&gt;0, AF8&lt;&gt;""), Z8&amp;"_GPP &lt; "&amp;AF8, "")</f>
        <v/>
      </c>
      <c r="ED8" t="str">
        <f>IF(AND('Network Data'!$C$5 = 1, W8 = "0", X8 = "0", ISNUMBER(Y8)&gt;0, AF8&lt;&gt;""), Z8&amp;"_Q &lt; "&amp;AF8, IF(AND('Network Data'!$C$5 = 0, W8 = "0", ISNUMBER(Y8)&gt;0, AF8&lt;&gt;""), Z8&amp;"_Q &lt; "&amp;AF8, ""))</f>
        <v/>
      </c>
      <c r="EE8" t="str">
        <f>IF(AND('Network Data'!$C$5=1, W8 = "0", X8 = "1", ISNUMBER(Y8)&gt;0, AG8&lt;&gt;""), Z8&amp;"_NPP &gt; "&amp;AG8, "")</f>
        <v/>
      </c>
      <c r="EF8" t="str">
        <f>IF(AND('Network Data'!$C$5 = 1, W8 = "0", X8 = "0", ISNUMBER(Y8)&gt;0, AG8&lt;&gt;""), Z8&amp;"_P &gt; "&amp;AG8, IF(AND('Network Data'!$C$5 = 0, W8 = "0", ISNUMBER(Y8)&gt;0, AG8&lt;&gt;""), Z8&amp;"_P &gt; "&amp;AG8, ""))</f>
        <v/>
      </c>
      <c r="EG8" t="str">
        <f>IF(AND('Network Data'!$C$5=1, W8 = "0", X8 = "1", ISNUMBER(Y8)&gt;0, AH8&lt;&gt;""), Z8&amp;"_NPP &lt; "&amp;AH8, "")</f>
        <v/>
      </c>
      <c r="EH8" t="str">
        <f>IF(AND('Network Data'!$C$5 = 1, W8 = "0", X8 = "0", ISNUMBER(Y8)&gt;0, AH8&lt;&gt;""), Z8&amp;"_P &lt; "&amp;AH8, IF(AND('Network Data'!$C$5 = 0, W8 = "0", ISNUMBER(Y8)&gt;0, AH8&lt;&gt;""), Z8&amp;"_P &lt; "&amp;AH8, ""))</f>
        <v/>
      </c>
      <c r="EI8" t="str">
        <f>IF(AND('Network Data'!$C$5=1,W8="0",X8="1",ISNUMBER(Y8) &gt; 0,AI8&lt;&gt;""),Z8&amp;"_R &gt; "&amp;AI8,"")</f>
        <v/>
      </c>
      <c r="EJ8" t="str">
        <f>IF(AND('Network Data'!$C$5 = 1, W8 = "0", X8 = "0", ISNUMBER(Y8) &gt; 0, AI8&lt;&gt;""), Z8&amp;"_R &gt; "&amp;AI8, IF(AND('Network Data'!$C$5 = 0, W8 = "0", ISNUMBER(Y8) &gt; 0, AI8&lt;&gt;""), Z8&amp;"_R &gt; "&amp;AI8, IF(AND('Network Data'!$C$5 = 1, W8 = "0", X8 = "0", ISNUMBER(Y8) &gt; 0, AI8&lt;&gt;""), Z8&amp;"_R &gt; "&amp;AI8, IF(AND('Network Data'!$C$5 = 0, W8 = "0", ISNUMBER(Y8) &gt; 0, AI8&lt;&gt;""), Z8&amp;"_R &gt; "&amp;AI8, ""))))</f>
        <v/>
      </c>
      <c r="EK8" t="str">
        <f>IF(AND('Network Data'!$C$5=1, W8 = "0", X8 = "1", ISNUMBER(Y8)&gt;0, AJ8&lt;&gt;""), Z8&amp;"_R &lt; "&amp;AJ8, "")</f>
        <v/>
      </c>
      <c r="EL8" t="str">
        <f>IF(AND('Network Data'!$C$5 = 1, W8 = "0", X8 = "0", ISNUMBER(Y8)&gt;0, AJ8&lt;&gt;""), Z8&amp;"_R &lt; "&amp;AJ8, IF(AND('Network Data'!$C$5 = 0, W8 = "0", ISNUMBER(Y8)&gt;0, AJ8&lt;&gt;""), Z8&amp;"_R &lt; "&amp;AJ8, IF(AND('Network Data'!$C$5 = 1, W8 = "0", X8 = "0", ISNUMBER(Y8)&gt;0, AJ8&lt;&gt;""), Z8&amp;"_R &lt; "&amp;AJ8, IF(AND('Network Data'!$C$5 = 0, W8 = "0", ISNUMBER(Y8)&gt;0, AJ8&lt;&gt;""), Z8&amp;"_R &lt; "&amp;AJ8, ""))))</f>
        <v/>
      </c>
      <c r="EM8" t="str">
        <f t="shared" si="1"/>
        <v/>
      </c>
      <c r="EN8" t="str">
        <f t="shared" si="2"/>
        <v/>
      </c>
      <c r="EO8" t="str">
        <f t="shared" si="3"/>
        <v/>
      </c>
      <c r="EP8" t="str">
        <f t="shared" si="4"/>
        <v/>
      </c>
      <c r="EQ8" t="str">
        <f t="shared" si="30"/>
        <v/>
      </c>
      <c r="ER8" t="str">
        <f t="shared" si="31"/>
        <v/>
      </c>
      <c r="ES8" t="str">
        <f t="shared" si="5"/>
        <v/>
      </c>
      <c r="ET8" t="str">
        <f t="shared" si="6"/>
        <v/>
      </c>
      <c r="EU8" t="str">
        <f>IF(AND('Network Data'!$C$5 = 1, W8 = "0", X8 = "0", ISNUMBER(Y8) &gt; 0, AM8&lt;&gt;""), Z8&amp;"_AE &gt; "&amp;AM8, IF(AND('Network Data'!$C$5 = 0, W8 = "0", ISNUMBER(Y8) &gt; 0, AM8&lt;&gt;""), Z8&amp;"_AE &gt; "&amp;AM8, IF(AND('Network Data'!$C$5 = 1, W8 = "0", X8 = "0", ISNUMBER(Y8) &gt; 0, AM8&lt;&gt;""), Z8&amp;"_AE &gt; "&amp;AM8, IF(AND('Network Data'!$C$5 = 0, W8 = "0", ISNUMBER(Y8) &gt; 0, AM8&lt;&gt;""), Z8&amp;"_AE &gt; "&amp;AM8, ""))))</f>
        <v/>
      </c>
      <c r="EV8" t="str">
        <f>IF(AND('Network Data'!$C$5 = 1, W8 = "0", X8 = "0", ISNUMBER(Y8) &gt; 0, AN8&lt;&gt;""), Z8&amp;"_AE &lt; "&amp;AN8, IF(AND('Network Data'!$C$5 = 0, W8 = "0", ISNUMBER(Y8) &gt; 0, AN8&lt;&gt;""),Z8&amp;"_AE &lt; "&amp;AN8, IF(AND('Network Data'!$C$5 = 1, W8 = "0", X8 = "0", ISNUMBER(Y8) &gt; 0, AN8&lt;&gt;""), Z8&amp;"_AE &lt; "&amp;AN8, IF(AND('Network Data'!$C$5 = 0, W8 = "0", ISNUMBER(Y8) &gt; 0, AN8&lt;&gt;""), Z8&amp;"_AE &lt; "&amp;AN8, ""))))</f>
        <v/>
      </c>
      <c r="EX8" t="str">
        <f>IF(AND('Network Data'!V14 &gt;0), 'Network Data'!V14, "")</f>
        <v/>
      </c>
      <c r="GB8"/>
      <c r="GC8"/>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row>
    <row r="9" spans="1:242" x14ac:dyDescent="0.3">
      <c r="A9" s="4">
        <v>6</v>
      </c>
      <c r="B9">
        <v>0</v>
      </c>
      <c r="C9">
        <v>0</v>
      </c>
      <c r="D9">
        <v>0</v>
      </c>
      <c r="E9">
        <v>0</v>
      </c>
      <c r="F9">
        <v>0</v>
      </c>
      <c r="G9">
        <v>0</v>
      </c>
      <c r="H9">
        <v>0</v>
      </c>
      <c r="I9">
        <v>0</v>
      </c>
      <c r="J9">
        <v>0</v>
      </c>
      <c r="K9">
        <v>0</v>
      </c>
      <c r="L9">
        <v>0</v>
      </c>
      <c r="M9">
        <v>0</v>
      </c>
      <c r="N9">
        <v>0</v>
      </c>
      <c r="O9">
        <v>0</v>
      </c>
      <c r="P9">
        <v>0</v>
      </c>
      <c r="Q9">
        <v>0</v>
      </c>
      <c r="R9">
        <v>0</v>
      </c>
      <c r="S9">
        <v>0</v>
      </c>
      <c r="T9">
        <v>0</v>
      </c>
      <c r="U9">
        <v>0</v>
      </c>
      <c r="V9">
        <v>0</v>
      </c>
      <c r="W9" t="str">
        <f t="shared" si="7"/>
        <v/>
      </c>
      <c r="X9" t="str">
        <f t="shared" si="8"/>
        <v/>
      </c>
      <c r="Y9" t="str">
        <f t="shared" si="9"/>
        <v/>
      </c>
      <c r="Z9" t="str">
        <f t="shared" si="10"/>
        <v/>
      </c>
      <c r="AA9" t="str">
        <f t="shared" si="11"/>
        <v/>
      </c>
      <c r="AB9" t="str">
        <f t="shared" si="12"/>
        <v/>
      </c>
      <c r="AC9" t="str">
        <f t="shared" si="13"/>
        <v/>
      </c>
      <c r="AD9" t="str">
        <f t="shared" si="14"/>
        <v/>
      </c>
      <c r="AE9" t="str">
        <f t="shared" si="15"/>
        <v/>
      </c>
      <c r="AF9" t="str">
        <f t="shared" si="16"/>
        <v/>
      </c>
      <c r="AG9" t="str">
        <f t="shared" si="17"/>
        <v/>
      </c>
      <c r="AH9" t="str">
        <f t="shared" si="18"/>
        <v/>
      </c>
      <c r="AI9" t="str">
        <f t="shared" si="19"/>
        <v/>
      </c>
      <c r="AJ9" t="str">
        <f t="shared" si="20"/>
        <v/>
      </c>
      <c r="AK9" t="str">
        <f t="shared" si="21"/>
        <v/>
      </c>
      <c r="AL9" t="str">
        <f t="shared" si="22"/>
        <v/>
      </c>
      <c r="AM9" t="str">
        <f t="shared" si="23"/>
        <v/>
      </c>
      <c r="AN9" t="str">
        <f t="shared" si="24"/>
        <v/>
      </c>
      <c r="BQ9" t="str">
        <f t="shared" si="25"/>
        <v/>
      </c>
      <c r="BR9" t="str">
        <f t="shared" si="26"/>
        <v/>
      </c>
      <c r="BY9" t="str">
        <f t="shared" si="27"/>
        <v/>
      </c>
      <c r="BZ9" t="str">
        <f t="shared" si="28"/>
        <v/>
      </c>
      <c r="CH9" t="str">
        <f>IF(AND('Network Data'!$C$5=1, W9 = "0", Y9 &gt; 0), IF(AND(X9="0"),IF(OR(ISNUMBER(AA9),ISNUMBER(AB9)),Z9&amp;"_Q = Flowto("&amp;Z9&amp;") - "&amp;Z9&amp;"_IM",Z9&amp;"_Q = Flowto("&amp;Z9&amp;")"),IF(AND(X9="1"),IF(OR(ISNUMBER(AA9),ISNUMBER(AB9)),Z9&amp;"_GPP = Flowto("&amp;Z9&amp;") - "&amp;Z9&amp;"_IM",Z9&amp;"_GPP = Flowto("&amp;Z9&amp;")"))), IF(AND('Network Data'!$C$5=0, W9 = "0", Y9 &gt; 0), IF(OR(ISNUMBER(AA9),ISNUMBER(AB9)),Z9&amp;"_Q = Flowto("&amp;Z9&amp;") - "&amp;Z9&amp;"_IN",Z9&amp;"_Q = Flowto("&amp;Z9&amp;")"),""))</f>
        <v/>
      </c>
      <c r="CL9" t="str">
        <f>IF(AND('Network Data'!$C$5=1, COUNTIF($Z$4:$Z$103, "*NLNode")&gt;0, W9 = "0", X9 = "0", Y9 &gt; 0), IF(OR(ISNUMBER(AC9),ISNUMBER(AD9)), Z9&amp;"_P = Flowfrom("&amp;Z9&amp;") - "&amp;Z9&amp;"_R - "&amp;Z9&amp;"_U - "&amp;Z9&amp;"_EX",Z9&amp;"_P = Flowfrom("&amp;Z9&amp;") - "&amp;Z9&amp;"_R - "&amp;Z9&amp;"_U"), IF(AND('Network Data'!$C$5=1, COUNTIF($Z$4:$Z$103, "*NLNode")=0, W9 = "0",X9 = "0", Y9 &gt; 0), IF(OR(ISNUMBER(AC9),ISNUMBER(AD9)), Z9&amp;"_P = Flowfrom("&amp;Z9&amp;") - "&amp;Z9&amp;"_R - "&amp;Z9&amp;"_EX",Z9&amp;"_P = Flowfrom("&amp;Z9&amp;") - "&amp;Z9&amp;"_R"), IF(AND('Network Data'!$C$5=0, COUNTIF($Z$4:$Z$103, "*NLNode")&gt;0, W9 = "0", X9 = "0", Y9 &gt; 0), IF(OR(ISNUMBER(AC9),ISNUMBER(AD9)), Z9&amp;"_P = Flowfrom("&amp;Z9&amp;") - "&amp;Z9&amp;"_U - "&amp;Z9&amp;"_EX",Z9&amp;"_P = Flowfrom("&amp;Z9&amp;") - "&amp;Z9&amp;"_U"), IF(AND('Network Data'!$C$5=0, COUNTIF($Z$4:$Z$103, "*NLNode")=0, W9 = "0",X9 = "0",  Y9 &gt; 0), IF(OR(ISNUMBER(AC9),ISNUMBER(AD9)), Z9&amp;"_P = Flowfrom("&amp;Z9&amp;") - "&amp;Z9&amp;"_EX",Z9&amp;"_P = Flowfrom("&amp;Z9&amp;")"), IF(AND('Network Data'!$C$5=1, COUNTIF($Z$4:$Z$103, "*NLNode")&gt;0, W9 = "0", X9 = "1", Y9 &gt; 0), IF(OR(ISNUMBER(AC9),ISNUMBER(AD9)), Z9&amp;"_NPP = Flowfrom("&amp;Z9&amp;") - "&amp;Z9&amp;"_R - "&amp;Z9&amp;"_U - "&amp;Z9&amp;"_EX",Z9&amp;"_NPP = Flowfrom("&amp;Z9&amp;") - "&amp;Z9&amp;"_R - "&amp;Z9&amp;"_U"), IF(AND('Network Data'!$C$5=1, COUNTIF($Z$4:$Z$103, "*NLNode")=0, W9 = "0",X9 = "1", Y9 &gt; 0), IF(OR(ISNUMBER(AC9),ISNUMBER(AD9)), Z9&amp;"_NPP = Flowfrom("&amp;Z9&amp;") - "&amp;Z9&amp;"_R - "&amp;Z9&amp;"_EX",Z9&amp;"_NPP = Flowfrom("&amp;Z9&amp;") - "&amp;Z9&amp;"_R"), IF(AND('Network Data'!$C$5=0, COUNTIF($Z$4:$Z$103, "*NLNode")&gt;0, W9 = "0", X9 = "1", Y9 &gt; 0), IF(OR(ISNUMBER(AC9),ISNUMBER(AD9)), Z9&amp;"_P = Flowfrom("&amp;Z9&amp;") - "&amp;Z9&amp;"_U - "&amp;Z9&amp;"_EX",Z9&amp;"_P = Flowfrom("&amp;Z9&amp;") - "&amp;Z9&amp;"_U"), IF(AND('Network Data'!$C$5=0, COUNTIF($Z$4:$Z$103, "*NLNode")=0, W9 = "0",X9 = "1",  Y9 &gt; 0), IF(OR(ISNUMBER(AC9),ISNUMBER(AD9)), Z9&amp;"_P = Flowfrom("&amp;Z9&amp;") - "&amp;Z9&amp;"_EX",Z9&amp;"_P = Flowfrom("&amp;Z9&amp;")"), ""))))))))</f>
        <v/>
      </c>
      <c r="CP9" t="str">
        <f>IF(COUNTIF($Z$4:$Z$103, "*NLNode")&gt;0, IF(AND('Network Data'!$C$5=1,W9="0", X9 = "0", Y9&gt;0),IF(OR(ISNUMBER(AC9),ISNUMBER(AD9)),Z9&amp;"_U"&amp;" = Flowto("&amp;Z9&amp;") - "&amp;Z9&amp;"_P"&amp;" - "&amp;Z9&amp;"_R - "&amp;Z9&amp;"_EX",Z9&amp;"_U"&amp;" = Flowto("&amp;Z9&amp;") - "&amp;Z9&amp;"_P"&amp;" - "&amp;Z9&amp;"_R"),IF(AND('Network Data'!$C$5=0,W9="0",X9 = "0", Y9&gt;0),IF(OR(ISNUMBER(AC9),ISNUMBER(AD9)),Z9&amp;"_U"&amp;" = Flowto("&amp;Z9&amp;") - "&amp;Z9&amp;"_P"&amp;" - "&amp;Z9&amp;"_EX",Z9&amp;"_U"&amp;" = Flowto("&amp;Z9&amp;") - "&amp;Z9&amp;"_P"), IF(AND('Network Data'!$C$5=1,W9="0", X9 = "1", Y9&gt;0), IF(OR(ISNUMBER(AC9),ISNUMBER(AD9)),Z9&amp;"_U"&amp;" = Flowto("&amp;Z9&amp;") - "&amp;Z9&amp;"_NPP"&amp;" - "&amp;Z9&amp;"_R - "&amp;Z9&amp;"_EX",Z9&amp;"_U"&amp;" = Flowto("&amp;Z9&amp;") - "&amp;Z9&amp;"_NPP"&amp;" - "&amp;Z9&amp;"_R"), IF(AND('Network Data'!$C$5=0,W9="0",X9 = "1", Y9&gt;0),IF(OR(ISNUMBER(AC9),ISNUMBER(AD9)),Z9&amp;"_U"&amp;" = Flowto("&amp;Z9&amp;") - "&amp;Z9&amp;"_P"&amp;" - "&amp;Z9&amp;"_EX",Z9&amp;"_U"&amp;" = Flowto("&amp;Z9&amp;") - "&amp;Z9&amp;"_P"),"")))),"")</f>
        <v/>
      </c>
      <c r="CT9" t="str">
        <f>IF(OR(AM9&lt;&gt;"",AN9&lt;&gt;""), IF(AND('Network Data'!$C$5 = 1, W9 ="0", X9 = "0", Y9 &gt; 0),Z9&amp;"_AE"&amp;" = "&amp;Z9&amp;"_P"&amp;" + "&amp;Z9&amp;"_R", IF(AND('Network Data'!$C$5 = 0, W9 ="0", X9 = "0", Y9 &gt; 0),Z9&amp;" = "&amp;Z9&amp;"_P",IF(AND('Network Data'!$C$5 = 1, W9 ="0", X9 = "0",Y9 &gt; 0),Z9&amp;"_AE"&amp;" = "&amp;Z9&amp;"_P"&amp;" + "&amp;Z9&amp;"_R", IF(AND('Network Data'!$C$5 = 0, W9 ="0", X9 = "0", Y9 &gt; 0),Z9&amp;" = "&amp;Z9&amp;"_P","")))),"")</f>
        <v/>
      </c>
      <c r="CX9" t="str">
        <f xml:space="preserve"> IF('Network Data'!U15 &gt; 0, 'Network Data'!U15, "")</f>
        <v/>
      </c>
      <c r="DB9" t="str" cm="1">
        <f t="array" ref="DB9">IF(OR('Network Data'!T15:T114&lt;&gt;""), "## PARAMETERS","")</f>
        <v/>
      </c>
      <c r="DC9" t="str" cm="1">
        <f t="array" ref="DC9">IF(OR('Network Data'!T15:T114&lt;&gt;""), "&lt;space&gt;","")</f>
        <v/>
      </c>
      <c r="DD9" t="str">
        <f>IF('Network Data'!T15&lt;&gt;"",SUBSTITUTE('Network Data'!T15, ",",""),"")</f>
        <v/>
      </c>
      <c r="DE9" t="str" cm="1">
        <f t="array" ref="DE9">IF(OR('Network Data'!T15:T114&lt;&gt;""), "&lt;space&gt;","")</f>
        <v/>
      </c>
      <c r="DF9" t="str" cm="1">
        <f t="array" ref="DF9">IF(OR('Network Data'!T15:T114&lt;&gt;""), "## END PARAMETERS","")</f>
        <v/>
      </c>
      <c r="DG9" t="str" cm="1">
        <f t="array" ref="DG9">IF(OR('Network Data'!T15:T114&lt;&gt;""), "&lt;space&gt;","")</f>
        <v/>
      </c>
      <c r="DL9" t="str">
        <f>IF(AND('Network Data'!$C$5=1,W9="0",X9= "1",Y9&gt;0),Z9&amp;"_GPP: CO2 -&gt; "&amp;Z9,"")</f>
        <v/>
      </c>
      <c r="DN9" s="17"/>
      <c r="DP9" t="str">
        <f>IF(AND(W9="0",X9="1",Y9&gt;0,'Network Data'!$C$5=1),'Hidden Network Data 1'!Z9&amp;"_R: "&amp;'Hidden Network Data 1'!Z9&amp;" -&gt; CO2", "")</f>
        <v/>
      </c>
      <c r="DQ9" t="str">
        <f>IF(AND(W9="0",X9="0",Y9&gt;0,'Network Data'!$C$5=1),'Hidden Network Data 1'!Z9&amp;"_R: "&amp;'Hidden Network Data 1'!Z9&amp;" -&gt; CO2", "")</f>
        <v/>
      </c>
      <c r="DS9" s="17"/>
      <c r="DT9" s="17"/>
      <c r="DU9" t="str">
        <f t="shared" si="29"/>
        <v/>
      </c>
      <c r="DV9" s="17"/>
      <c r="DW9" s="17"/>
      <c r="DX9" s="17"/>
      <c r="DY9" t="str">
        <f t="shared" si="0"/>
        <v/>
      </c>
      <c r="DZ9" s="19"/>
      <c r="EA9" t="str">
        <f>IF(AND('Network Data'!$C$5=1, W9 = "0", X9 = "1", ISNUMBER(Y9)&gt;0, AE9&lt;&gt;""), Z9&amp;"_GPP &gt; "&amp;AE9, "")</f>
        <v/>
      </c>
      <c r="EB9" t="str">
        <f>IF(AE9 &gt;0, IF(AND('Network Data'!$C$5 = 1, W9 = "0", X9 = "0", ISNUMBER(Y9)&gt;0, AE9&lt;&gt;""), Z9&amp;"_Q &gt; "&amp;AE9, IF(AND('Network Data'!$C$5 = 0, W9 = "0", ISNUMBER(Y9)&gt;0, AE9&lt;&gt;""), Z9&amp;"_Q &gt; "&amp;AE9, "")),"")</f>
        <v/>
      </c>
      <c r="EC9" t="str">
        <f>IF(AND('Network Data'!$C$5=1, W9 = "0", X9 = "1", ISNUMBER(Y9)&gt;0, AF9&lt;&gt;""), Z9&amp;"_GPP &lt; "&amp;AF9, "")</f>
        <v/>
      </c>
      <c r="ED9" t="str">
        <f>IF(AND('Network Data'!$C$5 = 1, W9 = "0", X9 = "0", ISNUMBER(Y9)&gt;0, AF9&lt;&gt;""), Z9&amp;"_Q &lt; "&amp;AF9, IF(AND('Network Data'!$C$5 = 0, W9 = "0", ISNUMBER(Y9)&gt;0, AF9&lt;&gt;""), Z9&amp;"_Q &lt; "&amp;AF9, ""))</f>
        <v/>
      </c>
      <c r="EE9" t="str">
        <f>IF(AND('Network Data'!$C$5=1, W9 = "0", X9 = "1", ISNUMBER(Y9)&gt;0, AG9&lt;&gt;""), Z9&amp;"_NPP &gt; "&amp;AG9, "")</f>
        <v/>
      </c>
      <c r="EF9" t="str">
        <f>IF(AND('Network Data'!$C$5 = 1, W9 = "0", X9 = "0", ISNUMBER(Y9)&gt;0, AG9&lt;&gt;""), Z9&amp;"_P &gt; "&amp;AG9, IF(AND('Network Data'!$C$5 = 0, W9 = "0", ISNUMBER(Y9)&gt;0, AG9&lt;&gt;""), Z9&amp;"_P &gt; "&amp;AG9, ""))</f>
        <v/>
      </c>
      <c r="EG9" t="str">
        <f>IF(AND('Network Data'!$C$5=1, W9 = "0", X9 = "1", ISNUMBER(Y9)&gt;0, AH9&lt;&gt;""), Z9&amp;"_NPP &lt; "&amp;AH9, "")</f>
        <v/>
      </c>
      <c r="EH9" t="str">
        <f>IF(AND('Network Data'!$C$5 = 1, W9 = "0", X9 = "0", ISNUMBER(Y9)&gt;0, AH9&lt;&gt;""), Z9&amp;"_P &lt; "&amp;AH9, IF(AND('Network Data'!$C$5 = 0, W9 = "0", ISNUMBER(Y9)&gt;0, AH9&lt;&gt;""), Z9&amp;"_P &lt; "&amp;AH9, ""))</f>
        <v/>
      </c>
      <c r="EI9" t="str">
        <f>IF(AND('Network Data'!$C$5=1,W9="0",X9="1",ISNUMBER(Y9) &gt; 0,AI9&lt;&gt;""),Z9&amp;"_R &gt; "&amp;AI9,"")</f>
        <v/>
      </c>
      <c r="EJ9" t="str">
        <f>IF(AND('Network Data'!$C$5 = 1, W9 = "0", X9 = "0", ISNUMBER(Y9) &gt; 0, AI9&lt;&gt;""), Z9&amp;"_R &gt; "&amp;AI9, IF(AND('Network Data'!$C$5 = 0, W9 = "0", ISNUMBER(Y9) &gt; 0, AI9&lt;&gt;""), Z9&amp;"_R &gt; "&amp;AI9, IF(AND('Network Data'!$C$5 = 1, W9 = "0", X9 = "0", ISNUMBER(Y9) &gt; 0, AI9&lt;&gt;""), Z9&amp;"_R &gt; "&amp;AI9, IF(AND('Network Data'!$C$5 = 0, W9 = "0", ISNUMBER(Y9) &gt; 0, AI9&lt;&gt;""), Z9&amp;"_R &gt; "&amp;AI9, ""))))</f>
        <v/>
      </c>
      <c r="EK9" t="str">
        <f>IF(AND('Network Data'!$C$5=1, W9 = "0", X9 = "1", ISNUMBER(Y9)&gt;0, AJ9&lt;&gt;""), Z9&amp;"_R &lt; "&amp;AJ9, "")</f>
        <v/>
      </c>
      <c r="EL9" t="str">
        <f>IF(AND('Network Data'!$C$5 = 1, W9 = "0", X9 = "0", ISNUMBER(Y9)&gt;0, AJ9&lt;&gt;""), Z9&amp;"_R &lt; "&amp;AJ9, IF(AND('Network Data'!$C$5 = 0, W9 = "0", ISNUMBER(Y9)&gt;0, AJ9&lt;&gt;""), Z9&amp;"_R &lt; "&amp;AJ9, IF(AND('Network Data'!$C$5 = 1, W9 = "0", X9 = "0", ISNUMBER(Y9)&gt;0, AJ9&lt;&gt;""), Z9&amp;"_R &lt; "&amp;AJ9, IF(AND('Network Data'!$C$5 = 0, W9 = "0", ISNUMBER(Y9)&gt;0, AJ9&lt;&gt;""), Z9&amp;"_R &lt; "&amp;AJ9, ""))))</f>
        <v/>
      </c>
      <c r="EM9" t="str">
        <f t="shared" si="1"/>
        <v/>
      </c>
      <c r="EN9" t="str">
        <f t="shared" si="2"/>
        <v/>
      </c>
      <c r="EO9" t="str">
        <f t="shared" si="3"/>
        <v/>
      </c>
      <c r="EP9" t="str">
        <f t="shared" si="4"/>
        <v/>
      </c>
      <c r="EQ9" t="str">
        <f t="shared" si="30"/>
        <v/>
      </c>
      <c r="ER9" t="str">
        <f t="shared" si="31"/>
        <v/>
      </c>
      <c r="ES9" t="str">
        <f t="shared" si="5"/>
        <v/>
      </c>
      <c r="ET9" t="str">
        <f t="shared" si="6"/>
        <v/>
      </c>
      <c r="EU9" t="str">
        <f>IF(AND('Network Data'!$C$5 = 1, W9 = "0", X9 = "0", ISNUMBER(Y9) &gt; 0, AM9&lt;&gt;""), Z9&amp;"_AE &gt; "&amp;AM9, IF(AND('Network Data'!$C$5 = 0, W9 = "0", ISNUMBER(Y9) &gt; 0, AM9&lt;&gt;""), Z9&amp;"_AE &gt; "&amp;AM9, IF(AND('Network Data'!$C$5 = 1, W9 = "0", X9 = "0", ISNUMBER(Y9) &gt; 0, AM9&lt;&gt;""), Z9&amp;"_AE &gt; "&amp;AM9, IF(AND('Network Data'!$C$5 = 0, W9 = "0", ISNUMBER(Y9) &gt; 0, AM9&lt;&gt;""), Z9&amp;"_AE &gt; "&amp;AM9, ""))))</f>
        <v/>
      </c>
      <c r="EV9" t="str">
        <f>IF(AND('Network Data'!$C$5 = 1, W9 = "0", X9 = "0", ISNUMBER(Y9) &gt; 0, AN9&lt;&gt;""), Z9&amp;"_AE &lt; "&amp;AN9, IF(AND('Network Data'!$C$5 = 0, W9 = "0", ISNUMBER(Y9) &gt; 0, AN9&lt;&gt;""),Z9&amp;"_AE &lt; "&amp;AN9, IF(AND('Network Data'!$C$5 = 1, W9 = "0", X9 = "0", ISNUMBER(Y9) &gt; 0, AN9&lt;&gt;""), Z9&amp;"_AE &lt; "&amp;AN9, IF(AND('Network Data'!$C$5 = 0, W9 = "0", ISNUMBER(Y9) &gt; 0, AN9&lt;&gt;""), Z9&amp;"_AE &lt; "&amp;AN9, ""))))</f>
        <v/>
      </c>
      <c r="EX9" t="str">
        <f>IF(AND('Network Data'!V15 &gt;0), 'Network Data'!V15, "")</f>
        <v/>
      </c>
      <c r="GB9"/>
      <c r="GC9"/>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row>
    <row r="10" spans="1:242" x14ac:dyDescent="0.3">
      <c r="A10" s="4">
        <v>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t="str">
        <f t="shared" si="7"/>
        <v/>
      </c>
      <c r="X10" t="str">
        <f t="shared" si="8"/>
        <v/>
      </c>
      <c r="Y10" t="str">
        <f t="shared" si="9"/>
        <v/>
      </c>
      <c r="Z10" t="str">
        <f t="shared" si="10"/>
        <v/>
      </c>
      <c r="AA10" t="str">
        <f t="shared" si="11"/>
        <v/>
      </c>
      <c r="AB10" t="str">
        <f t="shared" si="12"/>
        <v/>
      </c>
      <c r="AC10" t="str">
        <f t="shared" si="13"/>
        <v/>
      </c>
      <c r="AD10" t="str">
        <f t="shared" si="14"/>
        <v/>
      </c>
      <c r="AE10" t="str">
        <f t="shared" si="15"/>
        <v/>
      </c>
      <c r="AF10" t="str">
        <f t="shared" si="16"/>
        <v/>
      </c>
      <c r="AG10" t="str">
        <f t="shared" si="17"/>
        <v/>
      </c>
      <c r="AH10" t="str">
        <f t="shared" si="18"/>
        <v/>
      </c>
      <c r="AI10" t="str">
        <f t="shared" si="19"/>
        <v/>
      </c>
      <c r="AJ10" t="str">
        <f t="shared" si="20"/>
        <v/>
      </c>
      <c r="AK10" t="str">
        <f t="shared" si="21"/>
        <v/>
      </c>
      <c r="AL10" t="str">
        <f t="shared" si="22"/>
        <v/>
      </c>
      <c r="AM10" t="str">
        <f t="shared" si="23"/>
        <v/>
      </c>
      <c r="AN10" t="str">
        <f t="shared" si="24"/>
        <v/>
      </c>
      <c r="BQ10" t="str">
        <f t="shared" si="25"/>
        <v/>
      </c>
      <c r="BR10" t="str">
        <f t="shared" si="26"/>
        <v/>
      </c>
      <c r="BY10" t="str">
        <f t="shared" si="27"/>
        <v/>
      </c>
      <c r="BZ10" t="str">
        <f t="shared" si="28"/>
        <v/>
      </c>
      <c r="CH10" t="str">
        <f>IF(AND('Network Data'!$C$5=1, W10 = "0", Y10 &gt; 0), IF(AND(X10="0"),IF(OR(ISNUMBER(AA10),ISNUMBER(AB10)),Z10&amp;"_Q = Flowto("&amp;Z10&amp;") - "&amp;Z10&amp;"_IM",Z10&amp;"_Q = Flowto("&amp;Z10&amp;")"),IF(AND(X10="1"),IF(OR(ISNUMBER(AA10),ISNUMBER(AB10)),Z10&amp;"_GPP = Flowto("&amp;Z10&amp;") - "&amp;Z10&amp;"_IM",Z10&amp;"_GPP = Flowto("&amp;Z10&amp;")"))), IF(AND('Network Data'!$C$5=0, W10 = "0", Y10 &gt; 0), IF(OR(ISNUMBER(AA10),ISNUMBER(AB10)),Z10&amp;"_Q = Flowto("&amp;Z10&amp;") - "&amp;Z10&amp;"_IN",Z10&amp;"_Q = Flowto("&amp;Z10&amp;")"),""))</f>
        <v/>
      </c>
      <c r="CL10" t="str">
        <f>IF(AND('Network Data'!$C$5=1, COUNTIF($Z$4:$Z$103, "*NLNode")&gt;0, W10 = "0", X10 = "0", Y10 &gt; 0), IF(OR(ISNUMBER(AC10),ISNUMBER(AD10)), Z10&amp;"_P = Flowfrom("&amp;Z10&amp;") - "&amp;Z10&amp;"_R - "&amp;Z10&amp;"_U - "&amp;Z10&amp;"_EX",Z10&amp;"_P = Flowfrom("&amp;Z10&amp;") - "&amp;Z10&amp;"_R - "&amp;Z10&amp;"_U"), IF(AND('Network Data'!$C$5=1, COUNTIF($Z$4:$Z$103, "*NLNode")=0, W10 = "0",X10 = "0", Y10 &gt; 0), IF(OR(ISNUMBER(AC10),ISNUMBER(AD10)), Z10&amp;"_P = Flowfrom("&amp;Z10&amp;") - "&amp;Z10&amp;"_R - "&amp;Z10&amp;"_EX",Z10&amp;"_P = Flowfrom("&amp;Z10&amp;") - "&amp;Z10&amp;"_R"), IF(AND('Network Data'!$C$5=0, COUNTIF($Z$4:$Z$103, "*NLNode")&gt;0, W10 = "0", X10 = "0", Y10 &gt; 0), IF(OR(ISNUMBER(AC10),ISNUMBER(AD10)), Z10&amp;"_P = Flowfrom("&amp;Z10&amp;") - "&amp;Z10&amp;"_U - "&amp;Z10&amp;"_EX",Z10&amp;"_P = Flowfrom("&amp;Z10&amp;") - "&amp;Z10&amp;"_U"), IF(AND('Network Data'!$C$5=0, COUNTIF($Z$4:$Z$103, "*NLNode")=0, W10 = "0",X10 = "0",  Y10 &gt; 0), IF(OR(ISNUMBER(AC10),ISNUMBER(AD10)), Z10&amp;"_P = Flowfrom("&amp;Z10&amp;") - "&amp;Z10&amp;"_EX",Z10&amp;"_P = Flowfrom("&amp;Z10&amp;")"), IF(AND('Network Data'!$C$5=1, COUNTIF($Z$4:$Z$103, "*NLNode")&gt;0, W10 = "0", X10 = "1", Y10 &gt; 0), IF(OR(ISNUMBER(AC10),ISNUMBER(AD10)), Z10&amp;"_NPP = Flowfrom("&amp;Z10&amp;") - "&amp;Z10&amp;"_R - "&amp;Z10&amp;"_U - "&amp;Z10&amp;"_EX",Z10&amp;"_NPP = Flowfrom("&amp;Z10&amp;") - "&amp;Z10&amp;"_R - "&amp;Z10&amp;"_U"), IF(AND('Network Data'!$C$5=1, COUNTIF($Z$4:$Z$103, "*NLNode")=0, W10 = "0",X10 = "1", Y10 &gt; 0), IF(OR(ISNUMBER(AC10),ISNUMBER(AD10)), Z10&amp;"_NPP = Flowfrom("&amp;Z10&amp;") - "&amp;Z10&amp;"_R - "&amp;Z10&amp;"_EX",Z10&amp;"_NPP = Flowfrom("&amp;Z10&amp;") - "&amp;Z10&amp;"_R"), IF(AND('Network Data'!$C$5=0, COUNTIF($Z$4:$Z$103, "*NLNode")&gt;0, W10 = "0", X10 = "1", Y10 &gt; 0), IF(OR(ISNUMBER(AC10),ISNUMBER(AD10)), Z10&amp;"_P = Flowfrom("&amp;Z10&amp;") - "&amp;Z10&amp;"_U - "&amp;Z10&amp;"_EX",Z10&amp;"_P = Flowfrom("&amp;Z10&amp;") - "&amp;Z10&amp;"_U"), IF(AND('Network Data'!$C$5=0, COUNTIF($Z$4:$Z$103, "*NLNode")=0, W10 = "0",X10 = "1",  Y10 &gt; 0), IF(OR(ISNUMBER(AC10),ISNUMBER(AD10)), Z10&amp;"_P = Flowfrom("&amp;Z10&amp;") - "&amp;Z10&amp;"_EX",Z10&amp;"_P = Flowfrom("&amp;Z10&amp;")"), ""))))))))</f>
        <v/>
      </c>
      <c r="CP10" t="str">
        <f>IF(COUNTIF($Z$4:$Z$103, "*NLNode")&gt;0, IF(AND('Network Data'!$C$5=1,W10="0", X10 = "0", Y10&gt;0),IF(OR(ISNUMBER(AC10),ISNUMBER(AD10)),Z10&amp;"_U"&amp;" = Flowto("&amp;Z10&amp;") - "&amp;Z10&amp;"_P"&amp;" - "&amp;Z10&amp;"_R - "&amp;Z10&amp;"_EX",Z10&amp;"_U"&amp;" = Flowto("&amp;Z10&amp;") - "&amp;Z10&amp;"_P"&amp;" - "&amp;Z10&amp;"_R"),IF(AND('Network Data'!$C$5=0,W10="0",X10 = "0", Y10&gt;0),IF(OR(ISNUMBER(AC10),ISNUMBER(AD10)),Z10&amp;"_U"&amp;" = Flowto("&amp;Z10&amp;") - "&amp;Z10&amp;"_P"&amp;" - "&amp;Z10&amp;"_EX",Z10&amp;"_U"&amp;" = Flowto("&amp;Z10&amp;") - "&amp;Z10&amp;"_P"), IF(AND('Network Data'!$C$5=1,W10="0", X10 = "1", Y10&gt;0), IF(OR(ISNUMBER(AC10),ISNUMBER(AD10)),Z10&amp;"_U"&amp;" = Flowto("&amp;Z10&amp;") - "&amp;Z10&amp;"_NPP"&amp;" - "&amp;Z10&amp;"_R - "&amp;Z10&amp;"_EX",Z10&amp;"_U"&amp;" = Flowto("&amp;Z10&amp;") - "&amp;Z10&amp;"_NPP"&amp;" - "&amp;Z10&amp;"_R"), IF(AND('Network Data'!$C$5=0,W10="0",X10 = "1", Y10&gt;0),IF(OR(ISNUMBER(AC10),ISNUMBER(AD10)),Z10&amp;"_U"&amp;" = Flowto("&amp;Z10&amp;") - "&amp;Z10&amp;"_P"&amp;" - "&amp;Z10&amp;"_EX",Z10&amp;"_U"&amp;" = Flowto("&amp;Z10&amp;") - "&amp;Z10&amp;"_P"),"")))),"")</f>
        <v/>
      </c>
      <c r="CT10" t="str">
        <f>IF(OR(AM10&lt;&gt;"",AN10&lt;&gt;""), IF(AND('Network Data'!$C$5 = 1, W10 ="0", X10 = "0", Y10 &gt; 0),Z10&amp;"_AE"&amp;" = "&amp;Z10&amp;"_P"&amp;" + "&amp;Z10&amp;"_R", IF(AND('Network Data'!$C$5 = 0, W10 ="0", X10 = "0", Y10 &gt; 0),Z10&amp;" = "&amp;Z10&amp;"_P",IF(AND('Network Data'!$C$5 = 1, W10 ="0", X10 = "0",Y10 &gt; 0),Z10&amp;"_AE"&amp;" = "&amp;Z10&amp;"_P"&amp;" + "&amp;Z10&amp;"_R", IF(AND('Network Data'!$C$5 = 0, W10 ="0", X10 = "0", Y10 &gt; 0),Z10&amp;" = "&amp;Z10&amp;"_P","")))),"")</f>
        <v/>
      </c>
      <c r="CX10" t="str">
        <f xml:space="preserve"> IF('Network Data'!U16 &gt; 0, 'Network Data'!U16, "")</f>
        <v/>
      </c>
      <c r="DB10" t="str" cm="1">
        <f t="array" ref="DB10">IF(OR('Network Data'!T16:T115&lt;&gt;""), "## PARAMETERS","")</f>
        <v/>
      </c>
      <c r="DC10" t="str" cm="1">
        <f t="array" ref="DC10">IF(OR('Network Data'!T16:T115&lt;&gt;""), "&lt;space&gt;","")</f>
        <v/>
      </c>
      <c r="DD10" t="str">
        <f>IF('Network Data'!T16&lt;&gt;"",SUBSTITUTE('Network Data'!T16, ",",""),"")</f>
        <v/>
      </c>
      <c r="DE10" t="str" cm="1">
        <f t="array" ref="DE10">IF(OR('Network Data'!T16:T115&lt;&gt;""), "&lt;space&gt;","")</f>
        <v/>
      </c>
      <c r="DF10" t="str" cm="1">
        <f t="array" ref="DF10">IF(OR('Network Data'!T16:T115&lt;&gt;""), "## END PARAMETERS","")</f>
        <v/>
      </c>
      <c r="DG10" t="str" cm="1">
        <f t="array" ref="DG10">IF(OR('Network Data'!T16:T115&lt;&gt;""), "&lt;space&gt;","")</f>
        <v/>
      </c>
      <c r="DL10" t="str">
        <f>IF(AND('Network Data'!$C$5=1,W10="0",X10= "1",Y10&gt;0),Z10&amp;"_GPP: CO2 -&gt; "&amp;Z10,"")</f>
        <v/>
      </c>
      <c r="DN10" s="17"/>
      <c r="DP10" t="str">
        <f>IF(AND(W10="0",X10="1",Y10&gt;0,'Network Data'!$C$5=1),'Hidden Network Data 1'!Z10&amp;"_R: "&amp;'Hidden Network Data 1'!Z10&amp;" -&gt; CO2", "")</f>
        <v/>
      </c>
      <c r="DQ10" t="str">
        <f>IF(AND(W10="0",X10="0",Y10&gt;0,'Network Data'!$C$5=1),'Hidden Network Data 1'!Z10&amp;"_R: "&amp;'Hidden Network Data 1'!Z10&amp;" -&gt; CO2", "")</f>
        <v/>
      </c>
      <c r="DS10" s="17"/>
      <c r="DT10" s="17"/>
      <c r="DU10" t="str">
        <f t="shared" si="29"/>
        <v/>
      </c>
      <c r="DV10" s="17"/>
      <c r="DW10" s="17"/>
      <c r="DX10" s="17"/>
      <c r="DY10" t="str">
        <f t="shared" si="0"/>
        <v/>
      </c>
      <c r="DZ10" s="19"/>
      <c r="EA10" t="str">
        <f>IF(AND('Network Data'!$C$5=1, W10 = "0", X10 = "1", ISNUMBER(Y10)&gt;0, AE10&lt;&gt;""), Z10&amp;"_GPP &gt; "&amp;AE10, "")</f>
        <v/>
      </c>
      <c r="EB10" t="str">
        <f>IF(AE10 &gt;0, IF(AND('Network Data'!$C$5 = 1, W10 = "0", X10 = "0", ISNUMBER(Y10)&gt;0, AE10&lt;&gt;""), Z10&amp;"_Q &gt; "&amp;AE10, IF(AND('Network Data'!$C$5 = 0, W10 = "0", ISNUMBER(Y10)&gt;0, AE10&lt;&gt;""), Z10&amp;"_Q &gt; "&amp;AE10, "")),"")</f>
        <v/>
      </c>
      <c r="EC10" t="str">
        <f>IF(AND('Network Data'!$C$5=1, W10 = "0", X10 = "1", ISNUMBER(Y10)&gt;0, AF10&lt;&gt;""), Z10&amp;"_GPP &lt; "&amp;AF10, "")</f>
        <v/>
      </c>
      <c r="ED10" t="str">
        <f>IF(AND('Network Data'!$C$5 = 1, W10 = "0", X10 = "0", ISNUMBER(Y10)&gt;0, AF10&lt;&gt;""), Z10&amp;"_Q &lt; "&amp;AF10, IF(AND('Network Data'!$C$5 = 0, W10 = "0", ISNUMBER(Y10)&gt;0, AF10&lt;&gt;""), Z10&amp;"_Q &lt; "&amp;AF10, ""))</f>
        <v/>
      </c>
      <c r="EE10" t="str">
        <f>IF(AND('Network Data'!$C$5=1, W10 = "0", X10 = "1", ISNUMBER(Y10)&gt;0, AG10&lt;&gt;""), Z10&amp;"_NPP &gt; "&amp;AG10, "")</f>
        <v/>
      </c>
      <c r="EF10" t="str">
        <f>IF(AND('Network Data'!$C$5 = 1, W10 = "0", X10 = "0", ISNUMBER(Y10)&gt;0, AG10&lt;&gt;""), Z10&amp;"_P &gt; "&amp;AG10, IF(AND('Network Data'!$C$5 = 0, W10 = "0", ISNUMBER(Y10)&gt;0, AG10&lt;&gt;""), Z10&amp;"_P &gt; "&amp;AG10, ""))</f>
        <v/>
      </c>
      <c r="EG10" t="str">
        <f>IF(AND('Network Data'!$C$5=1, W10 = "0", X10 = "1", ISNUMBER(Y10)&gt;0, AH10&lt;&gt;""), Z10&amp;"_NPP &lt; "&amp;AH10, "")</f>
        <v/>
      </c>
      <c r="EH10" t="str">
        <f>IF(AND('Network Data'!$C$5 = 1, W10 = "0", X10 = "0", ISNUMBER(Y10)&gt;0, AH10&lt;&gt;""), Z10&amp;"_P &lt; "&amp;AH10, IF(AND('Network Data'!$C$5 = 0, W10 = "0", ISNUMBER(Y10)&gt;0, AH10&lt;&gt;""), Z10&amp;"_P &lt; "&amp;AH10, ""))</f>
        <v/>
      </c>
      <c r="EI10" t="str">
        <f>IF(AND('Network Data'!$C$5=1,W10="0",X10="1",ISNUMBER(Y10) &gt; 0,AI10&lt;&gt;""),Z10&amp;"_R &gt; "&amp;AI10,"")</f>
        <v/>
      </c>
      <c r="EJ10" t="str">
        <f>IF(AND('Network Data'!$C$5 = 1, W10 = "0", X10 = "0", ISNUMBER(Y10) &gt; 0, AI10&lt;&gt;""), Z10&amp;"_R &gt; "&amp;AI10, IF(AND('Network Data'!$C$5 = 0, W10 = "0", ISNUMBER(Y10) &gt; 0, AI10&lt;&gt;""), Z10&amp;"_R &gt; "&amp;AI10, IF(AND('Network Data'!$C$5 = 1, W10 = "0", X10 = "0", ISNUMBER(Y10) &gt; 0, AI10&lt;&gt;""), Z10&amp;"_R &gt; "&amp;AI10, IF(AND('Network Data'!$C$5 = 0, W10 = "0", ISNUMBER(Y10) &gt; 0, AI10&lt;&gt;""), Z10&amp;"_R &gt; "&amp;AI10, ""))))</f>
        <v/>
      </c>
      <c r="EK10" t="str">
        <f>IF(AND('Network Data'!$C$5=1, W10 = "0", X10 = "1", ISNUMBER(Y10)&gt;0, AJ10&lt;&gt;""), Z10&amp;"_R &lt; "&amp;AJ10, "")</f>
        <v/>
      </c>
      <c r="EL10" t="str">
        <f>IF(AND('Network Data'!$C$5 = 1, W10 = "0", X10 = "0", ISNUMBER(Y10)&gt;0, AJ10&lt;&gt;""), Z10&amp;"_R &lt; "&amp;AJ10, IF(AND('Network Data'!$C$5 = 0, W10 = "0", ISNUMBER(Y10)&gt;0, AJ10&lt;&gt;""), Z10&amp;"_R &lt; "&amp;AJ10, IF(AND('Network Data'!$C$5 = 1, W10 = "0", X10 = "0", ISNUMBER(Y10)&gt;0, AJ10&lt;&gt;""), Z10&amp;"_R &lt; "&amp;AJ10, IF(AND('Network Data'!$C$5 = 0, W10 = "0", ISNUMBER(Y10)&gt;0, AJ10&lt;&gt;""), Z10&amp;"_R &lt; "&amp;AJ10, ""))))</f>
        <v/>
      </c>
      <c r="EM10" t="str">
        <f t="shared" si="1"/>
        <v/>
      </c>
      <c r="EN10" t="str">
        <f t="shared" si="2"/>
        <v/>
      </c>
      <c r="EO10" t="str">
        <f t="shared" si="3"/>
        <v/>
      </c>
      <c r="EP10" t="str">
        <f t="shared" si="4"/>
        <v/>
      </c>
      <c r="EQ10" t="str">
        <f t="shared" si="30"/>
        <v/>
      </c>
      <c r="ER10" t="str">
        <f t="shared" si="31"/>
        <v/>
      </c>
      <c r="ES10" t="str">
        <f t="shared" si="5"/>
        <v/>
      </c>
      <c r="ET10" t="str">
        <f t="shared" si="6"/>
        <v/>
      </c>
      <c r="EU10" t="str">
        <f>IF(AND('Network Data'!$C$5 = 1, W10 = "0", X10 = "0", ISNUMBER(Y10) &gt; 0, AM10&lt;&gt;""), Z10&amp;"_AE &gt; "&amp;AM10, IF(AND('Network Data'!$C$5 = 0, W10 = "0", ISNUMBER(Y10) &gt; 0, AM10&lt;&gt;""), Z10&amp;"_AE &gt; "&amp;AM10, IF(AND('Network Data'!$C$5 = 1, W10 = "0", X10 = "0", ISNUMBER(Y10) &gt; 0, AM10&lt;&gt;""), Z10&amp;"_AE &gt; "&amp;AM10, IF(AND('Network Data'!$C$5 = 0, W10 = "0", ISNUMBER(Y10) &gt; 0, AM10&lt;&gt;""), Z10&amp;"_AE &gt; "&amp;AM10, ""))))</f>
        <v/>
      </c>
      <c r="EV10" t="str">
        <f>IF(AND('Network Data'!$C$5 = 1, W10 = "0", X10 = "0", ISNUMBER(Y10) &gt; 0, AN10&lt;&gt;""), Z10&amp;"_AE &lt; "&amp;AN10, IF(AND('Network Data'!$C$5 = 0, W10 = "0", ISNUMBER(Y10) &gt; 0, AN10&lt;&gt;""),Z10&amp;"_AE &lt; "&amp;AN10, IF(AND('Network Data'!$C$5 = 1, W10 = "0", X10 = "0", ISNUMBER(Y10) &gt; 0, AN10&lt;&gt;""), Z10&amp;"_AE &lt; "&amp;AN10, IF(AND('Network Data'!$C$5 = 0, W10 = "0", ISNUMBER(Y10) &gt; 0, AN10&lt;&gt;""), Z10&amp;"_AE &lt; "&amp;AN10, ""))))</f>
        <v/>
      </c>
      <c r="EX10" t="str">
        <f>IF(AND('Network Data'!V16 &gt;0), 'Network Data'!V16, "")</f>
        <v/>
      </c>
      <c r="GB10"/>
      <c r="GC10"/>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row>
    <row r="11" spans="1:242" x14ac:dyDescent="0.3">
      <c r="A11" s="4">
        <v>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t="str">
        <f t="shared" si="7"/>
        <v/>
      </c>
      <c r="X11" t="str">
        <f t="shared" si="8"/>
        <v/>
      </c>
      <c r="Y11" t="str">
        <f t="shared" si="9"/>
        <v/>
      </c>
      <c r="Z11" t="str">
        <f t="shared" si="10"/>
        <v/>
      </c>
      <c r="AA11" t="str">
        <f t="shared" si="11"/>
        <v/>
      </c>
      <c r="AB11" t="str">
        <f t="shared" si="12"/>
        <v/>
      </c>
      <c r="AC11" t="str">
        <f t="shared" si="13"/>
        <v/>
      </c>
      <c r="AD11" t="str">
        <f t="shared" si="14"/>
        <v/>
      </c>
      <c r="AE11" t="str">
        <f t="shared" si="15"/>
        <v/>
      </c>
      <c r="AF11" t="str">
        <f t="shared" si="16"/>
        <v/>
      </c>
      <c r="AG11" t="str">
        <f t="shared" si="17"/>
        <v/>
      </c>
      <c r="AH11" t="str">
        <f t="shared" si="18"/>
        <v/>
      </c>
      <c r="AI11" t="str">
        <f t="shared" si="19"/>
        <v/>
      </c>
      <c r="AJ11" t="str">
        <f t="shared" si="20"/>
        <v/>
      </c>
      <c r="AK11" t="str">
        <f t="shared" si="21"/>
        <v/>
      </c>
      <c r="AL11" t="str">
        <f t="shared" si="22"/>
        <v/>
      </c>
      <c r="AM11" t="str">
        <f t="shared" si="23"/>
        <v/>
      </c>
      <c r="AN11" t="str">
        <f t="shared" si="24"/>
        <v/>
      </c>
      <c r="BQ11" t="str">
        <f t="shared" si="25"/>
        <v/>
      </c>
      <c r="BR11" t="str">
        <f t="shared" si="26"/>
        <v/>
      </c>
      <c r="BY11" t="str">
        <f t="shared" si="27"/>
        <v/>
      </c>
      <c r="BZ11" t="str">
        <f t="shared" si="28"/>
        <v/>
      </c>
      <c r="CH11" t="str">
        <f>IF(AND('Network Data'!$C$5=1, W11 = "0", Y11 &gt; 0), IF(AND(X11="0"),IF(OR(ISNUMBER(AA11),ISNUMBER(AB11)),Z11&amp;"_Q = Flowto("&amp;Z11&amp;") - "&amp;Z11&amp;"_IM",Z11&amp;"_Q = Flowto("&amp;Z11&amp;")"),IF(AND(X11="1"),IF(OR(ISNUMBER(AA11),ISNUMBER(AB11)),Z11&amp;"_GPP = Flowto("&amp;Z11&amp;") - "&amp;Z11&amp;"_IM",Z11&amp;"_GPP = Flowto("&amp;Z11&amp;")"))), IF(AND('Network Data'!$C$5=0, W11 = "0", Y11 &gt; 0), IF(OR(ISNUMBER(AA11),ISNUMBER(AB11)),Z11&amp;"_Q = Flowto("&amp;Z11&amp;") - "&amp;Z11&amp;"_IN",Z11&amp;"_Q = Flowto("&amp;Z11&amp;")"),""))</f>
        <v/>
      </c>
      <c r="CL11" t="str">
        <f>IF(AND('Network Data'!$C$5=1, COUNTIF($Z$4:$Z$103, "*NLNode")&gt;0, W11 = "0", X11 = "0", Y11 &gt; 0), IF(OR(ISNUMBER(AC11),ISNUMBER(AD11)), Z11&amp;"_P = Flowfrom("&amp;Z11&amp;") - "&amp;Z11&amp;"_R - "&amp;Z11&amp;"_U - "&amp;Z11&amp;"_EX",Z11&amp;"_P = Flowfrom("&amp;Z11&amp;") - "&amp;Z11&amp;"_R - "&amp;Z11&amp;"_U"), IF(AND('Network Data'!$C$5=1, COUNTIF($Z$4:$Z$103, "*NLNode")=0, W11 = "0",X11 = "0", Y11 &gt; 0), IF(OR(ISNUMBER(AC11),ISNUMBER(AD11)), Z11&amp;"_P = Flowfrom("&amp;Z11&amp;") - "&amp;Z11&amp;"_R - "&amp;Z11&amp;"_EX",Z11&amp;"_P = Flowfrom("&amp;Z11&amp;") - "&amp;Z11&amp;"_R"), IF(AND('Network Data'!$C$5=0, COUNTIF($Z$4:$Z$103, "*NLNode")&gt;0, W11 = "0", X11 = "0", Y11 &gt; 0), IF(OR(ISNUMBER(AC11),ISNUMBER(AD11)), Z11&amp;"_P = Flowfrom("&amp;Z11&amp;") - "&amp;Z11&amp;"_U - "&amp;Z11&amp;"_EX",Z11&amp;"_P = Flowfrom("&amp;Z11&amp;") - "&amp;Z11&amp;"_U"), IF(AND('Network Data'!$C$5=0, COUNTIF($Z$4:$Z$103, "*NLNode")=0, W11 = "0",X11 = "0",  Y11 &gt; 0), IF(OR(ISNUMBER(AC11),ISNUMBER(AD11)), Z11&amp;"_P = Flowfrom("&amp;Z11&amp;") - "&amp;Z11&amp;"_EX",Z11&amp;"_P = Flowfrom("&amp;Z11&amp;")"), IF(AND('Network Data'!$C$5=1, COUNTIF($Z$4:$Z$103, "*NLNode")&gt;0, W11 = "0", X11 = "1", Y11 &gt; 0), IF(OR(ISNUMBER(AC11),ISNUMBER(AD11)), Z11&amp;"_NPP = Flowfrom("&amp;Z11&amp;") - "&amp;Z11&amp;"_R - "&amp;Z11&amp;"_U - "&amp;Z11&amp;"_EX",Z11&amp;"_NPP = Flowfrom("&amp;Z11&amp;") - "&amp;Z11&amp;"_R - "&amp;Z11&amp;"_U"), IF(AND('Network Data'!$C$5=1, COUNTIF($Z$4:$Z$103, "*NLNode")=0, W11 = "0",X11 = "1", Y11 &gt; 0), IF(OR(ISNUMBER(AC11),ISNUMBER(AD11)), Z11&amp;"_NPP = Flowfrom("&amp;Z11&amp;") - "&amp;Z11&amp;"_R - "&amp;Z11&amp;"_EX",Z11&amp;"_NPP = Flowfrom("&amp;Z11&amp;") - "&amp;Z11&amp;"_R"), IF(AND('Network Data'!$C$5=0, COUNTIF($Z$4:$Z$103, "*NLNode")&gt;0, W11 = "0", X11 = "1", Y11 &gt; 0), IF(OR(ISNUMBER(AC11),ISNUMBER(AD11)), Z11&amp;"_P = Flowfrom("&amp;Z11&amp;") - "&amp;Z11&amp;"_U - "&amp;Z11&amp;"_EX",Z11&amp;"_P = Flowfrom("&amp;Z11&amp;") - "&amp;Z11&amp;"_U"), IF(AND('Network Data'!$C$5=0, COUNTIF($Z$4:$Z$103, "*NLNode")=0, W11 = "0",X11 = "1",  Y11 &gt; 0), IF(OR(ISNUMBER(AC11),ISNUMBER(AD11)), Z11&amp;"_P = Flowfrom("&amp;Z11&amp;") - "&amp;Z11&amp;"_EX",Z11&amp;"_P = Flowfrom("&amp;Z11&amp;")"), ""))))))))</f>
        <v/>
      </c>
      <c r="CP11" t="str">
        <f>IF(COUNTIF($Z$4:$Z$103, "*NLNode")&gt;0, IF(AND('Network Data'!$C$5=1,W11="0", X11 = "0", Y11&gt;0),IF(OR(ISNUMBER(AC11),ISNUMBER(AD11)),Z11&amp;"_U"&amp;" = Flowto("&amp;Z11&amp;") - "&amp;Z11&amp;"_P"&amp;" - "&amp;Z11&amp;"_R - "&amp;Z11&amp;"_EX",Z11&amp;"_U"&amp;" = Flowto("&amp;Z11&amp;") - "&amp;Z11&amp;"_P"&amp;" - "&amp;Z11&amp;"_R"),IF(AND('Network Data'!$C$5=0,W11="0",X11 = "0", Y11&gt;0),IF(OR(ISNUMBER(AC11),ISNUMBER(AD11)),Z11&amp;"_U"&amp;" = Flowto("&amp;Z11&amp;") - "&amp;Z11&amp;"_P"&amp;" - "&amp;Z11&amp;"_EX",Z11&amp;"_U"&amp;" = Flowto("&amp;Z11&amp;") - "&amp;Z11&amp;"_P"), IF(AND('Network Data'!$C$5=1,W11="0", X11 = "1", Y11&gt;0), IF(OR(ISNUMBER(AC11),ISNUMBER(AD11)),Z11&amp;"_U"&amp;" = Flowto("&amp;Z11&amp;") - "&amp;Z11&amp;"_NPP"&amp;" - "&amp;Z11&amp;"_R - "&amp;Z11&amp;"_EX",Z11&amp;"_U"&amp;" = Flowto("&amp;Z11&amp;") - "&amp;Z11&amp;"_NPP"&amp;" - "&amp;Z11&amp;"_R"), IF(AND('Network Data'!$C$5=0,W11="0",X11 = "1", Y11&gt;0),IF(OR(ISNUMBER(AC11),ISNUMBER(AD11)),Z11&amp;"_U"&amp;" = Flowto("&amp;Z11&amp;") - "&amp;Z11&amp;"_P"&amp;" - "&amp;Z11&amp;"_EX",Z11&amp;"_U"&amp;" = Flowto("&amp;Z11&amp;") - "&amp;Z11&amp;"_P"),"")))),"")</f>
        <v/>
      </c>
      <c r="CT11" t="str">
        <f>IF(OR(AM11&lt;&gt;"",AN11&lt;&gt;""), IF(AND('Network Data'!$C$5 = 1, W11 ="0", X11 = "0", Y11 &gt; 0),Z11&amp;"_AE"&amp;" = "&amp;Z11&amp;"_P"&amp;" + "&amp;Z11&amp;"_R", IF(AND('Network Data'!$C$5 = 0, W11 ="0", X11 = "0", Y11 &gt; 0),Z11&amp;" = "&amp;Z11&amp;"_P",IF(AND('Network Data'!$C$5 = 1, W11 ="0", X11 = "0",Y11 &gt; 0),Z11&amp;"_AE"&amp;" = "&amp;Z11&amp;"_P"&amp;" + "&amp;Z11&amp;"_R", IF(AND('Network Data'!$C$5 = 0, W11 ="0", X11 = "0", Y11 &gt; 0),Z11&amp;" = "&amp;Z11&amp;"_P","")))),"")</f>
        <v/>
      </c>
      <c r="CX11" t="str">
        <f xml:space="preserve"> IF('Network Data'!U17 &gt; 0, 'Network Data'!U17, "")</f>
        <v/>
      </c>
      <c r="DB11" t="str" cm="1">
        <f t="array" ref="DB11">IF(OR('Network Data'!T17:T116&lt;&gt;""), "## PARAMETERS","")</f>
        <v/>
      </c>
      <c r="DC11" t="str" cm="1">
        <f t="array" ref="DC11">IF(OR('Network Data'!T17:T116&lt;&gt;""), "&lt;space&gt;","")</f>
        <v/>
      </c>
      <c r="DD11" t="str">
        <f>IF('Network Data'!T17&lt;&gt;"",SUBSTITUTE('Network Data'!T17, ",",""),"")</f>
        <v/>
      </c>
      <c r="DE11" t="str" cm="1">
        <f t="array" ref="DE11">IF(OR('Network Data'!T17:T116&lt;&gt;""), "&lt;space&gt;","")</f>
        <v/>
      </c>
      <c r="DF11" t="str" cm="1">
        <f t="array" ref="DF11">IF(OR('Network Data'!T17:T116&lt;&gt;""), "## END PARAMETERS","")</f>
        <v/>
      </c>
      <c r="DG11" t="str" cm="1">
        <f t="array" ref="DG11">IF(OR('Network Data'!T17:T116&lt;&gt;""), "&lt;space&gt;","")</f>
        <v/>
      </c>
      <c r="DL11" t="str">
        <f>IF(AND('Network Data'!$C$5=1,W11="0",X11= "1",Y11&gt;0),Z11&amp;"_GPP: CO2 -&gt; "&amp;Z11,"")</f>
        <v/>
      </c>
      <c r="DN11" s="17"/>
      <c r="DP11" t="str">
        <f>IF(AND(W11="0",X11="1",Y11&gt;0,'Network Data'!$C$5=1),'Hidden Network Data 1'!Z11&amp;"_R: "&amp;'Hidden Network Data 1'!Z11&amp;" -&gt; CO2", "")</f>
        <v/>
      </c>
      <c r="DQ11" t="str">
        <f>IF(AND(W11="0",X11="0",Y11&gt;0,'Network Data'!$C$5=1),'Hidden Network Data 1'!Z11&amp;"_R: "&amp;'Hidden Network Data 1'!Z11&amp;" -&gt; CO2", "")</f>
        <v/>
      </c>
      <c r="DS11" s="17"/>
      <c r="DT11" s="17"/>
      <c r="DU11" t="str">
        <f t="shared" si="29"/>
        <v/>
      </c>
      <c r="DV11" s="17"/>
      <c r="DW11" s="17"/>
      <c r="DX11" s="17"/>
      <c r="DY11" t="str">
        <f t="shared" si="0"/>
        <v/>
      </c>
      <c r="DZ11" s="19"/>
      <c r="EA11" t="str">
        <f>IF(AND('Network Data'!$C$5=1, W11 = "0", X11 = "1", ISNUMBER(Y11)&gt;0, AE11&lt;&gt;""), Z11&amp;"_GPP &gt; "&amp;AE11, "")</f>
        <v/>
      </c>
      <c r="EB11" t="str">
        <f>IF(AE11 &gt;0, IF(AND('Network Data'!$C$5 = 1, W11 = "0", X11 = "0", ISNUMBER(Y11)&gt;0, AE11&lt;&gt;""), Z11&amp;"_Q &gt; "&amp;AE11, IF(AND('Network Data'!$C$5 = 0, W11 = "0", ISNUMBER(Y11)&gt;0, AE11&lt;&gt;""), Z11&amp;"_Q &gt; "&amp;AE11, "")),"")</f>
        <v/>
      </c>
      <c r="EC11" t="str">
        <f>IF(AND('Network Data'!$C$5=1, W11 = "0", X11 = "1", ISNUMBER(Y11)&gt;0, AF11&lt;&gt;""), Z11&amp;"_GPP &lt; "&amp;AF11, "")</f>
        <v/>
      </c>
      <c r="ED11" t="str">
        <f>IF(AND('Network Data'!$C$5 = 1, W11 = "0", X11 = "0", ISNUMBER(Y11)&gt;0, AF11&lt;&gt;""), Z11&amp;"_Q &lt; "&amp;AF11, IF(AND('Network Data'!$C$5 = 0, W11 = "0", ISNUMBER(Y11)&gt;0, AF11&lt;&gt;""), Z11&amp;"_Q &lt; "&amp;AF11, ""))</f>
        <v/>
      </c>
      <c r="EE11" t="str">
        <f>IF(AND('Network Data'!$C$5=1, W11 = "0", X11 = "1", ISNUMBER(Y11)&gt;0, AG11&lt;&gt;""), Z11&amp;"_NPP &gt; "&amp;AG11, "")</f>
        <v/>
      </c>
      <c r="EF11" t="str">
        <f>IF(AND('Network Data'!$C$5 = 1, W11 = "0", X11 = "0", ISNUMBER(Y11)&gt;0, AG11&lt;&gt;""), Z11&amp;"_P &gt; "&amp;AG11, IF(AND('Network Data'!$C$5 = 0, W11 = "0", ISNUMBER(Y11)&gt;0, AG11&lt;&gt;""), Z11&amp;"_P &gt; "&amp;AG11, ""))</f>
        <v/>
      </c>
      <c r="EG11" t="str">
        <f>IF(AND('Network Data'!$C$5=1, W11 = "0", X11 = "1", ISNUMBER(Y11)&gt;0, AH11&lt;&gt;""), Z11&amp;"_NPP &lt; "&amp;AH11, "")</f>
        <v/>
      </c>
      <c r="EH11" t="str">
        <f>IF(AND('Network Data'!$C$5 = 1, W11 = "0", X11 = "0", ISNUMBER(Y11)&gt;0, AH11&lt;&gt;""), Z11&amp;"_P &lt; "&amp;AH11, IF(AND('Network Data'!$C$5 = 0, W11 = "0", ISNUMBER(Y11)&gt;0, AH11&lt;&gt;""), Z11&amp;"_P &lt; "&amp;AH11, ""))</f>
        <v/>
      </c>
      <c r="EI11" t="str">
        <f>IF(AND('Network Data'!$C$5=1,W11="0",X11="1",ISNUMBER(Y11) &gt; 0,AI11&lt;&gt;""),Z11&amp;"_R &gt; "&amp;AI11,"")</f>
        <v/>
      </c>
      <c r="EJ11" t="str">
        <f>IF(AND('Network Data'!$C$5 = 1, W11 = "0", X11 = "0", ISNUMBER(Y11) &gt; 0, AI11&lt;&gt;""), Z11&amp;"_R &gt; "&amp;AI11, IF(AND('Network Data'!$C$5 = 0, W11 = "0", ISNUMBER(Y11) &gt; 0, AI11&lt;&gt;""), Z11&amp;"_R &gt; "&amp;AI11, IF(AND('Network Data'!$C$5 = 1, W11 = "0", X11 = "0", ISNUMBER(Y11) &gt; 0, AI11&lt;&gt;""), Z11&amp;"_R &gt; "&amp;AI11, IF(AND('Network Data'!$C$5 = 0, W11 = "0", ISNUMBER(Y11) &gt; 0, AI11&lt;&gt;""), Z11&amp;"_R &gt; "&amp;AI11, ""))))</f>
        <v/>
      </c>
      <c r="EK11" t="str">
        <f>IF(AND('Network Data'!$C$5=1, W11 = "0", X11 = "1", ISNUMBER(Y11)&gt;0, AJ11&lt;&gt;""), Z11&amp;"_R &lt; "&amp;AJ11, "")</f>
        <v/>
      </c>
      <c r="EL11" t="str">
        <f>IF(AND('Network Data'!$C$5 = 1, W11 = "0", X11 = "0", ISNUMBER(Y11)&gt;0, AJ11&lt;&gt;""), Z11&amp;"_R &lt; "&amp;AJ11, IF(AND('Network Data'!$C$5 = 0, W11 = "0", ISNUMBER(Y11)&gt;0, AJ11&lt;&gt;""), Z11&amp;"_R &lt; "&amp;AJ11, IF(AND('Network Data'!$C$5 = 1, W11 = "0", X11 = "0", ISNUMBER(Y11)&gt;0, AJ11&lt;&gt;""), Z11&amp;"_R &lt; "&amp;AJ11, IF(AND('Network Data'!$C$5 = 0, W11 = "0", ISNUMBER(Y11)&gt;0, AJ11&lt;&gt;""), Z11&amp;"_R &lt; "&amp;AJ11, ""))))</f>
        <v/>
      </c>
      <c r="EM11" t="str">
        <f t="shared" si="1"/>
        <v/>
      </c>
      <c r="EN11" t="str">
        <f t="shared" si="2"/>
        <v/>
      </c>
      <c r="EO11" t="str">
        <f t="shared" si="3"/>
        <v/>
      </c>
      <c r="EP11" t="str">
        <f t="shared" si="4"/>
        <v/>
      </c>
      <c r="EQ11" t="str">
        <f t="shared" si="30"/>
        <v/>
      </c>
      <c r="ER11" t="str">
        <f t="shared" si="31"/>
        <v/>
      </c>
      <c r="ES11" t="str">
        <f t="shared" si="5"/>
        <v/>
      </c>
      <c r="ET11" t="str">
        <f t="shared" si="6"/>
        <v/>
      </c>
      <c r="EU11" t="str">
        <f>IF(AND('Network Data'!$C$5 = 1, W11 = "0", X11 = "0", ISNUMBER(Y11) &gt; 0, AM11&lt;&gt;""), Z11&amp;"_AE &gt; "&amp;AM11, IF(AND('Network Data'!$C$5 = 0, W11 = "0", ISNUMBER(Y11) &gt; 0, AM11&lt;&gt;""), Z11&amp;"_AE &gt; "&amp;AM11, IF(AND('Network Data'!$C$5 = 1, W11 = "0", X11 = "0", ISNUMBER(Y11) &gt; 0, AM11&lt;&gt;""), Z11&amp;"_AE &gt; "&amp;AM11, IF(AND('Network Data'!$C$5 = 0, W11 = "0", ISNUMBER(Y11) &gt; 0, AM11&lt;&gt;""), Z11&amp;"_AE &gt; "&amp;AM11, ""))))</f>
        <v/>
      </c>
      <c r="EV11" t="str">
        <f>IF(AND('Network Data'!$C$5 = 1, W11 = "0", X11 = "0", ISNUMBER(Y11) &gt; 0, AN11&lt;&gt;""), Z11&amp;"_AE &lt; "&amp;AN11, IF(AND('Network Data'!$C$5 = 0, W11 = "0", ISNUMBER(Y11) &gt; 0, AN11&lt;&gt;""),Z11&amp;"_AE &lt; "&amp;AN11, IF(AND('Network Data'!$C$5 = 1, W11 = "0", X11 = "0", ISNUMBER(Y11) &gt; 0, AN11&lt;&gt;""), Z11&amp;"_AE &lt; "&amp;AN11, IF(AND('Network Data'!$C$5 = 0, W11 = "0", ISNUMBER(Y11) &gt; 0, AN11&lt;&gt;""), Z11&amp;"_AE &lt; "&amp;AN11, ""))))</f>
        <v/>
      </c>
      <c r="EX11" t="str">
        <f>IF(AND('Network Data'!V17 &gt;0), 'Network Data'!V17, "")</f>
        <v/>
      </c>
      <c r="GB11"/>
      <c r="GC11"/>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row>
    <row r="12" spans="1:242" x14ac:dyDescent="0.3">
      <c r="A12" s="4">
        <v>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t="str">
        <f t="shared" si="7"/>
        <v/>
      </c>
      <c r="X12" t="str">
        <f t="shared" si="8"/>
        <v/>
      </c>
      <c r="Y12" t="str">
        <f t="shared" si="9"/>
        <v/>
      </c>
      <c r="Z12" t="str">
        <f t="shared" si="10"/>
        <v/>
      </c>
      <c r="AA12" t="str">
        <f t="shared" si="11"/>
        <v/>
      </c>
      <c r="AB12" t="str">
        <f t="shared" si="12"/>
        <v/>
      </c>
      <c r="AC12" t="str">
        <f t="shared" si="13"/>
        <v/>
      </c>
      <c r="AD12" t="str">
        <f t="shared" si="14"/>
        <v/>
      </c>
      <c r="AE12" t="str">
        <f t="shared" si="15"/>
        <v/>
      </c>
      <c r="AF12" t="str">
        <f t="shared" si="16"/>
        <v/>
      </c>
      <c r="AG12" t="str">
        <f t="shared" si="17"/>
        <v/>
      </c>
      <c r="AH12" t="str">
        <f t="shared" si="18"/>
        <v/>
      </c>
      <c r="AI12" t="str">
        <f t="shared" si="19"/>
        <v/>
      </c>
      <c r="AJ12" t="str">
        <f t="shared" si="20"/>
        <v/>
      </c>
      <c r="AK12" t="str">
        <f t="shared" si="21"/>
        <v/>
      </c>
      <c r="AL12" t="str">
        <f t="shared" si="22"/>
        <v/>
      </c>
      <c r="AM12" t="str">
        <f t="shared" si="23"/>
        <v/>
      </c>
      <c r="AN12" t="str">
        <f t="shared" si="24"/>
        <v/>
      </c>
      <c r="BQ12" t="str">
        <f t="shared" si="25"/>
        <v/>
      </c>
      <c r="BR12" t="str">
        <f t="shared" si="26"/>
        <v/>
      </c>
      <c r="BY12" t="str">
        <f t="shared" si="27"/>
        <v/>
      </c>
      <c r="BZ12" t="str">
        <f t="shared" si="28"/>
        <v/>
      </c>
      <c r="CH12" t="str">
        <f>IF(AND('Network Data'!$C$5=1, W12 = "0", Y12 &gt; 0), IF(AND(X12="0"),IF(OR(ISNUMBER(AA12),ISNUMBER(AB12)),Z12&amp;"_Q = Flowto("&amp;Z12&amp;") - "&amp;Z12&amp;"_IM",Z12&amp;"_Q = Flowto("&amp;Z12&amp;")"),IF(AND(X12="1"),IF(OR(ISNUMBER(AA12),ISNUMBER(AB12)),Z12&amp;"_GPP = Flowto("&amp;Z12&amp;") - "&amp;Z12&amp;"_IM",Z12&amp;"_GPP = Flowto("&amp;Z12&amp;")"))), IF(AND('Network Data'!$C$5=0, W12 = "0", Y12 &gt; 0), IF(OR(ISNUMBER(AA12),ISNUMBER(AB12)),Z12&amp;"_Q = Flowto("&amp;Z12&amp;") - "&amp;Z12&amp;"_IN",Z12&amp;"_Q = Flowto("&amp;Z12&amp;")"),""))</f>
        <v/>
      </c>
      <c r="CL12" t="str">
        <f>IF(AND('Network Data'!$C$5=1, COUNTIF($Z$4:$Z$103, "*NLNode")&gt;0, W12 = "0", X12 = "0", Y12 &gt; 0), IF(OR(ISNUMBER(AC12),ISNUMBER(AD12)), Z12&amp;"_P = Flowfrom("&amp;Z12&amp;") - "&amp;Z12&amp;"_R - "&amp;Z12&amp;"_U - "&amp;Z12&amp;"_EX",Z12&amp;"_P = Flowfrom("&amp;Z12&amp;") - "&amp;Z12&amp;"_R - "&amp;Z12&amp;"_U"), IF(AND('Network Data'!$C$5=1, COUNTIF($Z$4:$Z$103, "*NLNode")=0, W12 = "0",X12 = "0", Y12 &gt; 0), IF(OR(ISNUMBER(AC12),ISNUMBER(AD12)), Z12&amp;"_P = Flowfrom("&amp;Z12&amp;") - "&amp;Z12&amp;"_R - "&amp;Z12&amp;"_EX",Z12&amp;"_P = Flowfrom("&amp;Z12&amp;") - "&amp;Z12&amp;"_R"), IF(AND('Network Data'!$C$5=0, COUNTIF($Z$4:$Z$103, "*NLNode")&gt;0, W12 = "0", X12 = "0", Y12 &gt; 0), IF(OR(ISNUMBER(AC12),ISNUMBER(AD12)), Z12&amp;"_P = Flowfrom("&amp;Z12&amp;") - "&amp;Z12&amp;"_U - "&amp;Z12&amp;"_EX",Z12&amp;"_P = Flowfrom("&amp;Z12&amp;") - "&amp;Z12&amp;"_U"), IF(AND('Network Data'!$C$5=0, COUNTIF($Z$4:$Z$103, "*NLNode")=0, W12 = "0",X12 = "0",  Y12 &gt; 0), IF(OR(ISNUMBER(AC12),ISNUMBER(AD12)), Z12&amp;"_P = Flowfrom("&amp;Z12&amp;") - "&amp;Z12&amp;"_EX",Z12&amp;"_P = Flowfrom("&amp;Z12&amp;")"), IF(AND('Network Data'!$C$5=1, COUNTIF($Z$4:$Z$103, "*NLNode")&gt;0, W12 = "0", X12 = "1", Y12 &gt; 0), IF(OR(ISNUMBER(AC12),ISNUMBER(AD12)), Z12&amp;"_NPP = Flowfrom("&amp;Z12&amp;") - "&amp;Z12&amp;"_R - "&amp;Z12&amp;"_U - "&amp;Z12&amp;"_EX",Z12&amp;"_NPP = Flowfrom("&amp;Z12&amp;") - "&amp;Z12&amp;"_R - "&amp;Z12&amp;"_U"), IF(AND('Network Data'!$C$5=1, COUNTIF($Z$4:$Z$103, "*NLNode")=0, W12 = "0",X12 = "1", Y12 &gt; 0), IF(OR(ISNUMBER(AC12),ISNUMBER(AD12)), Z12&amp;"_NPP = Flowfrom("&amp;Z12&amp;") - "&amp;Z12&amp;"_R - "&amp;Z12&amp;"_EX",Z12&amp;"_NPP = Flowfrom("&amp;Z12&amp;") - "&amp;Z12&amp;"_R"), IF(AND('Network Data'!$C$5=0, COUNTIF($Z$4:$Z$103, "*NLNode")&gt;0, W12 = "0", X12 = "1", Y12 &gt; 0), IF(OR(ISNUMBER(AC12),ISNUMBER(AD12)), Z12&amp;"_P = Flowfrom("&amp;Z12&amp;") - "&amp;Z12&amp;"_U - "&amp;Z12&amp;"_EX",Z12&amp;"_P = Flowfrom("&amp;Z12&amp;") - "&amp;Z12&amp;"_U"), IF(AND('Network Data'!$C$5=0, COUNTIF($Z$4:$Z$103, "*NLNode")=0, W12 = "0",X12 = "1",  Y12 &gt; 0), IF(OR(ISNUMBER(AC12),ISNUMBER(AD12)), Z12&amp;"_P = Flowfrom("&amp;Z12&amp;") - "&amp;Z12&amp;"_EX",Z12&amp;"_P = Flowfrom("&amp;Z12&amp;")"), ""))))))))</f>
        <v/>
      </c>
      <c r="CP12" t="str">
        <f>IF(COUNTIF($Z$4:$Z$103, "*NLNode")&gt;0, IF(AND('Network Data'!$C$5=1,W12="0", X12 = "0", Y12&gt;0),IF(OR(ISNUMBER(AC12),ISNUMBER(AD12)),Z12&amp;"_U"&amp;" = Flowto("&amp;Z12&amp;") - "&amp;Z12&amp;"_P"&amp;" - "&amp;Z12&amp;"_R - "&amp;Z12&amp;"_EX",Z12&amp;"_U"&amp;" = Flowto("&amp;Z12&amp;") - "&amp;Z12&amp;"_P"&amp;" - "&amp;Z12&amp;"_R"),IF(AND('Network Data'!$C$5=0,W12="0",X12 = "0", Y12&gt;0),IF(OR(ISNUMBER(AC12),ISNUMBER(AD12)),Z12&amp;"_U"&amp;" = Flowto("&amp;Z12&amp;") - "&amp;Z12&amp;"_P"&amp;" - "&amp;Z12&amp;"_EX",Z12&amp;"_U"&amp;" = Flowto("&amp;Z12&amp;") - "&amp;Z12&amp;"_P"), IF(AND('Network Data'!$C$5=1,W12="0", X12 = "1", Y12&gt;0), IF(OR(ISNUMBER(AC12),ISNUMBER(AD12)),Z12&amp;"_U"&amp;" = Flowto("&amp;Z12&amp;") - "&amp;Z12&amp;"_NPP"&amp;" - "&amp;Z12&amp;"_R - "&amp;Z12&amp;"_EX",Z12&amp;"_U"&amp;" = Flowto("&amp;Z12&amp;") - "&amp;Z12&amp;"_NPP"&amp;" - "&amp;Z12&amp;"_R"), IF(AND('Network Data'!$C$5=0,W12="0",X12 = "1", Y12&gt;0),IF(OR(ISNUMBER(AC12),ISNUMBER(AD12)),Z12&amp;"_U"&amp;" = Flowto("&amp;Z12&amp;") - "&amp;Z12&amp;"_P"&amp;" - "&amp;Z12&amp;"_EX",Z12&amp;"_U"&amp;" = Flowto("&amp;Z12&amp;") - "&amp;Z12&amp;"_P"),"")))),"")</f>
        <v/>
      </c>
      <c r="CT12" t="str">
        <f>IF(OR(AM12&lt;&gt;"",AN12&lt;&gt;""), IF(AND('Network Data'!$C$5 = 1, W12 ="0", X12 = "0", Y12 &gt; 0),Z12&amp;"_AE"&amp;" = "&amp;Z12&amp;"_P"&amp;" + "&amp;Z12&amp;"_R", IF(AND('Network Data'!$C$5 = 0, W12 ="0", X12 = "0", Y12 &gt; 0),Z12&amp;" = "&amp;Z12&amp;"_P",IF(AND('Network Data'!$C$5 = 1, W12 ="0", X12 = "0",Y12 &gt; 0),Z12&amp;"_AE"&amp;" = "&amp;Z12&amp;"_P"&amp;" + "&amp;Z12&amp;"_R", IF(AND('Network Data'!$C$5 = 0, W12 ="0", X12 = "0", Y12 &gt; 0),Z12&amp;" = "&amp;Z12&amp;"_P","")))),"")</f>
        <v/>
      </c>
      <c r="CX12" t="str">
        <f xml:space="preserve"> IF('Network Data'!U18 &gt; 0, 'Network Data'!U18, "")</f>
        <v/>
      </c>
      <c r="DB12" t="str" cm="1">
        <f t="array" ref="DB12">IF(OR('Network Data'!T18:T117&lt;&gt;""), "## PARAMETERS","")</f>
        <v/>
      </c>
      <c r="DC12" t="str" cm="1">
        <f t="array" ref="DC12">IF(OR('Network Data'!T18:T117&lt;&gt;""), "&lt;space&gt;","")</f>
        <v/>
      </c>
      <c r="DD12" t="str">
        <f>IF('Network Data'!T18&lt;&gt;"",SUBSTITUTE('Network Data'!T18, ",",""),"")</f>
        <v/>
      </c>
      <c r="DE12" t="str" cm="1">
        <f t="array" ref="DE12">IF(OR('Network Data'!T18:T117&lt;&gt;""), "&lt;space&gt;","")</f>
        <v/>
      </c>
      <c r="DF12" t="str" cm="1">
        <f t="array" ref="DF12">IF(OR('Network Data'!T18:T117&lt;&gt;""), "## END PARAMETERS","")</f>
        <v/>
      </c>
      <c r="DG12" t="str" cm="1">
        <f t="array" ref="DG12">IF(OR('Network Data'!T18:T117&lt;&gt;""), "&lt;space&gt;","")</f>
        <v/>
      </c>
      <c r="DL12" t="str">
        <f>IF(AND('Network Data'!$C$5=1,W12="0",X12= "1",Y12&gt;0),Z12&amp;"_GPP: CO2 -&gt; "&amp;Z12,"")</f>
        <v/>
      </c>
      <c r="DN12" s="17"/>
      <c r="DP12" t="str">
        <f>IF(AND(W12="0",X12="1",Y12&gt;0,'Network Data'!$C$5=1),'Hidden Network Data 1'!Z12&amp;"_R: "&amp;'Hidden Network Data 1'!Z12&amp;" -&gt; CO2", "")</f>
        <v/>
      </c>
      <c r="DQ12" t="str">
        <f>IF(AND(W12="0",X12="0",Y12&gt;0,'Network Data'!$C$5=1),'Hidden Network Data 1'!Z12&amp;"_R: "&amp;'Hidden Network Data 1'!Z12&amp;" -&gt; CO2", "")</f>
        <v/>
      </c>
      <c r="DS12" s="17"/>
      <c r="DT12" s="17"/>
      <c r="DU12" t="str">
        <f t="shared" si="29"/>
        <v/>
      </c>
      <c r="DV12" s="17"/>
      <c r="DW12" s="17"/>
      <c r="DX12" s="17"/>
      <c r="DY12" t="str">
        <f t="shared" si="0"/>
        <v/>
      </c>
      <c r="DZ12" s="19"/>
      <c r="EA12" t="str">
        <f>IF(AND('Network Data'!$C$5=1, W12 = "0", X12 = "1", ISNUMBER(Y12)&gt;0, AE12&lt;&gt;""), Z12&amp;"_GPP &gt; "&amp;AE12, "")</f>
        <v/>
      </c>
      <c r="EB12" t="str">
        <f>IF(AE12 &gt;0, IF(AND('Network Data'!$C$5 = 1, W12 = "0", X12 = "0", ISNUMBER(Y12)&gt;0, AE12&lt;&gt;""), Z12&amp;"_Q &gt; "&amp;AE12, IF(AND('Network Data'!$C$5 = 0, W12 = "0", ISNUMBER(Y12)&gt;0, AE12&lt;&gt;""), Z12&amp;"_Q &gt; "&amp;AE12, "")),"")</f>
        <v/>
      </c>
      <c r="EC12" t="str">
        <f>IF(AND('Network Data'!$C$5=1, W12 = "0", X12 = "1", ISNUMBER(Y12)&gt;0, AF12&lt;&gt;""), Z12&amp;"_GPP &lt; "&amp;AF12, "")</f>
        <v/>
      </c>
      <c r="ED12" t="str">
        <f>IF(AND('Network Data'!$C$5 = 1, W12 = "0", X12 = "0", ISNUMBER(Y12)&gt;0, AF12&lt;&gt;""), Z12&amp;"_Q &lt; "&amp;AF12, IF(AND('Network Data'!$C$5 = 0, W12 = "0", ISNUMBER(Y12)&gt;0, AF12&lt;&gt;""), Z12&amp;"_Q &lt; "&amp;AF12, ""))</f>
        <v/>
      </c>
      <c r="EE12" t="str">
        <f>IF(AND('Network Data'!$C$5=1, W12 = "0", X12 = "1", ISNUMBER(Y12)&gt;0, AG12&lt;&gt;""), Z12&amp;"_NPP &gt; "&amp;AG12, "")</f>
        <v/>
      </c>
      <c r="EF12" t="str">
        <f>IF(AND('Network Data'!$C$5 = 1, W12 = "0", X12 = "0", ISNUMBER(Y12)&gt;0, AG12&lt;&gt;""), Z12&amp;"_P &gt; "&amp;AG12, IF(AND('Network Data'!$C$5 = 0, W12 = "0", ISNUMBER(Y12)&gt;0, AG12&lt;&gt;""), Z12&amp;"_P &gt; "&amp;AG12, ""))</f>
        <v/>
      </c>
      <c r="EG12" t="str">
        <f>IF(AND('Network Data'!$C$5=1, W12 = "0", X12 = "1", ISNUMBER(Y12)&gt;0, AH12&lt;&gt;""), Z12&amp;"_NPP &lt; "&amp;AH12, "")</f>
        <v/>
      </c>
      <c r="EH12" t="str">
        <f>IF(AND('Network Data'!$C$5 = 1, W12 = "0", X12 = "0", ISNUMBER(Y12)&gt;0, AH12&lt;&gt;""), Z12&amp;"_P &lt; "&amp;AH12, IF(AND('Network Data'!$C$5 = 0, W12 = "0", ISNUMBER(Y12)&gt;0, AH12&lt;&gt;""), Z12&amp;"_P &lt; "&amp;AH12, ""))</f>
        <v/>
      </c>
      <c r="EI12" t="str">
        <f>IF(AND('Network Data'!$C$5=1,W12="0",X12="1",ISNUMBER(Y12) &gt; 0,AI12&lt;&gt;""),Z12&amp;"_R &gt; "&amp;AI12,"")</f>
        <v/>
      </c>
      <c r="EJ12" t="str">
        <f>IF(AND('Network Data'!$C$5 = 1, W12 = "0", X12 = "0", ISNUMBER(Y12) &gt; 0, AI12&lt;&gt;""), Z12&amp;"_R &gt; "&amp;AI12, IF(AND('Network Data'!$C$5 = 0, W12 = "0", ISNUMBER(Y12) &gt; 0, AI12&lt;&gt;""), Z12&amp;"_R &gt; "&amp;AI12, IF(AND('Network Data'!$C$5 = 1, W12 = "0", X12 = "0", ISNUMBER(Y12) &gt; 0, AI12&lt;&gt;""), Z12&amp;"_R &gt; "&amp;AI12, IF(AND('Network Data'!$C$5 = 0, W12 = "0", ISNUMBER(Y12) &gt; 0, AI12&lt;&gt;""), Z12&amp;"_R &gt; "&amp;AI12, ""))))</f>
        <v/>
      </c>
      <c r="EK12" t="str">
        <f>IF(AND('Network Data'!$C$5=1, W12 = "0", X12 = "1", ISNUMBER(Y12)&gt;0, AJ12&lt;&gt;""), Z12&amp;"_R &lt; "&amp;AJ12, "")</f>
        <v/>
      </c>
      <c r="EL12" t="str">
        <f>IF(AND('Network Data'!$C$5 = 1, W12 = "0", X12 = "0", ISNUMBER(Y12)&gt;0, AJ12&lt;&gt;""), Z12&amp;"_R &lt; "&amp;AJ12, IF(AND('Network Data'!$C$5 = 0, W12 = "0", ISNUMBER(Y12)&gt;0, AJ12&lt;&gt;""), Z12&amp;"_R &lt; "&amp;AJ12, IF(AND('Network Data'!$C$5 = 1, W12 = "0", X12 = "0", ISNUMBER(Y12)&gt;0, AJ12&lt;&gt;""), Z12&amp;"_R &lt; "&amp;AJ12, IF(AND('Network Data'!$C$5 = 0, W12 = "0", ISNUMBER(Y12)&gt;0, AJ12&lt;&gt;""), Z12&amp;"_R &lt; "&amp;AJ12, ""))))</f>
        <v/>
      </c>
      <c r="EM12" t="str">
        <f t="shared" si="1"/>
        <v/>
      </c>
      <c r="EN12" t="str">
        <f t="shared" si="2"/>
        <v/>
      </c>
      <c r="EO12" t="str">
        <f t="shared" si="3"/>
        <v/>
      </c>
      <c r="EP12" t="str">
        <f t="shared" si="4"/>
        <v/>
      </c>
      <c r="EQ12" t="str">
        <f t="shared" si="30"/>
        <v/>
      </c>
      <c r="ER12" t="str">
        <f t="shared" si="31"/>
        <v/>
      </c>
      <c r="ES12" t="str">
        <f t="shared" si="5"/>
        <v/>
      </c>
      <c r="ET12" t="str">
        <f t="shared" si="6"/>
        <v/>
      </c>
      <c r="EU12" t="str">
        <f>IF(AND('Network Data'!$C$5 = 1, W12 = "0", X12 = "0", ISNUMBER(Y12) &gt; 0, AM12&lt;&gt;""), Z12&amp;"_AE &gt; "&amp;AM12, IF(AND('Network Data'!$C$5 = 0, W12 = "0", ISNUMBER(Y12) &gt; 0, AM12&lt;&gt;""), Z12&amp;"_AE &gt; "&amp;AM12, IF(AND('Network Data'!$C$5 = 1, W12 = "0", X12 = "0", ISNUMBER(Y12) &gt; 0, AM12&lt;&gt;""), Z12&amp;"_AE &gt; "&amp;AM12, IF(AND('Network Data'!$C$5 = 0, W12 = "0", ISNUMBER(Y12) &gt; 0, AM12&lt;&gt;""), Z12&amp;"_AE &gt; "&amp;AM12, ""))))</f>
        <v/>
      </c>
      <c r="EV12" t="str">
        <f>IF(AND('Network Data'!$C$5 = 1, W12 = "0", X12 = "0", ISNUMBER(Y12) &gt; 0, AN12&lt;&gt;""), Z12&amp;"_AE &lt; "&amp;AN12, IF(AND('Network Data'!$C$5 = 0, W12 = "0", ISNUMBER(Y12) &gt; 0, AN12&lt;&gt;""),Z12&amp;"_AE &lt; "&amp;AN12, IF(AND('Network Data'!$C$5 = 1, W12 = "0", X12 = "0", ISNUMBER(Y12) &gt; 0, AN12&lt;&gt;""), Z12&amp;"_AE &lt; "&amp;AN12, IF(AND('Network Data'!$C$5 = 0, W12 = "0", ISNUMBER(Y12) &gt; 0, AN12&lt;&gt;""), Z12&amp;"_AE &lt; "&amp;AN12, ""))))</f>
        <v/>
      </c>
      <c r="EX12" t="str">
        <f>IF(AND('Network Data'!V18 &gt;0), 'Network Data'!V18, "")</f>
        <v/>
      </c>
      <c r="GB12"/>
      <c r="GC12"/>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row>
    <row r="13" spans="1:242" x14ac:dyDescent="0.3">
      <c r="A13" s="4">
        <v>10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t="str">
        <f t="shared" si="7"/>
        <v/>
      </c>
      <c r="X13" t="str">
        <f t="shared" si="8"/>
        <v/>
      </c>
      <c r="Y13" t="str">
        <f t="shared" si="9"/>
        <v/>
      </c>
      <c r="Z13" t="str">
        <f t="shared" si="10"/>
        <v/>
      </c>
      <c r="AA13" t="str">
        <f t="shared" si="11"/>
        <v/>
      </c>
      <c r="AB13" t="str">
        <f t="shared" si="12"/>
        <v/>
      </c>
      <c r="AC13" t="str">
        <f t="shared" si="13"/>
        <v/>
      </c>
      <c r="AD13" t="str">
        <f t="shared" si="14"/>
        <v/>
      </c>
      <c r="AE13" t="str">
        <f t="shared" si="15"/>
        <v/>
      </c>
      <c r="AF13" t="str">
        <f t="shared" si="16"/>
        <v/>
      </c>
      <c r="AG13" t="str">
        <f t="shared" si="17"/>
        <v/>
      </c>
      <c r="AH13" t="str">
        <f t="shared" si="18"/>
        <v/>
      </c>
      <c r="AI13" t="str">
        <f t="shared" si="19"/>
        <v/>
      </c>
      <c r="AJ13" t="str">
        <f t="shared" si="20"/>
        <v/>
      </c>
      <c r="AK13" t="str">
        <f t="shared" si="21"/>
        <v/>
      </c>
      <c r="AL13" t="str">
        <f t="shared" si="22"/>
        <v/>
      </c>
      <c r="AM13" t="str">
        <f t="shared" si="23"/>
        <v/>
      </c>
      <c r="AN13" t="str">
        <f t="shared" si="24"/>
        <v/>
      </c>
      <c r="BQ13" t="str">
        <f t="shared" si="25"/>
        <v/>
      </c>
      <c r="BR13" t="str">
        <f t="shared" si="26"/>
        <v/>
      </c>
      <c r="BY13" t="str">
        <f t="shared" si="27"/>
        <v/>
      </c>
      <c r="BZ13" t="str">
        <f t="shared" si="28"/>
        <v/>
      </c>
      <c r="CH13" t="str">
        <f>IF(AND('Network Data'!$C$5=1, W13 = "0", Y13 &gt; 0), IF(AND(X13="0"),IF(OR(ISNUMBER(AA13),ISNUMBER(AB13)),Z13&amp;"_Q = Flowto("&amp;Z13&amp;") - "&amp;Z13&amp;"_IM",Z13&amp;"_Q = Flowto("&amp;Z13&amp;")"),IF(AND(X13="1"),IF(OR(ISNUMBER(AA13),ISNUMBER(AB13)),Z13&amp;"_GPP = Flowto("&amp;Z13&amp;") - "&amp;Z13&amp;"_IM",Z13&amp;"_GPP = Flowto("&amp;Z13&amp;")"))), IF(AND('Network Data'!$C$5=0, W13 = "0", Y13 &gt; 0), IF(OR(ISNUMBER(AA13),ISNUMBER(AB13)),Z13&amp;"_Q = Flowto("&amp;Z13&amp;") - "&amp;Z13&amp;"_IN",Z13&amp;"_Q = Flowto("&amp;Z13&amp;")"),""))</f>
        <v/>
      </c>
      <c r="CL13" t="str">
        <f>IF(AND('Network Data'!$C$5=1, COUNTIF($Z$4:$Z$103, "*NLNode")&gt;0, W13 = "0", X13 = "0", Y13 &gt; 0), IF(OR(ISNUMBER(AC13),ISNUMBER(AD13)), Z13&amp;"_P = Flowfrom("&amp;Z13&amp;") - "&amp;Z13&amp;"_R - "&amp;Z13&amp;"_U - "&amp;Z13&amp;"_EX",Z13&amp;"_P = Flowfrom("&amp;Z13&amp;") - "&amp;Z13&amp;"_R - "&amp;Z13&amp;"_U"), IF(AND('Network Data'!$C$5=1, COUNTIF($Z$4:$Z$103, "*NLNode")=0, W13 = "0",X13 = "0", Y13 &gt; 0), IF(OR(ISNUMBER(AC13),ISNUMBER(AD13)), Z13&amp;"_P = Flowfrom("&amp;Z13&amp;") - "&amp;Z13&amp;"_R - "&amp;Z13&amp;"_EX",Z13&amp;"_P = Flowfrom("&amp;Z13&amp;") - "&amp;Z13&amp;"_R"), IF(AND('Network Data'!$C$5=0, COUNTIF($Z$4:$Z$103, "*NLNode")&gt;0, W13 = "0", X13 = "0", Y13 &gt; 0), IF(OR(ISNUMBER(AC13),ISNUMBER(AD13)), Z13&amp;"_P = Flowfrom("&amp;Z13&amp;") - "&amp;Z13&amp;"_U - "&amp;Z13&amp;"_EX",Z13&amp;"_P = Flowfrom("&amp;Z13&amp;") - "&amp;Z13&amp;"_U"), IF(AND('Network Data'!$C$5=0, COUNTIF($Z$4:$Z$103, "*NLNode")=0, W13 = "0",X13 = "0",  Y13 &gt; 0), IF(OR(ISNUMBER(AC13),ISNUMBER(AD13)), Z13&amp;"_P = Flowfrom("&amp;Z13&amp;") - "&amp;Z13&amp;"_EX",Z13&amp;"_P = Flowfrom("&amp;Z13&amp;")"), IF(AND('Network Data'!$C$5=1, COUNTIF($Z$4:$Z$103, "*NLNode")&gt;0, W13 = "0", X13 = "1", Y13 &gt; 0), IF(OR(ISNUMBER(AC13),ISNUMBER(AD13)), Z13&amp;"_NPP = Flowfrom("&amp;Z13&amp;") - "&amp;Z13&amp;"_R - "&amp;Z13&amp;"_U - "&amp;Z13&amp;"_EX",Z13&amp;"_NPP = Flowfrom("&amp;Z13&amp;") - "&amp;Z13&amp;"_R - "&amp;Z13&amp;"_U"), IF(AND('Network Data'!$C$5=1, COUNTIF($Z$4:$Z$103, "*NLNode")=0, W13 = "0",X13 = "1", Y13 &gt; 0), IF(OR(ISNUMBER(AC13),ISNUMBER(AD13)), Z13&amp;"_NPP = Flowfrom("&amp;Z13&amp;") - "&amp;Z13&amp;"_R - "&amp;Z13&amp;"_EX",Z13&amp;"_NPP = Flowfrom("&amp;Z13&amp;") - "&amp;Z13&amp;"_R"), IF(AND('Network Data'!$C$5=0, COUNTIF($Z$4:$Z$103, "*NLNode")&gt;0, W13 = "0", X13 = "1", Y13 &gt; 0), IF(OR(ISNUMBER(AC13),ISNUMBER(AD13)), Z13&amp;"_P = Flowfrom("&amp;Z13&amp;") - "&amp;Z13&amp;"_U - "&amp;Z13&amp;"_EX",Z13&amp;"_P = Flowfrom("&amp;Z13&amp;") - "&amp;Z13&amp;"_U"), IF(AND('Network Data'!$C$5=0, COUNTIF($Z$4:$Z$103, "*NLNode")=0, W13 = "0",X13 = "1",  Y13 &gt; 0), IF(OR(ISNUMBER(AC13),ISNUMBER(AD13)), Z13&amp;"_P = Flowfrom("&amp;Z13&amp;") - "&amp;Z13&amp;"_EX",Z13&amp;"_P = Flowfrom("&amp;Z13&amp;")"), ""))))))))</f>
        <v/>
      </c>
      <c r="CP13" t="str">
        <f>IF(COUNTIF($Z$4:$Z$103, "*NLNode")&gt;0, IF(AND('Network Data'!$C$5=1,W13="0", X13 = "0", Y13&gt;0),IF(OR(ISNUMBER(AC13),ISNUMBER(AD13)),Z13&amp;"_U"&amp;" = Flowto("&amp;Z13&amp;") - "&amp;Z13&amp;"_P"&amp;" - "&amp;Z13&amp;"_R - "&amp;Z13&amp;"_EX",Z13&amp;"_U"&amp;" = Flowto("&amp;Z13&amp;") - "&amp;Z13&amp;"_P"&amp;" - "&amp;Z13&amp;"_R"),IF(AND('Network Data'!$C$5=0,W13="0",X13 = "0", Y13&gt;0),IF(OR(ISNUMBER(AC13),ISNUMBER(AD13)),Z13&amp;"_U"&amp;" = Flowto("&amp;Z13&amp;") - "&amp;Z13&amp;"_P"&amp;" - "&amp;Z13&amp;"_EX",Z13&amp;"_U"&amp;" = Flowto("&amp;Z13&amp;") - "&amp;Z13&amp;"_P"), IF(AND('Network Data'!$C$5=1,W13="0", X13 = "1", Y13&gt;0), IF(OR(ISNUMBER(AC13),ISNUMBER(AD13)),Z13&amp;"_U"&amp;" = Flowto("&amp;Z13&amp;") - "&amp;Z13&amp;"_NPP"&amp;" - "&amp;Z13&amp;"_R - "&amp;Z13&amp;"_EX",Z13&amp;"_U"&amp;" = Flowto("&amp;Z13&amp;") - "&amp;Z13&amp;"_NPP"&amp;" - "&amp;Z13&amp;"_R"), IF(AND('Network Data'!$C$5=0,W13="0",X13 = "1", Y13&gt;0),IF(OR(ISNUMBER(AC13),ISNUMBER(AD13)),Z13&amp;"_U"&amp;" = Flowto("&amp;Z13&amp;") - "&amp;Z13&amp;"_P"&amp;" - "&amp;Z13&amp;"_EX",Z13&amp;"_U"&amp;" = Flowto("&amp;Z13&amp;") - "&amp;Z13&amp;"_P"),"")))),"")</f>
        <v/>
      </c>
      <c r="CT13" t="str">
        <f>IF(OR(AM13&lt;&gt;"",AN13&lt;&gt;""), IF(AND('Network Data'!$C$5 = 1, W13 ="0", X13 = "0", Y13 &gt; 0),Z13&amp;"_AE"&amp;" = "&amp;Z13&amp;"_P"&amp;" + "&amp;Z13&amp;"_R", IF(AND('Network Data'!$C$5 = 0, W13 ="0", X13 = "0", Y13 &gt; 0),Z13&amp;" = "&amp;Z13&amp;"_P",IF(AND('Network Data'!$C$5 = 1, W13 ="0", X13 = "0",Y13 &gt; 0),Z13&amp;"_AE"&amp;" = "&amp;Z13&amp;"_P"&amp;" + "&amp;Z13&amp;"_R", IF(AND('Network Data'!$C$5 = 0, W13 ="0", X13 = "0", Y13 &gt; 0),Z13&amp;" = "&amp;Z13&amp;"_P","")))),"")</f>
        <v/>
      </c>
      <c r="CX13" t="str">
        <f xml:space="preserve"> IF('Network Data'!U19 &gt; 0, 'Network Data'!U19, "")</f>
        <v/>
      </c>
      <c r="DB13" t="str" cm="1">
        <f t="array" ref="DB13">IF(OR('Network Data'!T19:T118&lt;&gt;""), "## PARAMETERS","")</f>
        <v/>
      </c>
      <c r="DC13" t="str" cm="1">
        <f t="array" ref="DC13">IF(OR('Network Data'!T19:T118&lt;&gt;""), "&lt;space&gt;","")</f>
        <v/>
      </c>
      <c r="DD13" t="str">
        <f>IF('Network Data'!T19&lt;&gt;"",SUBSTITUTE('Network Data'!T19, ",",""),"")</f>
        <v/>
      </c>
      <c r="DE13" t="str" cm="1">
        <f t="array" ref="DE13">IF(OR('Network Data'!T19:T118&lt;&gt;""), "&lt;space&gt;","")</f>
        <v/>
      </c>
      <c r="DF13" t="str" cm="1">
        <f t="array" ref="DF13">IF(OR('Network Data'!T19:T118&lt;&gt;""), "## END PARAMETERS","")</f>
        <v/>
      </c>
      <c r="DG13" t="str" cm="1">
        <f t="array" ref="DG13">IF(OR('Network Data'!T19:T118&lt;&gt;""), "&lt;space&gt;","")</f>
        <v/>
      </c>
      <c r="DL13" t="str">
        <f>IF(AND('Network Data'!$C$5=1,W13="0",X13= "1",Y13&gt;0),Z13&amp;"_GPP: CO2 -&gt; "&amp;Z13,"")</f>
        <v/>
      </c>
      <c r="DN13" s="17"/>
      <c r="DP13" t="str">
        <f>IF(AND(W13="0",X13="1",Y13&gt;0,'Network Data'!$C$5=1),'Hidden Network Data 1'!Z13&amp;"_R: "&amp;'Hidden Network Data 1'!Z13&amp;" -&gt; CO2", "")</f>
        <v/>
      </c>
      <c r="DQ13" t="str">
        <f>IF(AND(W13="0",X13="0",Y13&gt;0,'Network Data'!$C$5=1),'Hidden Network Data 1'!Z13&amp;"_R: "&amp;'Hidden Network Data 1'!Z13&amp;" -&gt; CO2", "")</f>
        <v/>
      </c>
      <c r="DS13" s="17"/>
      <c r="DT13" s="17"/>
      <c r="DU13" t="str">
        <f t="shared" si="29"/>
        <v/>
      </c>
      <c r="DV13" s="17"/>
      <c r="DW13" s="17"/>
      <c r="DX13" s="17"/>
      <c r="DY13" t="str">
        <f t="shared" si="0"/>
        <v/>
      </c>
      <c r="DZ13" s="19"/>
      <c r="EA13" t="str">
        <f>IF(AND('Network Data'!$C$5=1, W13 = "0", X13 = "1", ISNUMBER(Y13)&gt;0, AE13&lt;&gt;""), Z13&amp;"_GPP &gt; "&amp;AE13, "")</f>
        <v/>
      </c>
      <c r="EB13" t="str">
        <f>IF(AE13 &gt;0, IF(AND('Network Data'!$C$5 = 1, W13 = "0", X13 = "0", ISNUMBER(Y13)&gt;0, AE13&lt;&gt;""), Z13&amp;"_Q &gt; "&amp;AE13, IF(AND('Network Data'!$C$5 = 0, W13 = "0", ISNUMBER(Y13)&gt;0, AE13&lt;&gt;""), Z13&amp;"_Q &gt; "&amp;AE13, "")),"")</f>
        <v/>
      </c>
      <c r="EC13" t="str">
        <f>IF(AND('Network Data'!$C$5=1, W13 = "0", X13 = "1", ISNUMBER(Y13)&gt;0, AF13&lt;&gt;""), Z13&amp;"_GPP &lt; "&amp;AF13, "")</f>
        <v/>
      </c>
      <c r="ED13" t="str">
        <f>IF(AND('Network Data'!$C$5 = 1, W13 = "0", X13 = "0", ISNUMBER(Y13)&gt;0, AF13&lt;&gt;""), Z13&amp;"_Q &lt; "&amp;AF13, IF(AND('Network Data'!$C$5 = 0, W13 = "0", ISNUMBER(Y13)&gt;0, AF13&lt;&gt;""), Z13&amp;"_Q &lt; "&amp;AF13, ""))</f>
        <v/>
      </c>
      <c r="EE13" t="str">
        <f>IF(AND('Network Data'!$C$5=1, W13 = "0", X13 = "1", ISNUMBER(Y13)&gt;0, AG13&lt;&gt;""), Z13&amp;"_NPP &gt; "&amp;AG13, "")</f>
        <v/>
      </c>
      <c r="EF13" t="str">
        <f>IF(AND('Network Data'!$C$5 = 1, W13 = "0", X13 = "0", ISNUMBER(Y13)&gt;0, AG13&lt;&gt;""), Z13&amp;"_P &gt; "&amp;AG13, IF(AND('Network Data'!$C$5 = 0, W13 = "0", ISNUMBER(Y13)&gt;0, AG13&lt;&gt;""), Z13&amp;"_P &gt; "&amp;AG13, ""))</f>
        <v/>
      </c>
      <c r="EG13" t="str">
        <f>IF(AND('Network Data'!$C$5=1, W13 = "0", X13 = "1", ISNUMBER(Y13)&gt;0, AH13&lt;&gt;""), Z13&amp;"_NPP &lt; "&amp;AH13, "")</f>
        <v/>
      </c>
      <c r="EH13" t="str">
        <f>IF(AND('Network Data'!$C$5 = 1, W13 = "0", X13 = "0", ISNUMBER(Y13)&gt;0, AH13&lt;&gt;""), Z13&amp;"_P &lt; "&amp;AH13, IF(AND('Network Data'!$C$5 = 0, W13 = "0", ISNUMBER(Y13)&gt;0, AH13&lt;&gt;""), Z13&amp;"_P &lt; "&amp;AH13, ""))</f>
        <v/>
      </c>
      <c r="EI13" t="str">
        <f>IF(AND('Network Data'!$C$5=1,W13="0",X13="1",ISNUMBER(Y13) &gt; 0,AI13&lt;&gt;""),Z13&amp;"_R &gt; "&amp;AI13,"")</f>
        <v/>
      </c>
      <c r="EJ13" t="str">
        <f>IF(AND('Network Data'!$C$5 = 1, W13 = "0", X13 = "0", ISNUMBER(Y13) &gt; 0, AI13&lt;&gt;""), Z13&amp;"_R &gt; "&amp;AI13, IF(AND('Network Data'!$C$5 = 0, W13 = "0", ISNUMBER(Y13) &gt; 0, AI13&lt;&gt;""), Z13&amp;"_R &gt; "&amp;AI13, IF(AND('Network Data'!$C$5 = 1, W13 = "0", X13 = "0", ISNUMBER(Y13) &gt; 0, AI13&lt;&gt;""), Z13&amp;"_R &gt; "&amp;AI13, IF(AND('Network Data'!$C$5 = 0, W13 = "0", ISNUMBER(Y13) &gt; 0, AI13&lt;&gt;""), Z13&amp;"_R &gt; "&amp;AI13, ""))))</f>
        <v/>
      </c>
      <c r="EK13" t="str">
        <f>IF(AND('Network Data'!$C$5=1, W13 = "0", X13 = "1", ISNUMBER(Y13)&gt;0, AJ13&lt;&gt;""), Z13&amp;"_R &lt; "&amp;AJ13, "")</f>
        <v/>
      </c>
      <c r="EL13" t="str">
        <f>IF(AND('Network Data'!$C$5 = 1, W13 = "0", X13 = "0", ISNUMBER(Y13)&gt;0, AJ13&lt;&gt;""), Z13&amp;"_R &lt; "&amp;AJ13, IF(AND('Network Data'!$C$5 = 0, W13 = "0", ISNUMBER(Y13)&gt;0, AJ13&lt;&gt;""), Z13&amp;"_R &lt; "&amp;AJ13, IF(AND('Network Data'!$C$5 = 1, W13 = "0", X13 = "0", ISNUMBER(Y13)&gt;0, AJ13&lt;&gt;""), Z13&amp;"_R &lt; "&amp;AJ13, IF(AND('Network Data'!$C$5 = 0, W13 = "0", ISNUMBER(Y13)&gt;0, AJ13&lt;&gt;""), Z13&amp;"_R &lt; "&amp;AJ13, ""))))</f>
        <v/>
      </c>
      <c r="EM13" t="str">
        <f t="shared" si="1"/>
        <v/>
      </c>
      <c r="EN13" t="str">
        <f t="shared" si="2"/>
        <v/>
      </c>
      <c r="EO13" t="str">
        <f t="shared" si="3"/>
        <v/>
      </c>
      <c r="EP13" t="str">
        <f t="shared" si="4"/>
        <v/>
      </c>
      <c r="EQ13" t="str">
        <f t="shared" si="30"/>
        <v/>
      </c>
      <c r="ER13" t="str">
        <f t="shared" si="31"/>
        <v/>
      </c>
      <c r="ES13" t="str">
        <f t="shared" si="5"/>
        <v/>
      </c>
      <c r="ET13" t="str">
        <f t="shared" si="6"/>
        <v/>
      </c>
      <c r="EU13" t="str">
        <f>IF(AND('Network Data'!$C$5 = 1, W13 = "0", X13 = "0", ISNUMBER(Y13) &gt; 0, AM13&lt;&gt;""), Z13&amp;"_AE &gt; "&amp;AM13, IF(AND('Network Data'!$C$5 = 0, W13 = "0", ISNUMBER(Y13) &gt; 0, AM13&lt;&gt;""), Z13&amp;"_AE &gt; "&amp;AM13, IF(AND('Network Data'!$C$5 = 1, W13 = "0", X13 = "0", ISNUMBER(Y13) &gt; 0, AM13&lt;&gt;""), Z13&amp;"_AE &gt; "&amp;AM13, IF(AND('Network Data'!$C$5 = 0, W13 = "0", ISNUMBER(Y13) &gt; 0, AM13&lt;&gt;""), Z13&amp;"_AE &gt; "&amp;AM13, ""))))</f>
        <v/>
      </c>
      <c r="EV13" t="str">
        <f>IF(AND('Network Data'!$C$5 = 1, W13 = "0", X13 = "0", ISNUMBER(Y13) &gt; 0, AN13&lt;&gt;""), Z13&amp;"_AE &lt; "&amp;AN13, IF(AND('Network Data'!$C$5 = 0, W13 = "0", ISNUMBER(Y13) &gt; 0, AN13&lt;&gt;""),Z13&amp;"_AE &lt; "&amp;AN13, IF(AND('Network Data'!$C$5 = 1, W13 = "0", X13 = "0", ISNUMBER(Y13) &gt; 0, AN13&lt;&gt;""), Z13&amp;"_AE &lt; "&amp;AN13, IF(AND('Network Data'!$C$5 = 0, W13 = "0", ISNUMBER(Y13) &gt; 0, AN13&lt;&gt;""), Z13&amp;"_AE &lt; "&amp;AN13, ""))))</f>
        <v/>
      </c>
      <c r="EX13" t="str">
        <f>IF(AND('Network Data'!V19 &gt;0), 'Network Data'!V19, "")</f>
        <v/>
      </c>
      <c r="GB13"/>
      <c r="GC1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row>
    <row r="14" spans="1:242" x14ac:dyDescent="0.3">
      <c r="A14" s="4">
        <v>11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t="str">
        <f t="shared" si="7"/>
        <v/>
      </c>
      <c r="X14" t="str">
        <f t="shared" si="8"/>
        <v/>
      </c>
      <c r="Y14" t="str">
        <f t="shared" si="9"/>
        <v/>
      </c>
      <c r="Z14" t="str">
        <f t="shared" si="10"/>
        <v/>
      </c>
      <c r="AA14" t="str">
        <f t="shared" si="11"/>
        <v/>
      </c>
      <c r="AB14" t="str">
        <f t="shared" si="12"/>
        <v/>
      </c>
      <c r="AC14" t="str">
        <f t="shared" si="13"/>
        <v/>
      </c>
      <c r="AD14" t="str">
        <f t="shared" si="14"/>
        <v/>
      </c>
      <c r="AE14" t="str">
        <f t="shared" si="15"/>
        <v/>
      </c>
      <c r="AF14" t="str">
        <f t="shared" si="16"/>
        <v/>
      </c>
      <c r="AG14" t="str">
        <f t="shared" si="17"/>
        <v/>
      </c>
      <c r="AH14" t="str">
        <f t="shared" si="18"/>
        <v/>
      </c>
      <c r="AI14" t="str">
        <f t="shared" si="19"/>
        <v/>
      </c>
      <c r="AJ14" t="str">
        <f t="shared" si="20"/>
        <v/>
      </c>
      <c r="AK14" t="str">
        <f t="shared" si="21"/>
        <v/>
      </c>
      <c r="AL14" t="str">
        <f t="shared" si="22"/>
        <v/>
      </c>
      <c r="AM14" t="str">
        <f t="shared" si="23"/>
        <v/>
      </c>
      <c r="AN14" t="str">
        <f t="shared" si="24"/>
        <v/>
      </c>
      <c r="BQ14" t="str">
        <f t="shared" si="25"/>
        <v/>
      </c>
      <c r="BR14" t="str">
        <f t="shared" si="26"/>
        <v/>
      </c>
      <c r="BY14" t="str">
        <f t="shared" si="27"/>
        <v/>
      </c>
      <c r="BZ14" t="str">
        <f t="shared" si="28"/>
        <v/>
      </c>
      <c r="CH14" t="str">
        <f>IF(AND('Network Data'!$C$5=1, W14 = "0", Y14 &gt; 0), IF(AND(X14="0"),IF(OR(ISNUMBER(AA14),ISNUMBER(AB14)),Z14&amp;"_Q = Flowto("&amp;Z14&amp;") - "&amp;Z14&amp;"_IM",Z14&amp;"_Q = Flowto("&amp;Z14&amp;")"),IF(AND(X14="1"),IF(OR(ISNUMBER(AA14),ISNUMBER(AB14)),Z14&amp;"_GPP = Flowto("&amp;Z14&amp;") - "&amp;Z14&amp;"_IM",Z14&amp;"_GPP = Flowto("&amp;Z14&amp;")"))), IF(AND('Network Data'!$C$5=0, W14 = "0", Y14 &gt; 0), IF(OR(ISNUMBER(AA14),ISNUMBER(AB14)),Z14&amp;"_Q = Flowto("&amp;Z14&amp;") - "&amp;Z14&amp;"_IN",Z14&amp;"_Q = Flowto("&amp;Z14&amp;")"),""))</f>
        <v/>
      </c>
      <c r="CL14" t="str">
        <f>IF(AND('Network Data'!$C$5=1, COUNTIF($Z$4:$Z$103, "*NLNode")&gt;0, W14 = "0", X14 = "0", Y14 &gt; 0), IF(OR(ISNUMBER(AC14),ISNUMBER(AD14)), Z14&amp;"_P = Flowfrom("&amp;Z14&amp;") - "&amp;Z14&amp;"_R - "&amp;Z14&amp;"_U - "&amp;Z14&amp;"_EX",Z14&amp;"_P = Flowfrom("&amp;Z14&amp;") - "&amp;Z14&amp;"_R - "&amp;Z14&amp;"_U"), IF(AND('Network Data'!$C$5=1, COUNTIF($Z$4:$Z$103, "*NLNode")=0, W14 = "0",X14 = "0", Y14 &gt; 0), IF(OR(ISNUMBER(AC14),ISNUMBER(AD14)), Z14&amp;"_P = Flowfrom("&amp;Z14&amp;") - "&amp;Z14&amp;"_R - "&amp;Z14&amp;"_EX",Z14&amp;"_P = Flowfrom("&amp;Z14&amp;") - "&amp;Z14&amp;"_R"), IF(AND('Network Data'!$C$5=0, COUNTIF($Z$4:$Z$103, "*NLNode")&gt;0, W14 = "0", X14 = "0", Y14 &gt; 0), IF(OR(ISNUMBER(AC14),ISNUMBER(AD14)), Z14&amp;"_P = Flowfrom("&amp;Z14&amp;") - "&amp;Z14&amp;"_U - "&amp;Z14&amp;"_EX",Z14&amp;"_P = Flowfrom("&amp;Z14&amp;") - "&amp;Z14&amp;"_U"), IF(AND('Network Data'!$C$5=0, COUNTIF($Z$4:$Z$103, "*NLNode")=0, W14 = "0",X14 = "0",  Y14 &gt; 0), IF(OR(ISNUMBER(AC14),ISNUMBER(AD14)), Z14&amp;"_P = Flowfrom("&amp;Z14&amp;") - "&amp;Z14&amp;"_EX",Z14&amp;"_P = Flowfrom("&amp;Z14&amp;")"), IF(AND('Network Data'!$C$5=1, COUNTIF($Z$4:$Z$103, "*NLNode")&gt;0, W14 = "0", X14 = "1", Y14 &gt; 0), IF(OR(ISNUMBER(AC14),ISNUMBER(AD14)), Z14&amp;"_NPP = Flowfrom("&amp;Z14&amp;") - "&amp;Z14&amp;"_R - "&amp;Z14&amp;"_U - "&amp;Z14&amp;"_EX",Z14&amp;"_NPP = Flowfrom("&amp;Z14&amp;") - "&amp;Z14&amp;"_R - "&amp;Z14&amp;"_U"), IF(AND('Network Data'!$C$5=1, COUNTIF($Z$4:$Z$103, "*NLNode")=0, W14 = "0",X14 = "1", Y14 &gt; 0), IF(OR(ISNUMBER(AC14),ISNUMBER(AD14)), Z14&amp;"_NPP = Flowfrom("&amp;Z14&amp;") - "&amp;Z14&amp;"_R - "&amp;Z14&amp;"_EX",Z14&amp;"_NPP = Flowfrom("&amp;Z14&amp;") - "&amp;Z14&amp;"_R"), IF(AND('Network Data'!$C$5=0, COUNTIF($Z$4:$Z$103, "*NLNode")&gt;0, W14 = "0", X14 = "1", Y14 &gt; 0), IF(OR(ISNUMBER(AC14),ISNUMBER(AD14)), Z14&amp;"_P = Flowfrom("&amp;Z14&amp;") - "&amp;Z14&amp;"_U - "&amp;Z14&amp;"_EX",Z14&amp;"_P = Flowfrom("&amp;Z14&amp;") - "&amp;Z14&amp;"_U"), IF(AND('Network Data'!$C$5=0, COUNTIF($Z$4:$Z$103, "*NLNode")=0, W14 = "0",X14 = "1",  Y14 &gt; 0), IF(OR(ISNUMBER(AC14),ISNUMBER(AD14)), Z14&amp;"_P = Flowfrom("&amp;Z14&amp;") - "&amp;Z14&amp;"_EX",Z14&amp;"_P = Flowfrom("&amp;Z14&amp;")"), ""))))))))</f>
        <v/>
      </c>
      <c r="CP14" t="str">
        <f>IF(COUNTIF($Z$4:$Z$103, "*NLNode")&gt;0, IF(AND('Network Data'!$C$5=1,W14="0", X14 = "0", Y14&gt;0),IF(OR(ISNUMBER(AC14),ISNUMBER(AD14)),Z14&amp;"_U"&amp;" = Flowto("&amp;Z14&amp;") - "&amp;Z14&amp;"_P"&amp;" - "&amp;Z14&amp;"_R - "&amp;Z14&amp;"_EX",Z14&amp;"_U"&amp;" = Flowto("&amp;Z14&amp;") - "&amp;Z14&amp;"_P"&amp;" - "&amp;Z14&amp;"_R"),IF(AND('Network Data'!$C$5=0,W14="0",X14 = "0", Y14&gt;0),IF(OR(ISNUMBER(AC14),ISNUMBER(AD14)),Z14&amp;"_U"&amp;" = Flowto("&amp;Z14&amp;") - "&amp;Z14&amp;"_P"&amp;" - "&amp;Z14&amp;"_EX",Z14&amp;"_U"&amp;" = Flowto("&amp;Z14&amp;") - "&amp;Z14&amp;"_P"), IF(AND('Network Data'!$C$5=1,W14="0", X14 = "1", Y14&gt;0), IF(OR(ISNUMBER(AC14),ISNUMBER(AD14)),Z14&amp;"_U"&amp;" = Flowto("&amp;Z14&amp;") - "&amp;Z14&amp;"_NPP"&amp;" - "&amp;Z14&amp;"_R - "&amp;Z14&amp;"_EX",Z14&amp;"_U"&amp;" = Flowto("&amp;Z14&amp;") - "&amp;Z14&amp;"_NPP"&amp;" - "&amp;Z14&amp;"_R"), IF(AND('Network Data'!$C$5=0,W14="0",X14 = "1", Y14&gt;0),IF(OR(ISNUMBER(AC14),ISNUMBER(AD14)),Z14&amp;"_U"&amp;" = Flowto("&amp;Z14&amp;") - "&amp;Z14&amp;"_P"&amp;" - "&amp;Z14&amp;"_EX",Z14&amp;"_U"&amp;" = Flowto("&amp;Z14&amp;") - "&amp;Z14&amp;"_P"),"")))),"")</f>
        <v/>
      </c>
      <c r="CT14" t="str">
        <f>IF(OR(AM14&lt;&gt;"",AN14&lt;&gt;""), IF(AND('Network Data'!$C$5 = 1, W14 ="0", X14 = "0", Y14 &gt; 0),Z14&amp;"_AE"&amp;" = "&amp;Z14&amp;"_P"&amp;" + "&amp;Z14&amp;"_R", IF(AND('Network Data'!$C$5 = 0, W14 ="0", X14 = "0", Y14 &gt; 0),Z14&amp;" = "&amp;Z14&amp;"_P",IF(AND('Network Data'!$C$5 = 1, W14 ="0", X14 = "0",Y14 &gt; 0),Z14&amp;"_AE"&amp;" = "&amp;Z14&amp;"_P"&amp;" + "&amp;Z14&amp;"_R", IF(AND('Network Data'!$C$5 = 0, W14 ="0", X14 = "0", Y14 &gt; 0),Z14&amp;" = "&amp;Z14&amp;"_P","")))),"")</f>
        <v/>
      </c>
      <c r="CX14" t="str">
        <f xml:space="preserve"> IF('Network Data'!U20 &gt; 0, 'Network Data'!U20, "")</f>
        <v/>
      </c>
      <c r="DB14" t="str" cm="1">
        <f t="array" ref="DB14">IF(OR('Network Data'!T20:T119&lt;&gt;""), "## PARAMETERS","")</f>
        <v/>
      </c>
      <c r="DC14" t="str" cm="1">
        <f t="array" ref="DC14">IF(OR('Network Data'!T20:T119&lt;&gt;""), "&lt;space&gt;","")</f>
        <v/>
      </c>
      <c r="DD14" t="str">
        <f>IF('Network Data'!T20&lt;&gt;"",SUBSTITUTE('Network Data'!T20, ",",""),"")</f>
        <v/>
      </c>
      <c r="DE14" t="str" cm="1">
        <f t="array" ref="DE14">IF(OR('Network Data'!T20:T119&lt;&gt;""), "&lt;space&gt;","")</f>
        <v/>
      </c>
      <c r="DF14" t="str" cm="1">
        <f t="array" ref="DF14">IF(OR('Network Data'!T20:T119&lt;&gt;""), "## END PARAMETERS","")</f>
        <v/>
      </c>
      <c r="DG14" t="str" cm="1">
        <f t="array" ref="DG14">IF(OR('Network Data'!T20:T119&lt;&gt;""), "&lt;space&gt;","")</f>
        <v/>
      </c>
      <c r="DL14" t="str">
        <f>IF(AND('Network Data'!$C$5=1,W14="0",X14= "1",Y14&gt;0),Z14&amp;"_GPP: CO2 -&gt; "&amp;Z14,"")</f>
        <v/>
      </c>
      <c r="DN14" s="17"/>
      <c r="DP14" t="str">
        <f>IF(AND(W14="0",X14="1",Y14&gt;0,'Network Data'!$C$5=1),'Hidden Network Data 1'!Z14&amp;"_R: "&amp;'Hidden Network Data 1'!Z14&amp;" -&gt; CO2", "")</f>
        <v/>
      </c>
      <c r="DQ14" t="str">
        <f>IF(AND(W14="0",X14="0",Y14&gt;0,'Network Data'!$C$5=1),'Hidden Network Data 1'!Z14&amp;"_R: "&amp;'Hidden Network Data 1'!Z14&amp;" -&gt; CO2", "")</f>
        <v/>
      </c>
      <c r="DS14" s="17"/>
      <c r="DT14" s="17"/>
      <c r="DU14" t="str">
        <f t="shared" si="29"/>
        <v/>
      </c>
      <c r="DV14" s="17"/>
      <c r="DW14" s="17"/>
      <c r="DX14" s="17"/>
      <c r="DY14" t="str">
        <f t="shared" si="0"/>
        <v/>
      </c>
      <c r="DZ14" s="19"/>
      <c r="EA14" t="str">
        <f>IF(AND('Network Data'!$C$5=1, W14 = "0", X14 = "1", ISNUMBER(Y14)&gt;0, AE14&lt;&gt;""), Z14&amp;"_GPP &gt; "&amp;AE14, "")</f>
        <v/>
      </c>
      <c r="EB14" t="str">
        <f>IF(AE14 &gt;0, IF(AND('Network Data'!$C$5 = 1, W14 = "0", X14 = "0", ISNUMBER(Y14)&gt;0, AE14&lt;&gt;""), Z14&amp;"_Q &gt; "&amp;AE14, IF(AND('Network Data'!$C$5 = 0, W14 = "0", ISNUMBER(Y14)&gt;0, AE14&lt;&gt;""), Z14&amp;"_Q &gt; "&amp;AE14, "")),"")</f>
        <v/>
      </c>
      <c r="EC14" t="str">
        <f>IF(AND('Network Data'!$C$5=1, W14 = "0", X14 = "1", ISNUMBER(Y14)&gt;0, AF14&lt;&gt;""), Z14&amp;"_GPP &lt; "&amp;AF14, "")</f>
        <v/>
      </c>
      <c r="ED14" t="str">
        <f>IF(AND('Network Data'!$C$5 = 1, W14 = "0", X14 = "0", ISNUMBER(Y14)&gt;0, AF14&lt;&gt;""), Z14&amp;"_Q &lt; "&amp;AF14, IF(AND('Network Data'!$C$5 = 0, W14 = "0", ISNUMBER(Y14)&gt;0, AF14&lt;&gt;""), Z14&amp;"_Q &lt; "&amp;AF14, ""))</f>
        <v/>
      </c>
      <c r="EE14" t="str">
        <f>IF(AND('Network Data'!$C$5=1, W14 = "0", X14 = "1", ISNUMBER(Y14)&gt;0, AG14&lt;&gt;""), Z14&amp;"_NPP &gt; "&amp;AG14, "")</f>
        <v/>
      </c>
      <c r="EF14" t="str">
        <f>IF(AND('Network Data'!$C$5 = 1, W14 = "0", X14 = "0", ISNUMBER(Y14)&gt;0, AG14&lt;&gt;""), Z14&amp;"_P &gt; "&amp;AG14, IF(AND('Network Data'!$C$5 = 0, W14 = "0", ISNUMBER(Y14)&gt;0, AG14&lt;&gt;""), Z14&amp;"_P &gt; "&amp;AG14, ""))</f>
        <v/>
      </c>
      <c r="EG14" t="str">
        <f>IF(AND('Network Data'!$C$5=1, W14 = "0", X14 = "1", ISNUMBER(Y14)&gt;0, AH14&lt;&gt;""), Z14&amp;"_NPP &lt; "&amp;AH14, "")</f>
        <v/>
      </c>
      <c r="EH14" t="str">
        <f>IF(AND('Network Data'!$C$5 = 1, W14 = "0", X14 = "0", ISNUMBER(Y14)&gt;0, AH14&lt;&gt;""), Z14&amp;"_P &lt; "&amp;AH14, IF(AND('Network Data'!$C$5 = 0, W14 = "0", ISNUMBER(Y14)&gt;0, AH14&lt;&gt;""), Z14&amp;"_P &lt; "&amp;AH14, ""))</f>
        <v/>
      </c>
      <c r="EI14" t="str">
        <f>IF(AND('Network Data'!$C$5=1,W14="0",X14="1",ISNUMBER(Y14) &gt; 0,AI14&lt;&gt;""),Z14&amp;"_R &gt; "&amp;AI14,"")</f>
        <v/>
      </c>
      <c r="EJ14" t="str">
        <f>IF(AND('Network Data'!$C$5 = 1, W14 = "0", X14 = "0", ISNUMBER(Y14) &gt; 0, AI14&lt;&gt;""), Z14&amp;"_R &gt; "&amp;AI14, IF(AND('Network Data'!$C$5 = 0, W14 = "0", ISNUMBER(Y14) &gt; 0, AI14&lt;&gt;""), Z14&amp;"_R &gt; "&amp;AI14, IF(AND('Network Data'!$C$5 = 1, W14 = "0", X14 = "0", ISNUMBER(Y14) &gt; 0, AI14&lt;&gt;""), Z14&amp;"_R &gt; "&amp;AI14, IF(AND('Network Data'!$C$5 = 0, W14 = "0", ISNUMBER(Y14) &gt; 0, AI14&lt;&gt;""), Z14&amp;"_R &gt; "&amp;AI14, ""))))</f>
        <v/>
      </c>
      <c r="EK14" t="str">
        <f>IF(AND('Network Data'!$C$5=1, W14 = "0", X14 = "1", ISNUMBER(Y14)&gt;0, AJ14&lt;&gt;""), Z14&amp;"_R &lt; "&amp;AJ14, "")</f>
        <v/>
      </c>
      <c r="EL14" t="str">
        <f>IF(AND('Network Data'!$C$5 = 1, W14 = "0", X14 = "0", ISNUMBER(Y14)&gt;0, AJ14&lt;&gt;""), Z14&amp;"_R &lt; "&amp;AJ14, IF(AND('Network Data'!$C$5 = 0, W14 = "0", ISNUMBER(Y14)&gt;0, AJ14&lt;&gt;""), Z14&amp;"_R &lt; "&amp;AJ14, IF(AND('Network Data'!$C$5 = 1, W14 = "0", X14 = "0", ISNUMBER(Y14)&gt;0, AJ14&lt;&gt;""), Z14&amp;"_R &lt; "&amp;AJ14, IF(AND('Network Data'!$C$5 = 0, W14 = "0", ISNUMBER(Y14)&gt;0, AJ14&lt;&gt;""), Z14&amp;"_R &lt; "&amp;AJ14, ""))))</f>
        <v/>
      </c>
      <c r="EM14" t="str">
        <f t="shared" si="1"/>
        <v/>
      </c>
      <c r="EN14" t="str">
        <f t="shared" si="2"/>
        <v/>
      </c>
      <c r="EO14" t="str">
        <f t="shared" si="3"/>
        <v/>
      </c>
      <c r="EP14" t="str">
        <f t="shared" si="4"/>
        <v/>
      </c>
      <c r="EQ14" t="str">
        <f t="shared" si="30"/>
        <v/>
      </c>
      <c r="ER14" t="str">
        <f t="shared" si="31"/>
        <v/>
      </c>
      <c r="ES14" t="str">
        <f t="shared" si="5"/>
        <v/>
      </c>
      <c r="ET14" t="str">
        <f t="shared" si="6"/>
        <v/>
      </c>
      <c r="EU14" t="str">
        <f>IF(AND('Network Data'!$C$5 = 1, W14 = "0", X14 = "0", ISNUMBER(Y14) &gt; 0, AM14&lt;&gt;""), Z14&amp;"_AE &gt; "&amp;AM14, IF(AND('Network Data'!$C$5 = 0, W14 = "0", ISNUMBER(Y14) &gt; 0, AM14&lt;&gt;""), Z14&amp;"_AE &gt; "&amp;AM14, IF(AND('Network Data'!$C$5 = 1, W14 = "0", X14 = "0", ISNUMBER(Y14) &gt; 0, AM14&lt;&gt;""), Z14&amp;"_AE &gt; "&amp;AM14, IF(AND('Network Data'!$C$5 = 0, W14 = "0", ISNUMBER(Y14) &gt; 0, AM14&lt;&gt;""), Z14&amp;"_AE &gt; "&amp;AM14, ""))))</f>
        <v/>
      </c>
      <c r="EV14" t="str">
        <f>IF(AND('Network Data'!$C$5 = 1, W14 = "0", X14 = "0", ISNUMBER(Y14) &gt; 0, AN14&lt;&gt;""), Z14&amp;"_AE &lt; "&amp;AN14, IF(AND('Network Data'!$C$5 = 0, W14 = "0", ISNUMBER(Y14) &gt; 0, AN14&lt;&gt;""),Z14&amp;"_AE &lt; "&amp;AN14, IF(AND('Network Data'!$C$5 = 1, W14 = "0", X14 = "0", ISNUMBER(Y14) &gt; 0, AN14&lt;&gt;""), Z14&amp;"_AE &lt; "&amp;AN14, IF(AND('Network Data'!$C$5 = 0, W14 = "0", ISNUMBER(Y14) &gt; 0, AN14&lt;&gt;""), Z14&amp;"_AE &lt; "&amp;AN14, ""))))</f>
        <v/>
      </c>
      <c r="EX14" t="str">
        <f>IF(AND('Network Data'!V20 &gt;0), 'Network Data'!V20, "")</f>
        <v/>
      </c>
      <c r="GB14"/>
      <c r="GC14"/>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row>
    <row r="15" spans="1:242" x14ac:dyDescent="0.3">
      <c r="A15" s="4">
        <v>12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t="str">
        <f t="shared" si="7"/>
        <v/>
      </c>
      <c r="X15" t="str">
        <f t="shared" si="8"/>
        <v/>
      </c>
      <c r="Y15" t="str">
        <f t="shared" si="9"/>
        <v/>
      </c>
      <c r="Z15" t="str">
        <f t="shared" si="10"/>
        <v/>
      </c>
      <c r="AA15" t="str">
        <f t="shared" si="11"/>
        <v/>
      </c>
      <c r="AB15" t="str">
        <f t="shared" si="12"/>
        <v/>
      </c>
      <c r="AC15" t="str">
        <f t="shared" si="13"/>
        <v/>
      </c>
      <c r="AD15" t="str">
        <f t="shared" si="14"/>
        <v/>
      </c>
      <c r="AE15" t="str">
        <f t="shared" si="15"/>
        <v/>
      </c>
      <c r="AF15" t="str">
        <f t="shared" si="16"/>
        <v/>
      </c>
      <c r="AG15" t="str">
        <f t="shared" si="17"/>
        <v/>
      </c>
      <c r="AH15" t="str">
        <f t="shared" si="18"/>
        <v/>
      </c>
      <c r="AI15" t="str">
        <f t="shared" si="19"/>
        <v/>
      </c>
      <c r="AJ15" t="str">
        <f t="shared" si="20"/>
        <v/>
      </c>
      <c r="AK15" t="str">
        <f t="shared" si="21"/>
        <v/>
      </c>
      <c r="AL15" t="str">
        <f t="shared" si="22"/>
        <v/>
      </c>
      <c r="AM15" t="str">
        <f t="shared" si="23"/>
        <v/>
      </c>
      <c r="AN15" t="str">
        <f t="shared" si="24"/>
        <v/>
      </c>
      <c r="BQ15" t="str">
        <f t="shared" si="25"/>
        <v/>
      </c>
      <c r="BR15" t="str">
        <f t="shared" si="26"/>
        <v/>
      </c>
      <c r="BY15" t="str">
        <f t="shared" si="27"/>
        <v/>
      </c>
      <c r="BZ15" t="str">
        <f t="shared" si="28"/>
        <v/>
      </c>
      <c r="CH15" t="str">
        <f>IF(AND('Network Data'!$C$5=1, W15 = "0", Y15 &gt; 0), IF(AND(X15="0"),IF(OR(ISNUMBER(AA15),ISNUMBER(AB15)),Z15&amp;"_Q = Flowto("&amp;Z15&amp;") - "&amp;Z15&amp;"_IM",Z15&amp;"_Q = Flowto("&amp;Z15&amp;")"),IF(AND(X15="1"),IF(OR(ISNUMBER(AA15),ISNUMBER(AB15)),Z15&amp;"_GPP = Flowto("&amp;Z15&amp;") - "&amp;Z15&amp;"_IM",Z15&amp;"_GPP = Flowto("&amp;Z15&amp;")"))), IF(AND('Network Data'!$C$5=0, W15 = "0", Y15 &gt; 0), IF(OR(ISNUMBER(AA15),ISNUMBER(AB15)),Z15&amp;"_Q = Flowto("&amp;Z15&amp;") - "&amp;Z15&amp;"_IN",Z15&amp;"_Q = Flowto("&amp;Z15&amp;")"),""))</f>
        <v/>
      </c>
      <c r="CL15" t="str">
        <f>IF(AND('Network Data'!$C$5=1, COUNTIF($Z$4:$Z$103, "*NLNode")&gt;0, W15 = "0", X15 = "0", Y15 &gt; 0), IF(OR(ISNUMBER(AC15),ISNUMBER(AD15)), Z15&amp;"_P = Flowfrom("&amp;Z15&amp;") - "&amp;Z15&amp;"_R - "&amp;Z15&amp;"_U - "&amp;Z15&amp;"_EX",Z15&amp;"_P = Flowfrom("&amp;Z15&amp;") - "&amp;Z15&amp;"_R - "&amp;Z15&amp;"_U"), IF(AND('Network Data'!$C$5=1, COUNTIF($Z$4:$Z$103, "*NLNode")=0, W15 = "0",X15 = "0", Y15 &gt; 0), IF(OR(ISNUMBER(AC15),ISNUMBER(AD15)), Z15&amp;"_P = Flowfrom("&amp;Z15&amp;") - "&amp;Z15&amp;"_R - "&amp;Z15&amp;"_EX",Z15&amp;"_P = Flowfrom("&amp;Z15&amp;") - "&amp;Z15&amp;"_R"), IF(AND('Network Data'!$C$5=0, COUNTIF($Z$4:$Z$103, "*NLNode")&gt;0, W15 = "0", X15 = "0", Y15 &gt; 0), IF(OR(ISNUMBER(AC15),ISNUMBER(AD15)), Z15&amp;"_P = Flowfrom("&amp;Z15&amp;") - "&amp;Z15&amp;"_U - "&amp;Z15&amp;"_EX",Z15&amp;"_P = Flowfrom("&amp;Z15&amp;") - "&amp;Z15&amp;"_U"), IF(AND('Network Data'!$C$5=0, COUNTIF($Z$4:$Z$103, "*NLNode")=0, W15 = "0",X15 = "0",  Y15 &gt; 0), IF(OR(ISNUMBER(AC15),ISNUMBER(AD15)), Z15&amp;"_P = Flowfrom("&amp;Z15&amp;") - "&amp;Z15&amp;"_EX",Z15&amp;"_P = Flowfrom("&amp;Z15&amp;")"), IF(AND('Network Data'!$C$5=1, COUNTIF($Z$4:$Z$103, "*NLNode")&gt;0, W15 = "0", X15 = "1", Y15 &gt; 0), IF(OR(ISNUMBER(AC15),ISNUMBER(AD15)), Z15&amp;"_NPP = Flowfrom("&amp;Z15&amp;") - "&amp;Z15&amp;"_R - "&amp;Z15&amp;"_U - "&amp;Z15&amp;"_EX",Z15&amp;"_NPP = Flowfrom("&amp;Z15&amp;") - "&amp;Z15&amp;"_R - "&amp;Z15&amp;"_U"), IF(AND('Network Data'!$C$5=1, COUNTIF($Z$4:$Z$103, "*NLNode")=0, W15 = "0",X15 = "1", Y15 &gt; 0), IF(OR(ISNUMBER(AC15),ISNUMBER(AD15)), Z15&amp;"_NPP = Flowfrom("&amp;Z15&amp;") - "&amp;Z15&amp;"_R - "&amp;Z15&amp;"_EX",Z15&amp;"_NPP = Flowfrom("&amp;Z15&amp;") - "&amp;Z15&amp;"_R"), IF(AND('Network Data'!$C$5=0, COUNTIF($Z$4:$Z$103, "*NLNode")&gt;0, W15 = "0", X15 = "1", Y15 &gt; 0), IF(OR(ISNUMBER(AC15),ISNUMBER(AD15)), Z15&amp;"_P = Flowfrom("&amp;Z15&amp;") - "&amp;Z15&amp;"_U - "&amp;Z15&amp;"_EX",Z15&amp;"_P = Flowfrom("&amp;Z15&amp;") - "&amp;Z15&amp;"_U"), IF(AND('Network Data'!$C$5=0, COUNTIF($Z$4:$Z$103, "*NLNode")=0, W15 = "0",X15 = "1",  Y15 &gt; 0), IF(OR(ISNUMBER(AC15),ISNUMBER(AD15)), Z15&amp;"_P = Flowfrom("&amp;Z15&amp;") - "&amp;Z15&amp;"_EX",Z15&amp;"_P = Flowfrom("&amp;Z15&amp;")"), ""))))))))</f>
        <v/>
      </c>
      <c r="CP15" t="str">
        <f>IF(COUNTIF($Z$4:$Z$103, "*NLNode")&gt;0, IF(AND('Network Data'!$C$5=1,W15="0", X15 = "0", Y15&gt;0),IF(OR(ISNUMBER(AC15),ISNUMBER(AD15)),Z15&amp;"_U"&amp;" = Flowto("&amp;Z15&amp;") - "&amp;Z15&amp;"_P"&amp;" - "&amp;Z15&amp;"_R - "&amp;Z15&amp;"_EX",Z15&amp;"_U"&amp;" = Flowto("&amp;Z15&amp;") - "&amp;Z15&amp;"_P"&amp;" - "&amp;Z15&amp;"_R"),IF(AND('Network Data'!$C$5=0,W15="0",X15 = "0", Y15&gt;0),IF(OR(ISNUMBER(AC15),ISNUMBER(AD15)),Z15&amp;"_U"&amp;" = Flowto("&amp;Z15&amp;") - "&amp;Z15&amp;"_P"&amp;" - "&amp;Z15&amp;"_EX",Z15&amp;"_U"&amp;" = Flowto("&amp;Z15&amp;") - "&amp;Z15&amp;"_P"), IF(AND('Network Data'!$C$5=1,W15="0", X15 = "1", Y15&gt;0), IF(OR(ISNUMBER(AC15),ISNUMBER(AD15)),Z15&amp;"_U"&amp;" = Flowto("&amp;Z15&amp;") - "&amp;Z15&amp;"_NPP"&amp;" - "&amp;Z15&amp;"_R - "&amp;Z15&amp;"_EX",Z15&amp;"_U"&amp;" = Flowto("&amp;Z15&amp;") - "&amp;Z15&amp;"_NPP"&amp;" - "&amp;Z15&amp;"_R"), IF(AND('Network Data'!$C$5=0,W15="0",X15 = "1", Y15&gt;0),IF(OR(ISNUMBER(AC15),ISNUMBER(AD15)),Z15&amp;"_U"&amp;" = Flowto("&amp;Z15&amp;") - "&amp;Z15&amp;"_P"&amp;" - "&amp;Z15&amp;"_EX",Z15&amp;"_U"&amp;" = Flowto("&amp;Z15&amp;") - "&amp;Z15&amp;"_P"),"")))),"")</f>
        <v/>
      </c>
      <c r="CT15" t="str">
        <f>IF(OR(AM15&lt;&gt;"",AN15&lt;&gt;""), IF(AND('Network Data'!$C$5 = 1, W15 ="0", X15 = "0", Y15 &gt; 0),Z15&amp;"_AE"&amp;" = "&amp;Z15&amp;"_P"&amp;" + "&amp;Z15&amp;"_R", IF(AND('Network Data'!$C$5 = 0, W15 ="0", X15 = "0", Y15 &gt; 0),Z15&amp;" = "&amp;Z15&amp;"_P",IF(AND('Network Data'!$C$5 = 1, W15 ="0", X15 = "0",Y15 &gt; 0),Z15&amp;"_AE"&amp;" = "&amp;Z15&amp;"_P"&amp;" + "&amp;Z15&amp;"_R", IF(AND('Network Data'!$C$5 = 0, W15 ="0", X15 = "0", Y15 &gt; 0),Z15&amp;" = "&amp;Z15&amp;"_P","")))),"")</f>
        <v/>
      </c>
      <c r="CX15" t="str">
        <f xml:space="preserve"> IF('Network Data'!U21 &gt; 0, 'Network Data'!U21, "")</f>
        <v/>
      </c>
      <c r="DB15" t="str" cm="1">
        <f t="array" ref="DB15">IF(OR('Network Data'!T21:T120&lt;&gt;""), "## PARAMETERS","")</f>
        <v/>
      </c>
      <c r="DC15" t="str" cm="1">
        <f t="array" ref="DC15">IF(OR('Network Data'!T21:T120&lt;&gt;""), "&lt;space&gt;","")</f>
        <v/>
      </c>
      <c r="DD15" t="str">
        <f>IF('Network Data'!T21&lt;&gt;"",SUBSTITUTE('Network Data'!T21, ",",""),"")</f>
        <v/>
      </c>
      <c r="DE15" t="str" cm="1">
        <f t="array" ref="DE15">IF(OR('Network Data'!T21:T120&lt;&gt;""), "&lt;space&gt;","")</f>
        <v/>
      </c>
      <c r="DF15" t="str" cm="1">
        <f t="array" ref="DF15">IF(OR('Network Data'!T21:T120&lt;&gt;""), "## END PARAMETERS","")</f>
        <v/>
      </c>
      <c r="DG15" t="str" cm="1">
        <f t="array" ref="DG15">IF(OR('Network Data'!T21:T120&lt;&gt;""), "&lt;space&gt;","")</f>
        <v/>
      </c>
      <c r="DL15" t="str">
        <f>IF(AND('Network Data'!$C$5=1,W15="0",X15= "1",Y15&gt;0),Z15&amp;"_GPP: CO2 -&gt; "&amp;Z15,"")</f>
        <v/>
      </c>
      <c r="DN15" s="17"/>
      <c r="DP15" t="str">
        <f>IF(AND(W15="0",X15="1",Y15&gt;0,'Network Data'!$C$5=1),'Hidden Network Data 1'!Z15&amp;"_R: "&amp;'Hidden Network Data 1'!Z15&amp;" -&gt; CO2", "")</f>
        <v/>
      </c>
      <c r="DQ15" t="str">
        <f>IF(AND(W15="0",X15="0",Y15&gt;0,'Network Data'!$C$5=1),'Hidden Network Data 1'!Z15&amp;"_R: "&amp;'Hidden Network Data 1'!Z15&amp;" -&gt; CO2", "")</f>
        <v/>
      </c>
      <c r="DS15" s="17"/>
      <c r="DT15" s="17"/>
      <c r="DU15" t="str">
        <f t="shared" si="29"/>
        <v/>
      </c>
      <c r="DV15" s="17"/>
      <c r="DW15" s="17"/>
      <c r="DX15" s="17"/>
      <c r="DY15" t="str">
        <f t="shared" si="0"/>
        <v/>
      </c>
      <c r="DZ15" s="19"/>
      <c r="EA15" t="str">
        <f>IF(AND('Network Data'!$C$5=1, W15 = "0", X15 = "1", ISNUMBER(Y15)&gt;0, AE15&lt;&gt;""), Z15&amp;"_GPP &gt; "&amp;AE15, "")</f>
        <v/>
      </c>
      <c r="EB15" t="str">
        <f>IF(AE15 &gt;0, IF(AND('Network Data'!$C$5 = 1, W15 = "0", X15 = "0", ISNUMBER(Y15)&gt;0, AE15&lt;&gt;""), Z15&amp;"_Q &gt; "&amp;AE15, IF(AND('Network Data'!$C$5 = 0, W15 = "0", ISNUMBER(Y15)&gt;0, AE15&lt;&gt;""), Z15&amp;"_Q &gt; "&amp;AE15, "")),"")</f>
        <v/>
      </c>
      <c r="EC15" t="str">
        <f>IF(AND('Network Data'!$C$5=1, W15 = "0", X15 = "1", ISNUMBER(Y15)&gt;0, AF15&lt;&gt;""), Z15&amp;"_GPP &lt; "&amp;AF15, "")</f>
        <v/>
      </c>
      <c r="ED15" t="str">
        <f>IF(AND('Network Data'!$C$5 = 1, W15 = "0", X15 = "0", ISNUMBER(Y15)&gt;0, AF15&lt;&gt;""), Z15&amp;"_Q &lt; "&amp;AF15, IF(AND('Network Data'!$C$5 = 0, W15 = "0", ISNUMBER(Y15)&gt;0, AF15&lt;&gt;""), Z15&amp;"_Q &lt; "&amp;AF15, ""))</f>
        <v/>
      </c>
      <c r="EE15" t="str">
        <f>IF(AND('Network Data'!$C$5=1, W15 = "0", X15 = "1", ISNUMBER(Y15)&gt;0, AG15&lt;&gt;""), Z15&amp;"_NPP &gt; "&amp;AG15, "")</f>
        <v/>
      </c>
      <c r="EF15" t="str">
        <f>IF(AND('Network Data'!$C$5 = 1, W15 = "0", X15 = "0", ISNUMBER(Y15)&gt;0, AG15&lt;&gt;""), Z15&amp;"_P &gt; "&amp;AG15, IF(AND('Network Data'!$C$5 = 0, W15 = "0", ISNUMBER(Y15)&gt;0, AG15&lt;&gt;""), Z15&amp;"_P &gt; "&amp;AG15, ""))</f>
        <v/>
      </c>
      <c r="EG15" t="str">
        <f>IF(AND('Network Data'!$C$5=1, W15 = "0", X15 = "1", ISNUMBER(Y15)&gt;0, AH15&lt;&gt;""), Z15&amp;"_NPP &lt; "&amp;AH15, "")</f>
        <v/>
      </c>
      <c r="EH15" t="str">
        <f>IF(AND('Network Data'!$C$5 = 1, W15 = "0", X15 = "0", ISNUMBER(Y15)&gt;0, AH15&lt;&gt;""), Z15&amp;"_P &lt; "&amp;AH15, IF(AND('Network Data'!$C$5 = 0, W15 = "0", ISNUMBER(Y15)&gt;0, AH15&lt;&gt;""), Z15&amp;"_P &lt; "&amp;AH15, ""))</f>
        <v/>
      </c>
      <c r="EI15" t="str">
        <f>IF(AND('Network Data'!$C$5=1,W15="0",X15="1",ISNUMBER(Y15) &gt; 0,AI15&lt;&gt;""),Z15&amp;"_R &gt; "&amp;AI15,"")</f>
        <v/>
      </c>
      <c r="EJ15" t="str">
        <f>IF(AND('Network Data'!$C$5 = 1, W15 = "0", X15 = "0", ISNUMBER(Y15) &gt; 0, AI15&lt;&gt;""), Z15&amp;"_R &gt; "&amp;AI15, IF(AND('Network Data'!$C$5 = 0, W15 = "0", ISNUMBER(Y15) &gt; 0, AI15&lt;&gt;""), Z15&amp;"_R &gt; "&amp;AI15, IF(AND('Network Data'!$C$5 = 1, W15 = "0", X15 = "0", ISNUMBER(Y15) &gt; 0, AI15&lt;&gt;""), Z15&amp;"_R &gt; "&amp;AI15, IF(AND('Network Data'!$C$5 = 0, W15 = "0", ISNUMBER(Y15) &gt; 0, AI15&lt;&gt;""), Z15&amp;"_R &gt; "&amp;AI15, ""))))</f>
        <v/>
      </c>
      <c r="EK15" t="str">
        <f>IF(AND('Network Data'!$C$5=1, W15 = "0", X15 = "1", ISNUMBER(Y15)&gt;0, AJ15&lt;&gt;""), Z15&amp;"_R &lt; "&amp;AJ15, "")</f>
        <v/>
      </c>
      <c r="EL15" t="str">
        <f>IF(AND('Network Data'!$C$5 = 1, W15 = "0", X15 = "0", ISNUMBER(Y15)&gt;0, AJ15&lt;&gt;""), Z15&amp;"_R &lt; "&amp;AJ15, IF(AND('Network Data'!$C$5 = 0, W15 = "0", ISNUMBER(Y15)&gt;0, AJ15&lt;&gt;""), Z15&amp;"_R &lt; "&amp;AJ15, IF(AND('Network Data'!$C$5 = 1, W15 = "0", X15 = "0", ISNUMBER(Y15)&gt;0, AJ15&lt;&gt;""), Z15&amp;"_R &lt; "&amp;AJ15, IF(AND('Network Data'!$C$5 = 0, W15 = "0", ISNUMBER(Y15)&gt;0, AJ15&lt;&gt;""), Z15&amp;"_R &lt; "&amp;AJ15, ""))))</f>
        <v/>
      </c>
      <c r="EM15" t="str">
        <f t="shared" si="1"/>
        <v/>
      </c>
      <c r="EN15" t="str">
        <f t="shared" si="2"/>
        <v/>
      </c>
      <c r="EO15" t="str">
        <f t="shared" si="3"/>
        <v/>
      </c>
      <c r="EP15" t="str">
        <f t="shared" si="4"/>
        <v/>
      </c>
      <c r="EQ15" t="str">
        <f t="shared" si="30"/>
        <v/>
      </c>
      <c r="ER15" t="str">
        <f t="shared" si="31"/>
        <v/>
      </c>
      <c r="ES15" t="str">
        <f t="shared" si="5"/>
        <v/>
      </c>
      <c r="ET15" t="str">
        <f t="shared" si="6"/>
        <v/>
      </c>
      <c r="EU15" t="str">
        <f>IF(AND('Network Data'!$C$5 = 1, W15 = "0", X15 = "0", ISNUMBER(Y15) &gt; 0, AM15&lt;&gt;""), Z15&amp;"_AE &gt; "&amp;AM15, IF(AND('Network Data'!$C$5 = 0, W15 = "0", ISNUMBER(Y15) &gt; 0, AM15&lt;&gt;""), Z15&amp;"_AE &gt; "&amp;AM15, IF(AND('Network Data'!$C$5 = 1, W15 = "0", X15 = "0", ISNUMBER(Y15) &gt; 0, AM15&lt;&gt;""), Z15&amp;"_AE &gt; "&amp;AM15, IF(AND('Network Data'!$C$5 = 0, W15 = "0", ISNUMBER(Y15) &gt; 0, AM15&lt;&gt;""), Z15&amp;"_AE &gt; "&amp;AM15, ""))))</f>
        <v/>
      </c>
      <c r="EV15" t="str">
        <f>IF(AND('Network Data'!$C$5 = 1, W15 = "0", X15 = "0", ISNUMBER(Y15) &gt; 0, AN15&lt;&gt;""), Z15&amp;"_AE &lt; "&amp;AN15, IF(AND('Network Data'!$C$5 = 0, W15 = "0", ISNUMBER(Y15) &gt; 0, AN15&lt;&gt;""),Z15&amp;"_AE &lt; "&amp;AN15, IF(AND('Network Data'!$C$5 = 1, W15 = "0", X15 = "0", ISNUMBER(Y15) &gt; 0, AN15&lt;&gt;""), Z15&amp;"_AE &lt; "&amp;AN15, IF(AND('Network Data'!$C$5 = 0, W15 = "0", ISNUMBER(Y15) &gt; 0, AN15&lt;&gt;""), Z15&amp;"_AE &lt; "&amp;AN15, ""))))</f>
        <v/>
      </c>
      <c r="EX15" t="str">
        <f>IF(AND('Network Data'!V21 &gt;0), 'Network Data'!V21, "")</f>
        <v/>
      </c>
      <c r="GB15"/>
      <c r="GC15"/>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row>
    <row r="16" spans="1:242" x14ac:dyDescent="0.3">
      <c r="A16" s="4">
        <v>13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t="str">
        <f t="shared" si="7"/>
        <v/>
      </c>
      <c r="X16" t="str">
        <f t="shared" si="8"/>
        <v/>
      </c>
      <c r="Y16" t="str">
        <f t="shared" si="9"/>
        <v/>
      </c>
      <c r="Z16" t="str">
        <f t="shared" si="10"/>
        <v/>
      </c>
      <c r="AA16" t="str">
        <f t="shared" si="11"/>
        <v/>
      </c>
      <c r="AB16" t="str">
        <f t="shared" si="12"/>
        <v/>
      </c>
      <c r="AC16" t="str">
        <f t="shared" si="13"/>
        <v/>
      </c>
      <c r="AD16" t="str">
        <f t="shared" si="14"/>
        <v/>
      </c>
      <c r="AE16" t="str">
        <f t="shared" si="15"/>
        <v/>
      </c>
      <c r="AF16" t="str">
        <f t="shared" si="16"/>
        <v/>
      </c>
      <c r="AG16" t="str">
        <f t="shared" si="17"/>
        <v/>
      </c>
      <c r="AH16" t="str">
        <f t="shared" si="18"/>
        <v/>
      </c>
      <c r="AI16" t="str">
        <f t="shared" si="19"/>
        <v/>
      </c>
      <c r="AJ16" t="str">
        <f t="shared" si="20"/>
        <v/>
      </c>
      <c r="AK16" t="str">
        <f t="shared" si="21"/>
        <v/>
      </c>
      <c r="AL16" t="str">
        <f t="shared" si="22"/>
        <v/>
      </c>
      <c r="AM16" t="str">
        <f t="shared" si="23"/>
        <v/>
      </c>
      <c r="AN16" t="str">
        <f t="shared" si="24"/>
        <v/>
      </c>
      <c r="BQ16" t="str">
        <f t="shared" si="25"/>
        <v/>
      </c>
      <c r="BR16" t="str">
        <f t="shared" si="26"/>
        <v/>
      </c>
      <c r="BY16" t="str">
        <f t="shared" si="27"/>
        <v/>
      </c>
      <c r="BZ16" t="str">
        <f t="shared" si="28"/>
        <v/>
      </c>
      <c r="CH16" t="str">
        <f>IF(AND('Network Data'!$C$5=1, W16 = "0", Y16 &gt; 0), IF(AND(X16="0"),IF(OR(ISNUMBER(AA16),ISNUMBER(AB16)),Z16&amp;"_Q = Flowto("&amp;Z16&amp;") - "&amp;Z16&amp;"_IM",Z16&amp;"_Q = Flowto("&amp;Z16&amp;")"),IF(AND(X16="1"),IF(OR(ISNUMBER(AA16),ISNUMBER(AB16)),Z16&amp;"_GPP = Flowto("&amp;Z16&amp;") - "&amp;Z16&amp;"_IM",Z16&amp;"_GPP = Flowto("&amp;Z16&amp;")"))), IF(AND('Network Data'!$C$5=0, W16 = "0", Y16 &gt; 0), IF(OR(ISNUMBER(AA16),ISNUMBER(AB16)),Z16&amp;"_Q = Flowto("&amp;Z16&amp;") - "&amp;Z16&amp;"_IN",Z16&amp;"_Q = Flowto("&amp;Z16&amp;")"),""))</f>
        <v/>
      </c>
      <c r="CL16" t="str">
        <f>IF(AND('Network Data'!$C$5=1, COUNTIF($Z$4:$Z$103, "*NLNode")&gt;0, W16 = "0", X16 = "0", Y16 &gt; 0), IF(OR(ISNUMBER(AC16),ISNUMBER(AD16)), Z16&amp;"_P = Flowfrom("&amp;Z16&amp;") - "&amp;Z16&amp;"_R - "&amp;Z16&amp;"_U - "&amp;Z16&amp;"_EX",Z16&amp;"_P = Flowfrom("&amp;Z16&amp;") - "&amp;Z16&amp;"_R - "&amp;Z16&amp;"_U"), IF(AND('Network Data'!$C$5=1, COUNTIF($Z$4:$Z$103, "*NLNode")=0, W16 = "0",X16 = "0", Y16 &gt; 0), IF(OR(ISNUMBER(AC16),ISNUMBER(AD16)), Z16&amp;"_P = Flowfrom("&amp;Z16&amp;") - "&amp;Z16&amp;"_R - "&amp;Z16&amp;"_EX",Z16&amp;"_P = Flowfrom("&amp;Z16&amp;") - "&amp;Z16&amp;"_R"), IF(AND('Network Data'!$C$5=0, COUNTIF($Z$4:$Z$103, "*NLNode")&gt;0, W16 = "0", X16 = "0", Y16 &gt; 0), IF(OR(ISNUMBER(AC16),ISNUMBER(AD16)), Z16&amp;"_P = Flowfrom("&amp;Z16&amp;") - "&amp;Z16&amp;"_U - "&amp;Z16&amp;"_EX",Z16&amp;"_P = Flowfrom("&amp;Z16&amp;") - "&amp;Z16&amp;"_U"), IF(AND('Network Data'!$C$5=0, COUNTIF($Z$4:$Z$103, "*NLNode")=0, W16 = "0",X16 = "0",  Y16 &gt; 0), IF(OR(ISNUMBER(AC16),ISNUMBER(AD16)), Z16&amp;"_P = Flowfrom("&amp;Z16&amp;") - "&amp;Z16&amp;"_EX",Z16&amp;"_P = Flowfrom("&amp;Z16&amp;")"), IF(AND('Network Data'!$C$5=1, COUNTIF($Z$4:$Z$103, "*NLNode")&gt;0, W16 = "0", X16 = "1", Y16 &gt; 0), IF(OR(ISNUMBER(AC16),ISNUMBER(AD16)), Z16&amp;"_NPP = Flowfrom("&amp;Z16&amp;") - "&amp;Z16&amp;"_R - "&amp;Z16&amp;"_U - "&amp;Z16&amp;"_EX",Z16&amp;"_NPP = Flowfrom("&amp;Z16&amp;") - "&amp;Z16&amp;"_R - "&amp;Z16&amp;"_U"), IF(AND('Network Data'!$C$5=1, COUNTIF($Z$4:$Z$103, "*NLNode")=0, W16 = "0",X16 = "1", Y16 &gt; 0), IF(OR(ISNUMBER(AC16),ISNUMBER(AD16)), Z16&amp;"_NPP = Flowfrom("&amp;Z16&amp;") - "&amp;Z16&amp;"_R - "&amp;Z16&amp;"_EX",Z16&amp;"_NPP = Flowfrom("&amp;Z16&amp;") - "&amp;Z16&amp;"_R"), IF(AND('Network Data'!$C$5=0, COUNTIF($Z$4:$Z$103, "*NLNode")&gt;0, W16 = "0", X16 = "1", Y16 &gt; 0), IF(OR(ISNUMBER(AC16),ISNUMBER(AD16)), Z16&amp;"_P = Flowfrom("&amp;Z16&amp;") - "&amp;Z16&amp;"_U - "&amp;Z16&amp;"_EX",Z16&amp;"_P = Flowfrom("&amp;Z16&amp;") - "&amp;Z16&amp;"_U"), IF(AND('Network Data'!$C$5=0, COUNTIF($Z$4:$Z$103, "*NLNode")=0, W16 = "0",X16 = "1",  Y16 &gt; 0), IF(OR(ISNUMBER(AC16),ISNUMBER(AD16)), Z16&amp;"_P = Flowfrom("&amp;Z16&amp;") - "&amp;Z16&amp;"_EX",Z16&amp;"_P = Flowfrom("&amp;Z16&amp;")"), ""))))))))</f>
        <v/>
      </c>
      <c r="CP16" t="str">
        <f>IF(COUNTIF($Z$4:$Z$103, "*NLNode")&gt;0, IF(AND('Network Data'!$C$5=1,W16="0", X16 = "0", Y16&gt;0),IF(OR(ISNUMBER(AC16),ISNUMBER(AD16)),Z16&amp;"_U"&amp;" = Flowto("&amp;Z16&amp;") - "&amp;Z16&amp;"_P"&amp;" - "&amp;Z16&amp;"_R - "&amp;Z16&amp;"_EX",Z16&amp;"_U"&amp;" = Flowto("&amp;Z16&amp;") - "&amp;Z16&amp;"_P"&amp;" - "&amp;Z16&amp;"_R"),IF(AND('Network Data'!$C$5=0,W16="0",X16 = "0", Y16&gt;0),IF(OR(ISNUMBER(AC16),ISNUMBER(AD16)),Z16&amp;"_U"&amp;" = Flowto("&amp;Z16&amp;") - "&amp;Z16&amp;"_P"&amp;" - "&amp;Z16&amp;"_EX",Z16&amp;"_U"&amp;" = Flowto("&amp;Z16&amp;") - "&amp;Z16&amp;"_P"), IF(AND('Network Data'!$C$5=1,W16="0", X16 = "1", Y16&gt;0), IF(OR(ISNUMBER(AC16),ISNUMBER(AD16)),Z16&amp;"_U"&amp;" = Flowto("&amp;Z16&amp;") - "&amp;Z16&amp;"_NPP"&amp;" - "&amp;Z16&amp;"_R - "&amp;Z16&amp;"_EX",Z16&amp;"_U"&amp;" = Flowto("&amp;Z16&amp;") - "&amp;Z16&amp;"_NPP"&amp;" - "&amp;Z16&amp;"_R"), IF(AND('Network Data'!$C$5=0,W16="0",X16 = "1", Y16&gt;0),IF(OR(ISNUMBER(AC16),ISNUMBER(AD16)),Z16&amp;"_U"&amp;" = Flowto("&amp;Z16&amp;") - "&amp;Z16&amp;"_P"&amp;" - "&amp;Z16&amp;"_EX",Z16&amp;"_U"&amp;" = Flowto("&amp;Z16&amp;") - "&amp;Z16&amp;"_P"),"")))),"")</f>
        <v/>
      </c>
      <c r="CT16" t="str">
        <f>IF(OR(AM16&lt;&gt;"",AN16&lt;&gt;""), IF(AND('Network Data'!$C$5 = 1, W16 ="0", X16 = "0", Y16 &gt; 0),Z16&amp;"_AE"&amp;" = "&amp;Z16&amp;"_P"&amp;" + "&amp;Z16&amp;"_R", IF(AND('Network Data'!$C$5 = 0, W16 ="0", X16 = "0", Y16 &gt; 0),Z16&amp;" = "&amp;Z16&amp;"_P",IF(AND('Network Data'!$C$5 = 1, W16 ="0", X16 = "0",Y16 &gt; 0),Z16&amp;"_AE"&amp;" = "&amp;Z16&amp;"_P"&amp;" + "&amp;Z16&amp;"_R", IF(AND('Network Data'!$C$5 = 0, W16 ="0", X16 = "0", Y16 &gt; 0),Z16&amp;" = "&amp;Z16&amp;"_P","")))),"")</f>
        <v/>
      </c>
      <c r="CX16" t="str">
        <f xml:space="preserve"> IF('Network Data'!U22 &gt; 0, 'Network Data'!U22, "")</f>
        <v/>
      </c>
      <c r="DB16" t="str" cm="1">
        <f t="array" ref="DB16">IF(OR('Network Data'!T22:T121&lt;&gt;""), "## PARAMETERS","")</f>
        <v/>
      </c>
      <c r="DC16" t="str" cm="1">
        <f t="array" ref="DC16">IF(OR('Network Data'!T22:T121&lt;&gt;""), "&lt;space&gt;","")</f>
        <v/>
      </c>
      <c r="DD16" t="str">
        <f>IF('Network Data'!T22&lt;&gt;"",SUBSTITUTE('Network Data'!T22, ",",""),"")</f>
        <v/>
      </c>
      <c r="DE16" t="str" cm="1">
        <f t="array" ref="DE16">IF(OR('Network Data'!T22:T121&lt;&gt;""), "&lt;space&gt;","")</f>
        <v/>
      </c>
      <c r="DF16" t="str" cm="1">
        <f t="array" ref="DF16">IF(OR('Network Data'!T22:T121&lt;&gt;""), "## END PARAMETERS","")</f>
        <v/>
      </c>
      <c r="DG16" t="str" cm="1">
        <f t="array" ref="DG16">IF(OR('Network Data'!T22:T121&lt;&gt;""), "&lt;space&gt;","")</f>
        <v/>
      </c>
      <c r="DL16" t="str">
        <f>IF(AND('Network Data'!$C$5=1,W16="0",X16= "1",Y16&gt;0),Z16&amp;"_GPP: CO2 -&gt; "&amp;Z16,"")</f>
        <v/>
      </c>
      <c r="DN16" s="17"/>
      <c r="DP16" t="str">
        <f>IF(AND(W16="0",X16="1",Y16&gt;0,'Network Data'!$C$5=1),'Hidden Network Data 1'!Z16&amp;"_R: "&amp;'Hidden Network Data 1'!Z16&amp;" -&gt; CO2", "")</f>
        <v/>
      </c>
      <c r="DQ16" t="str">
        <f>IF(AND(W16="0",X16="0",Y16&gt;0,'Network Data'!$C$5=1),'Hidden Network Data 1'!Z16&amp;"_R: "&amp;'Hidden Network Data 1'!Z16&amp;" -&gt; CO2", "")</f>
        <v/>
      </c>
      <c r="DS16" s="17"/>
      <c r="DT16" s="17"/>
      <c r="DU16" t="str">
        <f t="shared" si="29"/>
        <v/>
      </c>
      <c r="DV16" s="17"/>
      <c r="DW16" s="17"/>
      <c r="DX16" s="17"/>
      <c r="DY16" t="str">
        <f t="shared" si="0"/>
        <v/>
      </c>
      <c r="DZ16" s="19"/>
      <c r="EA16" t="str">
        <f>IF(AND('Network Data'!$C$5=1, W16 = "0", X16 = "1", ISNUMBER(Y16)&gt;0, AE16&lt;&gt;""), Z16&amp;"_GPP &gt; "&amp;AE16, "")</f>
        <v/>
      </c>
      <c r="EB16" t="str">
        <f>IF(AE16 &gt;0, IF(AND('Network Data'!$C$5 = 1, W16 = "0", X16 = "0", ISNUMBER(Y16)&gt;0, AE16&lt;&gt;""), Z16&amp;"_Q &gt; "&amp;AE16, IF(AND('Network Data'!$C$5 = 0, W16 = "0", ISNUMBER(Y16)&gt;0, AE16&lt;&gt;""), Z16&amp;"_Q &gt; "&amp;AE16, "")),"")</f>
        <v/>
      </c>
      <c r="EC16" t="str">
        <f>IF(AND('Network Data'!$C$5=1, W16 = "0", X16 = "1", ISNUMBER(Y16)&gt;0, AF16&lt;&gt;""), Z16&amp;"_GPP &lt; "&amp;AF16, "")</f>
        <v/>
      </c>
      <c r="ED16" t="str">
        <f>IF(AND('Network Data'!$C$5 = 1, W16 = "0", X16 = "0", ISNUMBER(Y16)&gt;0, AF16&lt;&gt;""), Z16&amp;"_Q &lt; "&amp;AF16, IF(AND('Network Data'!$C$5 = 0, W16 = "0", ISNUMBER(Y16)&gt;0, AF16&lt;&gt;""), Z16&amp;"_Q &lt; "&amp;AF16, ""))</f>
        <v/>
      </c>
      <c r="EE16" t="str">
        <f>IF(AND('Network Data'!$C$5=1, W16 = "0", X16 = "1", ISNUMBER(Y16)&gt;0, AG16&lt;&gt;""), Z16&amp;"_NPP &gt; "&amp;AG16, "")</f>
        <v/>
      </c>
      <c r="EF16" t="str">
        <f>IF(AND('Network Data'!$C$5 = 1, W16 = "0", X16 = "0", ISNUMBER(Y16)&gt;0, AG16&lt;&gt;""), Z16&amp;"_P &gt; "&amp;AG16, IF(AND('Network Data'!$C$5 = 0, W16 = "0", ISNUMBER(Y16)&gt;0, AG16&lt;&gt;""), Z16&amp;"_P &gt; "&amp;AG16, ""))</f>
        <v/>
      </c>
      <c r="EG16" t="str">
        <f>IF(AND('Network Data'!$C$5=1, W16 = "0", X16 = "1", ISNUMBER(Y16)&gt;0, AH16&lt;&gt;""), Z16&amp;"_NPP &lt; "&amp;AH16, "")</f>
        <v/>
      </c>
      <c r="EH16" t="str">
        <f>IF(AND('Network Data'!$C$5 = 1, W16 = "0", X16 = "0", ISNUMBER(Y16)&gt;0, AH16&lt;&gt;""), Z16&amp;"_P &lt; "&amp;AH16, IF(AND('Network Data'!$C$5 = 0, W16 = "0", ISNUMBER(Y16)&gt;0, AH16&lt;&gt;""), Z16&amp;"_P &lt; "&amp;AH16, ""))</f>
        <v/>
      </c>
      <c r="EI16" t="str">
        <f>IF(AND('Network Data'!$C$5=1,W16="0",X16="1",ISNUMBER(Y16) &gt; 0,AI16&lt;&gt;""),Z16&amp;"_R &gt; "&amp;AI16,"")</f>
        <v/>
      </c>
      <c r="EJ16" t="str">
        <f>IF(AND('Network Data'!$C$5 = 1, W16 = "0", X16 = "0", ISNUMBER(Y16) &gt; 0, AI16&lt;&gt;""), Z16&amp;"_R &gt; "&amp;AI16, IF(AND('Network Data'!$C$5 = 0, W16 = "0", ISNUMBER(Y16) &gt; 0, AI16&lt;&gt;""), Z16&amp;"_R &gt; "&amp;AI16, IF(AND('Network Data'!$C$5 = 1, W16 = "0", X16 = "0", ISNUMBER(Y16) &gt; 0, AI16&lt;&gt;""), Z16&amp;"_R &gt; "&amp;AI16, IF(AND('Network Data'!$C$5 = 0, W16 = "0", ISNUMBER(Y16) &gt; 0, AI16&lt;&gt;""), Z16&amp;"_R &gt; "&amp;AI16, ""))))</f>
        <v/>
      </c>
      <c r="EK16" t="str">
        <f>IF(AND('Network Data'!$C$5=1, W16 = "0", X16 = "1", ISNUMBER(Y16)&gt;0, AJ16&lt;&gt;""), Z16&amp;"_R &lt; "&amp;AJ16, "")</f>
        <v/>
      </c>
      <c r="EL16" t="str">
        <f>IF(AND('Network Data'!$C$5 = 1, W16 = "0", X16 = "0", ISNUMBER(Y16)&gt;0, AJ16&lt;&gt;""), Z16&amp;"_R &lt; "&amp;AJ16, IF(AND('Network Data'!$C$5 = 0, W16 = "0", ISNUMBER(Y16)&gt;0, AJ16&lt;&gt;""), Z16&amp;"_R &lt; "&amp;AJ16, IF(AND('Network Data'!$C$5 = 1, W16 = "0", X16 = "0", ISNUMBER(Y16)&gt;0, AJ16&lt;&gt;""), Z16&amp;"_R &lt; "&amp;AJ16, IF(AND('Network Data'!$C$5 = 0, W16 = "0", ISNUMBER(Y16)&gt;0, AJ16&lt;&gt;""), Z16&amp;"_R &lt; "&amp;AJ16, ""))))</f>
        <v/>
      </c>
      <c r="EM16" t="str">
        <f t="shared" si="1"/>
        <v/>
      </c>
      <c r="EN16" t="str">
        <f t="shared" si="2"/>
        <v/>
      </c>
      <c r="EO16" t="str">
        <f t="shared" si="3"/>
        <v/>
      </c>
      <c r="EP16" t="str">
        <f t="shared" si="4"/>
        <v/>
      </c>
      <c r="EQ16" t="str">
        <f t="shared" si="30"/>
        <v/>
      </c>
      <c r="ER16" t="str">
        <f t="shared" si="31"/>
        <v/>
      </c>
      <c r="ES16" t="str">
        <f t="shared" si="5"/>
        <v/>
      </c>
      <c r="ET16" t="str">
        <f t="shared" si="6"/>
        <v/>
      </c>
      <c r="EU16" t="str">
        <f>IF(AND('Network Data'!$C$5 = 1, W16 = "0", X16 = "0", ISNUMBER(Y16) &gt; 0, AM16&lt;&gt;""), Z16&amp;"_AE &gt; "&amp;AM16, IF(AND('Network Data'!$C$5 = 0, W16 = "0", ISNUMBER(Y16) &gt; 0, AM16&lt;&gt;""), Z16&amp;"_AE &gt; "&amp;AM16, IF(AND('Network Data'!$C$5 = 1, W16 = "0", X16 = "0", ISNUMBER(Y16) &gt; 0, AM16&lt;&gt;""), Z16&amp;"_AE &gt; "&amp;AM16, IF(AND('Network Data'!$C$5 = 0, W16 = "0", ISNUMBER(Y16) &gt; 0, AM16&lt;&gt;""), Z16&amp;"_AE &gt; "&amp;AM16, ""))))</f>
        <v/>
      </c>
      <c r="EV16" t="str">
        <f>IF(AND('Network Data'!$C$5 = 1, W16 = "0", X16 = "0", ISNUMBER(Y16) &gt; 0, AN16&lt;&gt;""), Z16&amp;"_AE &lt; "&amp;AN16, IF(AND('Network Data'!$C$5 = 0, W16 = "0", ISNUMBER(Y16) &gt; 0, AN16&lt;&gt;""),Z16&amp;"_AE &lt; "&amp;AN16, IF(AND('Network Data'!$C$5 = 1, W16 = "0", X16 = "0", ISNUMBER(Y16) &gt; 0, AN16&lt;&gt;""), Z16&amp;"_AE &lt; "&amp;AN16, IF(AND('Network Data'!$C$5 = 0, W16 = "0", ISNUMBER(Y16) &gt; 0, AN16&lt;&gt;""), Z16&amp;"_AE &lt; "&amp;AN16, ""))))</f>
        <v/>
      </c>
      <c r="EX16" t="str">
        <f>IF(AND('Network Data'!V22 &gt;0), 'Network Data'!V22, "")</f>
        <v/>
      </c>
      <c r="GB16"/>
      <c r="GC16"/>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row>
    <row r="17" spans="1:242" x14ac:dyDescent="0.3">
      <c r="A17" s="4">
        <v>14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t="str">
        <f t="shared" si="7"/>
        <v/>
      </c>
      <c r="X17" t="str">
        <f t="shared" si="8"/>
        <v/>
      </c>
      <c r="Y17" t="str">
        <f t="shared" si="9"/>
        <v/>
      </c>
      <c r="Z17" t="str">
        <f t="shared" si="10"/>
        <v/>
      </c>
      <c r="AA17" t="str">
        <f t="shared" si="11"/>
        <v/>
      </c>
      <c r="AB17" t="str">
        <f t="shared" si="12"/>
        <v/>
      </c>
      <c r="AC17" t="str">
        <f t="shared" si="13"/>
        <v/>
      </c>
      <c r="AD17" t="str">
        <f t="shared" si="14"/>
        <v/>
      </c>
      <c r="AE17" t="str">
        <f t="shared" si="15"/>
        <v/>
      </c>
      <c r="AF17" t="str">
        <f t="shared" si="16"/>
        <v/>
      </c>
      <c r="AG17" t="str">
        <f t="shared" si="17"/>
        <v/>
      </c>
      <c r="AH17" t="str">
        <f t="shared" si="18"/>
        <v/>
      </c>
      <c r="AI17" t="str">
        <f t="shared" si="19"/>
        <v/>
      </c>
      <c r="AJ17" t="str">
        <f t="shared" si="20"/>
        <v/>
      </c>
      <c r="AK17" t="str">
        <f t="shared" si="21"/>
        <v/>
      </c>
      <c r="AL17" t="str">
        <f t="shared" si="22"/>
        <v/>
      </c>
      <c r="AM17" t="str">
        <f t="shared" si="23"/>
        <v/>
      </c>
      <c r="AN17" t="str">
        <f t="shared" si="24"/>
        <v/>
      </c>
      <c r="BQ17" t="str">
        <f t="shared" si="25"/>
        <v/>
      </c>
      <c r="BR17" t="str">
        <f t="shared" si="26"/>
        <v/>
      </c>
      <c r="BY17" t="str">
        <f t="shared" si="27"/>
        <v/>
      </c>
      <c r="BZ17" t="str">
        <f t="shared" si="28"/>
        <v/>
      </c>
      <c r="CH17" t="str">
        <f>IF(AND('Network Data'!$C$5=1, W17 = "0", Y17 &gt; 0), IF(AND(X17="0"),IF(OR(ISNUMBER(AA17),ISNUMBER(AB17)),Z17&amp;"_Q = Flowto("&amp;Z17&amp;") - "&amp;Z17&amp;"_IM",Z17&amp;"_Q = Flowto("&amp;Z17&amp;")"),IF(AND(X17="1"),IF(OR(ISNUMBER(AA17),ISNUMBER(AB17)),Z17&amp;"_GPP = Flowto("&amp;Z17&amp;") - "&amp;Z17&amp;"_IM",Z17&amp;"_GPP = Flowto("&amp;Z17&amp;")"))), IF(AND('Network Data'!$C$5=0, W17 = "0", Y17 &gt; 0), IF(OR(ISNUMBER(AA17),ISNUMBER(AB17)),Z17&amp;"_Q = Flowto("&amp;Z17&amp;") - "&amp;Z17&amp;"_IN",Z17&amp;"_Q = Flowto("&amp;Z17&amp;")"),""))</f>
        <v/>
      </c>
      <c r="CL17" t="str">
        <f>IF(AND('Network Data'!$C$5=1, COUNTIF($Z$4:$Z$103, "*NLNode")&gt;0, W17 = "0", X17 = "0", Y17 &gt; 0), IF(OR(ISNUMBER(AC17),ISNUMBER(AD17)), Z17&amp;"_P = Flowfrom("&amp;Z17&amp;") - "&amp;Z17&amp;"_R - "&amp;Z17&amp;"_U - "&amp;Z17&amp;"_EX",Z17&amp;"_P = Flowfrom("&amp;Z17&amp;") - "&amp;Z17&amp;"_R - "&amp;Z17&amp;"_U"), IF(AND('Network Data'!$C$5=1, COUNTIF($Z$4:$Z$103, "*NLNode")=0, W17 = "0",X17 = "0", Y17 &gt; 0), IF(OR(ISNUMBER(AC17),ISNUMBER(AD17)), Z17&amp;"_P = Flowfrom("&amp;Z17&amp;") - "&amp;Z17&amp;"_R - "&amp;Z17&amp;"_EX",Z17&amp;"_P = Flowfrom("&amp;Z17&amp;") - "&amp;Z17&amp;"_R"), IF(AND('Network Data'!$C$5=0, COUNTIF($Z$4:$Z$103, "*NLNode")&gt;0, W17 = "0", X17 = "0", Y17 &gt; 0), IF(OR(ISNUMBER(AC17),ISNUMBER(AD17)), Z17&amp;"_P = Flowfrom("&amp;Z17&amp;") - "&amp;Z17&amp;"_U - "&amp;Z17&amp;"_EX",Z17&amp;"_P = Flowfrom("&amp;Z17&amp;") - "&amp;Z17&amp;"_U"), IF(AND('Network Data'!$C$5=0, COUNTIF($Z$4:$Z$103, "*NLNode")=0, W17 = "0",X17 = "0",  Y17 &gt; 0), IF(OR(ISNUMBER(AC17),ISNUMBER(AD17)), Z17&amp;"_P = Flowfrom("&amp;Z17&amp;") - "&amp;Z17&amp;"_EX",Z17&amp;"_P = Flowfrom("&amp;Z17&amp;")"), IF(AND('Network Data'!$C$5=1, COUNTIF($Z$4:$Z$103, "*NLNode")&gt;0, W17 = "0", X17 = "1", Y17 &gt; 0), IF(OR(ISNUMBER(AC17),ISNUMBER(AD17)), Z17&amp;"_NPP = Flowfrom("&amp;Z17&amp;") - "&amp;Z17&amp;"_R - "&amp;Z17&amp;"_U - "&amp;Z17&amp;"_EX",Z17&amp;"_NPP = Flowfrom("&amp;Z17&amp;") - "&amp;Z17&amp;"_R - "&amp;Z17&amp;"_U"), IF(AND('Network Data'!$C$5=1, COUNTIF($Z$4:$Z$103, "*NLNode")=0, W17 = "0",X17 = "1", Y17 &gt; 0), IF(OR(ISNUMBER(AC17),ISNUMBER(AD17)), Z17&amp;"_NPP = Flowfrom("&amp;Z17&amp;") - "&amp;Z17&amp;"_R - "&amp;Z17&amp;"_EX",Z17&amp;"_NPP = Flowfrom("&amp;Z17&amp;") - "&amp;Z17&amp;"_R"), IF(AND('Network Data'!$C$5=0, COUNTIF($Z$4:$Z$103, "*NLNode")&gt;0, W17 = "0", X17 = "1", Y17 &gt; 0), IF(OR(ISNUMBER(AC17),ISNUMBER(AD17)), Z17&amp;"_P = Flowfrom("&amp;Z17&amp;") - "&amp;Z17&amp;"_U - "&amp;Z17&amp;"_EX",Z17&amp;"_P = Flowfrom("&amp;Z17&amp;") - "&amp;Z17&amp;"_U"), IF(AND('Network Data'!$C$5=0, COUNTIF($Z$4:$Z$103, "*NLNode")=0, W17 = "0",X17 = "1",  Y17 &gt; 0), IF(OR(ISNUMBER(AC17),ISNUMBER(AD17)), Z17&amp;"_P = Flowfrom("&amp;Z17&amp;") - "&amp;Z17&amp;"_EX",Z17&amp;"_P = Flowfrom("&amp;Z17&amp;")"), ""))))))))</f>
        <v/>
      </c>
      <c r="CP17" t="str">
        <f>IF(COUNTIF($Z$4:$Z$103, "*NLNode")&gt;0, IF(AND('Network Data'!$C$5=1,W17="0", X17 = "0", Y17&gt;0),IF(OR(ISNUMBER(AC17),ISNUMBER(AD17)),Z17&amp;"_U"&amp;" = Flowto("&amp;Z17&amp;") - "&amp;Z17&amp;"_P"&amp;" - "&amp;Z17&amp;"_R - "&amp;Z17&amp;"_EX",Z17&amp;"_U"&amp;" = Flowto("&amp;Z17&amp;") - "&amp;Z17&amp;"_P"&amp;" - "&amp;Z17&amp;"_R"),IF(AND('Network Data'!$C$5=0,W17="0",X17 = "0", Y17&gt;0),IF(OR(ISNUMBER(AC17),ISNUMBER(AD17)),Z17&amp;"_U"&amp;" = Flowto("&amp;Z17&amp;") - "&amp;Z17&amp;"_P"&amp;" - "&amp;Z17&amp;"_EX",Z17&amp;"_U"&amp;" = Flowto("&amp;Z17&amp;") - "&amp;Z17&amp;"_P"), IF(AND('Network Data'!$C$5=1,W17="0", X17 = "1", Y17&gt;0), IF(OR(ISNUMBER(AC17),ISNUMBER(AD17)),Z17&amp;"_U"&amp;" = Flowto("&amp;Z17&amp;") - "&amp;Z17&amp;"_NPP"&amp;" - "&amp;Z17&amp;"_R - "&amp;Z17&amp;"_EX",Z17&amp;"_U"&amp;" = Flowto("&amp;Z17&amp;") - "&amp;Z17&amp;"_NPP"&amp;" - "&amp;Z17&amp;"_R"), IF(AND('Network Data'!$C$5=0,W17="0",X17 = "1", Y17&gt;0),IF(OR(ISNUMBER(AC17),ISNUMBER(AD17)),Z17&amp;"_U"&amp;" = Flowto("&amp;Z17&amp;") - "&amp;Z17&amp;"_P"&amp;" - "&amp;Z17&amp;"_EX",Z17&amp;"_U"&amp;" = Flowto("&amp;Z17&amp;") - "&amp;Z17&amp;"_P"),"")))),"")</f>
        <v/>
      </c>
      <c r="CT17" t="str">
        <f>IF(OR(AM17&lt;&gt;"",AN17&lt;&gt;""), IF(AND('Network Data'!$C$5 = 1, W17 ="0", X17 = "0", Y17 &gt; 0),Z17&amp;"_AE"&amp;" = "&amp;Z17&amp;"_P"&amp;" + "&amp;Z17&amp;"_R", IF(AND('Network Data'!$C$5 = 0, W17 ="0", X17 = "0", Y17 &gt; 0),Z17&amp;" = "&amp;Z17&amp;"_P",IF(AND('Network Data'!$C$5 = 1, W17 ="0", X17 = "0",Y17 &gt; 0),Z17&amp;"_AE"&amp;" = "&amp;Z17&amp;"_P"&amp;" + "&amp;Z17&amp;"_R", IF(AND('Network Data'!$C$5 = 0, W17 ="0", X17 = "0", Y17 &gt; 0),Z17&amp;" = "&amp;Z17&amp;"_P","")))),"")</f>
        <v/>
      </c>
      <c r="CX17" t="str">
        <f xml:space="preserve"> IF('Network Data'!U23 &gt; 0, 'Network Data'!U23, "")</f>
        <v/>
      </c>
      <c r="DB17" t="str" cm="1">
        <f t="array" ref="DB17">IF(OR('Network Data'!T23:T122&lt;&gt;""), "## PARAMETERS","")</f>
        <v/>
      </c>
      <c r="DC17" t="str" cm="1">
        <f t="array" ref="DC17">IF(OR('Network Data'!T23:T122&lt;&gt;""), "&lt;space&gt;","")</f>
        <v/>
      </c>
      <c r="DD17" t="str">
        <f>IF('Network Data'!T23&lt;&gt;"",SUBSTITUTE('Network Data'!T23, ",",""),"")</f>
        <v/>
      </c>
      <c r="DE17" t="str" cm="1">
        <f t="array" ref="DE17">IF(OR('Network Data'!T23:T122&lt;&gt;""), "&lt;space&gt;","")</f>
        <v/>
      </c>
      <c r="DF17" t="str" cm="1">
        <f t="array" ref="DF17">IF(OR('Network Data'!T23:T122&lt;&gt;""), "## END PARAMETERS","")</f>
        <v/>
      </c>
      <c r="DG17" t="str" cm="1">
        <f t="array" ref="DG17">IF(OR('Network Data'!T23:T122&lt;&gt;""), "&lt;space&gt;","")</f>
        <v/>
      </c>
      <c r="DL17" t="str">
        <f>IF(AND('Network Data'!$C$5=1,W17="0",X17= "1",Y17&gt;0),Z17&amp;"_GPP: CO2 -&gt; "&amp;Z17,"")</f>
        <v/>
      </c>
      <c r="DN17" s="17"/>
      <c r="DP17" t="str">
        <f>IF(AND(W17="0",X17="1",Y17&gt;0,'Network Data'!$C$5=1),'Hidden Network Data 1'!Z17&amp;"_R: "&amp;'Hidden Network Data 1'!Z17&amp;" -&gt; CO2", "")</f>
        <v/>
      </c>
      <c r="DQ17" t="str">
        <f>IF(AND(W17="0",X17="0",Y17&gt;0,'Network Data'!$C$5=1),'Hidden Network Data 1'!Z17&amp;"_R: "&amp;'Hidden Network Data 1'!Z17&amp;" -&gt; CO2", "")</f>
        <v/>
      </c>
      <c r="DS17" s="17"/>
      <c r="DT17" s="17"/>
      <c r="DU17" t="str">
        <f t="shared" si="29"/>
        <v/>
      </c>
      <c r="DV17" s="17"/>
      <c r="DW17" s="17"/>
      <c r="DX17" s="17"/>
      <c r="DY17" t="str">
        <f t="shared" si="0"/>
        <v/>
      </c>
      <c r="DZ17" s="19"/>
      <c r="EA17" t="str">
        <f>IF(AND('Network Data'!$C$5=1, W17 = "0", X17 = "1", ISNUMBER(Y17)&gt;0, AE17&lt;&gt;""), Z17&amp;"_GPP &gt; "&amp;AE17, "")</f>
        <v/>
      </c>
      <c r="EB17" t="str">
        <f>IF(AE17 &gt;0, IF(AND('Network Data'!$C$5 = 1, W17 = "0", X17 = "0", ISNUMBER(Y17)&gt;0, AE17&lt;&gt;""), Z17&amp;"_Q &gt; "&amp;AE17, IF(AND('Network Data'!$C$5 = 0, W17 = "0", ISNUMBER(Y17)&gt;0, AE17&lt;&gt;""), Z17&amp;"_Q &gt; "&amp;AE17, "")),"")</f>
        <v/>
      </c>
      <c r="EC17" t="str">
        <f>IF(AND('Network Data'!$C$5=1, W17 = "0", X17 = "1", ISNUMBER(Y17)&gt;0, AF17&lt;&gt;""), Z17&amp;"_GPP &lt; "&amp;AF17, "")</f>
        <v/>
      </c>
      <c r="ED17" t="str">
        <f>IF(AND('Network Data'!$C$5 = 1, W17 = "0", X17 = "0", ISNUMBER(Y17)&gt;0, AF17&lt;&gt;""), Z17&amp;"_Q &lt; "&amp;AF17, IF(AND('Network Data'!$C$5 = 0, W17 = "0", ISNUMBER(Y17)&gt;0, AF17&lt;&gt;""), Z17&amp;"_Q &lt; "&amp;AF17, ""))</f>
        <v/>
      </c>
      <c r="EE17" t="str">
        <f>IF(AND('Network Data'!$C$5=1, W17 = "0", X17 = "1", ISNUMBER(Y17)&gt;0, AG17&lt;&gt;""), Z17&amp;"_NPP &gt; "&amp;AG17, "")</f>
        <v/>
      </c>
      <c r="EF17" t="str">
        <f>IF(AND('Network Data'!$C$5 = 1, W17 = "0", X17 = "0", ISNUMBER(Y17)&gt;0, AG17&lt;&gt;""), Z17&amp;"_P &gt; "&amp;AG17, IF(AND('Network Data'!$C$5 = 0, W17 = "0", ISNUMBER(Y17)&gt;0, AG17&lt;&gt;""), Z17&amp;"_P &gt; "&amp;AG17, ""))</f>
        <v/>
      </c>
      <c r="EG17" t="str">
        <f>IF(AND('Network Data'!$C$5=1, W17 = "0", X17 = "1", ISNUMBER(Y17)&gt;0, AH17&lt;&gt;""), Z17&amp;"_NPP &lt; "&amp;AH17, "")</f>
        <v/>
      </c>
      <c r="EH17" t="str">
        <f>IF(AND('Network Data'!$C$5 = 1, W17 = "0", X17 = "0", ISNUMBER(Y17)&gt;0, AH17&lt;&gt;""), Z17&amp;"_P &lt; "&amp;AH17, IF(AND('Network Data'!$C$5 = 0, W17 = "0", ISNUMBER(Y17)&gt;0, AH17&lt;&gt;""), Z17&amp;"_P &lt; "&amp;AH17, ""))</f>
        <v/>
      </c>
      <c r="EI17" t="str">
        <f>IF(AND('Network Data'!$C$5=1,W17="0",X17="1",ISNUMBER(Y17) &gt; 0,AI17&lt;&gt;""),Z17&amp;"_R &gt; "&amp;AI17,"")</f>
        <v/>
      </c>
      <c r="EJ17" t="str">
        <f>IF(AND('Network Data'!$C$5 = 1, W17 = "0", X17 = "0", ISNUMBER(Y17) &gt; 0, AI17&lt;&gt;""), Z17&amp;"_R &gt; "&amp;AI17, IF(AND('Network Data'!$C$5 = 0, W17 = "0", ISNUMBER(Y17) &gt; 0, AI17&lt;&gt;""), Z17&amp;"_R &gt; "&amp;AI17, IF(AND('Network Data'!$C$5 = 1, W17 = "0", X17 = "0", ISNUMBER(Y17) &gt; 0, AI17&lt;&gt;""), Z17&amp;"_R &gt; "&amp;AI17, IF(AND('Network Data'!$C$5 = 0, W17 = "0", ISNUMBER(Y17) &gt; 0, AI17&lt;&gt;""), Z17&amp;"_R &gt; "&amp;AI17, ""))))</f>
        <v/>
      </c>
      <c r="EK17" t="str">
        <f>IF(AND('Network Data'!$C$5=1, W17 = "0", X17 = "1", ISNUMBER(Y17)&gt;0, AJ17&lt;&gt;""), Z17&amp;"_R &lt; "&amp;AJ17, "")</f>
        <v/>
      </c>
      <c r="EL17" t="str">
        <f>IF(AND('Network Data'!$C$5 = 1, W17 = "0", X17 = "0", ISNUMBER(Y17)&gt;0, AJ17&lt;&gt;""), Z17&amp;"_R &lt; "&amp;AJ17, IF(AND('Network Data'!$C$5 = 0, W17 = "0", ISNUMBER(Y17)&gt;0, AJ17&lt;&gt;""), Z17&amp;"_R &lt; "&amp;AJ17, IF(AND('Network Data'!$C$5 = 1, W17 = "0", X17 = "0", ISNUMBER(Y17)&gt;0, AJ17&lt;&gt;""), Z17&amp;"_R &lt; "&amp;AJ17, IF(AND('Network Data'!$C$5 = 0, W17 = "0", ISNUMBER(Y17)&gt;0, AJ17&lt;&gt;""), Z17&amp;"_R &lt; "&amp;AJ17, ""))))</f>
        <v/>
      </c>
      <c r="EM17" t="str">
        <f t="shared" si="1"/>
        <v/>
      </c>
      <c r="EN17" t="str">
        <f t="shared" si="2"/>
        <v/>
      </c>
      <c r="EO17" t="str">
        <f t="shared" si="3"/>
        <v/>
      </c>
      <c r="EP17" t="str">
        <f t="shared" si="4"/>
        <v/>
      </c>
      <c r="EQ17" t="str">
        <f t="shared" si="30"/>
        <v/>
      </c>
      <c r="ER17" t="str">
        <f t="shared" si="31"/>
        <v/>
      </c>
      <c r="ES17" t="str">
        <f t="shared" si="5"/>
        <v/>
      </c>
      <c r="ET17" t="str">
        <f t="shared" si="6"/>
        <v/>
      </c>
      <c r="EU17" t="str">
        <f>IF(AND('Network Data'!$C$5 = 1, W17 = "0", X17 = "0", ISNUMBER(Y17) &gt; 0, AM17&lt;&gt;""), Z17&amp;"_AE &gt; "&amp;AM17, IF(AND('Network Data'!$C$5 = 0, W17 = "0", ISNUMBER(Y17) &gt; 0, AM17&lt;&gt;""), Z17&amp;"_AE &gt; "&amp;AM17, IF(AND('Network Data'!$C$5 = 1, W17 = "0", X17 = "0", ISNUMBER(Y17) &gt; 0, AM17&lt;&gt;""), Z17&amp;"_AE &gt; "&amp;AM17, IF(AND('Network Data'!$C$5 = 0, W17 = "0", ISNUMBER(Y17) &gt; 0, AM17&lt;&gt;""), Z17&amp;"_AE &gt; "&amp;AM17, ""))))</f>
        <v/>
      </c>
      <c r="EV17" t="str">
        <f>IF(AND('Network Data'!$C$5 = 1, W17 = "0", X17 = "0", ISNUMBER(Y17) &gt; 0, AN17&lt;&gt;""), Z17&amp;"_AE &lt; "&amp;AN17, IF(AND('Network Data'!$C$5 = 0, W17 = "0", ISNUMBER(Y17) &gt; 0, AN17&lt;&gt;""),Z17&amp;"_AE &lt; "&amp;AN17, IF(AND('Network Data'!$C$5 = 1, W17 = "0", X17 = "0", ISNUMBER(Y17) &gt; 0, AN17&lt;&gt;""), Z17&amp;"_AE &lt; "&amp;AN17, IF(AND('Network Data'!$C$5 = 0, W17 = "0", ISNUMBER(Y17) &gt; 0, AN17&lt;&gt;""), Z17&amp;"_AE &lt; "&amp;AN17, ""))))</f>
        <v/>
      </c>
      <c r="EX17" t="str">
        <f>IF(AND('Network Data'!V23 &gt;0), 'Network Data'!V23, "")</f>
        <v/>
      </c>
      <c r="GB17"/>
      <c r="GC17"/>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row>
    <row r="18" spans="1:242" x14ac:dyDescent="0.3">
      <c r="A18" s="4">
        <v>15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t="str">
        <f t="shared" si="7"/>
        <v/>
      </c>
      <c r="X18" t="str">
        <f t="shared" si="8"/>
        <v/>
      </c>
      <c r="Y18" t="str">
        <f t="shared" si="9"/>
        <v/>
      </c>
      <c r="Z18" t="str">
        <f t="shared" si="10"/>
        <v/>
      </c>
      <c r="AA18" t="str">
        <f t="shared" si="11"/>
        <v/>
      </c>
      <c r="AB18" t="str">
        <f t="shared" si="12"/>
        <v/>
      </c>
      <c r="AC18" t="str">
        <f t="shared" si="13"/>
        <v/>
      </c>
      <c r="AD18" t="str">
        <f t="shared" si="14"/>
        <v/>
      </c>
      <c r="AE18" t="str">
        <f t="shared" si="15"/>
        <v/>
      </c>
      <c r="AF18" t="str">
        <f t="shared" si="16"/>
        <v/>
      </c>
      <c r="AG18" t="str">
        <f t="shared" si="17"/>
        <v/>
      </c>
      <c r="AH18" t="str">
        <f t="shared" si="18"/>
        <v/>
      </c>
      <c r="AI18" t="str">
        <f t="shared" si="19"/>
        <v/>
      </c>
      <c r="AJ18" t="str">
        <f t="shared" si="20"/>
        <v/>
      </c>
      <c r="AK18" t="str">
        <f t="shared" si="21"/>
        <v/>
      </c>
      <c r="AL18" t="str">
        <f t="shared" si="22"/>
        <v/>
      </c>
      <c r="AM18" t="str">
        <f t="shared" si="23"/>
        <v/>
      </c>
      <c r="AN18" t="str">
        <f t="shared" si="24"/>
        <v/>
      </c>
      <c r="BQ18" t="str">
        <f t="shared" si="25"/>
        <v/>
      </c>
      <c r="BR18" t="str">
        <f t="shared" si="26"/>
        <v/>
      </c>
      <c r="BY18" t="str">
        <f t="shared" si="27"/>
        <v/>
      </c>
      <c r="BZ18" t="str">
        <f t="shared" si="28"/>
        <v/>
      </c>
      <c r="CH18" t="str">
        <f>IF(AND('Network Data'!$C$5=1, W18 = "0", Y18 &gt; 0), IF(AND(X18="0"),IF(OR(ISNUMBER(AA18),ISNUMBER(AB18)),Z18&amp;"_Q = Flowto("&amp;Z18&amp;") - "&amp;Z18&amp;"_IM",Z18&amp;"_Q = Flowto("&amp;Z18&amp;")"),IF(AND(X18="1"),IF(OR(ISNUMBER(AA18),ISNUMBER(AB18)),Z18&amp;"_GPP = Flowto("&amp;Z18&amp;") - "&amp;Z18&amp;"_IM",Z18&amp;"_GPP = Flowto("&amp;Z18&amp;")"))), IF(AND('Network Data'!$C$5=0, W18 = "0", Y18 &gt; 0), IF(OR(ISNUMBER(AA18),ISNUMBER(AB18)),Z18&amp;"_Q = Flowto("&amp;Z18&amp;") - "&amp;Z18&amp;"_IN",Z18&amp;"_Q = Flowto("&amp;Z18&amp;")"),""))</f>
        <v/>
      </c>
      <c r="CL18" t="str">
        <f>IF(AND('Network Data'!$C$5=1, COUNTIF($Z$4:$Z$103, "*NLNode")&gt;0, W18 = "0", X18 = "0", Y18 &gt; 0), IF(OR(ISNUMBER(AC18),ISNUMBER(AD18)), Z18&amp;"_P = Flowfrom("&amp;Z18&amp;") - "&amp;Z18&amp;"_R - "&amp;Z18&amp;"_U - "&amp;Z18&amp;"_EX",Z18&amp;"_P = Flowfrom("&amp;Z18&amp;") - "&amp;Z18&amp;"_R - "&amp;Z18&amp;"_U"), IF(AND('Network Data'!$C$5=1, COUNTIF($Z$4:$Z$103, "*NLNode")=0, W18 = "0",X18 = "0", Y18 &gt; 0), IF(OR(ISNUMBER(AC18),ISNUMBER(AD18)), Z18&amp;"_P = Flowfrom("&amp;Z18&amp;") - "&amp;Z18&amp;"_R - "&amp;Z18&amp;"_EX",Z18&amp;"_P = Flowfrom("&amp;Z18&amp;") - "&amp;Z18&amp;"_R"), IF(AND('Network Data'!$C$5=0, COUNTIF($Z$4:$Z$103, "*NLNode")&gt;0, W18 = "0", X18 = "0", Y18 &gt; 0), IF(OR(ISNUMBER(AC18),ISNUMBER(AD18)), Z18&amp;"_P = Flowfrom("&amp;Z18&amp;") - "&amp;Z18&amp;"_U - "&amp;Z18&amp;"_EX",Z18&amp;"_P = Flowfrom("&amp;Z18&amp;") - "&amp;Z18&amp;"_U"), IF(AND('Network Data'!$C$5=0, COUNTIF($Z$4:$Z$103, "*NLNode")=0, W18 = "0",X18 = "0",  Y18 &gt; 0), IF(OR(ISNUMBER(AC18),ISNUMBER(AD18)), Z18&amp;"_P = Flowfrom("&amp;Z18&amp;") - "&amp;Z18&amp;"_EX",Z18&amp;"_P = Flowfrom("&amp;Z18&amp;")"), IF(AND('Network Data'!$C$5=1, COUNTIF($Z$4:$Z$103, "*NLNode")&gt;0, W18 = "0", X18 = "1", Y18 &gt; 0), IF(OR(ISNUMBER(AC18),ISNUMBER(AD18)), Z18&amp;"_NPP = Flowfrom("&amp;Z18&amp;") - "&amp;Z18&amp;"_R - "&amp;Z18&amp;"_U - "&amp;Z18&amp;"_EX",Z18&amp;"_NPP = Flowfrom("&amp;Z18&amp;") - "&amp;Z18&amp;"_R - "&amp;Z18&amp;"_U"), IF(AND('Network Data'!$C$5=1, COUNTIF($Z$4:$Z$103, "*NLNode")=0, W18 = "0",X18 = "1", Y18 &gt; 0), IF(OR(ISNUMBER(AC18),ISNUMBER(AD18)), Z18&amp;"_NPP = Flowfrom("&amp;Z18&amp;") - "&amp;Z18&amp;"_R - "&amp;Z18&amp;"_EX",Z18&amp;"_NPP = Flowfrom("&amp;Z18&amp;") - "&amp;Z18&amp;"_R"), IF(AND('Network Data'!$C$5=0, COUNTIF($Z$4:$Z$103, "*NLNode")&gt;0, W18 = "0", X18 = "1", Y18 &gt; 0), IF(OR(ISNUMBER(AC18),ISNUMBER(AD18)), Z18&amp;"_P = Flowfrom("&amp;Z18&amp;") - "&amp;Z18&amp;"_U - "&amp;Z18&amp;"_EX",Z18&amp;"_P = Flowfrom("&amp;Z18&amp;") - "&amp;Z18&amp;"_U"), IF(AND('Network Data'!$C$5=0, COUNTIF($Z$4:$Z$103, "*NLNode")=0, W18 = "0",X18 = "1",  Y18 &gt; 0), IF(OR(ISNUMBER(AC18),ISNUMBER(AD18)), Z18&amp;"_P = Flowfrom("&amp;Z18&amp;") - "&amp;Z18&amp;"_EX",Z18&amp;"_P = Flowfrom("&amp;Z18&amp;")"), ""))))))))</f>
        <v/>
      </c>
      <c r="CP18" t="str">
        <f>IF(COUNTIF($Z$4:$Z$103, "*NLNode")&gt;0, IF(AND('Network Data'!$C$5=1,W18="0", X18 = "0", Y18&gt;0),IF(OR(ISNUMBER(AC18),ISNUMBER(AD18)),Z18&amp;"_U"&amp;" = Flowto("&amp;Z18&amp;") - "&amp;Z18&amp;"_P"&amp;" - "&amp;Z18&amp;"_R - "&amp;Z18&amp;"_EX",Z18&amp;"_U"&amp;" = Flowto("&amp;Z18&amp;") - "&amp;Z18&amp;"_P"&amp;" - "&amp;Z18&amp;"_R"),IF(AND('Network Data'!$C$5=0,W18="0",X18 = "0", Y18&gt;0),IF(OR(ISNUMBER(AC18),ISNUMBER(AD18)),Z18&amp;"_U"&amp;" = Flowto("&amp;Z18&amp;") - "&amp;Z18&amp;"_P"&amp;" - "&amp;Z18&amp;"_EX",Z18&amp;"_U"&amp;" = Flowto("&amp;Z18&amp;") - "&amp;Z18&amp;"_P"), IF(AND('Network Data'!$C$5=1,W18="0", X18 = "1", Y18&gt;0), IF(OR(ISNUMBER(AC18),ISNUMBER(AD18)),Z18&amp;"_U"&amp;" = Flowto("&amp;Z18&amp;") - "&amp;Z18&amp;"_NPP"&amp;" - "&amp;Z18&amp;"_R - "&amp;Z18&amp;"_EX",Z18&amp;"_U"&amp;" = Flowto("&amp;Z18&amp;") - "&amp;Z18&amp;"_NPP"&amp;" - "&amp;Z18&amp;"_R"), IF(AND('Network Data'!$C$5=0,W18="0",X18 = "1", Y18&gt;0),IF(OR(ISNUMBER(AC18),ISNUMBER(AD18)),Z18&amp;"_U"&amp;" = Flowto("&amp;Z18&amp;") - "&amp;Z18&amp;"_P"&amp;" - "&amp;Z18&amp;"_EX",Z18&amp;"_U"&amp;" = Flowto("&amp;Z18&amp;") - "&amp;Z18&amp;"_P"),"")))),"")</f>
        <v/>
      </c>
      <c r="CT18" t="str">
        <f>IF(OR(AM18&lt;&gt;"",AN18&lt;&gt;""), IF(AND('Network Data'!$C$5 = 1, W18 ="0", X18 = "0", Y18 &gt; 0),Z18&amp;"_AE"&amp;" = "&amp;Z18&amp;"_P"&amp;" + "&amp;Z18&amp;"_R", IF(AND('Network Data'!$C$5 = 0, W18 ="0", X18 = "0", Y18 &gt; 0),Z18&amp;" = "&amp;Z18&amp;"_P",IF(AND('Network Data'!$C$5 = 1, W18 ="0", X18 = "0",Y18 &gt; 0),Z18&amp;"_AE"&amp;" = "&amp;Z18&amp;"_P"&amp;" + "&amp;Z18&amp;"_R", IF(AND('Network Data'!$C$5 = 0, W18 ="0", X18 = "0", Y18 &gt; 0),Z18&amp;" = "&amp;Z18&amp;"_P","")))),"")</f>
        <v/>
      </c>
      <c r="CX18" t="str">
        <f xml:space="preserve"> IF('Network Data'!U24 &gt; 0, 'Network Data'!U24, "")</f>
        <v/>
      </c>
      <c r="DB18" t="str" cm="1">
        <f t="array" ref="DB18">IF(OR('Network Data'!T24:T123&lt;&gt;""), "## PARAMETERS","")</f>
        <v/>
      </c>
      <c r="DC18" t="str" cm="1">
        <f t="array" ref="DC18">IF(OR('Network Data'!T24:T123&lt;&gt;""), "&lt;space&gt;","")</f>
        <v/>
      </c>
      <c r="DD18" t="str">
        <f>IF('Network Data'!T24&lt;&gt;"",SUBSTITUTE('Network Data'!T24, ",",""),"")</f>
        <v/>
      </c>
      <c r="DE18" t="str" cm="1">
        <f t="array" ref="DE18">IF(OR('Network Data'!T24:T123&lt;&gt;""), "&lt;space&gt;","")</f>
        <v/>
      </c>
      <c r="DF18" t="str" cm="1">
        <f t="array" ref="DF18">IF(OR('Network Data'!T24:T123&lt;&gt;""), "## END PARAMETERS","")</f>
        <v/>
      </c>
      <c r="DG18" t="str" cm="1">
        <f t="array" ref="DG18">IF(OR('Network Data'!T24:T123&lt;&gt;""), "&lt;space&gt;","")</f>
        <v/>
      </c>
      <c r="DL18" t="str">
        <f>IF(AND('Network Data'!$C$5=1,W18="0",X18= "1",Y18&gt;0),Z18&amp;"_GPP: CO2 -&gt; "&amp;Z18,"")</f>
        <v/>
      </c>
      <c r="DN18" s="17"/>
      <c r="DP18" t="str">
        <f>IF(AND(W18="0",X18="1",Y18&gt;0,'Network Data'!$C$5=1),'Hidden Network Data 1'!Z18&amp;"_R: "&amp;'Hidden Network Data 1'!Z18&amp;" -&gt; CO2", "")</f>
        <v/>
      </c>
      <c r="DQ18" t="str">
        <f>IF(AND(W18="0",X18="0",Y18&gt;0,'Network Data'!$C$5=1),'Hidden Network Data 1'!Z18&amp;"_R: "&amp;'Hidden Network Data 1'!Z18&amp;" -&gt; CO2", "")</f>
        <v/>
      </c>
      <c r="DS18" s="17"/>
      <c r="DT18" s="17"/>
      <c r="DU18" t="str">
        <f t="shared" si="29"/>
        <v/>
      </c>
      <c r="DV18" s="17"/>
      <c r="DW18" s="17"/>
      <c r="DX18" s="17"/>
      <c r="DY18" t="str">
        <f t="shared" si="0"/>
        <v/>
      </c>
      <c r="DZ18" s="19"/>
      <c r="EA18" t="str">
        <f>IF(AND('Network Data'!$C$5=1, W18 = "0", X18 = "1", ISNUMBER(Y18)&gt;0, AE18&lt;&gt;""), Z18&amp;"_GPP &gt; "&amp;AE18, "")</f>
        <v/>
      </c>
      <c r="EB18" t="str">
        <f>IF(AE18 &gt;0, IF(AND('Network Data'!$C$5 = 1, W18 = "0", X18 = "0", ISNUMBER(Y18)&gt;0, AE18&lt;&gt;""), Z18&amp;"_Q &gt; "&amp;AE18, IF(AND('Network Data'!$C$5 = 0, W18 = "0", ISNUMBER(Y18)&gt;0, AE18&lt;&gt;""), Z18&amp;"_Q &gt; "&amp;AE18, "")),"")</f>
        <v/>
      </c>
      <c r="EC18" t="str">
        <f>IF(AND('Network Data'!$C$5=1, W18 = "0", X18 = "1", ISNUMBER(Y18)&gt;0, AF18&lt;&gt;""), Z18&amp;"_GPP &lt; "&amp;AF18, "")</f>
        <v/>
      </c>
      <c r="ED18" t="str">
        <f>IF(AND('Network Data'!$C$5 = 1, W18 = "0", X18 = "0", ISNUMBER(Y18)&gt;0, AF18&lt;&gt;""), Z18&amp;"_Q &lt; "&amp;AF18, IF(AND('Network Data'!$C$5 = 0, W18 = "0", ISNUMBER(Y18)&gt;0, AF18&lt;&gt;""), Z18&amp;"_Q &lt; "&amp;AF18, ""))</f>
        <v/>
      </c>
      <c r="EE18" t="str">
        <f>IF(AND('Network Data'!$C$5=1, W18 = "0", X18 = "1", ISNUMBER(Y18)&gt;0, AG18&lt;&gt;""), Z18&amp;"_NPP &gt; "&amp;AG18, "")</f>
        <v/>
      </c>
      <c r="EF18" t="str">
        <f>IF(AND('Network Data'!$C$5 = 1, W18 = "0", X18 = "0", ISNUMBER(Y18)&gt;0, AG18&lt;&gt;""), Z18&amp;"_P &gt; "&amp;AG18, IF(AND('Network Data'!$C$5 = 0, W18 = "0", ISNUMBER(Y18)&gt;0, AG18&lt;&gt;""), Z18&amp;"_P &gt; "&amp;AG18, ""))</f>
        <v/>
      </c>
      <c r="EG18" t="str">
        <f>IF(AND('Network Data'!$C$5=1, W18 = "0", X18 = "1", ISNUMBER(Y18)&gt;0, AH18&lt;&gt;""), Z18&amp;"_NPP &lt; "&amp;AH18, "")</f>
        <v/>
      </c>
      <c r="EH18" t="str">
        <f>IF(AND('Network Data'!$C$5 = 1, W18 = "0", X18 = "0", ISNUMBER(Y18)&gt;0, AH18&lt;&gt;""), Z18&amp;"_P &lt; "&amp;AH18, IF(AND('Network Data'!$C$5 = 0, W18 = "0", ISNUMBER(Y18)&gt;0, AH18&lt;&gt;""), Z18&amp;"_P &lt; "&amp;AH18, ""))</f>
        <v/>
      </c>
      <c r="EI18" t="str">
        <f>IF(AND('Network Data'!$C$5=1,W18="0",X18="1",ISNUMBER(Y18) &gt; 0,AI18&lt;&gt;""),Z18&amp;"_R &gt; "&amp;AI18,"")</f>
        <v/>
      </c>
      <c r="EJ18" t="str">
        <f>IF(AND('Network Data'!$C$5 = 1, W18 = "0", X18 = "0", ISNUMBER(Y18) &gt; 0, AI18&lt;&gt;""), Z18&amp;"_R &gt; "&amp;AI18, IF(AND('Network Data'!$C$5 = 0, W18 = "0", ISNUMBER(Y18) &gt; 0, AI18&lt;&gt;""), Z18&amp;"_R &gt; "&amp;AI18, IF(AND('Network Data'!$C$5 = 1, W18 = "0", X18 = "0", ISNUMBER(Y18) &gt; 0, AI18&lt;&gt;""), Z18&amp;"_R &gt; "&amp;AI18, IF(AND('Network Data'!$C$5 = 0, W18 = "0", ISNUMBER(Y18) &gt; 0, AI18&lt;&gt;""), Z18&amp;"_R &gt; "&amp;AI18, ""))))</f>
        <v/>
      </c>
      <c r="EK18" t="str">
        <f>IF(AND('Network Data'!$C$5=1, W18 = "0", X18 = "1", ISNUMBER(Y18)&gt;0, AJ18&lt;&gt;""), Z18&amp;"_R &lt; "&amp;AJ18, "")</f>
        <v/>
      </c>
      <c r="EL18" t="str">
        <f>IF(AND('Network Data'!$C$5 = 1, W18 = "0", X18 = "0", ISNUMBER(Y18)&gt;0, AJ18&lt;&gt;""), Z18&amp;"_R &lt; "&amp;AJ18, IF(AND('Network Data'!$C$5 = 0, W18 = "0", ISNUMBER(Y18)&gt;0, AJ18&lt;&gt;""), Z18&amp;"_R &lt; "&amp;AJ18, IF(AND('Network Data'!$C$5 = 1, W18 = "0", X18 = "0", ISNUMBER(Y18)&gt;0, AJ18&lt;&gt;""), Z18&amp;"_R &lt; "&amp;AJ18, IF(AND('Network Data'!$C$5 = 0, W18 = "0", ISNUMBER(Y18)&gt;0, AJ18&lt;&gt;""), Z18&amp;"_R &lt; "&amp;AJ18, ""))))</f>
        <v/>
      </c>
      <c r="EM18" t="str">
        <f t="shared" si="1"/>
        <v/>
      </c>
      <c r="EN18" t="str">
        <f t="shared" si="2"/>
        <v/>
      </c>
      <c r="EO18" t="str">
        <f t="shared" si="3"/>
        <v/>
      </c>
      <c r="EP18" t="str">
        <f t="shared" si="4"/>
        <v/>
      </c>
      <c r="EQ18" t="str">
        <f t="shared" si="30"/>
        <v/>
      </c>
      <c r="ER18" t="str">
        <f t="shared" si="31"/>
        <v/>
      </c>
      <c r="ES18" t="str">
        <f t="shared" si="5"/>
        <v/>
      </c>
      <c r="ET18" t="str">
        <f t="shared" si="6"/>
        <v/>
      </c>
      <c r="EU18" t="str">
        <f>IF(AND('Network Data'!$C$5 = 1, W18 = "0", X18 = "0", ISNUMBER(Y18) &gt; 0, AM18&lt;&gt;""), Z18&amp;"_AE &gt; "&amp;AM18, IF(AND('Network Data'!$C$5 = 0, W18 = "0", ISNUMBER(Y18) &gt; 0, AM18&lt;&gt;""), Z18&amp;"_AE &gt; "&amp;AM18, IF(AND('Network Data'!$C$5 = 1, W18 = "0", X18 = "0", ISNUMBER(Y18) &gt; 0, AM18&lt;&gt;""), Z18&amp;"_AE &gt; "&amp;AM18, IF(AND('Network Data'!$C$5 = 0, W18 = "0", ISNUMBER(Y18) &gt; 0, AM18&lt;&gt;""), Z18&amp;"_AE &gt; "&amp;AM18, ""))))</f>
        <v/>
      </c>
      <c r="EV18" t="str">
        <f>IF(AND('Network Data'!$C$5 = 1, W18 = "0", X18 = "0", ISNUMBER(Y18) &gt; 0, AN18&lt;&gt;""), Z18&amp;"_AE &lt; "&amp;AN18, IF(AND('Network Data'!$C$5 = 0, W18 = "0", ISNUMBER(Y18) &gt; 0, AN18&lt;&gt;""),Z18&amp;"_AE &lt; "&amp;AN18, IF(AND('Network Data'!$C$5 = 1, W18 = "0", X18 = "0", ISNUMBER(Y18) &gt; 0, AN18&lt;&gt;""), Z18&amp;"_AE &lt; "&amp;AN18, IF(AND('Network Data'!$C$5 = 0, W18 = "0", ISNUMBER(Y18) &gt; 0, AN18&lt;&gt;""), Z18&amp;"_AE &lt; "&amp;AN18, ""))))</f>
        <v/>
      </c>
      <c r="EX18" t="str">
        <f>IF(AND('Network Data'!V24 &gt;0), 'Network Data'!V24, "")</f>
        <v/>
      </c>
      <c r="GB18"/>
      <c r="GC18"/>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row>
    <row r="19" spans="1:242" x14ac:dyDescent="0.3">
      <c r="A19" s="4">
        <v>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t="str">
        <f t="shared" si="7"/>
        <v/>
      </c>
      <c r="X19" t="str">
        <f t="shared" si="8"/>
        <v/>
      </c>
      <c r="Y19" t="str">
        <f t="shared" si="9"/>
        <v/>
      </c>
      <c r="Z19" t="str">
        <f t="shared" si="10"/>
        <v/>
      </c>
      <c r="AA19" t="str">
        <f t="shared" si="11"/>
        <v/>
      </c>
      <c r="AB19" t="str">
        <f t="shared" si="12"/>
        <v/>
      </c>
      <c r="AC19" t="str">
        <f t="shared" si="13"/>
        <v/>
      </c>
      <c r="AD19" t="str">
        <f t="shared" si="14"/>
        <v/>
      </c>
      <c r="AE19" t="str">
        <f t="shared" si="15"/>
        <v/>
      </c>
      <c r="AF19" t="str">
        <f t="shared" si="16"/>
        <v/>
      </c>
      <c r="AG19" t="str">
        <f t="shared" si="17"/>
        <v/>
      </c>
      <c r="AH19" t="str">
        <f t="shared" si="18"/>
        <v/>
      </c>
      <c r="AI19" t="str">
        <f t="shared" si="19"/>
        <v/>
      </c>
      <c r="AJ19" t="str">
        <f t="shared" si="20"/>
        <v/>
      </c>
      <c r="AK19" t="str">
        <f t="shared" si="21"/>
        <v/>
      </c>
      <c r="AL19" t="str">
        <f t="shared" si="22"/>
        <v/>
      </c>
      <c r="AM19" t="str">
        <f t="shared" si="23"/>
        <v/>
      </c>
      <c r="AN19" t="str">
        <f t="shared" si="24"/>
        <v/>
      </c>
      <c r="BQ19" t="str">
        <f t="shared" si="25"/>
        <v/>
      </c>
      <c r="BR19" t="str">
        <f t="shared" si="26"/>
        <v/>
      </c>
      <c r="BY19" t="str">
        <f t="shared" si="27"/>
        <v/>
      </c>
      <c r="BZ19" t="str">
        <f t="shared" si="28"/>
        <v/>
      </c>
      <c r="CH19" t="str">
        <f>IF(AND('Network Data'!$C$5=1, W19 = "0", Y19 &gt; 0), IF(AND(X19="0"),IF(OR(ISNUMBER(AA19),ISNUMBER(AB19)),Z19&amp;"_Q = Flowto("&amp;Z19&amp;") - "&amp;Z19&amp;"_IM",Z19&amp;"_Q = Flowto("&amp;Z19&amp;")"),IF(AND(X19="1"),IF(OR(ISNUMBER(AA19),ISNUMBER(AB19)),Z19&amp;"_GPP = Flowto("&amp;Z19&amp;") - "&amp;Z19&amp;"_IM",Z19&amp;"_GPP = Flowto("&amp;Z19&amp;")"))), IF(AND('Network Data'!$C$5=0, W19 = "0", Y19 &gt; 0), IF(OR(ISNUMBER(AA19),ISNUMBER(AB19)),Z19&amp;"_Q = Flowto("&amp;Z19&amp;") - "&amp;Z19&amp;"_IN",Z19&amp;"_Q = Flowto("&amp;Z19&amp;")"),""))</f>
        <v/>
      </c>
      <c r="CL19" t="str">
        <f>IF(AND('Network Data'!$C$5=1, COUNTIF($Z$4:$Z$103, "*NLNode")&gt;0, W19 = "0", X19 = "0", Y19 &gt; 0), IF(OR(ISNUMBER(AC19),ISNUMBER(AD19)), Z19&amp;"_P = Flowfrom("&amp;Z19&amp;") - "&amp;Z19&amp;"_R - "&amp;Z19&amp;"_U - "&amp;Z19&amp;"_EX",Z19&amp;"_P = Flowfrom("&amp;Z19&amp;") - "&amp;Z19&amp;"_R - "&amp;Z19&amp;"_U"), IF(AND('Network Data'!$C$5=1, COUNTIF($Z$4:$Z$103, "*NLNode")=0, W19 = "0",X19 = "0", Y19 &gt; 0), IF(OR(ISNUMBER(AC19),ISNUMBER(AD19)), Z19&amp;"_P = Flowfrom("&amp;Z19&amp;") - "&amp;Z19&amp;"_R - "&amp;Z19&amp;"_EX",Z19&amp;"_P = Flowfrom("&amp;Z19&amp;") - "&amp;Z19&amp;"_R"), IF(AND('Network Data'!$C$5=0, COUNTIF($Z$4:$Z$103, "*NLNode")&gt;0, W19 = "0", X19 = "0", Y19 &gt; 0), IF(OR(ISNUMBER(AC19),ISNUMBER(AD19)), Z19&amp;"_P = Flowfrom("&amp;Z19&amp;") - "&amp;Z19&amp;"_U - "&amp;Z19&amp;"_EX",Z19&amp;"_P = Flowfrom("&amp;Z19&amp;") - "&amp;Z19&amp;"_U"), IF(AND('Network Data'!$C$5=0, COUNTIF($Z$4:$Z$103, "*NLNode")=0, W19 = "0",X19 = "0",  Y19 &gt; 0), IF(OR(ISNUMBER(AC19),ISNUMBER(AD19)), Z19&amp;"_P = Flowfrom("&amp;Z19&amp;") - "&amp;Z19&amp;"_EX",Z19&amp;"_P = Flowfrom("&amp;Z19&amp;")"), IF(AND('Network Data'!$C$5=1, COUNTIF($Z$4:$Z$103, "*NLNode")&gt;0, W19 = "0", X19 = "1", Y19 &gt; 0), IF(OR(ISNUMBER(AC19),ISNUMBER(AD19)), Z19&amp;"_NPP = Flowfrom("&amp;Z19&amp;") - "&amp;Z19&amp;"_R - "&amp;Z19&amp;"_U - "&amp;Z19&amp;"_EX",Z19&amp;"_NPP = Flowfrom("&amp;Z19&amp;") - "&amp;Z19&amp;"_R - "&amp;Z19&amp;"_U"), IF(AND('Network Data'!$C$5=1, COUNTIF($Z$4:$Z$103, "*NLNode")=0, W19 = "0",X19 = "1", Y19 &gt; 0), IF(OR(ISNUMBER(AC19),ISNUMBER(AD19)), Z19&amp;"_NPP = Flowfrom("&amp;Z19&amp;") - "&amp;Z19&amp;"_R - "&amp;Z19&amp;"_EX",Z19&amp;"_NPP = Flowfrom("&amp;Z19&amp;") - "&amp;Z19&amp;"_R"), IF(AND('Network Data'!$C$5=0, COUNTIF($Z$4:$Z$103, "*NLNode")&gt;0, W19 = "0", X19 = "1", Y19 &gt; 0), IF(OR(ISNUMBER(AC19),ISNUMBER(AD19)), Z19&amp;"_P = Flowfrom("&amp;Z19&amp;") - "&amp;Z19&amp;"_U - "&amp;Z19&amp;"_EX",Z19&amp;"_P = Flowfrom("&amp;Z19&amp;") - "&amp;Z19&amp;"_U"), IF(AND('Network Data'!$C$5=0, COUNTIF($Z$4:$Z$103, "*NLNode")=0, W19 = "0",X19 = "1",  Y19 &gt; 0), IF(OR(ISNUMBER(AC19),ISNUMBER(AD19)), Z19&amp;"_P = Flowfrom("&amp;Z19&amp;") - "&amp;Z19&amp;"_EX",Z19&amp;"_P = Flowfrom("&amp;Z19&amp;")"), ""))))))))</f>
        <v/>
      </c>
      <c r="CP19" t="str">
        <f>IF(COUNTIF($Z$4:$Z$103, "*NLNode")&gt;0, IF(AND('Network Data'!$C$5=1,W19="0", X19 = "0", Y19&gt;0),IF(OR(ISNUMBER(AC19),ISNUMBER(AD19)),Z19&amp;"_U"&amp;" = Flowto("&amp;Z19&amp;") - "&amp;Z19&amp;"_P"&amp;" - "&amp;Z19&amp;"_R - "&amp;Z19&amp;"_EX",Z19&amp;"_U"&amp;" = Flowto("&amp;Z19&amp;") - "&amp;Z19&amp;"_P"&amp;" - "&amp;Z19&amp;"_R"),IF(AND('Network Data'!$C$5=0,W19="0",X19 = "0", Y19&gt;0),IF(OR(ISNUMBER(AC19),ISNUMBER(AD19)),Z19&amp;"_U"&amp;" = Flowto("&amp;Z19&amp;") - "&amp;Z19&amp;"_P"&amp;" - "&amp;Z19&amp;"_EX",Z19&amp;"_U"&amp;" = Flowto("&amp;Z19&amp;") - "&amp;Z19&amp;"_P"), IF(AND('Network Data'!$C$5=1,W19="0", X19 = "1", Y19&gt;0), IF(OR(ISNUMBER(AC19),ISNUMBER(AD19)),Z19&amp;"_U"&amp;" = Flowto("&amp;Z19&amp;") - "&amp;Z19&amp;"_NPP"&amp;" - "&amp;Z19&amp;"_R - "&amp;Z19&amp;"_EX",Z19&amp;"_U"&amp;" = Flowto("&amp;Z19&amp;") - "&amp;Z19&amp;"_NPP"&amp;" - "&amp;Z19&amp;"_R"), IF(AND('Network Data'!$C$5=0,W19="0",X19 = "1", Y19&gt;0),IF(OR(ISNUMBER(AC19),ISNUMBER(AD19)),Z19&amp;"_U"&amp;" = Flowto("&amp;Z19&amp;") - "&amp;Z19&amp;"_P"&amp;" - "&amp;Z19&amp;"_EX",Z19&amp;"_U"&amp;" = Flowto("&amp;Z19&amp;") - "&amp;Z19&amp;"_P"),"")))),"")</f>
        <v/>
      </c>
      <c r="CT19" t="str">
        <f>IF(OR(AM19&lt;&gt;"",AN19&lt;&gt;""), IF(AND('Network Data'!$C$5 = 1, W19 ="0", X19 = "0", Y19 &gt; 0),Z19&amp;"_AE"&amp;" = "&amp;Z19&amp;"_P"&amp;" + "&amp;Z19&amp;"_R", IF(AND('Network Data'!$C$5 = 0, W19 ="0", X19 = "0", Y19 &gt; 0),Z19&amp;" = "&amp;Z19&amp;"_P",IF(AND('Network Data'!$C$5 = 1, W19 ="0", X19 = "0",Y19 &gt; 0),Z19&amp;"_AE"&amp;" = "&amp;Z19&amp;"_P"&amp;" + "&amp;Z19&amp;"_R", IF(AND('Network Data'!$C$5 = 0, W19 ="0", X19 = "0", Y19 &gt; 0),Z19&amp;" = "&amp;Z19&amp;"_P","")))),"")</f>
        <v/>
      </c>
      <c r="CX19" t="str">
        <f xml:space="preserve"> IF('Network Data'!U25 &gt; 0, 'Network Data'!U25, "")</f>
        <v/>
      </c>
      <c r="DB19" t="str" cm="1">
        <f t="array" ref="DB19">IF(OR('Network Data'!T25:T124&lt;&gt;""), "## PARAMETERS","")</f>
        <v/>
      </c>
      <c r="DC19" t="str" cm="1">
        <f t="array" ref="DC19">IF(OR('Network Data'!T25:T124&lt;&gt;""), "&lt;space&gt;","")</f>
        <v/>
      </c>
      <c r="DD19" t="str">
        <f>IF('Network Data'!T25&lt;&gt;"",SUBSTITUTE('Network Data'!T25, ",",""),"")</f>
        <v/>
      </c>
      <c r="DE19" t="str" cm="1">
        <f t="array" ref="DE19">IF(OR('Network Data'!T25:T124&lt;&gt;""), "&lt;space&gt;","")</f>
        <v/>
      </c>
      <c r="DF19" t="str" cm="1">
        <f t="array" ref="DF19">IF(OR('Network Data'!T25:T124&lt;&gt;""), "## END PARAMETERS","")</f>
        <v/>
      </c>
      <c r="DG19" t="str" cm="1">
        <f t="array" ref="DG19">IF(OR('Network Data'!T25:T124&lt;&gt;""), "&lt;space&gt;","")</f>
        <v/>
      </c>
      <c r="DL19" t="str">
        <f>IF(AND('Network Data'!$C$5=1,W19="0",X19= "1",Y19&gt;0),Z19&amp;"_GPP: CO2 -&gt; "&amp;Z19,"")</f>
        <v/>
      </c>
      <c r="DN19" s="17"/>
      <c r="DP19" t="str">
        <f>IF(AND(W19="0",X19="1",Y19&gt;0,'Network Data'!$C$5=1),'Hidden Network Data 1'!Z19&amp;"_R: "&amp;'Hidden Network Data 1'!Z19&amp;" -&gt; CO2", "")</f>
        <v/>
      </c>
      <c r="DQ19" t="str">
        <f>IF(AND(W19="0",X19="0",Y19&gt;0,'Network Data'!$C$5=1),'Hidden Network Data 1'!Z19&amp;"_R: "&amp;'Hidden Network Data 1'!Z19&amp;" -&gt; CO2", "")</f>
        <v/>
      </c>
      <c r="DS19" s="17"/>
      <c r="DT19" s="17"/>
      <c r="DU19" t="str">
        <f t="shared" si="29"/>
        <v/>
      </c>
      <c r="DV19" s="17"/>
      <c r="DW19" s="17"/>
      <c r="DX19" s="17"/>
      <c r="DY19" t="str">
        <f t="shared" si="0"/>
        <v/>
      </c>
      <c r="DZ19" s="19"/>
      <c r="EA19" t="str">
        <f>IF(AND('Network Data'!$C$5=1, W19 = "0", X19 = "1", ISNUMBER(Y19)&gt;0, AE19&lt;&gt;""), Z19&amp;"_GPP &gt; "&amp;AE19, "")</f>
        <v/>
      </c>
      <c r="EB19" t="str">
        <f>IF(AE19 &gt;0, IF(AND('Network Data'!$C$5 = 1, W19 = "0", X19 = "0", ISNUMBER(Y19)&gt;0, AE19&lt;&gt;""), Z19&amp;"_Q &gt; "&amp;AE19, IF(AND('Network Data'!$C$5 = 0, W19 = "0", ISNUMBER(Y19)&gt;0, AE19&lt;&gt;""), Z19&amp;"_Q &gt; "&amp;AE19, "")),"")</f>
        <v/>
      </c>
      <c r="EC19" t="str">
        <f>IF(AND('Network Data'!$C$5=1, W19 = "0", X19 = "1", ISNUMBER(Y19)&gt;0, AF19&lt;&gt;""), Z19&amp;"_GPP &lt; "&amp;AF19, "")</f>
        <v/>
      </c>
      <c r="ED19" t="str">
        <f>IF(AND('Network Data'!$C$5 = 1, W19 = "0", X19 = "0", ISNUMBER(Y19)&gt;0, AF19&lt;&gt;""), Z19&amp;"_Q &lt; "&amp;AF19, IF(AND('Network Data'!$C$5 = 0, W19 = "0", ISNUMBER(Y19)&gt;0, AF19&lt;&gt;""), Z19&amp;"_Q &lt; "&amp;AF19, ""))</f>
        <v/>
      </c>
      <c r="EE19" t="str">
        <f>IF(AND('Network Data'!$C$5=1, W19 = "0", X19 = "1", ISNUMBER(Y19)&gt;0, AG19&lt;&gt;""), Z19&amp;"_NPP &gt; "&amp;AG19, "")</f>
        <v/>
      </c>
      <c r="EF19" t="str">
        <f>IF(AND('Network Data'!$C$5 = 1, W19 = "0", X19 = "0", ISNUMBER(Y19)&gt;0, AG19&lt;&gt;""), Z19&amp;"_P &gt; "&amp;AG19, IF(AND('Network Data'!$C$5 = 0, W19 = "0", ISNUMBER(Y19)&gt;0, AG19&lt;&gt;""), Z19&amp;"_P &gt; "&amp;AG19, ""))</f>
        <v/>
      </c>
      <c r="EG19" t="str">
        <f>IF(AND('Network Data'!$C$5=1, W19 = "0", X19 = "1", ISNUMBER(Y19)&gt;0, AH19&lt;&gt;""), Z19&amp;"_NPP &lt; "&amp;AH19, "")</f>
        <v/>
      </c>
      <c r="EH19" t="str">
        <f>IF(AND('Network Data'!$C$5 = 1, W19 = "0", X19 = "0", ISNUMBER(Y19)&gt;0, AH19&lt;&gt;""), Z19&amp;"_P &lt; "&amp;AH19, IF(AND('Network Data'!$C$5 = 0, W19 = "0", ISNUMBER(Y19)&gt;0, AH19&lt;&gt;""), Z19&amp;"_P &lt; "&amp;AH19, ""))</f>
        <v/>
      </c>
      <c r="EI19" t="str">
        <f>IF(AND('Network Data'!$C$5=1,W19="0",X19="1",ISNUMBER(Y19) &gt; 0,AI19&lt;&gt;""),Z19&amp;"_R &gt; "&amp;AI19,"")</f>
        <v/>
      </c>
      <c r="EJ19" t="str">
        <f>IF(AND('Network Data'!$C$5 = 1, W19 = "0", X19 = "0", ISNUMBER(Y19) &gt; 0, AI19&lt;&gt;""), Z19&amp;"_R &gt; "&amp;AI19, IF(AND('Network Data'!$C$5 = 0, W19 = "0", ISNUMBER(Y19) &gt; 0, AI19&lt;&gt;""), Z19&amp;"_R &gt; "&amp;AI19, IF(AND('Network Data'!$C$5 = 1, W19 = "0", X19 = "0", ISNUMBER(Y19) &gt; 0, AI19&lt;&gt;""), Z19&amp;"_R &gt; "&amp;AI19, IF(AND('Network Data'!$C$5 = 0, W19 = "0", ISNUMBER(Y19) &gt; 0, AI19&lt;&gt;""), Z19&amp;"_R &gt; "&amp;AI19, ""))))</f>
        <v/>
      </c>
      <c r="EK19" t="str">
        <f>IF(AND('Network Data'!$C$5=1, W19 = "0", X19 = "1", ISNUMBER(Y19)&gt;0, AJ19&lt;&gt;""), Z19&amp;"_R &lt; "&amp;AJ19, "")</f>
        <v/>
      </c>
      <c r="EL19" t="str">
        <f>IF(AND('Network Data'!$C$5 = 1, W19 = "0", X19 = "0", ISNUMBER(Y19)&gt;0, AJ19&lt;&gt;""), Z19&amp;"_R &lt; "&amp;AJ19, IF(AND('Network Data'!$C$5 = 0, W19 = "0", ISNUMBER(Y19)&gt;0, AJ19&lt;&gt;""), Z19&amp;"_R &lt; "&amp;AJ19, IF(AND('Network Data'!$C$5 = 1, W19 = "0", X19 = "0", ISNUMBER(Y19)&gt;0, AJ19&lt;&gt;""), Z19&amp;"_R &lt; "&amp;AJ19, IF(AND('Network Data'!$C$5 = 0, W19 = "0", ISNUMBER(Y19)&gt;0, AJ19&lt;&gt;""), Z19&amp;"_R &lt; "&amp;AJ19, ""))))</f>
        <v/>
      </c>
      <c r="EM19" t="str">
        <f t="shared" si="1"/>
        <v/>
      </c>
      <c r="EN19" t="str">
        <f t="shared" si="2"/>
        <v/>
      </c>
      <c r="EO19" t="str">
        <f t="shared" si="3"/>
        <v/>
      </c>
      <c r="EP19" t="str">
        <f t="shared" si="4"/>
        <v/>
      </c>
      <c r="EQ19" t="str">
        <f t="shared" si="30"/>
        <v/>
      </c>
      <c r="ER19" t="str">
        <f t="shared" si="31"/>
        <v/>
      </c>
      <c r="ES19" t="str">
        <f t="shared" si="5"/>
        <v/>
      </c>
      <c r="ET19" t="str">
        <f t="shared" si="6"/>
        <v/>
      </c>
      <c r="EU19" t="str">
        <f>IF(AND('Network Data'!$C$5 = 1, W19 = "0", X19 = "0", ISNUMBER(Y19) &gt; 0, AM19&lt;&gt;""), Z19&amp;"_AE &gt; "&amp;AM19, IF(AND('Network Data'!$C$5 = 0, W19 = "0", ISNUMBER(Y19) &gt; 0, AM19&lt;&gt;""), Z19&amp;"_AE &gt; "&amp;AM19, IF(AND('Network Data'!$C$5 = 1, W19 = "0", X19 = "0", ISNUMBER(Y19) &gt; 0, AM19&lt;&gt;""), Z19&amp;"_AE &gt; "&amp;AM19, IF(AND('Network Data'!$C$5 = 0, W19 = "0", ISNUMBER(Y19) &gt; 0, AM19&lt;&gt;""), Z19&amp;"_AE &gt; "&amp;AM19, ""))))</f>
        <v/>
      </c>
      <c r="EV19" t="str">
        <f>IF(AND('Network Data'!$C$5 = 1, W19 = "0", X19 = "0", ISNUMBER(Y19) &gt; 0, AN19&lt;&gt;""), Z19&amp;"_AE &lt; "&amp;AN19, IF(AND('Network Data'!$C$5 = 0, W19 = "0", ISNUMBER(Y19) &gt; 0, AN19&lt;&gt;""),Z19&amp;"_AE &lt; "&amp;AN19, IF(AND('Network Data'!$C$5 = 1, W19 = "0", X19 = "0", ISNUMBER(Y19) &gt; 0, AN19&lt;&gt;""), Z19&amp;"_AE &lt; "&amp;AN19, IF(AND('Network Data'!$C$5 = 0, W19 = "0", ISNUMBER(Y19) &gt; 0, AN19&lt;&gt;""), Z19&amp;"_AE &lt; "&amp;AN19, ""))))</f>
        <v/>
      </c>
      <c r="EX19" t="str">
        <f>IF(AND('Network Data'!V25 &gt;0), 'Network Data'!V25, "")</f>
        <v/>
      </c>
      <c r="GB19"/>
      <c r="GC19"/>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row>
    <row r="20" spans="1:242" x14ac:dyDescent="0.3">
      <c r="A20" s="4">
        <v>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t="str">
        <f t="shared" si="7"/>
        <v/>
      </c>
      <c r="X20" t="str">
        <f t="shared" si="8"/>
        <v/>
      </c>
      <c r="Y20" t="str">
        <f t="shared" si="9"/>
        <v/>
      </c>
      <c r="Z20" t="str">
        <f t="shared" si="10"/>
        <v/>
      </c>
      <c r="AA20" t="str">
        <f t="shared" si="11"/>
        <v/>
      </c>
      <c r="AB20" t="str">
        <f t="shared" si="12"/>
        <v/>
      </c>
      <c r="AC20" t="str">
        <f t="shared" si="13"/>
        <v/>
      </c>
      <c r="AD20" t="str">
        <f t="shared" si="14"/>
        <v/>
      </c>
      <c r="AE20" t="str">
        <f t="shared" si="15"/>
        <v/>
      </c>
      <c r="AF20" t="str">
        <f t="shared" si="16"/>
        <v/>
      </c>
      <c r="AG20" t="str">
        <f t="shared" si="17"/>
        <v/>
      </c>
      <c r="AH20" t="str">
        <f t="shared" si="18"/>
        <v/>
      </c>
      <c r="AI20" t="str">
        <f t="shared" si="19"/>
        <v/>
      </c>
      <c r="AJ20" t="str">
        <f t="shared" si="20"/>
        <v/>
      </c>
      <c r="AK20" t="str">
        <f t="shared" si="21"/>
        <v/>
      </c>
      <c r="AL20" t="str">
        <f t="shared" si="22"/>
        <v/>
      </c>
      <c r="AM20" t="str">
        <f t="shared" si="23"/>
        <v/>
      </c>
      <c r="AN20" t="str">
        <f t="shared" si="24"/>
        <v/>
      </c>
      <c r="BQ20" t="str">
        <f t="shared" si="25"/>
        <v/>
      </c>
      <c r="BR20" t="str">
        <f t="shared" si="26"/>
        <v/>
      </c>
      <c r="BY20" t="str">
        <f t="shared" si="27"/>
        <v/>
      </c>
      <c r="BZ20" t="str">
        <f t="shared" si="28"/>
        <v/>
      </c>
      <c r="CH20" t="str">
        <f>IF(AND('Network Data'!$C$5=1, W20 = "0", Y20 &gt; 0), IF(AND(X20="0"),IF(OR(ISNUMBER(AA20),ISNUMBER(AB20)),Z20&amp;"_Q = Flowto("&amp;Z20&amp;") - "&amp;Z20&amp;"_IM",Z20&amp;"_Q = Flowto("&amp;Z20&amp;")"),IF(AND(X20="1"),IF(OR(ISNUMBER(AA20),ISNUMBER(AB20)),Z20&amp;"_GPP = Flowto("&amp;Z20&amp;") - "&amp;Z20&amp;"_IM",Z20&amp;"_GPP = Flowto("&amp;Z20&amp;")"))), IF(AND('Network Data'!$C$5=0, W20 = "0", Y20 &gt; 0), IF(OR(ISNUMBER(AA20),ISNUMBER(AB20)),Z20&amp;"_Q = Flowto("&amp;Z20&amp;") - "&amp;Z20&amp;"_IN",Z20&amp;"_Q = Flowto("&amp;Z20&amp;")"),""))</f>
        <v/>
      </c>
      <c r="CL20" t="str">
        <f>IF(AND('Network Data'!$C$5=1, COUNTIF($Z$4:$Z$103, "*NLNode")&gt;0, W20 = "0", X20 = "0", Y20 &gt; 0), IF(OR(ISNUMBER(AC20),ISNUMBER(AD20)), Z20&amp;"_P = Flowfrom("&amp;Z20&amp;") - "&amp;Z20&amp;"_R - "&amp;Z20&amp;"_U - "&amp;Z20&amp;"_EX",Z20&amp;"_P = Flowfrom("&amp;Z20&amp;") - "&amp;Z20&amp;"_R - "&amp;Z20&amp;"_U"), IF(AND('Network Data'!$C$5=1, COUNTIF($Z$4:$Z$103, "*NLNode")=0, W20 = "0",X20 = "0", Y20 &gt; 0), IF(OR(ISNUMBER(AC20),ISNUMBER(AD20)), Z20&amp;"_P = Flowfrom("&amp;Z20&amp;") - "&amp;Z20&amp;"_R - "&amp;Z20&amp;"_EX",Z20&amp;"_P = Flowfrom("&amp;Z20&amp;") - "&amp;Z20&amp;"_R"), IF(AND('Network Data'!$C$5=0, COUNTIF($Z$4:$Z$103, "*NLNode")&gt;0, W20 = "0", X20 = "0", Y20 &gt; 0), IF(OR(ISNUMBER(AC20),ISNUMBER(AD20)), Z20&amp;"_P = Flowfrom("&amp;Z20&amp;") - "&amp;Z20&amp;"_U - "&amp;Z20&amp;"_EX",Z20&amp;"_P = Flowfrom("&amp;Z20&amp;") - "&amp;Z20&amp;"_U"), IF(AND('Network Data'!$C$5=0, COUNTIF($Z$4:$Z$103, "*NLNode")=0, W20 = "0",X20 = "0",  Y20 &gt; 0), IF(OR(ISNUMBER(AC20),ISNUMBER(AD20)), Z20&amp;"_P = Flowfrom("&amp;Z20&amp;") - "&amp;Z20&amp;"_EX",Z20&amp;"_P = Flowfrom("&amp;Z20&amp;")"), IF(AND('Network Data'!$C$5=1, COUNTIF($Z$4:$Z$103, "*NLNode")&gt;0, W20 = "0", X20 = "1", Y20 &gt; 0), IF(OR(ISNUMBER(AC20),ISNUMBER(AD20)), Z20&amp;"_NPP = Flowfrom("&amp;Z20&amp;") - "&amp;Z20&amp;"_R - "&amp;Z20&amp;"_U - "&amp;Z20&amp;"_EX",Z20&amp;"_NPP = Flowfrom("&amp;Z20&amp;") - "&amp;Z20&amp;"_R - "&amp;Z20&amp;"_U"), IF(AND('Network Data'!$C$5=1, COUNTIF($Z$4:$Z$103, "*NLNode")=0, W20 = "0",X20 = "1", Y20 &gt; 0), IF(OR(ISNUMBER(AC20),ISNUMBER(AD20)), Z20&amp;"_NPP = Flowfrom("&amp;Z20&amp;") - "&amp;Z20&amp;"_R - "&amp;Z20&amp;"_EX",Z20&amp;"_NPP = Flowfrom("&amp;Z20&amp;") - "&amp;Z20&amp;"_R"), IF(AND('Network Data'!$C$5=0, COUNTIF($Z$4:$Z$103, "*NLNode")&gt;0, W20 = "0", X20 = "1", Y20 &gt; 0), IF(OR(ISNUMBER(AC20),ISNUMBER(AD20)), Z20&amp;"_P = Flowfrom("&amp;Z20&amp;") - "&amp;Z20&amp;"_U - "&amp;Z20&amp;"_EX",Z20&amp;"_P = Flowfrom("&amp;Z20&amp;") - "&amp;Z20&amp;"_U"), IF(AND('Network Data'!$C$5=0, COUNTIF($Z$4:$Z$103, "*NLNode")=0, W20 = "0",X20 = "1",  Y20 &gt; 0), IF(OR(ISNUMBER(AC20),ISNUMBER(AD20)), Z20&amp;"_P = Flowfrom("&amp;Z20&amp;") - "&amp;Z20&amp;"_EX",Z20&amp;"_P = Flowfrom("&amp;Z20&amp;")"), ""))))))))</f>
        <v/>
      </c>
      <c r="CP20" t="str">
        <f>IF(COUNTIF($Z$4:$Z$103, "*NLNode")&gt;0, IF(AND('Network Data'!$C$5=1,W20="0", X20 = "0", Y20&gt;0),IF(OR(ISNUMBER(AC20),ISNUMBER(AD20)),Z20&amp;"_U"&amp;" = Flowto("&amp;Z20&amp;") - "&amp;Z20&amp;"_P"&amp;" - "&amp;Z20&amp;"_R - "&amp;Z20&amp;"_EX",Z20&amp;"_U"&amp;" = Flowto("&amp;Z20&amp;") - "&amp;Z20&amp;"_P"&amp;" - "&amp;Z20&amp;"_R"),IF(AND('Network Data'!$C$5=0,W20="0",X20 = "0", Y20&gt;0),IF(OR(ISNUMBER(AC20),ISNUMBER(AD20)),Z20&amp;"_U"&amp;" = Flowto("&amp;Z20&amp;") - "&amp;Z20&amp;"_P"&amp;" - "&amp;Z20&amp;"_EX",Z20&amp;"_U"&amp;" = Flowto("&amp;Z20&amp;") - "&amp;Z20&amp;"_P"), IF(AND('Network Data'!$C$5=1,W20="0", X20 = "1", Y20&gt;0), IF(OR(ISNUMBER(AC20),ISNUMBER(AD20)),Z20&amp;"_U"&amp;" = Flowto("&amp;Z20&amp;") - "&amp;Z20&amp;"_NPP"&amp;" - "&amp;Z20&amp;"_R - "&amp;Z20&amp;"_EX",Z20&amp;"_U"&amp;" = Flowto("&amp;Z20&amp;") - "&amp;Z20&amp;"_NPP"&amp;" - "&amp;Z20&amp;"_R"), IF(AND('Network Data'!$C$5=0,W20="0",X20 = "1", Y20&gt;0),IF(OR(ISNUMBER(AC20),ISNUMBER(AD20)),Z20&amp;"_U"&amp;" = Flowto("&amp;Z20&amp;") - "&amp;Z20&amp;"_P"&amp;" - "&amp;Z20&amp;"_EX",Z20&amp;"_U"&amp;" = Flowto("&amp;Z20&amp;") - "&amp;Z20&amp;"_P"),"")))),"")</f>
        <v/>
      </c>
      <c r="CT20" t="str">
        <f>IF(OR(AM20&lt;&gt;"",AN20&lt;&gt;""), IF(AND('Network Data'!$C$5 = 1, W20 ="0", X20 = "0", Y20 &gt; 0),Z20&amp;"_AE"&amp;" = "&amp;Z20&amp;"_P"&amp;" + "&amp;Z20&amp;"_R", IF(AND('Network Data'!$C$5 = 0, W20 ="0", X20 = "0", Y20 &gt; 0),Z20&amp;" = "&amp;Z20&amp;"_P",IF(AND('Network Data'!$C$5 = 1, W20 ="0", X20 = "0",Y20 &gt; 0),Z20&amp;"_AE"&amp;" = "&amp;Z20&amp;"_P"&amp;" + "&amp;Z20&amp;"_R", IF(AND('Network Data'!$C$5 = 0, W20 ="0", X20 = "0", Y20 &gt; 0),Z20&amp;" = "&amp;Z20&amp;"_P","")))),"")</f>
        <v/>
      </c>
      <c r="CX20" t="str">
        <f xml:space="preserve"> IF('Network Data'!U26 &gt; 0, 'Network Data'!U26, "")</f>
        <v/>
      </c>
      <c r="DB20" t="str" cm="1">
        <f t="array" ref="DB20">IF(OR('Network Data'!T26:T125&lt;&gt;""), "## PARAMETERS","")</f>
        <v/>
      </c>
      <c r="DC20" t="str" cm="1">
        <f t="array" ref="DC20">IF(OR('Network Data'!T26:T125&lt;&gt;""), "&lt;space&gt;","")</f>
        <v/>
      </c>
      <c r="DD20" t="str">
        <f>IF('Network Data'!T26&lt;&gt;"",SUBSTITUTE('Network Data'!T26, ",",""),"")</f>
        <v/>
      </c>
      <c r="DE20" t="str" cm="1">
        <f t="array" ref="DE20">IF(OR('Network Data'!T26:T125&lt;&gt;""), "&lt;space&gt;","")</f>
        <v/>
      </c>
      <c r="DF20" t="str" cm="1">
        <f t="array" ref="DF20">IF(OR('Network Data'!T26:T125&lt;&gt;""), "## END PARAMETERS","")</f>
        <v/>
      </c>
      <c r="DG20" t="str" cm="1">
        <f t="array" ref="DG20">IF(OR('Network Data'!T26:T125&lt;&gt;""), "&lt;space&gt;","")</f>
        <v/>
      </c>
      <c r="DL20" t="str">
        <f>IF(AND('Network Data'!$C$5=1,W20="0",X20= "1",Y20&gt;0),Z20&amp;"_GPP: CO2 -&gt; "&amp;Z20,"")</f>
        <v/>
      </c>
      <c r="DN20" s="17"/>
      <c r="DP20" t="str">
        <f>IF(AND(W20="0",X20="1",Y20&gt;0,'Network Data'!$C$5=1),'Hidden Network Data 1'!Z20&amp;"_R: "&amp;'Hidden Network Data 1'!Z20&amp;" -&gt; CO2", "")</f>
        <v/>
      </c>
      <c r="DQ20" t="str">
        <f>IF(AND(W20="0",X20="0",Y20&gt;0,'Network Data'!$C$5=1),'Hidden Network Data 1'!Z20&amp;"_R: "&amp;'Hidden Network Data 1'!Z20&amp;" -&gt; CO2", "")</f>
        <v/>
      </c>
      <c r="DS20" s="17"/>
      <c r="DT20" s="17"/>
      <c r="DU20" t="str">
        <f t="shared" si="29"/>
        <v/>
      </c>
      <c r="DV20" s="17"/>
      <c r="DW20" s="17"/>
      <c r="DX20" s="17"/>
      <c r="DY20" t="str">
        <f t="shared" si="0"/>
        <v/>
      </c>
      <c r="DZ20" s="19"/>
      <c r="EA20" t="str">
        <f>IF(AND('Network Data'!$C$5=1, W20 = "0", X20 = "1", ISNUMBER(Y20)&gt;0, AE20&lt;&gt;""), Z20&amp;"_GPP &gt; "&amp;AE20, "")</f>
        <v/>
      </c>
      <c r="EB20" t="str">
        <f>IF(AE20 &gt;0, IF(AND('Network Data'!$C$5 = 1, W20 = "0", X20 = "0", ISNUMBER(Y20)&gt;0, AE20&lt;&gt;""), Z20&amp;"_Q &gt; "&amp;AE20, IF(AND('Network Data'!$C$5 = 0, W20 = "0", ISNUMBER(Y20)&gt;0, AE20&lt;&gt;""), Z20&amp;"_Q &gt; "&amp;AE20, "")),"")</f>
        <v/>
      </c>
      <c r="EC20" t="str">
        <f>IF(AND('Network Data'!$C$5=1, W20 = "0", X20 = "1", ISNUMBER(Y20)&gt;0, AF20&lt;&gt;""), Z20&amp;"_GPP &lt; "&amp;AF20, "")</f>
        <v/>
      </c>
      <c r="ED20" t="str">
        <f>IF(AND('Network Data'!$C$5 = 1, W20 = "0", X20 = "0", ISNUMBER(Y20)&gt;0, AF20&lt;&gt;""), Z20&amp;"_Q &lt; "&amp;AF20, IF(AND('Network Data'!$C$5 = 0, W20 = "0", ISNUMBER(Y20)&gt;0, AF20&lt;&gt;""), Z20&amp;"_Q &lt; "&amp;AF20, ""))</f>
        <v/>
      </c>
      <c r="EE20" t="str">
        <f>IF(AND('Network Data'!$C$5=1, W20 = "0", X20 = "1", ISNUMBER(Y20)&gt;0, AG20&lt;&gt;""), Z20&amp;"_NPP &gt; "&amp;AG20, "")</f>
        <v/>
      </c>
      <c r="EF20" t="str">
        <f>IF(AND('Network Data'!$C$5 = 1, W20 = "0", X20 = "0", ISNUMBER(Y20)&gt;0, AG20&lt;&gt;""), Z20&amp;"_P &gt; "&amp;AG20, IF(AND('Network Data'!$C$5 = 0, W20 = "0", ISNUMBER(Y20)&gt;0, AG20&lt;&gt;""), Z20&amp;"_P &gt; "&amp;AG20, ""))</f>
        <v/>
      </c>
      <c r="EG20" t="str">
        <f>IF(AND('Network Data'!$C$5=1, W20 = "0", X20 = "1", ISNUMBER(Y20)&gt;0, AH20&lt;&gt;""), Z20&amp;"_NPP &lt; "&amp;AH20, "")</f>
        <v/>
      </c>
      <c r="EH20" t="str">
        <f>IF(AND('Network Data'!$C$5 = 1, W20 = "0", X20 = "0", ISNUMBER(Y20)&gt;0, AH20&lt;&gt;""), Z20&amp;"_P &lt; "&amp;AH20, IF(AND('Network Data'!$C$5 = 0, W20 = "0", ISNUMBER(Y20)&gt;0, AH20&lt;&gt;""), Z20&amp;"_P &lt; "&amp;AH20, ""))</f>
        <v/>
      </c>
      <c r="EI20" t="str">
        <f>IF(AND('Network Data'!$C$5=1,W20="0",X20="1",ISNUMBER(Y20) &gt; 0,AI20&lt;&gt;""),Z20&amp;"_R &gt; "&amp;AI20,"")</f>
        <v/>
      </c>
      <c r="EJ20" t="str">
        <f>IF(AND('Network Data'!$C$5 = 1, W20 = "0", X20 = "0", ISNUMBER(Y20) &gt; 0, AI20&lt;&gt;""), Z20&amp;"_R &gt; "&amp;AI20, IF(AND('Network Data'!$C$5 = 0, W20 = "0", ISNUMBER(Y20) &gt; 0, AI20&lt;&gt;""), Z20&amp;"_R &gt; "&amp;AI20, IF(AND('Network Data'!$C$5 = 1, W20 = "0", X20 = "0", ISNUMBER(Y20) &gt; 0, AI20&lt;&gt;""), Z20&amp;"_R &gt; "&amp;AI20, IF(AND('Network Data'!$C$5 = 0, W20 = "0", ISNUMBER(Y20) &gt; 0, AI20&lt;&gt;""), Z20&amp;"_R &gt; "&amp;AI20, ""))))</f>
        <v/>
      </c>
      <c r="EK20" t="str">
        <f>IF(AND('Network Data'!$C$5=1, W20 = "0", X20 = "1", ISNUMBER(Y20)&gt;0, AJ20&lt;&gt;""), Z20&amp;"_R &lt; "&amp;AJ20, "")</f>
        <v/>
      </c>
      <c r="EL20" t="str">
        <f>IF(AND('Network Data'!$C$5 = 1, W20 = "0", X20 = "0", ISNUMBER(Y20)&gt;0, AJ20&lt;&gt;""), Z20&amp;"_R &lt; "&amp;AJ20, IF(AND('Network Data'!$C$5 = 0, W20 = "0", ISNUMBER(Y20)&gt;0, AJ20&lt;&gt;""), Z20&amp;"_R &lt; "&amp;AJ20, IF(AND('Network Data'!$C$5 = 1, W20 = "0", X20 = "0", ISNUMBER(Y20)&gt;0, AJ20&lt;&gt;""), Z20&amp;"_R &lt; "&amp;AJ20, IF(AND('Network Data'!$C$5 = 0, W20 = "0", ISNUMBER(Y20)&gt;0, AJ20&lt;&gt;""), Z20&amp;"_R &lt; "&amp;AJ20, ""))))</f>
        <v/>
      </c>
      <c r="EM20" t="str">
        <f t="shared" si="1"/>
        <v/>
      </c>
      <c r="EN20" t="str">
        <f t="shared" si="2"/>
        <v/>
      </c>
      <c r="EO20" t="str">
        <f t="shared" si="3"/>
        <v/>
      </c>
      <c r="EP20" t="str">
        <f t="shared" si="4"/>
        <v/>
      </c>
      <c r="EQ20" t="str">
        <f t="shared" si="30"/>
        <v/>
      </c>
      <c r="ER20" t="str">
        <f t="shared" si="31"/>
        <v/>
      </c>
      <c r="ES20" t="str">
        <f t="shared" si="5"/>
        <v/>
      </c>
      <c r="ET20" t="str">
        <f t="shared" si="6"/>
        <v/>
      </c>
      <c r="EU20" t="str">
        <f>IF(AND('Network Data'!$C$5 = 1, W20 = "0", X20 = "0", ISNUMBER(Y20) &gt; 0, AM20&lt;&gt;""), Z20&amp;"_AE &gt; "&amp;AM20, IF(AND('Network Data'!$C$5 = 0, W20 = "0", ISNUMBER(Y20) &gt; 0, AM20&lt;&gt;""), Z20&amp;"_AE &gt; "&amp;AM20, IF(AND('Network Data'!$C$5 = 1, W20 = "0", X20 = "0", ISNUMBER(Y20) &gt; 0, AM20&lt;&gt;""), Z20&amp;"_AE &gt; "&amp;AM20, IF(AND('Network Data'!$C$5 = 0, W20 = "0", ISNUMBER(Y20) &gt; 0, AM20&lt;&gt;""), Z20&amp;"_AE &gt; "&amp;AM20, ""))))</f>
        <v/>
      </c>
      <c r="EV20" t="str">
        <f>IF(AND('Network Data'!$C$5 = 1, W20 = "0", X20 = "0", ISNUMBER(Y20) &gt; 0, AN20&lt;&gt;""), Z20&amp;"_AE &lt; "&amp;AN20, IF(AND('Network Data'!$C$5 = 0, W20 = "0", ISNUMBER(Y20) &gt; 0, AN20&lt;&gt;""),Z20&amp;"_AE &lt; "&amp;AN20, IF(AND('Network Data'!$C$5 = 1, W20 = "0", X20 = "0", ISNUMBER(Y20) &gt; 0, AN20&lt;&gt;""), Z20&amp;"_AE &lt; "&amp;AN20, IF(AND('Network Data'!$C$5 = 0, W20 = "0", ISNUMBER(Y20) &gt; 0, AN20&lt;&gt;""), Z20&amp;"_AE &lt; "&amp;AN20, ""))))</f>
        <v/>
      </c>
      <c r="EX20" t="str">
        <f>IF(AND('Network Data'!V26 &gt;0), 'Network Data'!V26, "")</f>
        <v/>
      </c>
      <c r="GB20"/>
      <c r="GC20"/>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row>
    <row r="21" spans="1:242" x14ac:dyDescent="0.3">
      <c r="A21" s="4">
        <v>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t="str">
        <f t="shared" si="7"/>
        <v/>
      </c>
      <c r="X21" t="str">
        <f t="shared" si="8"/>
        <v/>
      </c>
      <c r="Y21" t="str">
        <f t="shared" si="9"/>
        <v/>
      </c>
      <c r="Z21" t="str">
        <f t="shared" si="10"/>
        <v/>
      </c>
      <c r="AA21" t="str">
        <f t="shared" si="11"/>
        <v/>
      </c>
      <c r="AB21" t="str">
        <f t="shared" si="12"/>
        <v/>
      </c>
      <c r="AC21" t="str">
        <f t="shared" si="13"/>
        <v/>
      </c>
      <c r="AD21" t="str">
        <f t="shared" si="14"/>
        <v/>
      </c>
      <c r="AE21" t="str">
        <f t="shared" si="15"/>
        <v/>
      </c>
      <c r="AF21" t="str">
        <f t="shared" si="16"/>
        <v/>
      </c>
      <c r="AG21" t="str">
        <f t="shared" si="17"/>
        <v/>
      </c>
      <c r="AH21" t="str">
        <f t="shared" si="18"/>
        <v/>
      </c>
      <c r="AI21" t="str">
        <f t="shared" si="19"/>
        <v/>
      </c>
      <c r="AJ21" t="str">
        <f t="shared" si="20"/>
        <v/>
      </c>
      <c r="AK21" t="str">
        <f t="shared" si="21"/>
        <v/>
      </c>
      <c r="AL21" t="str">
        <f t="shared" si="22"/>
        <v/>
      </c>
      <c r="AM21" t="str">
        <f t="shared" si="23"/>
        <v/>
      </c>
      <c r="AN21" t="str">
        <f t="shared" si="24"/>
        <v/>
      </c>
      <c r="BQ21" t="str">
        <f t="shared" si="25"/>
        <v/>
      </c>
      <c r="BR21" t="str">
        <f t="shared" si="26"/>
        <v/>
      </c>
      <c r="BY21" t="str">
        <f t="shared" si="27"/>
        <v/>
      </c>
      <c r="BZ21" t="str">
        <f t="shared" si="28"/>
        <v/>
      </c>
      <c r="CH21" t="str">
        <f>IF(AND('Network Data'!$C$5=1, W21 = "0", Y21 &gt; 0), IF(AND(X21="0"),IF(OR(ISNUMBER(AA21),ISNUMBER(AB21)),Z21&amp;"_Q = Flowto("&amp;Z21&amp;") - "&amp;Z21&amp;"_IM",Z21&amp;"_Q = Flowto("&amp;Z21&amp;")"),IF(AND(X21="1"),IF(OR(ISNUMBER(AA21),ISNUMBER(AB21)),Z21&amp;"_GPP = Flowto("&amp;Z21&amp;") - "&amp;Z21&amp;"_IM",Z21&amp;"_GPP = Flowto("&amp;Z21&amp;")"))), IF(AND('Network Data'!$C$5=0, W21 = "0", Y21 &gt; 0), IF(OR(ISNUMBER(AA21),ISNUMBER(AB21)),Z21&amp;"_Q = Flowto("&amp;Z21&amp;") - "&amp;Z21&amp;"_IN",Z21&amp;"_Q = Flowto("&amp;Z21&amp;")"),""))</f>
        <v/>
      </c>
      <c r="CL21" t="str">
        <f>IF(AND('Network Data'!$C$5=1, COUNTIF($Z$4:$Z$103, "*NLNode")&gt;0, W21 = "0", X21 = "0", Y21 &gt; 0), IF(OR(ISNUMBER(AC21),ISNUMBER(AD21)), Z21&amp;"_P = Flowfrom("&amp;Z21&amp;") - "&amp;Z21&amp;"_R - "&amp;Z21&amp;"_U - "&amp;Z21&amp;"_EX",Z21&amp;"_P = Flowfrom("&amp;Z21&amp;") - "&amp;Z21&amp;"_R - "&amp;Z21&amp;"_U"), IF(AND('Network Data'!$C$5=1, COUNTIF($Z$4:$Z$103, "*NLNode")=0, W21 = "0",X21 = "0", Y21 &gt; 0), IF(OR(ISNUMBER(AC21),ISNUMBER(AD21)), Z21&amp;"_P = Flowfrom("&amp;Z21&amp;") - "&amp;Z21&amp;"_R - "&amp;Z21&amp;"_EX",Z21&amp;"_P = Flowfrom("&amp;Z21&amp;") - "&amp;Z21&amp;"_R"), IF(AND('Network Data'!$C$5=0, COUNTIF($Z$4:$Z$103, "*NLNode")&gt;0, W21 = "0", X21 = "0", Y21 &gt; 0), IF(OR(ISNUMBER(AC21),ISNUMBER(AD21)), Z21&amp;"_P = Flowfrom("&amp;Z21&amp;") - "&amp;Z21&amp;"_U - "&amp;Z21&amp;"_EX",Z21&amp;"_P = Flowfrom("&amp;Z21&amp;") - "&amp;Z21&amp;"_U"), IF(AND('Network Data'!$C$5=0, COUNTIF($Z$4:$Z$103, "*NLNode")=0, W21 = "0",X21 = "0",  Y21 &gt; 0), IF(OR(ISNUMBER(AC21),ISNUMBER(AD21)), Z21&amp;"_P = Flowfrom("&amp;Z21&amp;") - "&amp;Z21&amp;"_EX",Z21&amp;"_P = Flowfrom("&amp;Z21&amp;")"), IF(AND('Network Data'!$C$5=1, COUNTIF($Z$4:$Z$103, "*NLNode")&gt;0, W21 = "0", X21 = "1", Y21 &gt; 0), IF(OR(ISNUMBER(AC21),ISNUMBER(AD21)), Z21&amp;"_NPP = Flowfrom("&amp;Z21&amp;") - "&amp;Z21&amp;"_R - "&amp;Z21&amp;"_U - "&amp;Z21&amp;"_EX",Z21&amp;"_NPP = Flowfrom("&amp;Z21&amp;") - "&amp;Z21&amp;"_R - "&amp;Z21&amp;"_U"), IF(AND('Network Data'!$C$5=1, COUNTIF($Z$4:$Z$103, "*NLNode")=0, W21 = "0",X21 = "1", Y21 &gt; 0), IF(OR(ISNUMBER(AC21),ISNUMBER(AD21)), Z21&amp;"_NPP = Flowfrom("&amp;Z21&amp;") - "&amp;Z21&amp;"_R - "&amp;Z21&amp;"_EX",Z21&amp;"_NPP = Flowfrom("&amp;Z21&amp;") - "&amp;Z21&amp;"_R"), IF(AND('Network Data'!$C$5=0, COUNTIF($Z$4:$Z$103, "*NLNode")&gt;0, W21 = "0", X21 = "1", Y21 &gt; 0), IF(OR(ISNUMBER(AC21),ISNUMBER(AD21)), Z21&amp;"_P = Flowfrom("&amp;Z21&amp;") - "&amp;Z21&amp;"_U - "&amp;Z21&amp;"_EX",Z21&amp;"_P = Flowfrom("&amp;Z21&amp;") - "&amp;Z21&amp;"_U"), IF(AND('Network Data'!$C$5=0, COUNTIF($Z$4:$Z$103, "*NLNode")=0, W21 = "0",X21 = "1",  Y21 &gt; 0), IF(OR(ISNUMBER(AC21),ISNUMBER(AD21)), Z21&amp;"_P = Flowfrom("&amp;Z21&amp;") - "&amp;Z21&amp;"_EX",Z21&amp;"_P = Flowfrom("&amp;Z21&amp;")"), ""))))))))</f>
        <v/>
      </c>
      <c r="CP21" t="str">
        <f>IF(COUNTIF($Z$4:$Z$103, "*NLNode")&gt;0, IF(AND('Network Data'!$C$5=1,W21="0", X21 = "0", Y21&gt;0),IF(OR(ISNUMBER(AC21),ISNUMBER(AD21)),Z21&amp;"_U"&amp;" = Flowto("&amp;Z21&amp;") - "&amp;Z21&amp;"_P"&amp;" - "&amp;Z21&amp;"_R - "&amp;Z21&amp;"_EX",Z21&amp;"_U"&amp;" = Flowto("&amp;Z21&amp;") - "&amp;Z21&amp;"_P"&amp;" - "&amp;Z21&amp;"_R"),IF(AND('Network Data'!$C$5=0,W21="0",X21 = "0", Y21&gt;0),IF(OR(ISNUMBER(AC21),ISNUMBER(AD21)),Z21&amp;"_U"&amp;" = Flowto("&amp;Z21&amp;") - "&amp;Z21&amp;"_P"&amp;" - "&amp;Z21&amp;"_EX",Z21&amp;"_U"&amp;" = Flowto("&amp;Z21&amp;") - "&amp;Z21&amp;"_P"), IF(AND('Network Data'!$C$5=1,W21="0", X21 = "1", Y21&gt;0), IF(OR(ISNUMBER(AC21),ISNUMBER(AD21)),Z21&amp;"_U"&amp;" = Flowto("&amp;Z21&amp;") - "&amp;Z21&amp;"_NPP"&amp;" - "&amp;Z21&amp;"_R - "&amp;Z21&amp;"_EX",Z21&amp;"_U"&amp;" = Flowto("&amp;Z21&amp;") - "&amp;Z21&amp;"_NPP"&amp;" - "&amp;Z21&amp;"_R"), IF(AND('Network Data'!$C$5=0,W21="0",X21 = "1", Y21&gt;0),IF(OR(ISNUMBER(AC21),ISNUMBER(AD21)),Z21&amp;"_U"&amp;" = Flowto("&amp;Z21&amp;") - "&amp;Z21&amp;"_P"&amp;" - "&amp;Z21&amp;"_EX",Z21&amp;"_U"&amp;" = Flowto("&amp;Z21&amp;") - "&amp;Z21&amp;"_P"),"")))),"")</f>
        <v/>
      </c>
      <c r="CT21" t="str">
        <f>IF(OR(AM21&lt;&gt;"",AN21&lt;&gt;""), IF(AND('Network Data'!$C$5 = 1, W21 ="0", X21 = "0", Y21 &gt; 0),Z21&amp;"_AE"&amp;" = "&amp;Z21&amp;"_P"&amp;" + "&amp;Z21&amp;"_R", IF(AND('Network Data'!$C$5 = 0, W21 ="0", X21 = "0", Y21 &gt; 0),Z21&amp;" = "&amp;Z21&amp;"_P",IF(AND('Network Data'!$C$5 = 1, W21 ="0", X21 = "0",Y21 &gt; 0),Z21&amp;"_AE"&amp;" = "&amp;Z21&amp;"_P"&amp;" + "&amp;Z21&amp;"_R", IF(AND('Network Data'!$C$5 = 0, W21 ="0", X21 = "0", Y21 &gt; 0),Z21&amp;" = "&amp;Z21&amp;"_P","")))),"")</f>
        <v/>
      </c>
      <c r="CX21" t="str">
        <f xml:space="preserve"> IF('Network Data'!U27 &gt; 0, 'Network Data'!U27, "")</f>
        <v/>
      </c>
      <c r="DB21" t="str" cm="1">
        <f t="array" ref="DB21">IF(OR('Network Data'!T27:T126&lt;&gt;""), "## PARAMETERS","")</f>
        <v/>
      </c>
      <c r="DC21" t="str" cm="1">
        <f t="array" ref="DC21">IF(OR('Network Data'!T27:T126&lt;&gt;""), "&lt;space&gt;","")</f>
        <v/>
      </c>
      <c r="DD21" t="str">
        <f>IF('Network Data'!T27&lt;&gt;"",SUBSTITUTE('Network Data'!T27, ",",""),"")</f>
        <v/>
      </c>
      <c r="DE21" t="str" cm="1">
        <f t="array" ref="DE21">IF(OR('Network Data'!T27:T126&lt;&gt;""), "&lt;space&gt;","")</f>
        <v/>
      </c>
      <c r="DF21" t="str" cm="1">
        <f t="array" ref="DF21">IF(OR('Network Data'!T27:T126&lt;&gt;""), "## END PARAMETERS","")</f>
        <v/>
      </c>
      <c r="DG21" t="str" cm="1">
        <f t="array" ref="DG21">IF(OR('Network Data'!T27:T126&lt;&gt;""), "&lt;space&gt;","")</f>
        <v/>
      </c>
      <c r="DL21" t="str">
        <f>IF(AND('Network Data'!$C$5=1,W21="0",X21= "1",Y21&gt;0),Z21&amp;"_GPP: CO2 -&gt; "&amp;Z21,"")</f>
        <v/>
      </c>
      <c r="DN21" s="17"/>
      <c r="DP21" t="str">
        <f>IF(AND(W21="0",X21="1",Y21&gt;0,'Network Data'!$C$5=1),'Hidden Network Data 1'!Z21&amp;"_R: "&amp;'Hidden Network Data 1'!Z21&amp;" -&gt; CO2", "")</f>
        <v/>
      </c>
      <c r="DQ21" t="str">
        <f>IF(AND(W21="0",X21="0",Y21&gt;0,'Network Data'!$C$5=1),'Hidden Network Data 1'!Z21&amp;"_R: "&amp;'Hidden Network Data 1'!Z21&amp;" -&gt; CO2", "")</f>
        <v/>
      </c>
      <c r="DS21" s="17"/>
      <c r="DT21" s="17"/>
      <c r="DU21" t="str">
        <f t="shared" si="29"/>
        <v/>
      </c>
      <c r="DV21" s="17"/>
      <c r="DW21" s="17"/>
      <c r="DX21" s="17"/>
      <c r="DY21" t="str">
        <f t="shared" si="0"/>
        <v/>
      </c>
      <c r="DZ21" s="19"/>
      <c r="EA21" t="str">
        <f>IF(AND('Network Data'!$C$5=1, W21 = "0", X21 = "1", ISNUMBER(Y21)&gt;0, AE21&lt;&gt;""), Z21&amp;"_GPP &gt; "&amp;AE21, "")</f>
        <v/>
      </c>
      <c r="EB21" t="str">
        <f>IF(AE21 &gt;0, IF(AND('Network Data'!$C$5 = 1, W21 = "0", X21 = "0", ISNUMBER(Y21)&gt;0, AE21&lt;&gt;""), Z21&amp;"_Q &gt; "&amp;AE21, IF(AND('Network Data'!$C$5 = 0, W21 = "0", ISNUMBER(Y21)&gt;0, AE21&lt;&gt;""), Z21&amp;"_Q &gt; "&amp;AE21, "")),"")</f>
        <v/>
      </c>
      <c r="EC21" t="str">
        <f>IF(AND('Network Data'!$C$5=1, W21 = "0", X21 = "1", ISNUMBER(Y21)&gt;0, AF21&lt;&gt;""), Z21&amp;"_GPP &lt; "&amp;AF21, "")</f>
        <v/>
      </c>
      <c r="ED21" t="str">
        <f>IF(AND('Network Data'!$C$5 = 1, W21 = "0", X21 = "0", ISNUMBER(Y21)&gt;0, AF21&lt;&gt;""), Z21&amp;"_Q &lt; "&amp;AF21, IF(AND('Network Data'!$C$5 = 0, W21 = "0", ISNUMBER(Y21)&gt;0, AF21&lt;&gt;""), Z21&amp;"_Q &lt; "&amp;AF21, ""))</f>
        <v/>
      </c>
      <c r="EE21" t="str">
        <f>IF(AND('Network Data'!$C$5=1, W21 = "0", X21 = "1", ISNUMBER(Y21)&gt;0, AG21&lt;&gt;""), Z21&amp;"_NPP &gt; "&amp;AG21, "")</f>
        <v/>
      </c>
      <c r="EF21" t="str">
        <f>IF(AND('Network Data'!$C$5 = 1, W21 = "0", X21 = "0", ISNUMBER(Y21)&gt;0, AG21&lt;&gt;""), Z21&amp;"_P &gt; "&amp;AG21, IF(AND('Network Data'!$C$5 = 0, W21 = "0", ISNUMBER(Y21)&gt;0, AG21&lt;&gt;""), Z21&amp;"_P &gt; "&amp;AG21, ""))</f>
        <v/>
      </c>
      <c r="EG21" t="str">
        <f>IF(AND('Network Data'!$C$5=1, W21 = "0", X21 = "1", ISNUMBER(Y21)&gt;0, AH21&lt;&gt;""), Z21&amp;"_NPP &lt; "&amp;AH21, "")</f>
        <v/>
      </c>
      <c r="EH21" t="str">
        <f>IF(AND('Network Data'!$C$5 = 1, W21 = "0", X21 = "0", ISNUMBER(Y21)&gt;0, AH21&lt;&gt;""), Z21&amp;"_P &lt; "&amp;AH21, IF(AND('Network Data'!$C$5 = 0, W21 = "0", ISNUMBER(Y21)&gt;0, AH21&lt;&gt;""), Z21&amp;"_P &lt; "&amp;AH21, ""))</f>
        <v/>
      </c>
      <c r="EI21" t="str">
        <f>IF(AND('Network Data'!$C$5=1,W21="0",X21="1",ISNUMBER(Y21) &gt; 0,AI21&lt;&gt;""),Z21&amp;"_R &gt; "&amp;AI21,"")</f>
        <v/>
      </c>
      <c r="EJ21" t="str">
        <f>IF(AND('Network Data'!$C$5 = 1, W21 = "0", X21 = "0", ISNUMBER(Y21) &gt; 0, AI21&lt;&gt;""), Z21&amp;"_R &gt; "&amp;AI21, IF(AND('Network Data'!$C$5 = 0, W21 = "0", ISNUMBER(Y21) &gt; 0, AI21&lt;&gt;""), Z21&amp;"_R &gt; "&amp;AI21, IF(AND('Network Data'!$C$5 = 1, W21 = "0", X21 = "0", ISNUMBER(Y21) &gt; 0, AI21&lt;&gt;""), Z21&amp;"_R &gt; "&amp;AI21, IF(AND('Network Data'!$C$5 = 0, W21 = "0", ISNUMBER(Y21) &gt; 0, AI21&lt;&gt;""), Z21&amp;"_R &gt; "&amp;AI21, ""))))</f>
        <v/>
      </c>
      <c r="EK21" t="str">
        <f>IF(AND('Network Data'!$C$5=1, W21 = "0", X21 = "1", ISNUMBER(Y21)&gt;0, AJ21&lt;&gt;""), Z21&amp;"_R &lt; "&amp;AJ21, "")</f>
        <v/>
      </c>
      <c r="EL21" t="str">
        <f>IF(AND('Network Data'!$C$5 = 1, W21 = "0", X21 = "0", ISNUMBER(Y21)&gt;0, AJ21&lt;&gt;""), Z21&amp;"_R &lt; "&amp;AJ21, IF(AND('Network Data'!$C$5 = 0, W21 = "0", ISNUMBER(Y21)&gt;0, AJ21&lt;&gt;""), Z21&amp;"_R &lt; "&amp;AJ21, IF(AND('Network Data'!$C$5 = 1, W21 = "0", X21 = "0", ISNUMBER(Y21)&gt;0, AJ21&lt;&gt;""), Z21&amp;"_R &lt; "&amp;AJ21, IF(AND('Network Data'!$C$5 = 0, W21 = "0", ISNUMBER(Y21)&gt;0, AJ21&lt;&gt;""), Z21&amp;"_R &lt; "&amp;AJ21, ""))))</f>
        <v/>
      </c>
      <c r="EM21" t="str">
        <f t="shared" si="1"/>
        <v/>
      </c>
      <c r="EN21" t="str">
        <f t="shared" si="2"/>
        <v/>
      </c>
      <c r="EO21" t="str">
        <f t="shared" si="3"/>
        <v/>
      </c>
      <c r="EP21" t="str">
        <f t="shared" si="4"/>
        <v/>
      </c>
      <c r="EQ21" t="str">
        <f t="shared" si="30"/>
        <v/>
      </c>
      <c r="ER21" t="str">
        <f t="shared" si="31"/>
        <v/>
      </c>
      <c r="ES21" t="str">
        <f t="shared" si="5"/>
        <v/>
      </c>
      <c r="ET21" t="str">
        <f t="shared" si="6"/>
        <v/>
      </c>
      <c r="EU21" t="str">
        <f>IF(AND('Network Data'!$C$5 = 1, W21 = "0", X21 = "0", ISNUMBER(Y21) &gt; 0, AM21&lt;&gt;""), Z21&amp;"_AE &gt; "&amp;AM21, IF(AND('Network Data'!$C$5 = 0, W21 = "0", ISNUMBER(Y21) &gt; 0, AM21&lt;&gt;""), Z21&amp;"_AE &gt; "&amp;AM21, IF(AND('Network Data'!$C$5 = 1, W21 = "0", X21 = "0", ISNUMBER(Y21) &gt; 0, AM21&lt;&gt;""), Z21&amp;"_AE &gt; "&amp;AM21, IF(AND('Network Data'!$C$5 = 0, W21 = "0", ISNUMBER(Y21) &gt; 0, AM21&lt;&gt;""), Z21&amp;"_AE &gt; "&amp;AM21, ""))))</f>
        <v/>
      </c>
      <c r="EV21" t="str">
        <f>IF(AND('Network Data'!$C$5 = 1, W21 = "0", X21 = "0", ISNUMBER(Y21) &gt; 0, AN21&lt;&gt;""), Z21&amp;"_AE &lt; "&amp;AN21, IF(AND('Network Data'!$C$5 = 0, W21 = "0", ISNUMBER(Y21) &gt; 0, AN21&lt;&gt;""),Z21&amp;"_AE &lt; "&amp;AN21, IF(AND('Network Data'!$C$5 = 1, W21 = "0", X21 = "0", ISNUMBER(Y21) &gt; 0, AN21&lt;&gt;""), Z21&amp;"_AE &lt; "&amp;AN21, IF(AND('Network Data'!$C$5 = 0, W21 = "0", ISNUMBER(Y21) &gt; 0, AN21&lt;&gt;""), Z21&amp;"_AE &lt; "&amp;AN21, ""))))</f>
        <v/>
      </c>
      <c r="EX21" t="str">
        <f>IF(AND('Network Data'!V27 &gt;0), 'Network Data'!V27, "")</f>
        <v/>
      </c>
      <c r="GB21"/>
      <c r="GC21"/>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row>
    <row r="22" spans="1:242" x14ac:dyDescent="0.3">
      <c r="A22" s="4">
        <v>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t="str">
        <f t="shared" si="7"/>
        <v/>
      </c>
      <c r="X22" t="str">
        <f t="shared" si="8"/>
        <v/>
      </c>
      <c r="Y22" t="str">
        <f t="shared" si="9"/>
        <v/>
      </c>
      <c r="Z22" t="str">
        <f t="shared" si="10"/>
        <v/>
      </c>
      <c r="AA22" t="str">
        <f t="shared" si="11"/>
        <v/>
      </c>
      <c r="AB22" t="str">
        <f t="shared" si="12"/>
        <v/>
      </c>
      <c r="AC22" t="str">
        <f t="shared" si="13"/>
        <v/>
      </c>
      <c r="AD22" t="str">
        <f t="shared" si="14"/>
        <v/>
      </c>
      <c r="AE22" t="str">
        <f t="shared" si="15"/>
        <v/>
      </c>
      <c r="AF22" t="str">
        <f t="shared" si="16"/>
        <v/>
      </c>
      <c r="AG22" t="str">
        <f t="shared" si="17"/>
        <v/>
      </c>
      <c r="AH22" t="str">
        <f t="shared" si="18"/>
        <v/>
      </c>
      <c r="AI22" t="str">
        <f t="shared" si="19"/>
        <v/>
      </c>
      <c r="AJ22" t="str">
        <f t="shared" si="20"/>
        <v/>
      </c>
      <c r="AK22" t="str">
        <f t="shared" si="21"/>
        <v/>
      </c>
      <c r="AL22" t="str">
        <f t="shared" si="22"/>
        <v/>
      </c>
      <c r="AM22" t="str">
        <f t="shared" si="23"/>
        <v/>
      </c>
      <c r="AN22" t="str">
        <f t="shared" si="24"/>
        <v/>
      </c>
      <c r="BQ22" t="str">
        <f t="shared" si="25"/>
        <v/>
      </c>
      <c r="BR22" t="str">
        <f t="shared" si="26"/>
        <v/>
      </c>
      <c r="BY22" t="str">
        <f t="shared" si="27"/>
        <v/>
      </c>
      <c r="BZ22" t="str">
        <f t="shared" si="28"/>
        <v/>
      </c>
      <c r="CH22" t="str">
        <f>IF(AND('Network Data'!$C$5=1, W22 = "0", Y22 &gt; 0), IF(AND(X22="0"),IF(OR(ISNUMBER(AA22),ISNUMBER(AB22)),Z22&amp;"_Q = Flowto("&amp;Z22&amp;") - "&amp;Z22&amp;"_IM",Z22&amp;"_Q = Flowto("&amp;Z22&amp;")"),IF(AND(X22="1"),IF(OR(ISNUMBER(AA22),ISNUMBER(AB22)),Z22&amp;"_GPP = Flowto("&amp;Z22&amp;") - "&amp;Z22&amp;"_IM",Z22&amp;"_GPP = Flowto("&amp;Z22&amp;")"))), IF(AND('Network Data'!$C$5=0, W22 = "0", Y22 &gt; 0), IF(OR(ISNUMBER(AA22),ISNUMBER(AB22)),Z22&amp;"_Q = Flowto("&amp;Z22&amp;") - "&amp;Z22&amp;"_IN",Z22&amp;"_Q = Flowto("&amp;Z22&amp;")"),""))</f>
        <v/>
      </c>
      <c r="CL22" t="str">
        <f>IF(AND('Network Data'!$C$5=1, COUNTIF($Z$4:$Z$103, "*NLNode")&gt;0, W22 = "0", X22 = "0", Y22 &gt; 0), IF(OR(ISNUMBER(AC22),ISNUMBER(AD22)), Z22&amp;"_P = Flowfrom("&amp;Z22&amp;") - "&amp;Z22&amp;"_R - "&amp;Z22&amp;"_U - "&amp;Z22&amp;"_EX",Z22&amp;"_P = Flowfrom("&amp;Z22&amp;") - "&amp;Z22&amp;"_R - "&amp;Z22&amp;"_U"), IF(AND('Network Data'!$C$5=1, COUNTIF($Z$4:$Z$103, "*NLNode")=0, W22 = "0",X22 = "0", Y22 &gt; 0), IF(OR(ISNUMBER(AC22),ISNUMBER(AD22)), Z22&amp;"_P = Flowfrom("&amp;Z22&amp;") - "&amp;Z22&amp;"_R - "&amp;Z22&amp;"_EX",Z22&amp;"_P = Flowfrom("&amp;Z22&amp;") - "&amp;Z22&amp;"_R"), IF(AND('Network Data'!$C$5=0, COUNTIF($Z$4:$Z$103, "*NLNode")&gt;0, W22 = "0", X22 = "0", Y22 &gt; 0), IF(OR(ISNUMBER(AC22),ISNUMBER(AD22)), Z22&amp;"_P = Flowfrom("&amp;Z22&amp;") - "&amp;Z22&amp;"_U - "&amp;Z22&amp;"_EX",Z22&amp;"_P = Flowfrom("&amp;Z22&amp;") - "&amp;Z22&amp;"_U"), IF(AND('Network Data'!$C$5=0, COUNTIF($Z$4:$Z$103, "*NLNode")=0, W22 = "0",X22 = "0",  Y22 &gt; 0), IF(OR(ISNUMBER(AC22),ISNUMBER(AD22)), Z22&amp;"_P = Flowfrom("&amp;Z22&amp;") - "&amp;Z22&amp;"_EX",Z22&amp;"_P = Flowfrom("&amp;Z22&amp;")"), IF(AND('Network Data'!$C$5=1, COUNTIF($Z$4:$Z$103, "*NLNode")&gt;0, W22 = "0", X22 = "1", Y22 &gt; 0), IF(OR(ISNUMBER(AC22),ISNUMBER(AD22)), Z22&amp;"_NPP = Flowfrom("&amp;Z22&amp;") - "&amp;Z22&amp;"_R - "&amp;Z22&amp;"_U - "&amp;Z22&amp;"_EX",Z22&amp;"_NPP = Flowfrom("&amp;Z22&amp;") - "&amp;Z22&amp;"_R - "&amp;Z22&amp;"_U"), IF(AND('Network Data'!$C$5=1, COUNTIF($Z$4:$Z$103, "*NLNode")=0, W22 = "0",X22 = "1", Y22 &gt; 0), IF(OR(ISNUMBER(AC22),ISNUMBER(AD22)), Z22&amp;"_NPP = Flowfrom("&amp;Z22&amp;") - "&amp;Z22&amp;"_R - "&amp;Z22&amp;"_EX",Z22&amp;"_NPP = Flowfrom("&amp;Z22&amp;") - "&amp;Z22&amp;"_R"), IF(AND('Network Data'!$C$5=0, COUNTIF($Z$4:$Z$103, "*NLNode")&gt;0, W22 = "0", X22 = "1", Y22 &gt; 0), IF(OR(ISNUMBER(AC22),ISNUMBER(AD22)), Z22&amp;"_P = Flowfrom("&amp;Z22&amp;") - "&amp;Z22&amp;"_U - "&amp;Z22&amp;"_EX",Z22&amp;"_P = Flowfrom("&amp;Z22&amp;") - "&amp;Z22&amp;"_U"), IF(AND('Network Data'!$C$5=0, COUNTIF($Z$4:$Z$103, "*NLNode")=0, W22 = "0",X22 = "1",  Y22 &gt; 0), IF(OR(ISNUMBER(AC22),ISNUMBER(AD22)), Z22&amp;"_P = Flowfrom("&amp;Z22&amp;") - "&amp;Z22&amp;"_EX",Z22&amp;"_P = Flowfrom("&amp;Z22&amp;")"), ""))))))))</f>
        <v/>
      </c>
      <c r="CP22" t="str">
        <f>IF(COUNTIF($Z$4:$Z$103, "*NLNode")&gt;0, IF(AND('Network Data'!$C$5=1,W22="0", X22 = "0", Y22&gt;0),IF(OR(ISNUMBER(AC22),ISNUMBER(AD22)),Z22&amp;"_U"&amp;" = Flowto("&amp;Z22&amp;") - "&amp;Z22&amp;"_P"&amp;" - "&amp;Z22&amp;"_R - "&amp;Z22&amp;"_EX",Z22&amp;"_U"&amp;" = Flowto("&amp;Z22&amp;") - "&amp;Z22&amp;"_P"&amp;" - "&amp;Z22&amp;"_R"),IF(AND('Network Data'!$C$5=0,W22="0",X22 = "0", Y22&gt;0),IF(OR(ISNUMBER(AC22),ISNUMBER(AD22)),Z22&amp;"_U"&amp;" = Flowto("&amp;Z22&amp;") - "&amp;Z22&amp;"_P"&amp;" - "&amp;Z22&amp;"_EX",Z22&amp;"_U"&amp;" = Flowto("&amp;Z22&amp;") - "&amp;Z22&amp;"_P"), IF(AND('Network Data'!$C$5=1,W22="0", X22 = "1", Y22&gt;0), IF(OR(ISNUMBER(AC22),ISNUMBER(AD22)),Z22&amp;"_U"&amp;" = Flowto("&amp;Z22&amp;") - "&amp;Z22&amp;"_NPP"&amp;" - "&amp;Z22&amp;"_R - "&amp;Z22&amp;"_EX",Z22&amp;"_U"&amp;" = Flowto("&amp;Z22&amp;") - "&amp;Z22&amp;"_NPP"&amp;" - "&amp;Z22&amp;"_R"), IF(AND('Network Data'!$C$5=0,W22="0",X22 = "1", Y22&gt;0),IF(OR(ISNUMBER(AC22),ISNUMBER(AD22)),Z22&amp;"_U"&amp;" = Flowto("&amp;Z22&amp;") - "&amp;Z22&amp;"_P"&amp;" - "&amp;Z22&amp;"_EX",Z22&amp;"_U"&amp;" = Flowto("&amp;Z22&amp;") - "&amp;Z22&amp;"_P"),"")))),"")</f>
        <v/>
      </c>
      <c r="CT22" t="str">
        <f>IF(OR(AM22&lt;&gt;"",AN22&lt;&gt;""), IF(AND('Network Data'!$C$5 = 1, W22 ="0", X22 = "0", Y22 &gt; 0),Z22&amp;"_AE"&amp;" = "&amp;Z22&amp;"_P"&amp;" + "&amp;Z22&amp;"_R", IF(AND('Network Data'!$C$5 = 0, W22 ="0", X22 = "0", Y22 &gt; 0),Z22&amp;" = "&amp;Z22&amp;"_P",IF(AND('Network Data'!$C$5 = 1, W22 ="0", X22 = "0",Y22 &gt; 0),Z22&amp;"_AE"&amp;" = "&amp;Z22&amp;"_P"&amp;" + "&amp;Z22&amp;"_R", IF(AND('Network Data'!$C$5 = 0, W22 ="0", X22 = "0", Y22 &gt; 0),Z22&amp;" = "&amp;Z22&amp;"_P","")))),"")</f>
        <v/>
      </c>
      <c r="CX22" t="str">
        <f xml:space="preserve"> IF('Network Data'!U28 &gt; 0, 'Network Data'!U28, "")</f>
        <v/>
      </c>
      <c r="DB22" t="str" cm="1">
        <f t="array" ref="DB22">IF(OR('Network Data'!T28:T127&lt;&gt;""), "## PARAMETERS","")</f>
        <v/>
      </c>
      <c r="DC22" t="str" cm="1">
        <f t="array" ref="DC22">IF(OR('Network Data'!T28:T127&lt;&gt;""), "&lt;space&gt;","")</f>
        <v/>
      </c>
      <c r="DD22" t="str">
        <f>IF('Network Data'!T28&lt;&gt;"",SUBSTITUTE('Network Data'!T28, ",",""),"")</f>
        <v/>
      </c>
      <c r="DE22" t="str" cm="1">
        <f t="array" ref="DE22">IF(OR('Network Data'!T28:T127&lt;&gt;""), "&lt;space&gt;","")</f>
        <v/>
      </c>
      <c r="DF22" t="str" cm="1">
        <f t="array" ref="DF22">IF(OR('Network Data'!T28:T127&lt;&gt;""), "## END PARAMETERS","")</f>
        <v/>
      </c>
      <c r="DG22" t="str" cm="1">
        <f t="array" ref="DG22">IF(OR('Network Data'!T28:T127&lt;&gt;""), "&lt;space&gt;","")</f>
        <v/>
      </c>
      <c r="DL22" t="str">
        <f>IF(AND('Network Data'!$C$5=1,W22="0",X22= "1",Y22&gt;0),Z22&amp;"_GPP: CO2 -&gt; "&amp;Z22,"")</f>
        <v/>
      </c>
      <c r="DN22" s="17"/>
      <c r="DP22" t="str">
        <f>IF(AND(W22="0",X22="1",Y22&gt;0,'Network Data'!$C$5=1),'Hidden Network Data 1'!Z22&amp;"_R: "&amp;'Hidden Network Data 1'!Z22&amp;" -&gt; CO2", "")</f>
        <v/>
      </c>
      <c r="DQ22" t="str">
        <f>IF(AND(W22="0",X22="0",Y22&gt;0,'Network Data'!$C$5=1),'Hidden Network Data 1'!Z22&amp;"_R: "&amp;'Hidden Network Data 1'!Z22&amp;" -&gt; CO2", "")</f>
        <v/>
      </c>
      <c r="DS22" s="17"/>
      <c r="DT22" s="17"/>
      <c r="DU22" t="str">
        <f t="shared" si="29"/>
        <v/>
      </c>
      <c r="DV22" s="17"/>
      <c r="DW22" s="17"/>
      <c r="DX22" s="17"/>
      <c r="DY22" t="str">
        <f t="shared" si="0"/>
        <v/>
      </c>
      <c r="DZ22" s="19"/>
      <c r="EA22" t="str">
        <f>IF(AND('Network Data'!$C$5=1, W22 = "0", X22 = "1", ISNUMBER(Y22)&gt;0, AE22&lt;&gt;""), Z22&amp;"_GPP &gt; "&amp;AE22, "")</f>
        <v/>
      </c>
      <c r="EB22" t="str">
        <f>IF(AE22 &gt;0, IF(AND('Network Data'!$C$5 = 1, W22 = "0", X22 = "0", ISNUMBER(Y22)&gt;0, AE22&lt;&gt;""), Z22&amp;"_Q &gt; "&amp;AE22, IF(AND('Network Data'!$C$5 = 0, W22 = "0", ISNUMBER(Y22)&gt;0, AE22&lt;&gt;""), Z22&amp;"_Q &gt; "&amp;AE22, "")),"")</f>
        <v/>
      </c>
      <c r="EC22" t="str">
        <f>IF(AND('Network Data'!$C$5=1, W22 = "0", X22 = "1", ISNUMBER(Y22)&gt;0, AF22&lt;&gt;""), Z22&amp;"_GPP &lt; "&amp;AF22, "")</f>
        <v/>
      </c>
      <c r="ED22" t="str">
        <f>IF(AND('Network Data'!$C$5 = 1, W22 = "0", X22 = "0", ISNUMBER(Y22)&gt;0, AF22&lt;&gt;""), Z22&amp;"_Q &lt; "&amp;AF22, IF(AND('Network Data'!$C$5 = 0, W22 = "0", ISNUMBER(Y22)&gt;0, AF22&lt;&gt;""), Z22&amp;"_Q &lt; "&amp;AF22, ""))</f>
        <v/>
      </c>
      <c r="EE22" t="str">
        <f>IF(AND('Network Data'!$C$5=1, W22 = "0", X22 = "1", ISNUMBER(Y22)&gt;0, AG22&lt;&gt;""), Z22&amp;"_NPP &gt; "&amp;AG22, "")</f>
        <v/>
      </c>
      <c r="EF22" t="str">
        <f>IF(AND('Network Data'!$C$5 = 1, W22 = "0", X22 = "0", ISNUMBER(Y22)&gt;0, AG22&lt;&gt;""), Z22&amp;"_P &gt; "&amp;AG22, IF(AND('Network Data'!$C$5 = 0, W22 = "0", ISNUMBER(Y22)&gt;0, AG22&lt;&gt;""), Z22&amp;"_P &gt; "&amp;AG22, ""))</f>
        <v/>
      </c>
      <c r="EG22" t="str">
        <f>IF(AND('Network Data'!$C$5=1, W22 = "0", X22 = "1", ISNUMBER(Y22)&gt;0, AH22&lt;&gt;""), Z22&amp;"_NPP &lt; "&amp;AH22, "")</f>
        <v/>
      </c>
      <c r="EH22" t="str">
        <f>IF(AND('Network Data'!$C$5 = 1, W22 = "0", X22 = "0", ISNUMBER(Y22)&gt;0, AH22&lt;&gt;""), Z22&amp;"_P &lt; "&amp;AH22, IF(AND('Network Data'!$C$5 = 0, W22 = "0", ISNUMBER(Y22)&gt;0, AH22&lt;&gt;""), Z22&amp;"_P &lt; "&amp;AH22, ""))</f>
        <v/>
      </c>
      <c r="EI22" t="str">
        <f>IF(AND('Network Data'!$C$5=1,W22="0",X22="1",ISNUMBER(Y22) &gt; 0,AI22&lt;&gt;""),Z22&amp;"_R &gt; "&amp;AI22,"")</f>
        <v/>
      </c>
      <c r="EJ22" t="str">
        <f>IF(AND('Network Data'!$C$5 = 1, W22 = "0", X22 = "0", ISNUMBER(Y22) &gt; 0, AI22&lt;&gt;""), Z22&amp;"_R &gt; "&amp;AI22, IF(AND('Network Data'!$C$5 = 0, W22 = "0", ISNUMBER(Y22) &gt; 0, AI22&lt;&gt;""), Z22&amp;"_R &gt; "&amp;AI22, IF(AND('Network Data'!$C$5 = 1, W22 = "0", X22 = "0", ISNUMBER(Y22) &gt; 0, AI22&lt;&gt;""), Z22&amp;"_R &gt; "&amp;AI22, IF(AND('Network Data'!$C$5 = 0, W22 = "0", ISNUMBER(Y22) &gt; 0, AI22&lt;&gt;""), Z22&amp;"_R &gt; "&amp;AI22, ""))))</f>
        <v/>
      </c>
      <c r="EK22" t="str">
        <f>IF(AND('Network Data'!$C$5=1, W22 = "0", X22 = "1", ISNUMBER(Y22)&gt;0, AJ22&lt;&gt;""), Z22&amp;"_R &lt; "&amp;AJ22, "")</f>
        <v/>
      </c>
      <c r="EL22" t="str">
        <f>IF(AND('Network Data'!$C$5 = 1, W22 = "0", X22 = "0", ISNUMBER(Y22)&gt;0, AJ22&lt;&gt;""), Z22&amp;"_R &lt; "&amp;AJ22, IF(AND('Network Data'!$C$5 = 0, W22 = "0", ISNUMBER(Y22)&gt;0, AJ22&lt;&gt;""), Z22&amp;"_R &lt; "&amp;AJ22, IF(AND('Network Data'!$C$5 = 1, W22 = "0", X22 = "0", ISNUMBER(Y22)&gt;0, AJ22&lt;&gt;""), Z22&amp;"_R &lt; "&amp;AJ22, IF(AND('Network Data'!$C$5 = 0, W22 = "0", ISNUMBER(Y22)&gt;0, AJ22&lt;&gt;""), Z22&amp;"_R &lt; "&amp;AJ22, ""))))</f>
        <v/>
      </c>
      <c r="EM22" t="str">
        <f t="shared" si="1"/>
        <v/>
      </c>
      <c r="EN22" t="str">
        <f t="shared" si="2"/>
        <v/>
      </c>
      <c r="EO22" t="str">
        <f t="shared" si="3"/>
        <v/>
      </c>
      <c r="EP22" t="str">
        <f t="shared" si="4"/>
        <v/>
      </c>
      <c r="EQ22" t="str">
        <f t="shared" si="30"/>
        <v/>
      </c>
      <c r="ER22" t="str">
        <f t="shared" si="31"/>
        <v/>
      </c>
      <c r="ES22" t="str">
        <f t="shared" si="5"/>
        <v/>
      </c>
      <c r="ET22" t="str">
        <f t="shared" si="6"/>
        <v/>
      </c>
      <c r="EU22" t="str">
        <f>IF(AND('Network Data'!$C$5 = 1, W22 = "0", X22 = "0", ISNUMBER(Y22) &gt; 0, AM22&lt;&gt;""), Z22&amp;"_AE &gt; "&amp;AM22, IF(AND('Network Data'!$C$5 = 0, W22 = "0", ISNUMBER(Y22) &gt; 0, AM22&lt;&gt;""), Z22&amp;"_AE &gt; "&amp;AM22, IF(AND('Network Data'!$C$5 = 1, W22 = "0", X22 = "0", ISNUMBER(Y22) &gt; 0, AM22&lt;&gt;""), Z22&amp;"_AE &gt; "&amp;AM22, IF(AND('Network Data'!$C$5 = 0, W22 = "0", ISNUMBER(Y22) &gt; 0, AM22&lt;&gt;""), Z22&amp;"_AE &gt; "&amp;AM22, ""))))</f>
        <v/>
      </c>
      <c r="EV22" t="str">
        <f>IF(AND('Network Data'!$C$5 = 1, W22 = "0", X22 = "0", ISNUMBER(Y22) &gt; 0, AN22&lt;&gt;""), Z22&amp;"_AE &lt; "&amp;AN22, IF(AND('Network Data'!$C$5 = 0, W22 = "0", ISNUMBER(Y22) &gt; 0, AN22&lt;&gt;""),Z22&amp;"_AE &lt; "&amp;AN22, IF(AND('Network Data'!$C$5 = 1, W22 = "0", X22 = "0", ISNUMBER(Y22) &gt; 0, AN22&lt;&gt;""), Z22&amp;"_AE &lt; "&amp;AN22, IF(AND('Network Data'!$C$5 = 0, W22 = "0", ISNUMBER(Y22) &gt; 0, AN22&lt;&gt;""), Z22&amp;"_AE &lt; "&amp;AN22, ""))))</f>
        <v/>
      </c>
      <c r="EX22" t="str">
        <f>IF(AND('Network Data'!V28 &gt;0), 'Network Data'!V28, "")</f>
        <v/>
      </c>
      <c r="GB22"/>
      <c r="GC22"/>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row>
    <row r="23" spans="1:242" x14ac:dyDescent="0.3">
      <c r="A23" s="4">
        <v>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t="str">
        <f t="shared" si="7"/>
        <v/>
      </c>
      <c r="X23" t="str">
        <f t="shared" si="8"/>
        <v/>
      </c>
      <c r="Y23" t="str">
        <f t="shared" si="9"/>
        <v/>
      </c>
      <c r="Z23" t="str">
        <f t="shared" si="10"/>
        <v/>
      </c>
      <c r="AA23" t="str">
        <f t="shared" si="11"/>
        <v/>
      </c>
      <c r="AB23" t="str">
        <f t="shared" si="12"/>
        <v/>
      </c>
      <c r="AC23" t="str">
        <f t="shared" si="13"/>
        <v/>
      </c>
      <c r="AD23" t="str">
        <f t="shared" si="14"/>
        <v/>
      </c>
      <c r="AE23" t="str">
        <f t="shared" si="15"/>
        <v/>
      </c>
      <c r="AF23" t="str">
        <f t="shared" si="16"/>
        <v/>
      </c>
      <c r="AG23" t="str">
        <f t="shared" si="17"/>
        <v/>
      </c>
      <c r="AH23" t="str">
        <f t="shared" si="18"/>
        <v/>
      </c>
      <c r="AI23" t="str">
        <f t="shared" si="19"/>
        <v/>
      </c>
      <c r="AJ23" t="str">
        <f t="shared" si="20"/>
        <v/>
      </c>
      <c r="AK23" t="str">
        <f t="shared" si="21"/>
        <v/>
      </c>
      <c r="AL23" t="str">
        <f t="shared" si="22"/>
        <v/>
      </c>
      <c r="AM23" t="str">
        <f t="shared" si="23"/>
        <v/>
      </c>
      <c r="AN23" t="str">
        <f t="shared" si="24"/>
        <v/>
      </c>
      <c r="BQ23" t="str">
        <f t="shared" si="25"/>
        <v/>
      </c>
      <c r="BR23" t="str">
        <f t="shared" si="26"/>
        <v/>
      </c>
      <c r="BY23" t="str">
        <f t="shared" si="27"/>
        <v/>
      </c>
      <c r="BZ23" t="str">
        <f t="shared" si="28"/>
        <v/>
      </c>
      <c r="CH23" t="str">
        <f>IF(AND('Network Data'!$C$5=1, W23 = "0", Y23 &gt; 0), IF(AND(X23="0"),IF(OR(ISNUMBER(AA23),ISNUMBER(AB23)),Z23&amp;"_Q = Flowto("&amp;Z23&amp;") - "&amp;Z23&amp;"_IM",Z23&amp;"_Q = Flowto("&amp;Z23&amp;")"),IF(AND(X23="1"),IF(OR(ISNUMBER(AA23),ISNUMBER(AB23)),Z23&amp;"_GPP = Flowto("&amp;Z23&amp;") - "&amp;Z23&amp;"_IM",Z23&amp;"_GPP = Flowto("&amp;Z23&amp;")"))), IF(AND('Network Data'!$C$5=0, W23 = "0", Y23 &gt; 0), IF(OR(ISNUMBER(AA23),ISNUMBER(AB23)),Z23&amp;"_Q = Flowto("&amp;Z23&amp;") - "&amp;Z23&amp;"_IN",Z23&amp;"_Q = Flowto("&amp;Z23&amp;")"),""))</f>
        <v/>
      </c>
      <c r="CL23" t="str">
        <f>IF(AND('Network Data'!$C$5=1, COUNTIF($Z$4:$Z$103, "*NLNode")&gt;0, W23 = "0", X23 = "0", Y23 &gt; 0), IF(OR(ISNUMBER(AC23),ISNUMBER(AD23)), Z23&amp;"_P = Flowfrom("&amp;Z23&amp;") - "&amp;Z23&amp;"_R - "&amp;Z23&amp;"_U - "&amp;Z23&amp;"_EX",Z23&amp;"_P = Flowfrom("&amp;Z23&amp;") - "&amp;Z23&amp;"_R - "&amp;Z23&amp;"_U"), IF(AND('Network Data'!$C$5=1, COUNTIF($Z$4:$Z$103, "*NLNode")=0, W23 = "0",X23 = "0", Y23 &gt; 0), IF(OR(ISNUMBER(AC23),ISNUMBER(AD23)), Z23&amp;"_P = Flowfrom("&amp;Z23&amp;") - "&amp;Z23&amp;"_R - "&amp;Z23&amp;"_EX",Z23&amp;"_P = Flowfrom("&amp;Z23&amp;") - "&amp;Z23&amp;"_R"), IF(AND('Network Data'!$C$5=0, COUNTIF($Z$4:$Z$103, "*NLNode")&gt;0, W23 = "0", X23 = "0", Y23 &gt; 0), IF(OR(ISNUMBER(AC23),ISNUMBER(AD23)), Z23&amp;"_P = Flowfrom("&amp;Z23&amp;") - "&amp;Z23&amp;"_U - "&amp;Z23&amp;"_EX",Z23&amp;"_P = Flowfrom("&amp;Z23&amp;") - "&amp;Z23&amp;"_U"), IF(AND('Network Data'!$C$5=0, COUNTIF($Z$4:$Z$103, "*NLNode")=0, W23 = "0",X23 = "0",  Y23 &gt; 0), IF(OR(ISNUMBER(AC23),ISNUMBER(AD23)), Z23&amp;"_P = Flowfrom("&amp;Z23&amp;") - "&amp;Z23&amp;"_EX",Z23&amp;"_P = Flowfrom("&amp;Z23&amp;")"), IF(AND('Network Data'!$C$5=1, COUNTIF($Z$4:$Z$103, "*NLNode")&gt;0, W23 = "0", X23 = "1", Y23 &gt; 0), IF(OR(ISNUMBER(AC23),ISNUMBER(AD23)), Z23&amp;"_NPP = Flowfrom("&amp;Z23&amp;") - "&amp;Z23&amp;"_R - "&amp;Z23&amp;"_U - "&amp;Z23&amp;"_EX",Z23&amp;"_NPP = Flowfrom("&amp;Z23&amp;") - "&amp;Z23&amp;"_R - "&amp;Z23&amp;"_U"), IF(AND('Network Data'!$C$5=1, COUNTIF($Z$4:$Z$103, "*NLNode")=0, W23 = "0",X23 = "1", Y23 &gt; 0), IF(OR(ISNUMBER(AC23),ISNUMBER(AD23)), Z23&amp;"_NPP = Flowfrom("&amp;Z23&amp;") - "&amp;Z23&amp;"_R - "&amp;Z23&amp;"_EX",Z23&amp;"_NPP = Flowfrom("&amp;Z23&amp;") - "&amp;Z23&amp;"_R"), IF(AND('Network Data'!$C$5=0, COUNTIF($Z$4:$Z$103, "*NLNode")&gt;0, W23 = "0", X23 = "1", Y23 &gt; 0), IF(OR(ISNUMBER(AC23),ISNUMBER(AD23)), Z23&amp;"_P = Flowfrom("&amp;Z23&amp;") - "&amp;Z23&amp;"_U - "&amp;Z23&amp;"_EX",Z23&amp;"_P = Flowfrom("&amp;Z23&amp;") - "&amp;Z23&amp;"_U"), IF(AND('Network Data'!$C$5=0, COUNTIF($Z$4:$Z$103, "*NLNode")=0, W23 = "0",X23 = "1",  Y23 &gt; 0), IF(OR(ISNUMBER(AC23),ISNUMBER(AD23)), Z23&amp;"_P = Flowfrom("&amp;Z23&amp;") - "&amp;Z23&amp;"_EX",Z23&amp;"_P = Flowfrom("&amp;Z23&amp;")"), ""))))))))</f>
        <v/>
      </c>
      <c r="CP23" t="str">
        <f>IF(COUNTIF($Z$4:$Z$103, "*NLNode")&gt;0, IF(AND('Network Data'!$C$5=1,W23="0", X23 = "0", Y23&gt;0),IF(OR(ISNUMBER(AC23),ISNUMBER(AD23)),Z23&amp;"_U"&amp;" = Flowto("&amp;Z23&amp;") - "&amp;Z23&amp;"_P"&amp;" - "&amp;Z23&amp;"_R - "&amp;Z23&amp;"_EX",Z23&amp;"_U"&amp;" = Flowto("&amp;Z23&amp;") - "&amp;Z23&amp;"_P"&amp;" - "&amp;Z23&amp;"_R"),IF(AND('Network Data'!$C$5=0,W23="0",X23 = "0", Y23&gt;0),IF(OR(ISNUMBER(AC23),ISNUMBER(AD23)),Z23&amp;"_U"&amp;" = Flowto("&amp;Z23&amp;") - "&amp;Z23&amp;"_P"&amp;" - "&amp;Z23&amp;"_EX",Z23&amp;"_U"&amp;" = Flowto("&amp;Z23&amp;") - "&amp;Z23&amp;"_P"), IF(AND('Network Data'!$C$5=1,W23="0", X23 = "1", Y23&gt;0), IF(OR(ISNUMBER(AC23),ISNUMBER(AD23)),Z23&amp;"_U"&amp;" = Flowto("&amp;Z23&amp;") - "&amp;Z23&amp;"_NPP"&amp;" - "&amp;Z23&amp;"_R - "&amp;Z23&amp;"_EX",Z23&amp;"_U"&amp;" = Flowto("&amp;Z23&amp;") - "&amp;Z23&amp;"_NPP"&amp;" - "&amp;Z23&amp;"_R"), IF(AND('Network Data'!$C$5=0,W23="0",X23 = "1", Y23&gt;0),IF(OR(ISNUMBER(AC23),ISNUMBER(AD23)),Z23&amp;"_U"&amp;" = Flowto("&amp;Z23&amp;") - "&amp;Z23&amp;"_P"&amp;" - "&amp;Z23&amp;"_EX",Z23&amp;"_U"&amp;" = Flowto("&amp;Z23&amp;") - "&amp;Z23&amp;"_P"),"")))),"")</f>
        <v/>
      </c>
      <c r="CT23" t="str">
        <f>IF(OR(AM23&lt;&gt;"",AN23&lt;&gt;""), IF(AND('Network Data'!$C$5 = 1, W23 ="0", X23 = "0", Y23 &gt; 0),Z23&amp;"_AE"&amp;" = "&amp;Z23&amp;"_P"&amp;" + "&amp;Z23&amp;"_R", IF(AND('Network Data'!$C$5 = 0, W23 ="0", X23 = "0", Y23 &gt; 0),Z23&amp;" = "&amp;Z23&amp;"_P",IF(AND('Network Data'!$C$5 = 1, W23 ="0", X23 = "0",Y23 &gt; 0),Z23&amp;"_AE"&amp;" = "&amp;Z23&amp;"_P"&amp;" + "&amp;Z23&amp;"_R", IF(AND('Network Data'!$C$5 = 0, W23 ="0", X23 = "0", Y23 &gt; 0),Z23&amp;" = "&amp;Z23&amp;"_P","")))),"")</f>
        <v/>
      </c>
      <c r="CX23" t="str">
        <f xml:space="preserve"> IF('Network Data'!U29 &gt; 0, 'Network Data'!U29, "")</f>
        <v/>
      </c>
      <c r="DB23" t="str" cm="1">
        <f t="array" ref="DB23">IF(OR('Network Data'!T29:T128&lt;&gt;""), "## PARAMETERS","")</f>
        <v/>
      </c>
      <c r="DC23" t="str" cm="1">
        <f t="array" ref="DC23">IF(OR('Network Data'!T29:T128&lt;&gt;""), "&lt;space&gt;","")</f>
        <v/>
      </c>
      <c r="DD23" t="str">
        <f>IF('Network Data'!T29&lt;&gt;"",SUBSTITUTE('Network Data'!T29, ",",""),"")</f>
        <v/>
      </c>
      <c r="DE23" t="str" cm="1">
        <f t="array" ref="DE23">IF(OR('Network Data'!T29:T128&lt;&gt;""), "&lt;space&gt;","")</f>
        <v/>
      </c>
      <c r="DF23" t="str" cm="1">
        <f t="array" ref="DF23">IF(OR('Network Data'!T29:T128&lt;&gt;""), "## END PARAMETERS","")</f>
        <v/>
      </c>
      <c r="DG23" t="str" cm="1">
        <f t="array" ref="DG23">IF(OR('Network Data'!T29:T128&lt;&gt;""), "&lt;space&gt;","")</f>
        <v/>
      </c>
      <c r="DL23" t="str">
        <f>IF(AND('Network Data'!$C$5=1,W23="0",X23= "1",Y23&gt;0),Z23&amp;"_GPP: CO2 -&gt; "&amp;Z23,"")</f>
        <v/>
      </c>
      <c r="DN23" s="17"/>
      <c r="DP23" t="str">
        <f>IF(AND(W23="0",X23="1",Y23&gt;0,'Network Data'!$C$5=1),'Hidden Network Data 1'!Z23&amp;"_R: "&amp;'Hidden Network Data 1'!Z23&amp;" -&gt; CO2", "")</f>
        <v/>
      </c>
      <c r="DQ23" t="str">
        <f>IF(AND(W23="0",X23="0",Y23&gt;0,'Network Data'!$C$5=1),'Hidden Network Data 1'!Z23&amp;"_R: "&amp;'Hidden Network Data 1'!Z23&amp;" -&gt; CO2", "")</f>
        <v/>
      </c>
      <c r="DS23" s="17"/>
      <c r="DT23" s="17"/>
      <c r="DU23" t="str">
        <f t="shared" si="29"/>
        <v/>
      </c>
      <c r="DV23" s="17"/>
      <c r="DW23" s="17"/>
      <c r="DX23" s="17"/>
      <c r="DY23" t="str">
        <f t="shared" si="0"/>
        <v/>
      </c>
      <c r="DZ23" s="19"/>
      <c r="EA23" t="str">
        <f>IF(AND('Network Data'!$C$5=1, W23 = "0", X23 = "1", ISNUMBER(Y23)&gt;0, AE23&lt;&gt;""), Z23&amp;"_GPP &gt; "&amp;AE23, "")</f>
        <v/>
      </c>
      <c r="EB23" t="str">
        <f>IF(AE23 &gt;0, IF(AND('Network Data'!$C$5 = 1, W23 = "0", X23 = "0", ISNUMBER(Y23)&gt;0, AE23&lt;&gt;""), Z23&amp;"_Q &gt; "&amp;AE23, IF(AND('Network Data'!$C$5 = 0, W23 = "0", ISNUMBER(Y23)&gt;0, AE23&lt;&gt;""), Z23&amp;"_Q &gt; "&amp;AE23, "")),"")</f>
        <v/>
      </c>
      <c r="EC23" t="str">
        <f>IF(AND('Network Data'!$C$5=1, W23 = "0", X23 = "1", ISNUMBER(Y23)&gt;0, AF23&lt;&gt;""), Z23&amp;"_GPP &lt; "&amp;AF23, "")</f>
        <v/>
      </c>
      <c r="ED23" t="str">
        <f>IF(AND('Network Data'!$C$5 = 1, W23 = "0", X23 = "0", ISNUMBER(Y23)&gt;0, AF23&lt;&gt;""), Z23&amp;"_Q &lt; "&amp;AF23, IF(AND('Network Data'!$C$5 = 0, W23 = "0", ISNUMBER(Y23)&gt;0, AF23&lt;&gt;""), Z23&amp;"_Q &lt; "&amp;AF23, ""))</f>
        <v/>
      </c>
      <c r="EE23" t="str">
        <f>IF(AND('Network Data'!$C$5=1, W23 = "0", X23 = "1", ISNUMBER(Y23)&gt;0, AG23&lt;&gt;""), Z23&amp;"_NPP &gt; "&amp;AG23, "")</f>
        <v/>
      </c>
      <c r="EF23" t="str">
        <f>IF(AND('Network Data'!$C$5 = 1, W23 = "0", X23 = "0", ISNUMBER(Y23)&gt;0, AG23&lt;&gt;""), Z23&amp;"_P &gt; "&amp;AG23, IF(AND('Network Data'!$C$5 = 0, W23 = "0", ISNUMBER(Y23)&gt;0, AG23&lt;&gt;""), Z23&amp;"_P &gt; "&amp;AG23, ""))</f>
        <v/>
      </c>
      <c r="EG23" t="str">
        <f>IF(AND('Network Data'!$C$5=1, W23 = "0", X23 = "1", ISNUMBER(Y23)&gt;0, AH23&lt;&gt;""), Z23&amp;"_NPP &lt; "&amp;AH23, "")</f>
        <v/>
      </c>
      <c r="EH23" t="str">
        <f>IF(AND('Network Data'!$C$5 = 1, W23 = "0", X23 = "0", ISNUMBER(Y23)&gt;0, AH23&lt;&gt;""), Z23&amp;"_P &lt; "&amp;AH23, IF(AND('Network Data'!$C$5 = 0, W23 = "0", ISNUMBER(Y23)&gt;0, AH23&lt;&gt;""), Z23&amp;"_P &lt; "&amp;AH23, ""))</f>
        <v/>
      </c>
      <c r="EI23" t="str">
        <f>IF(AND('Network Data'!$C$5=1,W23="0",X23="1",ISNUMBER(Y23) &gt; 0,AI23&lt;&gt;""),Z23&amp;"_R &gt; "&amp;AI23,"")</f>
        <v/>
      </c>
      <c r="EJ23" t="str">
        <f>IF(AND('Network Data'!$C$5 = 1, W23 = "0", X23 = "0", ISNUMBER(Y23) &gt; 0, AI23&lt;&gt;""), Z23&amp;"_R &gt; "&amp;AI23, IF(AND('Network Data'!$C$5 = 0, W23 = "0", ISNUMBER(Y23) &gt; 0, AI23&lt;&gt;""), Z23&amp;"_R &gt; "&amp;AI23, IF(AND('Network Data'!$C$5 = 1, W23 = "0", X23 = "0", ISNUMBER(Y23) &gt; 0, AI23&lt;&gt;""), Z23&amp;"_R &gt; "&amp;AI23, IF(AND('Network Data'!$C$5 = 0, W23 = "0", ISNUMBER(Y23) &gt; 0, AI23&lt;&gt;""), Z23&amp;"_R &gt; "&amp;AI23, ""))))</f>
        <v/>
      </c>
      <c r="EK23" t="str">
        <f>IF(AND('Network Data'!$C$5=1, W23 = "0", X23 = "1", ISNUMBER(Y23)&gt;0, AJ23&lt;&gt;""), Z23&amp;"_R &lt; "&amp;AJ23, "")</f>
        <v/>
      </c>
      <c r="EL23" t="str">
        <f>IF(AND('Network Data'!$C$5 = 1, W23 = "0", X23 = "0", ISNUMBER(Y23)&gt;0, AJ23&lt;&gt;""), Z23&amp;"_R &lt; "&amp;AJ23, IF(AND('Network Data'!$C$5 = 0, W23 = "0", ISNUMBER(Y23)&gt;0, AJ23&lt;&gt;""), Z23&amp;"_R &lt; "&amp;AJ23, IF(AND('Network Data'!$C$5 = 1, W23 = "0", X23 = "0", ISNUMBER(Y23)&gt;0, AJ23&lt;&gt;""), Z23&amp;"_R &lt; "&amp;AJ23, IF(AND('Network Data'!$C$5 = 0, W23 = "0", ISNUMBER(Y23)&gt;0, AJ23&lt;&gt;""), Z23&amp;"_R &lt; "&amp;AJ23, ""))))</f>
        <v/>
      </c>
      <c r="EM23" t="str">
        <f t="shared" si="1"/>
        <v/>
      </c>
      <c r="EN23" t="str">
        <f t="shared" si="2"/>
        <v/>
      </c>
      <c r="EO23" t="str">
        <f t="shared" si="3"/>
        <v/>
      </c>
      <c r="EP23" t="str">
        <f t="shared" si="4"/>
        <v/>
      </c>
      <c r="EQ23" t="str">
        <f t="shared" si="30"/>
        <v/>
      </c>
      <c r="ER23" t="str">
        <f t="shared" si="31"/>
        <v/>
      </c>
      <c r="ES23" t="str">
        <f t="shared" si="5"/>
        <v/>
      </c>
      <c r="ET23" t="str">
        <f t="shared" si="6"/>
        <v/>
      </c>
      <c r="EU23" t="str">
        <f>IF(AND('Network Data'!$C$5 = 1, W23 = "0", X23 = "0", ISNUMBER(Y23) &gt; 0, AM23&lt;&gt;""), Z23&amp;"_AE &gt; "&amp;AM23, IF(AND('Network Data'!$C$5 = 0, W23 = "0", ISNUMBER(Y23) &gt; 0, AM23&lt;&gt;""), Z23&amp;"_AE &gt; "&amp;AM23, IF(AND('Network Data'!$C$5 = 1, W23 = "0", X23 = "0", ISNUMBER(Y23) &gt; 0, AM23&lt;&gt;""), Z23&amp;"_AE &gt; "&amp;AM23, IF(AND('Network Data'!$C$5 = 0, W23 = "0", ISNUMBER(Y23) &gt; 0, AM23&lt;&gt;""), Z23&amp;"_AE &gt; "&amp;AM23, ""))))</f>
        <v/>
      </c>
      <c r="EV23" t="str">
        <f>IF(AND('Network Data'!$C$5 = 1, W23 = "0", X23 = "0", ISNUMBER(Y23) &gt; 0, AN23&lt;&gt;""), Z23&amp;"_AE &lt; "&amp;AN23, IF(AND('Network Data'!$C$5 = 0, W23 = "0", ISNUMBER(Y23) &gt; 0, AN23&lt;&gt;""),Z23&amp;"_AE &lt; "&amp;AN23, IF(AND('Network Data'!$C$5 = 1, W23 = "0", X23 = "0", ISNUMBER(Y23) &gt; 0, AN23&lt;&gt;""), Z23&amp;"_AE &lt; "&amp;AN23, IF(AND('Network Data'!$C$5 = 0, W23 = "0", ISNUMBER(Y23) &gt; 0, AN23&lt;&gt;""), Z23&amp;"_AE &lt; "&amp;AN23, ""))))</f>
        <v/>
      </c>
      <c r="EX23" t="str">
        <f>IF(AND('Network Data'!V29 &gt;0), 'Network Data'!V29, "")</f>
        <v/>
      </c>
      <c r="GB23"/>
      <c r="GC2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row>
    <row r="24" spans="1:242" x14ac:dyDescent="0.3">
      <c r="A24" s="4">
        <v>21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t="str">
        <f t="shared" si="7"/>
        <v/>
      </c>
      <c r="X24" t="str">
        <f t="shared" si="8"/>
        <v/>
      </c>
      <c r="Y24" t="str">
        <f t="shared" si="9"/>
        <v/>
      </c>
      <c r="Z24" t="str">
        <f t="shared" si="10"/>
        <v/>
      </c>
      <c r="AA24" t="str">
        <f t="shared" si="11"/>
        <v/>
      </c>
      <c r="AB24" t="str">
        <f t="shared" si="12"/>
        <v/>
      </c>
      <c r="AC24" t="str">
        <f t="shared" si="13"/>
        <v/>
      </c>
      <c r="AD24" t="str">
        <f t="shared" si="14"/>
        <v/>
      </c>
      <c r="AE24" t="str">
        <f t="shared" si="15"/>
        <v/>
      </c>
      <c r="AF24" t="str">
        <f t="shared" si="16"/>
        <v/>
      </c>
      <c r="AG24" t="str">
        <f t="shared" si="17"/>
        <v/>
      </c>
      <c r="AH24" t="str">
        <f t="shared" si="18"/>
        <v/>
      </c>
      <c r="AI24" t="str">
        <f t="shared" si="19"/>
        <v/>
      </c>
      <c r="AJ24" t="str">
        <f t="shared" si="20"/>
        <v/>
      </c>
      <c r="AK24" t="str">
        <f t="shared" si="21"/>
        <v/>
      </c>
      <c r="AL24" t="str">
        <f t="shared" si="22"/>
        <v/>
      </c>
      <c r="AM24" t="str">
        <f t="shared" si="23"/>
        <v/>
      </c>
      <c r="AN24" t="str">
        <f t="shared" si="24"/>
        <v/>
      </c>
      <c r="BQ24" t="str">
        <f t="shared" si="25"/>
        <v/>
      </c>
      <c r="BR24" t="str">
        <f t="shared" si="26"/>
        <v/>
      </c>
      <c r="BY24" t="str">
        <f t="shared" si="27"/>
        <v/>
      </c>
      <c r="BZ24" t="str">
        <f t="shared" si="28"/>
        <v/>
      </c>
      <c r="CH24" t="str">
        <f>IF(AND('Network Data'!$C$5=1, W24 = "0", Y24 &gt; 0), IF(AND(X24="0"),IF(OR(ISNUMBER(AA24),ISNUMBER(AB24)),Z24&amp;"_Q = Flowto("&amp;Z24&amp;") - "&amp;Z24&amp;"_IM",Z24&amp;"_Q = Flowto("&amp;Z24&amp;")"),IF(AND(X24="1"),IF(OR(ISNUMBER(AA24),ISNUMBER(AB24)),Z24&amp;"_GPP = Flowto("&amp;Z24&amp;") - "&amp;Z24&amp;"_IM",Z24&amp;"_GPP = Flowto("&amp;Z24&amp;")"))), IF(AND('Network Data'!$C$5=0, W24 = "0", Y24 &gt; 0), IF(OR(ISNUMBER(AA24),ISNUMBER(AB24)),Z24&amp;"_Q = Flowto("&amp;Z24&amp;") - "&amp;Z24&amp;"_IN",Z24&amp;"_Q = Flowto("&amp;Z24&amp;")"),""))</f>
        <v/>
      </c>
      <c r="CL24" t="str">
        <f>IF(AND('Network Data'!$C$5=1, COUNTIF($Z$4:$Z$103, "*NLNode")&gt;0, W24 = "0", X24 = "0", Y24 &gt; 0), IF(OR(ISNUMBER(AC24),ISNUMBER(AD24)), Z24&amp;"_P = Flowfrom("&amp;Z24&amp;") - "&amp;Z24&amp;"_R - "&amp;Z24&amp;"_U - "&amp;Z24&amp;"_EX",Z24&amp;"_P = Flowfrom("&amp;Z24&amp;") - "&amp;Z24&amp;"_R - "&amp;Z24&amp;"_U"), IF(AND('Network Data'!$C$5=1, COUNTIF($Z$4:$Z$103, "*NLNode")=0, W24 = "0",X24 = "0", Y24 &gt; 0), IF(OR(ISNUMBER(AC24),ISNUMBER(AD24)), Z24&amp;"_P = Flowfrom("&amp;Z24&amp;") - "&amp;Z24&amp;"_R - "&amp;Z24&amp;"_EX",Z24&amp;"_P = Flowfrom("&amp;Z24&amp;") - "&amp;Z24&amp;"_R"), IF(AND('Network Data'!$C$5=0, COUNTIF($Z$4:$Z$103, "*NLNode")&gt;0, W24 = "0", X24 = "0", Y24 &gt; 0), IF(OR(ISNUMBER(AC24),ISNUMBER(AD24)), Z24&amp;"_P = Flowfrom("&amp;Z24&amp;") - "&amp;Z24&amp;"_U - "&amp;Z24&amp;"_EX",Z24&amp;"_P = Flowfrom("&amp;Z24&amp;") - "&amp;Z24&amp;"_U"), IF(AND('Network Data'!$C$5=0, COUNTIF($Z$4:$Z$103, "*NLNode")=0, W24 = "0",X24 = "0",  Y24 &gt; 0), IF(OR(ISNUMBER(AC24),ISNUMBER(AD24)), Z24&amp;"_P = Flowfrom("&amp;Z24&amp;") - "&amp;Z24&amp;"_EX",Z24&amp;"_P = Flowfrom("&amp;Z24&amp;")"), IF(AND('Network Data'!$C$5=1, COUNTIF($Z$4:$Z$103, "*NLNode")&gt;0, W24 = "0", X24 = "1", Y24 &gt; 0), IF(OR(ISNUMBER(AC24),ISNUMBER(AD24)), Z24&amp;"_NPP = Flowfrom("&amp;Z24&amp;") - "&amp;Z24&amp;"_R - "&amp;Z24&amp;"_U - "&amp;Z24&amp;"_EX",Z24&amp;"_NPP = Flowfrom("&amp;Z24&amp;") - "&amp;Z24&amp;"_R - "&amp;Z24&amp;"_U"), IF(AND('Network Data'!$C$5=1, COUNTIF($Z$4:$Z$103, "*NLNode")=0, W24 = "0",X24 = "1", Y24 &gt; 0), IF(OR(ISNUMBER(AC24),ISNUMBER(AD24)), Z24&amp;"_NPP = Flowfrom("&amp;Z24&amp;") - "&amp;Z24&amp;"_R - "&amp;Z24&amp;"_EX",Z24&amp;"_NPP = Flowfrom("&amp;Z24&amp;") - "&amp;Z24&amp;"_R"), IF(AND('Network Data'!$C$5=0, COUNTIF($Z$4:$Z$103, "*NLNode")&gt;0, W24 = "0", X24 = "1", Y24 &gt; 0), IF(OR(ISNUMBER(AC24),ISNUMBER(AD24)), Z24&amp;"_P = Flowfrom("&amp;Z24&amp;") - "&amp;Z24&amp;"_U - "&amp;Z24&amp;"_EX",Z24&amp;"_P = Flowfrom("&amp;Z24&amp;") - "&amp;Z24&amp;"_U"), IF(AND('Network Data'!$C$5=0, COUNTIF($Z$4:$Z$103, "*NLNode")=0, W24 = "0",X24 = "1",  Y24 &gt; 0), IF(OR(ISNUMBER(AC24),ISNUMBER(AD24)), Z24&amp;"_P = Flowfrom("&amp;Z24&amp;") - "&amp;Z24&amp;"_EX",Z24&amp;"_P = Flowfrom("&amp;Z24&amp;")"), ""))))))))</f>
        <v/>
      </c>
      <c r="CP24" t="str">
        <f>IF(COUNTIF($Z$4:$Z$103, "*NLNode")&gt;0, IF(AND('Network Data'!$C$5=1,W24="0", X24 = "0", Y24&gt;0),IF(OR(ISNUMBER(AC24),ISNUMBER(AD24)),Z24&amp;"_U"&amp;" = Flowto("&amp;Z24&amp;") - "&amp;Z24&amp;"_P"&amp;" - "&amp;Z24&amp;"_R - "&amp;Z24&amp;"_EX",Z24&amp;"_U"&amp;" = Flowto("&amp;Z24&amp;") - "&amp;Z24&amp;"_P"&amp;" - "&amp;Z24&amp;"_R"),IF(AND('Network Data'!$C$5=0,W24="0",X24 = "0", Y24&gt;0),IF(OR(ISNUMBER(AC24),ISNUMBER(AD24)),Z24&amp;"_U"&amp;" = Flowto("&amp;Z24&amp;") - "&amp;Z24&amp;"_P"&amp;" - "&amp;Z24&amp;"_EX",Z24&amp;"_U"&amp;" = Flowto("&amp;Z24&amp;") - "&amp;Z24&amp;"_P"), IF(AND('Network Data'!$C$5=1,W24="0", X24 = "1", Y24&gt;0), IF(OR(ISNUMBER(AC24),ISNUMBER(AD24)),Z24&amp;"_U"&amp;" = Flowto("&amp;Z24&amp;") - "&amp;Z24&amp;"_NPP"&amp;" - "&amp;Z24&amp;"_R - "&amp;Z24&amp;"_EX",Z24&amp;"_U"&amp;" = Flowto("&amp;Z24&amp;") - "&amp;Z24&amp;"_NPP"&amp;" - "&amp;Z24&amp;"_R"), IF(AND('Network Data'!$C$5=0,W24="0",X24 = "1", Y24&gt;0),IF(OR(ISNUMBER(AC24),ISNUMBER(AD24)),Z24&amp;"_U"&amp;" = Flowto("&amp;Z24&amp;") - "&amp;Z24&amp;"_P"&amp;" - "&amp;Z24&amp;"_EX",Z24&amp;"_U"&amp;" = Flowto("&amp;Z24&amp;") - "&amp;Z24&amp;"_P"),"")))),"")</f>
        <v/>
      </c>
      <c r="CT24" t="str">
        <f>IF(OR(AM24&lt;&gt;"",AN24&lt;&gt;""), IF(AND('Network Data'!$C$5 = 1, W24 ="0", X24 = "0", Y24 &gt; 0),Z24&amp;"_AE"&amp;" = "&amp;Z24&amp;"_P"&amp;" + "&amp;Z24&amp;"_R", IF(AND('Network Data'!$C$5 = 0, W24 ="0", X24 = "0", Y24 &gt; 0),Z24&amp;" = "&amp;Z24&amp;"_P",IF(AND('Network Data'!$C$5 = 1, W24 ="0", X24 = "0",Y24 &gt; 0),Z24&amp;"_AE"&amp;" = "&amp;Z24&amp;"_P"&amp;" + "&amp;Z24&amp;"_R", IF(AND('Network Data'!$C$5 = 0, W24 ="0", X24 = "0", Y24 &gt; 0),Z24&amp;" = "&amp;Z24&amp;"_P","")))),"")</f>
        <v/>
      </c>
      <c r="CX24" t="str">
        <f xml:space="preserve"> IF('Network Data'!U30 &gt; 0, 'Network Data'!U30, "")</f>
        <v/>
      </c>
      <c r="DB24" t="str" cm="1">
        <f t="array" ref="DB24">IF(OR('Network Data'!T30:T129&lt;&gt;""), "## PARAMETERS","")</f>
        <v/>
      </c>
      <c r="DC24" t="str" cm="1">
        <f t="array" ref="DC24">IF(OR('Network Data'!T30:T129&lt;&gt;""), "&lt;space&gt;","")</f>
        <v/>
      </c>
      <c r="DD24" t="str">
        <f>IF('Network Data'!T30&lt;&gt;"",SUBSTITUTE('Network Data'!T30, ",",""),"")</f>
        <v/>
      </c>
      <c r="DE24" t="str" cm="1">
        <f t="array" ref="DE24">IF(OR('Network Data'!T30:T129&lt;&gt;""), "&lt;space&gt;","")</f>
        <v/>
      </c>
      <c r="DF24" t="str" cm="1">
        <f t="array" ref="DF24">IF(OR('Network Data'!T30:T129&lt;&gt;""), "## END PARAMETERS","")</f>
        <v/>
      </c>
      <c r="DG24" t="str" cm="1">
        <f t="array" ref="DG24">IF(OR('Network Data'!T30:T129&lt;&gt;""), "&lt;space&gt;","")</f>
        <v/>
      </c>
      <c r="DL24" t="str">
        <f>IF(AND('Network Data'!$C$5=1,W24="0",X24= "1",Y24&gt;0),Z24&amp;"_GPP: CO2 -&gt; "&amp;Z24,"")</f>
        <v/>
      </c>
      <c r="DN24" s="17"/>
      <c r="DP24" t="str">
        <f>IF(AND(W24="0",X24="1",Y24&gt;0,'Network Data'!$C$5=1),'Hidden Network Data 1'!Z24&amp;"_R: "&amp;'Hidden Network Data 1'!Z24&amp;" -&gt; CO2", "")</f>
        <v/>
      </c>
      <c r="DQ24" t="str">
        <f>IF(AND(W24="0",X24="0",Y24&gt;0,'Network Data'!$C$5=1),'Hidden Network Data 1'!Z24&amp;"_R: "&amp;'Hidden Network Data 1'!Z24&amp;" -&gt; CO2", "")</f>
        <v/>
      </c>
      <c r="DS24" s="17"/>
      <c r="DT24" s="17"/>
      <c r="DU24" t="str">
        <f t="shared" si="29"/>
        <v/>
      </c>
      <c r="DV24" s="17"/>
      <c r="DW24" s="17"/>
      <c r="DX24" s="17"/>
      <c r="DY24" t="str">
        <f t="shared" si="0"/>
        <v/>
      </c>
      <c r="DZ24" s="19"/>
      <c r="EA24" t="str">
        <f>IF(AND('Network Data'!$C$5=1, W24 = "0", X24 = "1", ISNUMBER(Y24)&gt;0, AE24&lt;&gt;""), Z24&amp;"_GPP &gt; "&amp;AE24, "")</f>
        <v/>
      </c>
      <c r="EB24" t="str">
        <f>IF(AE24 &gt;0, IF(AND('Network Data'!$C$5 = 1, W24 = "0", X24 = "0", ISNUMBER(Y24)&gt;0, AE24&lt;&gt;""), Z24&amp;"_Q &gt; "&amp;AE24, IF(AND('Network Data'!$C$5 = 0, W24 = "0", ISNUMBER(Y24)&gt;0, AE24&lt;&gt;""), Z24&amp;"_Q &gt; "&amp;AE24, "")),"")</f>
        <v/>
      </c>
      <c r="EC24" t="str">
        <f>IF(AND('Network Data'!$C$5=1, W24 = "0", X24 = "1", ISNUMBER(Y24)&gt;0, AF24&lt;&gt;""), Z24&amp;"_GPP &lt; "&amp;AF24, "")</f>
        <v/>
      </c>
      <c r="ED24" t="str">
        <f>IF(AND('Network Data'!$C$5 = 1, W24 = "0", X24 = "0", ISNUMBER(Y24)&gt;0, AF24&lt;&gt;""), Z24&amp;"_Q &lt; "&amp;AF24, IF(AND('Network Data'!$C$5 = 0, W24 = "0", ISNUMBER(Y24)&gt;0, AF24&lt;&gt;""), Z24&amp;"_Q &lt; "&amp;AF24, ""))</f>
        <v/>
      </c>
      <c r="EE24" t="str">
        <f>IF(AND('Network Data'!$C$5=1, W24 = "0", X24 = "1", ISNUMBER(Y24)&gt;0, AG24&lt;&gt;""), Z24&amp;"_NPP &gt; "&amp;AG24, "")</f>
        <v/>
      </c>
      <c r="EF24" t="str">
        <f>IF(AND('Network Data'!$C$5 = 1, W24 = "0", X24 = "0", ISNUMBER(Y24)&gt;0, AG24&lt;&gt;""), Z24&amp;"_P &gt; "&amp;AG24, IF(AND('Network Data'!$C$5 = 0, W24 = "0", ISNUMBER(Y24)&gt;0, AG24&lt;&gt;""), Z24&amp;"_P &gt; "&amp;AG24, ""))</f>
        <v/>
      </c>
      <c r="EG24" t="str">
        <f>IF(AND('Network Data'!$C$5=1, W24 = "0", X24 = "1", ISNUMBER(Y24)&gt;0, AH24&lt;&gt;""), Z24&amp;"_NPP &lt; "&amp;AH24, "")</f>
        <v/>
      </c>
      <c r="EH24" t="str">
        <f>IF(AND('Network Data'!$C$5 = 1, W24 = "0", X24 = "0", ISNUMBER(Y24)&gt;0, AH24&lt;&gt;""), Z24&amp;"_P &lt; "&amp;AH24, IF(AND('Network Data'!$C$5 = 0, W24 = "0", ISNUMBER(Y24)&gt;0, AH24&lt;&gt;""), Z24&amp;"_P &lt; "&amp;AH24, ""))</f>
        <v/>
      </c>
      <c r="EI24" t="str">
        <f>IF(AND('Network Data'!$C$5=1,W24="0",X24="1",ISNUMBER(Y24) &gt; 0,AI24&lt;&gt;""),Z24&amp;"_R &gt; "&amp;AI24,"")</f>
        <v/>
      </c>
      <c r="EJ24" t="str">
        <f>IF(AND('Network Data'!$C$5 = 1, W24 = "0", X24 = "0", ISNUMBER(Y24) &gt; 0, AI24&lt;&gt;""), Z24&amp;"_R &gt; "&amp;AI24, IF(AND('Network Data'!$C$5 = 0, W24 = "0", ISNUMBER(Y24) &gt; 0, AI24&lt;&gt;""), Z24&amp;"_R &gt; "&amp;AI24, IF(AND('Network Data'!$C$5 = 1, W24 = "0", X24 = "0", ISNUMBER(Y24) &gt; 0, AI24&lt;&gt;""), Z24&amp;"_R &gt; "&amp;AI24, IF(AND('Network Data'!$C$5 = 0, W24 = "0", ISNUMBER(Y24) &gt; 0, AI24&lt;&gt;""), Z24&amp;"_R &gt; "&amp;AI24, ""))))</f>
        <v/>
      </c>
      <c r="EK24" t="str">
        <f>IF(AND('Network Data'!$C$5=1, W24 = "0", X24 = "1", ISNUMBER(Y24)&gt;0, AJ24&lt;&gt;""), Z24&amp;"_R &lt; "&amp;AJ24, "")</f>
        <v/>
      </c>
      <c r="EL24" t="str">
        <f>IF(AND('Network Data'!$C$5 = 1, W24 = "0", X24 = "0", ISNUMBER(Y24)&gt;0, AJ24&lt;&gt;""), Z24&amp;"_R &lt; "&amp;AJ24, IF(AND('Network Data'!$C$5 = 0, W24 = "0", ISNUMBER(Y24)&gt;0, AJ24&lt;&gt;""), Z24&amp;"_R &lt; "&amp;AJ24, IF(AND('Network Data'!$C$5 = 1, W24 = "0", X24 = "0", ISNUMBER(Y24)&gt;0, AJ24&lt;&gt;""), Z24&amp;"_R &lt; "&amp;AJ24, IF(AND('Network Data'!$C$5 = 0, W24 = "0", ISNUMBER(Y24)&gt;0, AJ24&lt;&gt;""), Z24&amp;"_R &lt; "&amp;AJ24, ""))))</f>
        <v/>
      </c>
      <c r="EM24" t="str">
        <f t="shared" si="1"/>
        <v/>
      </c>
      <c r="EN24" t="str">
        <f t="shared" si="2"/>
        <v/>
      </c>
      <c r="EO24" t="str">
        <f t="shared" si="3"/>
        <v/>
      </c>
      <c r="EP24" t="str">
        <f t="shared" si="4"/>
        <v/>
      </c>
      <c r="EQ24" t="str">
        <f t="shared" si="30"/>
        <v/>
      </c>
      <c r="ER24" t="str">
        <f t="shared" si="31"/>
        <v/>
      </c>
      <c r="ES24" t="str">
        <f t="shared" si="5"/>
        <v/>
      </c>
      <c r="ET24" t="str">
        <f t="shared" si="6"/>
        <v/>
      </c>
      <c r="EU24" t="str">
        <f>IF(AND('Network Data'!$C$5 = 1, W24 = "0", X24 = "0", ISNUMBER(Y24) &gt; 0, AM24&lt;&gt;""), Z24&amp;"_AE &gt; "&amp;AM24, IF(AND('Network Data'!$C$5 = 0, W24 = "0", ISNUMBER(Y24) &gt; 0, AM24&lt;&gt;""), Z24&amp;"_AE &gt; "&amp;AM24, IF(AND('Network Data'!$C$5 = 1, W24 = "0", X24 = "0", ISNUMBER(Y24) &gt; 0, AM24&lt;&gt;""), Z24&amp;"_AE &gt; "&amp;AM24, IF(AND('Network Data'!$C$5 = 0, W24 = "0", ISNUMBER(Y24) &gt; 0, AM24&lt;&gt;""), Z24&amp;"_AE &gt; "&amp;AM24, ""))))</f>
        <v/>
      </c>
      <c r="EV24" t="str">
        <f>IF(AND('Network Data'!$C$5 = 1, W24 = "0", X24 = "0", ISNUMBER(Y24) &gt; 0, AN24&lt;&gt;""), Z24&amp;"_AE &lt; "&amp;AN24, IF(AND('Network Data'!$C$5 = 0, W24 = "0", ISNUMBER(Y24) &gt; 0, AN24&lt;&gt;""),Z24&amp;"_AE &lt; "&amp;AN24, IF(AND('Network Data'!$C$5 = 1, W24 = "0", X24 = "0", ISNUMBER(Y24) &gt; 0, AN24&lt;&gt;""), Z24&amp;"_AE &lt; "&amp;AN24, IF(AND('Network Data'!$C$5 = 0, W24 = "0", ISNUMBER(Y24) &gt; 0, AN24&lt;&gt;""), Z24&amp;"_AE &lt; "&amp;AN24, ""))))</f>
        <v/>
      </c>
      <c r="EX24" t="str">
        <f>IF(AND('Network Data'!V30 &gt;0), 'Network Data'!V30, "")</f>
        <v/>
      </c>
      <c r="GB24"/>
      <c r="GC24"/>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row>
    <row r="25" spans="1:242" x14ac:dyDescent="0.3">
      <c r="A25" s="4">
        <v>22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t="str">
        <f t="shared" si="7"/>
        <v/>
      </c>
      <c r="X25" t="str">
        <f t="shared" si="8"/>
        <v/>
      </c>
      <c r="Y25" t="str">
        <f t="shared" si="9"/>
        <v/>
      </c>
      <c r="Z25" t="str">
        <f t="shared" si="10"/>
        <v/>
      </c>
      <c r="AA25" t="str">
        <f t="shared" si="11"/>
        <v/>
      </c>
      <c r="AB25" t="str">
        <f t="shared" si="12"/>
        <v/>
      </c>
      <c r="AC25" t="str">
        <f t="shared" si="13"/>
        <v/>
      </c>
      <c r="AD25" t="str">
        <f t="shared" si="14"/>
        <v/>
      </c>
      <c r="AE25" t="str">
        <f t="shared" si="15"/>
        <v/>
      </c>
      <c r="AF25" t="str">
        <f t="shared" si="16"/>
        <v/>
      </c>
      <c r="AG25" t="str">
        <f t="shared" si="17"/>
        <v/>
      </c>
      <c r="AH25" t="str">
        <f t="shared" si="18"/>
        <v/>
      </c>
      <c r="AI25" t="str">
        <f t="shared" si="19"/>
        <v/>
      </c>
      <c r="AJ25" t="str">
        <f t="shared" si="20"/>
        <v/>
      </c>
      <c r="AK25" t="str">
        <f t="shared" si="21"/>
        <v/>
      </c>
      <c r="AL25" t="str">
        <f t="shared" si="22"/>
        <v/>
      </c>
      <c r="AM25" t="str">
        <f t="shared" si="23"/>
        <v/>
      </c>
      <c r="AN25" t="str">
        <f t="shared" si="24"/>
        <v/>
      </c>
      <c r="BQ25" t="str">
        <f t="shared" si="25"/>
        <v/>
      </c>
      <c r="BR25" t="str">
        <f t="shared" si="26"/>
        <v/>
      </c>
      <c r="BY25" t="str">
        <f t="shared" si="27"/>
        <v/>
      </c>
      <c r="BZ25" t="str">
        <f t="shared" si="28"/>
        <v/>
      </c>
      <c r="CH25" t="str">
        <f>IF(AND('Network Data'!$C$5=1, W25 = "0", Y25 &gt; 0), IF(AND(X25="0"),IF(OR(ISNUMBER(AA25),ISNUMBER(AB25)),Z25&amp;"_Q = Flowto("&amp;Z25&amp;") - "&amp;Z25&amp;"_IM",Z25&amp;"_Q = Flowto("&amp;Z25&amp;")"),IF(AND(X25="1"),IF(OR(ISNUMBER(AA25),ISNUMBER(AB25)),Z25&amp;"_GPP = Flowto("&amp;Z25&amp;") - "&amp;Z25&amp;"_IM",Z25&amp;"_GPP = Flowto("&amp;Z25&amp;")"))), IF(AND('Network Data'!$C$5=0, W25 = "0", Y25 &gt; 0), IF(OR(ISNUMBER(AA25),ISNUMBER(AB25)),Z25&amp;"_Q = Flowto("&amp;Z25&amp;") - "&amp;Z25&amp;"_IN",Z25&amp;"_Q = Flowto("&amp;Z25&amp;")"),""))</f>
        <v/>
      </c>
      <c r="CL25" t="str">
        <f>IF(AND('Network Data'!$C$5=1, COUNTIF($Z$4:$Z$103, "*NLNode")&gt;0, W25 = "0", X25 = "0", Y25 &gt; 0), IF(OR(ISNUMBER(AC25),ISNUMBER(AD25)), Z25&amp;"_P = Flowfrom("&amp;Z25&amp;") - "&amp;Z25&amp;"_R - "&amp;Z25&amp;"_U - "&amp;Z25&amp;"_EX",Z25&amp;"_P = Flowfrom("&amp;Z25&amp;") - "&amp;Z25&amp;"_R - "&amp;Z25&amp;"_U"), IF(AND('Network Data'!$C$5=1, COUNTIF($Z$4:$Z$103, "*NLNode")=0, W25 = "0",X25 = "0", Y25 &gt; 0), IF(OR(ISNUMBER(AC25),ISNUMBER(AD25)), Z25&amp;"_P = Flowfrom("&amp;Z25&amp;") - "&amp;Z25&amp;"_R - "&amp;Z25&amp;"_EX",Z25&amp;"_P = Flowfrom("&amp;Z25&amp;") - "&amp;Z25&amp;"_R"), IF(AND('Network Data'!$C$5=0, COUNTIF($Z$4:$Z$103, "*NLNode")&gt;0, W25 = "0", X25 = "0", Y25 &gt; 0), IF(OR(ISNUMBER(AC25),ISNUMBER(AD25)), Z25&amp;"_P = Flowfrom("&amp;Z25&amp;") - "&amp;Z25&amp;"_U - "&amp;Z25&amp;"_EX",Z25&amp;"_P = Flowfrom("&amp;Z25&amp;") - "&amp;Z25&amp;"_U"), IF(AND('Network Data'!$C$5=0, COUNTIF($Z$4:$Z$103, "*NLNode")=0, W25 = "0",X25 = "0",  Y25 &gt; 0), IF(OR(ISNUMBER(AC25),ISNUMBER(AD25)), Z25&amp;"_P = Flowfrom("&amp;Z25&amp;") - "&amp;Z25&amp;"_EX",Z25&amp;"_P = Flowfrom("&amp;Z25&amp;")"), IF(AND('Network Data'!$C$5=1, COUNTIF($Z$4:$Z$103, "*NLNode")&gt;0, W25 = "0", X25 = "1", Y25 &gt; 0), IF(OR(ISNUMBER(AC25),ISNUMBER(AD25)), Z25&amp;"_NPP = Flowfrom("&amp;Z25&amp;") - "&amp;Z25&amp;"_R - "&amp;Z25&amp;"_U - "&amp;Z25&amp;"_EX",Z25&amp;"_NPP = Flowfrom("&amp;Z25&amp;") - "&amp;Z25&amp;"_R - "&amp;Z25&amp;"_U"), IF(AND('Network Data'!$C$5=1, COUNTIF($Z$4:$Z$103, "*NLNode")=0, W25 = "0",X25 = "1", Y25 &gt; 0), IF(OR(ISNUMBER(AC25),ISNUMBER(AD25)), Z25&amp;"_NPP = Flowfrom("&amp;Z25&amp;") - "&amp;Z25&amp;"_R - "&amp;Z25&amp;"_EX",Z25&amp;"_NPP = Flowfrom("&amp;Z25&amp;") - "&amp;Z25&amp;"_R"), IF(AND('Network Data'!$C$5=0, COUNTIF($Z$4:$Z$103, "*NLNode")&gt;0, W25 = "0", X25 = "1", Y25 &gt; 0), IF(OR(ISNUMBER(AC25),ISNUMBER(AD25)), Z25&amp;"_P = Flowfrom("&amp;Z25&amp;") - "&amp;Z25&amp;"_U - "&amp;Z25&amp;"_EX",Z25&amp;"_P = Flowfrom("&amp;Z25&amp;") - "&amp;Z25&amp;"_U"), IF(AND('Network Data'!$C$5=0, COUNTIF($Z$4:$Z$103, "*NLNode")=0, W25 = "0",X25 = "1",  Y25 &gt; 0), IF(OR(ISNUMBER(AC25),ISNUMBER(AD25)), Z25&amp;"_P = Flowfrom("&amp;Z25&amp;") - "&amp;Z25&amp;"_EX",Z25&amp;"_P = Flowfrom("&amp;Z25&amp;")"), ""))))))))</f>
        <v/>
      </c>
      <c r="CP25" t="str">
        <f>IF(COUNTIF($Z$4:$Z$103, "*NLNode")&gt;0, IF(AND('Network Data'!$C$5=1,W25="0", X25 = "0", Y25&gt;0),IF(OR(ISNUMBER(AC25),ISNUMBER(AD25)),Z25&amp;"_U"&amp;" = Flowto("&amp;Z25&amp;") - "&amp;Z25&amp;"_P"&amp;" - "&amp;Z25&amp;"_R - "&amp;Z25&amp;"_EX",Z25&amp;"_U"&amp;" = Flowto("&amp;Z25&amp;") - "&amp;Z25&amp;"_P"&amp;" - "&amp;Z25&amp;"_R"),IF(AND('Network Data'!$C$5=0,W25="0",X25 = "0", Y25&gt;0),IF(OR(ISNUMBER(AC25),ISNUMBER(AD25)),Z25&amp;"_U"&amp;" = Flowto("&amp;Z25&amp;") - "&amp;Z25&amp;"_P"&amp;" - "&amp;Z25&amp;"_EX",Z25&amp;"_U"&amp;" = Flowto("&amp;Z25&amp;") - "&amp;Z25&amp;"_P"), IF(AND('Network Data'!$C$5=1,W25="0", X25 = "1", Y25&gt;0), IF(OR(ISNUMBER(AC25),ISNUMBER(AD25)),Z25&amp;"_U"&amp;" = Flowto("&amp;Z25&amp;") - "&amp;Z25&amp;"_NPP"&amp;" - "&amp;Z25&amp;"_R - "&amp;Z25&amp;"_EX",Z25&amp;"_U"&amp;" = Flowto("&amp;Z25&amp;") - "&amp;Z25&amp;"_NPP"&amp;" - "&amp;Z25&amp;"_R"), IF(AND('Network Data'!$C$5=0,W25="0",X25 = "1", Y25&gt;0),IF(OR(ISNUMBER(AC25),ISNUMBER(AD25)),Z25&amp;"_U"&amp;" = Flowto("&amp;Z25&amp;") - "&amp;Z25&amp;"_P"&amp;" - "&amp;Z25&amp;"_EX",Z25&amp;"_U"&amp;" = Flowto("&amp;Z25&amp;") - "&amp;Z25&amp;"_P"),"")))),"")</f>
        <v/>
      </c>
      <c r="CT25" t="str">
        <f>IF(OR(AM25&lt;&gt;"",AN25&lt;&gt;""), IF(AND('Network Data'!$C$5 = 1, W25 ="0", X25 = "0", Y25 &gt; 0),Z25&amp;"_AE"&amp;" = "&amp;Z25&amp;"_P"&amp;" + "&amp;Z25&amp;"_R", IF(AND('Network Data'!$C$5 = 0, W25 ="0", X25 = "0", Y25 &gt; 0),Z25&amp;" = "&amp;Z25&amp;"_P",IF(AND('Network Data'!$C$5 = 1, W25 ="0", X25 = "0",Y25 &gt; 0),Z25&amp;"_AE"&amp;" = "&amp;Z25&amp;"_P"&amp;" + "&amp;Z25&amp;"_R", IF(AND('Network Data'!$C$5 = 0, W25 ="0", X25 = "0", Y25 &gt; 0),Z25&amp;" = "&amp;Z25&amp;"_P","")))),"")</f>
        <v/>
      </c>
      <c r="CX25" t="str">
        <f xml:space="preserve"> IF('Network Data'!U31 &gt; 0, 'Network Data'!U31, "")</f>
        <v/>
      </c>
      <c r="DB25" t="str" cm="1">
        <f t="array" ref="DB25">IF(OR('Network Data'!T31:T130&lt;&gt;""), "## PARAMETERS","")</f>
        <v/>
      </c>
      <c r="DC25" t="str" cm="1">
        <f t="array" ref="DC25">IF(OR('Network Data'!T31:T130&lt;&gt;""), "&lt;space&gt;","")</f>
        <v/>
      </c>
      <c r="DD25" t="str">
        <f>IF('Network Data'!T31&lt;&gt;"",SUBSTITUTE('Network Data'!T31, ",",""),"")</f>
        <v/>
      </c>
      <c r="DE25" t="str" cm="1">
        <f t="array" ref="DE25">IF(OR('Network Data'!T31:T130&lt;&gt;""), "&lt;space&gt;","")</f>
        <v/>
      </c>
      <c r="DF25" t="str" cm="1">
        <f t="array" ref="DF25">IF(OR('Network Data'!T31:T130&lt;&gt;""), "## END PARAMETERS","")</f>
        <v/>
      </c>
      <c r="DG25" t="str" cm="1">
        <f t="array" ref="DG25">IF(OR('Network Data'!T31:T130&lt;&gt;""), "&lt;space&gt;","")</f>
        <v/>
      </c>
      <c r="DL25" t="str">
        <f>IF(AND('Network Data'!$C$5=1,W25="0",X25= "1",Y25&gt;0),Z25&amp;"_GPP: CO2 -&gt; "&amp;Z25,"")</f>
        <v/>
      </c>
      <c r="DN25" s="17"/>
      <c r="DP25" t="str">
        <f>IF(AND(W25="0",X25="1",Y25&gt;0,'Network Data'!$C$5=1),'Hidden Network Data 1'!Z25&amp;"_R: "&amp;'Hidden Network Data 1'!Z25&amp;" -&gt; CO2", "")</f>
        <v/>
      </c>
      <c r="DQ25" t="str">
        <f>IF(AND(W25="0",X25="0",Y25&gt;0,'Network Data'!$C$5=1),'Hidden Network Data 1'!Z25&amp;"_R: "&amp;'Hidden Network Data 1'!Z25&amp;" -&gt; CO2", "")</f>
        <v/>
      </c>
      <c r="DS25" s="17"/>
      <c r="DT25" s="17"/>
      <c r="DU25" t="str">
        <f t="shared" si="29"/>
        <v/>
      </c>
      <c r="DV25" s="17"/>
      <c r="DW25" s="17"/>
      <c r="DX25" s="17"/>
      <c r="DY25" t="str">
        <f t="shared" si="0"/>
        <v/>
      </c>
      <c r="DZ25" s="19"/>
      <c r="EA25" t="str">
        <f>IF(AND('Network Data'!$C$5=1, W25 = "0", X25 = "1", ISNUMBER(Y25)&gt;0, AE25&lt;&gt;""), Z25&amp;"_GPP &gt; "&amp;AE25, "")</f>
        <v/>
      </c>
      <c r="EB25" t="str">
        <f>IF(AE25 &gt;0, IF(AND('Network Data'!$C$5 = 1, W25 = "0", X25 = "0", ISNUMBER(Y25)&gt;0, AE25&lt;&gt;""), Z25&amp;"_Q &gt; "&amp;AE25, IF(AND('Network Data'!$C$5 = 0, W25 = "0", ISNUMBER(Y25)&gt;0, AE25&lt;&gt;""), Z25&amp;"_Q &gt; "&amp;AE25, "")),"")</f>
        <v/>
      </c>
      <c r="EC25" t="str">
        <f>IF(AND('Network Data'!$C$5=1, W25 = "0", X25 = "1", ISNUMBER(Y25)&gt;0, AF25&lt;&gt;""), Z25&amp;"_GPP &lt; "&amp;AF25, "")</f>
        <v/>
      </c>
      <c r="ED25" t="str">
        <f>IF(AND('Network Data'!$C$5 = 1, W25 = "0", X25 = "0", ISNUMBER(Y25)&gt;0, AF25&lt;&gt;""), Z25&amp;"_Q &lt; "&amp;AF25, IF(AND('Network Data'!$C$5 = 0, W25 = "0", ISNUMBER(Y25)&gt;0, AF25&lt;&gt;""), Z25&amp;"_Q &lt; "&amp;AF25, ""))</f>
        <v/>
      </c>
      <c r="EE25" t="str">
        <f>IF(AND('Network Data'!$C$5=1, W25 = "0", X25 = "1", ISNUMBER(Y25)&gt;0, AG25&lt;&gt;""), Z25&amp;"_NPP &gt; "&amp;AG25, "")</f>
        <v/>
      </c>
      <c r="EF25" t="str">
        <f>IF(AND('Network Data'!$C$5 = 1, W25 = "0", X25 = "0", ISNUMBER(Y25)&gt;0, AG25&lt;&gt;""), Z25&amp;"_P &gt; "&amp;AG25, IF(AND('Network Data'!$C$5 = 0, W25 = "0", ISNUMBER(Y25)&gt;0, AG25&lt;&gt;""), Z25&amp;"_P &gt; "&amp;AG25, ""))</f>
        <v/>
      </c>
      <c r="EG25" t="str">
        <f>IF(AND('Network Data'!$C$5=1, W25 = "0", X25 = "1", ISNUMBER(Y25)&gt;0, AH25&lt;&gt;""), Z25&amp;"_NPP &lt; "&amp;AH25, "")</f>
        <v/>
      </c>
      <c r="EH25" t="str">
        <f>IF(AND('Network Data'!$C$5 = 1, W25 = "0", X25 = "0", ISNUMBER(Y25)&gt;0, AH25&lt;&gt;""), Z25&amp;"_P &lt; "&amp;AH25, IF(AND('Network Data'!$C$5 = 0, W25 = "0", ISNUMBER(Y25)&gt;0, AH25&lt;&gt;""), Z25&amp;"_P &lt; "&amp;AH25, ""))</f>
        <v/>
      </c>
      <c r="EI25" t="str">
        <f>IF(AND('Network Data'!$C$5=1,W25="0",X25="1",ISNUMBER(Y25) &gt; 0,AI25&lt;&gt;""),Z25&amp;"_R &gt; "&amp;AI25,"")</f>
        <v/>
      </c>
      <c r="EJ25" t="str">
        <f>IF(AND('Network Data'!$C$5 = 1, W25 = "0", X25 = "0", ISNUMBER(Y25) &gt; 0, AI25&lt;&gt;""), Z25&amp;"_R &gt; "&amp;AI25, IF(AND('Network Data'!$C$5 = 0, W25 = "0", ISNUMBER(Y25) &gt; 0, AI25&lt;&gt;""), Z25&amp;"_R &gt; "&amp;AI25, IF(AND('Network Data'!$C$5 = 1, W25 = "0", X25 = "0", ISNUMBER(Y25) &gt; 0, AI25&lt;&gt;""), Z25&amp;"_R &gt; "&amp;AI25, IF(AND('Network Data'!$C$5 = 0, W25 = "0", ISNUMBER(Y25) &gt; 0, AI25&lt;&gt;""), Z25&amp;"_R &gt; "&amp;AI25, ""))))</f>
        <v/>
      </c>
      <c r="EK25" t="str">
        <f>IF(AND('Network Data'!$C$5=1, W25 = "0", X25 = "1", ISNUMBER(Y25)&gt;0, AJ25&lt;&gt;""), Z25&amp;"_R &lt; "&amp;AJ25, "")</f>
        <v/>
      </c>
      <c r="EL25" t="str">
        <f>IF(AND('Network Data'!$C$5 = 1, W25 = "0", X25 = "0", ISNUMBER(Y25)&gt;0, AJ25&lt;&gt;""), Z25&amp;"_R &lt; "&amp;AJ25, IF(AND('Network Data'!$C$5 = 0, W25 = "0", ISNUMBER(Y25)&gt;0, AJ25&lt;&gt;""), Z25&amp;"_R &lt; "&amp;AJ25, IF(AND('Network Data'!$C$5 = 1, W25 = "0", X25 = "0", ISNUMBER(Y25)&gt;0, AJ25&lt;&gt;""), Z25&amp;"_R &lt; "&amp;AJ25, IF(AND('Network Data'!$C$5 = 0, W25 = "0", ISNUMBER(Y25)&gt;0, AJ25&lt;&gt;""), Z25&amp;"_R &lt; "&amp;AJ25, ""))))</f>
        <v/>
      </c>
      <c r="EM25" t="str">
        <f t="shared" si="1"/>
        <v/>
      </c>
      <c r="EN25" t="str">
        <f t="shared" si="2"/>
        <v/>
      </c>
      <c r="EO25" t="str">
        <f t="shared" si="3"/>
        <v/>
      </c>
      <c r="EP25" t="str">
        <f t="shared" si="4"/>
        <v/>
      </c>
      <c r="EQ25" t="str">
        <f t="shared" si="30"/>
        <v/>
      </c>
      <c r="ER25" t="str">
        <f t="shared" si="31"/>
        <v/>
      </c>
      <c r="ES25" t="str">
        <f t="shared" si="5"/>
        <v/>
      </c>
      <c r="ET25" t="str">
        <f t="shared" si="6"/>
        <v/>
      </c>
      <c r="EU25" t="str">
        <f>IF(AND('Network Data'!$C$5 = 1, W25 = "0", X25 = "0", ISNUMBER(Y25) &gt; 0, AM25&lt;&gt;""), Z25&amp;"_AE &gt; "&amp;AM25, IF(AND('Network Data'!$C$5 = 0, W25 = "0", ISNUMBER(Y25) &gt; 0, AM25&lt;&gt;""), Z25&amp;"_AE &gt; "&amp;AM25, IF(AND('Network Data'!$C$5 = 1, W25 = "0", X25 = "0", ISNUMBER(Y25) &gt; 0, AM25&lt;&gt;""), Z25&amp;"_AE &gt; "&amp;AM25, IF(AND('Network Data'!$C$5 = 0, W25 = "0", ISNUMBER(Y25) &gt; 0, AM25&lt;&gt;""), Z25&amp;"_AE &gt; "&amp;AM25, ""))))</f>
        <v/>
      </c>
      <c r="EV25" t="str">
        <f>IF(AND('Network Data'!$C$5 = 1, W25 = "0", X25 = "0", ISNUMBER(Y25) &gt; 0, AN25&lt;&gt;""), Z25&amp;"_AE &lt; "&amp;AN25, IF(AND('Network Data'!$C$5 = 0, W25 = "0", ISNUMBER(Y25) &gt; 0, AN25&lt;&gt;""),Z25&amp;"_AE &lt; "&amp;AN25, IF(AND('Network Data'!$C$5 = 1, W25 = "0", X25 = "0", ISNUMBER(Y25) &gt; 0, AN25&lt;&gt;""), Z25&amp;"_AE &lt; "&amp;AN25, IF(AND('Network Data'!$C$5 = 0, W25 = "0", ISNUMBER(Y25) &gt; 0, AN25&lt;&gt;""), Z25&amp;"_AE &lt; "&amp;AN25, ""))))</f>
        <v/>
      </c>
      <c r="EX25" t="str">
        <f>IF(AND('Network Data'!V31 &gt;0), 'Network Data'!V31, "")</f>
        <v/>
      </c>
      <c r="GB25"/>
      <c r="GC25"/>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row>
    <row r="26" spans="1:242" x14ac:dyDescent="0.3">
      <c r="A26" s="4">
        <v>23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t="str">
        <f t="shared" si="7"/>
        <v/>
      </c>
      <c r="X26" t="str">
        <f t="shared" si="8"/>
        <v/>
      </c>
      <c r="Y26" t="str">
        <f t="shared" si="9"/>
        <v/>
      </c>
      <c r="Z26" t="str">
        <f t="shared" si="10"/>
        <v/>
      </c>
      <c r="AA26" t="str">
        <f t="shared" si="11"/>
        <v/>
      </c>
      <c r="AB26" t="str">
        <f t="shared" si="12"/>
        <v/>
      </c>
      <c r="AC26" t="str">
        <f t="shared" si="13"/>
        <v/>
      </c>
      <c r="AD26" t="str">
        <f t="shared" si="14"/>
        <v/>
      </c>
      <c r="AE26" t="str">
        <f t="shared" si="15"/>
        <v/>
      </c>
      <c r="AF26" t="str">
        <f t="shared" si="16"/>
        <v/>
      </c>
      <c r="AG26" t="str">
        <f t="shared" si="17"/>
        <v/>
      </c>
      <c r="AH26" t="str">
        <f t="shared" si="18"/>
        <v/>
      </c>
      <c r="AI26" t="str">
        <f t="shared" si="19"/>
        <v/>
      </c>
      <c r="AJ26" t="str">
        <f t="shared" si="20"/>
        <v/>
      </c>
      <c r="AK26" t="str">
        <f t="shared" si="21"/>
        <v/>
      </c>
      <c r="AL26" t="str">
        <f t="shared" si="22"/>
        <v/>
      </c>
      <c r="AM26" t="str">
        <f t="shared" si="23"/>
        <v/>
      </c>
      <c r="AN26" t="str">
        <f t="shared" si="24"/>
        <v/>
      </c>
      <c r="BQ26" t="str">
        <f t="shared" si="25"/>
        <v/>
      </c>
      <c r="BR26" t="str">
        <f t="shared" si="26"/>
        <v/>
      </c>
      <c r="BY26" t="str">
        <f t="shared" si="27"/>
        <v/>
      </c>
      <c r="BZ26" t="str">
        <f t="shared" si="28"/>
        <v/>
      </c>
      <c r="CH26" t="str">
        <f>IF(AND('Network Data'!$C$5=1, W26 = "0", Y26 &gt; 0), IF(AND(X26="0"),IF(OR(ISNUMBER(AA26),ISNUMBER(AB26)),Z26&amp;"_Q = Flowto("&amp;Z26&amp;") - "&amp;Z26&amp;"_IM",Z26&amp;"_Q = Flowto("&amp;Z26&amp;")"),IF(AND(X26="1"),IF(OR(ISNUMBER(AA26),ISNUMBER(AB26)),Z26&amp;"_GPP = Flowto("&amp;Z26&amp;") - "&amp;Z26&amp;"_IM",Z26&amp;"_GPP = Flowto("&amp;Z26&amp;")"))), IF(AND('Network Data'!$C$5=0, W26 = "0", Y26 &gt; 0), IF(OR(ISNUMBER(AA26),ISNUMBER(AB26)),Z26&amp;"_Q = Flowto("&amp;Z26&amp;") - "&amp;Z26&amp;"_IN",Z26&amp;"_Q = Flowto("&amp;Z26&amp;")"),""))</f>
        <v/>
      </c>
      <c r="CL26" t="str">
        <f>IF(AND('Network Data'!$C$5=1, COUNTIF($Z$4:$Z$103, "*NLNode")&gt;0, W26 = "0", X26 = "0", Y26 &gt; 0), IF(OR(ISNUMBER(AC26),ISNUMBER(AD26)), Z26&amp;"_P = Flowfrom("&amp;Z26&amp;") - "&amp;Z26&amp;"_R - "&amp;Z26&amp;"_U - "&amp;Z26&amp;"_EX",Z26&amp;"_P = Flowfrom("&amp;Z26&amp;") - "&amp;Z26&amp;"_R - "&amp;Z26&amp;"_U"), IF(AND('Network Data'!$C$5=1, COUNTIF($Z$4:$Z$103, "*NLNode")=0, W26 = "0",X26 = "0", Y26 &gt; 0), IF(OR(ISNUMBER(AC26),ISNUMBER(AD26)), Z26&amp;"_P = Flowfrom("&amp;Z26&amp;") - "&amp;Z26&amp;"_R - "&amp;Z26&amp;"_EX",Z26&amp;"_P = Flowfrom("&amp;Z26&amp;") - "&amp;Z26&amp;"_R"), IF(AND('Network Data'!$C$5=0, COUNTIF($Z$4:$Z$103, "*NLNode")&gt;0, W26 = "0", X26 = "0", Y26 &gt; 0), IF(OR(ISNUMBER(AC26),ISNUMBER(AD26)), Z26&amp;"_P = Flowfrom("&amp;Z26&amp;") - "&amp;Z26&amp;"_U - "&amp;Z26&amp;"_EX",Z26&amp;"_P = Flowfrom("&amp;Z26&amp;") - "&amp;Z26&amp;"_U"), IF(AND('Network Data'!$C$5=0, COUNTIF($Z$4:$Z$103, "*NLNode")=0, W26 = "0",X26 = "0",  Y26 &gt; 0), IF(OR(ISNUMBER(AC26),ISNUMBER(AD26)), Z26&amp;"_P = Flowfrom("&amp;Z26&amp;") - "&amp;Z26&amp;"_EX",Z26&amp;"_P = Flowfrom("&amp;Z26&amp;")"), IF(AND('Network Data'!$C$5=1, COUNTIF($Z$4:$Z$103, "*NLNode")&gt;0, W26 = "0", X26 = "1", Y26 &gt; 0), IF(OR(ISNUMBER(AC26),ISNUMBER(AD26)), Z26&amp;"_NPP = Flowfrom("&amp;Z26&amp;") - "&amp;Z26&amp;"_R - "&amp;Z26&amp;"_U - "&amp;Z26&amp;"_EX",Z26&amp;"_NPP = Flowfrom("&amp;Z26&amp;") - "&amp;Z26&amp;"_R - "&amp;Z26&amp;"_U"), IF(AND('Network Data'!$C$5=1, COUNTIF($Z$4:$Z$103, "*NLNode")=0, W26 = "0",X26 = "1", Y26 &gt; 0), IF(OR(ISNUMBER(AC26),ISNUMBER(AD26)), Z26&amp;"_NPP = Flowfrom("&amp;Z26&amp;") - "&amp;Z26&amp;"_R - "&amp;Z26&amp;"_EX",Z26&amp;"_NPP = Flowfrom("&amp;Z26&amp;") - "&amp;Z26&amp;"_R"), IF(AND('Network Data'!$C$5=0, COUNTIF($Z$4:$Z$103, "*NLNode")&gt;0, W26 = "0", X26 = "1", Y26 &gt; 0), IF(OR(ISNUMBER(AC26),ISNUMBER(AD26)), Z26&amp;"_P = Flowfrom("&amp;Z26&amp;") - "&amp;Z26&amp;"_U - "&amp;Z26&amp;"_EX",Z26&amp;"_P = Flowfrom("&amp;Z26&amp;") - "&amp;Z26&amp;"_U"), IF(AND('Network Data'!$C$5=0, COUNTIF($Z$4:$Z$103, "*NLNode")=0, W26 = "0",X26 = "1",  Y26 &gt; 0), IF(OR(ISNUMBER(AC26),ISNUMBER(AD26)), Z26&amp;"_P = Flowfrom("&amp;Z26&amp;") - "&amp;Z26&amp;"_EX",Z26&amp;"_P = Flowfrom("&amp;Z26&amp;")"), ""))))))))</f>
        <v/>
      </c>
      <c r="CP26" t="str">
        <f>IF(COUNTIF($Z$4:$Z$103, "*NLNode")&gt;0, IF(AND('Network Data'!$C$5=1,W26="0", X26 = "0", Y26&gt;0),IF(OR(ISNUMBER(AC26),ISNUMBER(AD26)),Z26&amp;"_U"&amp;" = Flowto("&amp;Z26&amp;") - "&amp;Z26&amp;"_P"&amp;" - "&amp;Z26&amp;"_R - "&amp;Z26&amp;"_EX",Z26&amp;"_U"&amp;" = Flowto("&amp;Z26&amp;") - "&amp;Z26&amp;"_P"&amp;" - "&amp;Z26&amp;"_R"),IF(AND('Network Data'!$C$5=0,W26="0",X26 = "0", Y26&gt;0),IF(OR(ISNUMBER(AC26),ISNUMBER(AD26)),Z26&amp;"_U"&amp;" = Flowto("&amp;Z26&amp;") - "&amp;Z26&amp;"_P"&amp;" - "&amp;Z26&amp;"_EX",Z26&amp;"_U"&amp;" = Flowto("&amp;Z26&amp;") - "&amp;Z26&amp;"_P"), IF(AND('Network Data'!$C$5=1,W26="0", X26 = "1", Y26&gt;0), IF(OR(ISNUMBER(AC26),ISNUMBER(AD26)),Z26&amp;"_U"&amp;" = Flowto("&amp;Z26&amp;") - "&amp;Z26&amp;"_NPP"&amp;" - "&amp;Z26&amp;"_R - "&amp;Z26&amp;"_EX",Z26&amp;"_U"&amp;" = Flowto("&amp;Z26&amp;") - "&amp;Z26&amp;"_NPP"&amp;" - "&amp;Z26&amp;"_R"), IF(AND('Network Data'!$C$5=0,W26="0",X26 = "1", Y26&gt;0),IF(OR(ISNUMBER(AC26),ISNUMBER(AD26)),Z26&amp;"_U"&amp;" = Flowto("&amp;Z26&amp;") - "&amp;Z26&amp;"_P"&amp;" - "&amp;Z26&amp;"_EX",Z26&amp;"_U"&amp;" = Flowto("&amp;Z26&amp;") - "&amp;Z26&amp;"_P"),"")))),"")</f>
        <v/>
      </c>
      <c r="CT26" t="str">
        <f>IF(OR(AM26&lt;&gt;"",AN26&lt;&gt;""), IF(AND('Network Data'!$C$5 = 1, W26 ="0", X26 = "0", Y26 &gt; 0),Z26&amp;"_AE"&amp;" = "&amp;Z26&amp;"_P"&amp;" + "&amp;Z26&amp;"_R", IF(AND('Network Data'!$C$5 = 0, W26 ="0", X26 = "0", Y26 &gt; 0),Z26&amp;" = "&amp;Z26&amp;"_P",IF(AND('Network Data'!$C$5 = 1, W26 ="0", X26 = "0",Y26 &gt; 0),Z26&amp;"_AE"&amp;" = "&amp;Z26&amp;"_P"&amp;" + "&amp;Z26&amp;"_R", IF(AND('Network Data'!$C$5 = 0, W26 ="0", X26 = "0", Y26 &gt; 0),Z26&amp;" = "&amp;Z26&amp;"_P","")))),"")</f>
        <v/>
      </c>
      <c r="CX26" t="str">
        <f xml:space="preserve"> IF('Network Data'!U32 &gt; 0, 'Network Data'!U32, "")</f>
        <v/>
      </c>
      <c r="DB26" t="str" cm="1">
        <f t="array" ref="DB26">IF(OR('Network Data'!T32:T131&lt;&gt;""), "## PARAMETERS","")</f>
        <v/>
      </c>
      <c r="DC26" t="str" cm="1">
        <f t="array" ref="DC26">IF(OR('Network Data'!T32:T131&lt;&gt;""), "&lt;space&gt;","")</f>
        <v/>
      </c>
      <c r="DD26" t="str">
        <f>IF('Network Data'!T32&lt;&gt;"",SUBSTITUTE('Network Data'!T32, ",",""),"")</f>
        <v/>
      </c>
      <c r="DE26" t="str" cm="1">
        <f t="array" ref="DE26">IF(OR('Network Data'!T32:T131&lt;&gt;""), "&lt;space&gt;","")</f>
        <v/>
      </c>
      <c r="DF26" t="str" cm="1">
        <f t="array" ref="DF26">IF(OR('Network Data'!T32:T131&lt;&gt;""), "## END PARAMETERS","")</f>
        <v/>
      </c>
      <c r="DG26" t="str" cm="1">
        <f t="array" ref="DG26">IF(OR('Network Data'!T32:T131&lt;&gt;""), "&lt;space&gt;","")</f>
        <v/>
      </c>
      <c r="DL26" t="str">
        <f>IF(AND('Network Data'!$C$5=1,W26="0",X26= "1",Y26&gt;0),Z26&amp;"_GPP: CO2 -&gt; "&amp;Z26,"")</f>
        <v/>
      </c>
      <c r="DN26" s="17"/>
      <c r="DP26" t="str">
        <f>IF(AND(W26="0",X26="1",Y26&gt;0,'Network Data'!$C$5=1),'Hidden Network Data 1'!Z26&amp;"_R: "&amp;'Hidden Network Data 1'!Z26&amp;" -&gt; CO2", "")</f>
        <v/>
      </c>
      <c r="DQ26" t="str">
        <f>IF(AND(W26="0",X26="0",Y26&gt;0,'Network Data'!$C$5=1),'Hidden Network Data 1'!Z26&amp;"_R: "&amp;'Hidden Network Data 1'!Z26&amp;" -&gt; CO2", "")</f>
        <v/>
      </c>
      <c r="DS26" s="17"/>
      <c r="DT26" s="17"/>
      <c r="DU26" t="str">
        <f t="shared" si="29"/>
        <v/>
      </c>
      <c r="DV26" s="17"/>
      <c r="DW26" s="17"/>
      <c r="DX26" s="17"/>
      <c r="DY26" t="str">
        <f t="shared" si="0"/>
        <v/>
      </c>
      <c r="DZ26" s="19"/>
      <c r="EA26" t="str">
        <f>IF(AND('Network Data'!$C$5=1, W26 = "0", X26 = "1", ISNUMBER(Y26)&gt;0, AE26&lt;&gt;""), Z26&amp;"_GPP &gt; "&amp;AE26, "")</f>
        <v/>
      </c>
      <c r="EB26" t="str">
        <f>IF(AE26 &gt;0, IF(AND('Network Data'!$C$5 = 1, W26 = "0", X26 = "0", ISNUMBER(Y26)&gt;0, AE26&lt;&gt;""), Z26&amp;"_Q &gt; "&amp;AE26, IF(AND('Network Data'!$C$5 = 0, W26 = "0", ISNUMBER(Y26)&gt;0, AE26&lt;&gt;""), Z26&amp;"_Q &gt; "&amp;AE26, "")),"")</f>
        <v/>
      </c>
      <c r="EC26" t="str">
        <f>IF(AND('Network Data'!$C$5=1, W26 = "0", X26 = "1", ISNUMBER(Y26)&gt;0, AF26&lt;&gt;""), Z26&amp;"_GPP &lt; "&amp;AF26, "")</f>
        <v/>
      </c>
      <c r="ED26" t="str">
        <f>IF(AND('Network Data'!$C$5 = 1, W26 = "0", X26 = "0", ISNUMBER(Y26)&gt;0, AF26&lt;&gt;""), Z26&amp;"_Q &lt; "&amp;AF26, IF(AND('Network Data'!$C$5 = 0, W26 = "0", ISNUMBER(Y26)&gt;0, AF26&lt;&gt;""), Z26&amp;"_Q &lt; "&amp;AF26, ""))</f>
        <v/>
      </c>
      <c r="EE26" t="str">
        <f>IF(AND('Network Data'!$C$5=1, W26 = "0", X26 = "1", ISNUMBER(Y26)&gt;0, AG26&lt;&gt;""), Z26&amp;"_NPP &gt; "&amp;AG26, "")</f>
        <v/>
      </c>
      <c r="EF26" t="str">
        <f>IF(AND('Network Data'!$C$5 = 1, W26 = "0", X26 = "0", ISNUMBER(Y26)&gt;0, AG26&lt;&gt;""), Z26&amp;"_P &gt; "&amp;AG26, IF(AND('Network Data'!$C$5 = 0, W26 = "0", ISNUMBER(Y26)&gt;0, AG26&lt;&gt;""), Z26&amp;"_P &gt; "&amp;AG26, ""))</f>
        <v/>
      </c>
      <c r="EG26" t="str">
        <f>IF(AND('Network Data'!$C$5=1, W26 = "0", X26 = "1", ISNUMBER(Y26)&gt;0, AH26&lt;&gt;""), Z26&amp;"_NPP &lt; "&amp;AH26, "")</f>
        <v/>
      </c>
      <c r="EH26" t="str">
        <f>IF(AND('Network Data'!$C$5 = 1, W26 = "0", X26 = "0", ISNUMBER(Y26)&gt;0, AH26&lt;&gt;""), Z26&amp;"_P &lt; "&amp;AH26, IF(AND('Network Data'!$C$5 = 0, W26 = "0", ISNUMBER(Y26)&gt;0, AH26&lt;&gt;""), Z26&amp;"_P &lt; "&amp;AH26, ""))</f>
        <v/>
      </c>
      <c r="EI26" t="str">
        <f>IF(AND('Network Data'!$C$5=1,W26="0",X26="1",ISNUMBER(Y26) &gt; 0,AI26&lt;&gt;""),Z26&amp;"_R &gt; "&amp;AI26,"")</f>
        <v/>
      </c>
      <c r="EJ26" t="str">
        <f>IF(AND('Network Data'!$C$5 = 1, W26 = "0", X26 = "0", ISNUMBER(Y26) &gt; 0, AI26&lt;&gt;""), Z26&amp;"_R &gt; "&amp;AI26, IF(AND('Network Data'!$C$5 = 0, W26 = "0", ISNUMBER(Y26) &gt; 0, AI26&lt;&gt;""), Z26&amp;"_R &gt; "&amp;AI26, IF(AND('Network Data'!$C$5 = 1, W26 = "0", X26 = "0", ISNUMBER(Y26) &gt; 0, AI26&lt;&gt;""), Z26&amp;"_R &gt; "&amp;AI26, IF(AND('Network Data'!$C$5 = 0, W26 = "0", ISNUMBER(Y26) &gt; 0, AI26&lt;&gt;""), Z26&amp;"_R &gt; "&amp;AI26, ""))))</f>
        <v/>
      </c>
      <c r="EK26" t="str">
        <f>IF(AND('Network Data'!$C$5=1, W26 = "0", X26 = "1", ISNUMBER(Y26)&gt;0, AJ26&lt;&gt;""), Z26&amp;"_R &lt; "&amp;AJ26, "")</f>
        <v/>
      </c>
      <c r="EL26" t="str">
        <f>IF(AND('Network Data'!$C$5 = 1, W26 = "0", X26 = "0", ISNUMBER(Y26)&gt;0, AJ26&lt;&gt;""), Z26&amp;"_R &lt; "&amp;AJ26, IF(AND('Network Data'!$C$5 = 0, W26 = "0", ISNUMBER(Y26)&gt;0, AJ26&lt;&gt;""), Z26&amp;"_R &lt; "&amp;AJ26, IF(AND('Network Data'!$C$5 = 1, W26 = "0", X26 = "0", ISNUMBER(Y26)&gt;0, AJ26&lt;&gt;""), Z26&amp;"_R &lt; "&amp;AJ26, IF(AND('Network Data'!$C$5 = 0, W26 = "0", ISNUMBER(Y26)&gt;0, AJ26&lt;&gt;""), Z26&amp;"_R &lt; "&amp;AJ26, ""))))</f>
        <v/>
      </c>
      <c r="EM26" t="str">
        <f t="shared" si="1"/>
        <v/>
      </c>
      <c r="EN26" t="str">
        <f t="shared" si="2"/>
        <v/>
      </c>
      <c r="EO26" t="str">
        <f t="shared" si="3"/>
        <v/>
      </c>
      <c r="EP26" t="str">
        <f t="shared" si="4"/>
        <v/>
      </c>
      <c r="EQ26" t="str">
        <f t="shared" si="30"/>
        <v/>
      </c>
      <c r="ER26" t="str">
        <f t="shared" si="31"/>
        <v/>
      </c>
      <c r="ES26" t="str">
        <f t="shared" si="5"/>
        <v/>
      </c>
      <c r="ET26" t="str">
        <f t="shared" si="6"/>
        <v/>
      </c>
      <c r="EU26" t="str">
        <f>IF(AND('Network Data'!$C$5 = 1, W26 = "0", X26 = "0", ISNUMBER(Y26) &gt; 0, AM26&lt;&gt;""), Z26&amp;"_AE &gt; "&amp;AM26, IF(AND('Network Data'!$C$5 = 0, W26 = "0", ISNUMBER(Y26) &gt; 0, AM26&lt;&gt;""), Z26&amp;"_AE &gt; "&amp;AM26, IF(AND('Network Data'!$C$5 = 1, W26 = "0", X26 = "0", ISNUMBER(Y26) &gt; 0, AM26&lt;&gt;""), Z26&amp;"_AE &gt; "&amp;AM26, IF(AND('Network Data'!$C$5 = 0, W26 = "0", ISNUMBER(Y26) &gt; 0, AM26&lt;&gt;""), Z26&amp;"_AE &gt; "&amp;AM26, ""))))</f>
        <v/>
      </c>
      <c r="EV26" t="str">
        <f>IF(AND('Network Data'!$C$5 = 1, W26 = "0", X26 = "0", ISNUMBER(Y26) &gt; 0, AN26&lt;&gt;""), Z26&amp;"_AE &lt; "&amp;AN26, IF(AND('Network Data'!$C$5 = 0, W26 = "0", ISNUMBER(Y26) &gt; 0, AN26&lt;&gt;""),Z26&amp;"_AE &lt; "&amp;AN26, IF(AND('Network Data'!$C$5 = 1, W26 = "0", X26 = "0", ISNUMBER(Y26) &gt; 0, AN26&lt;&gt;""), Z26&amp;"_AE &lt; "&amp;AN26, IF(AND('Network Data'!$C$5 = 0, W26 = "0", ISNUMBER(Y26) &gt; 0, AN26&lt;&gt;""), Z26&amp;"_AE &lt; "&amp;AN26, ""))))</f>
        <v/>
      </c>
      <c r="EX26" t="str">
        <f>IF(AND('Network Data'!V32 &gt;0), 'Network Data'!V32, "")</f>
        <v/>
      </c>
      <c r="GB26"/>
      <c r="GC26"/>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row>
    <row r="27" spans="1:242" x14ac:dyDescent="0.3">
      <c r="A27" s="4">
        <v>24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t="str">
        <f t="shared" si="7"/>
        <v/>
      </c>
      <c r="X27" t="str">
        <f t="shared" si="8"/>
        <v/>
      </c>
      <c r="Y27" t="str">
        <f t="shared" si="9"/>
        <v/>
      </c>
      <c r="Z27" t="str">
        <f t="shared" si="10"/>
        <v/>
      </c>
      <c r="AA27" t="str">
        <f t="shared" si="11"/>
        <v/>
      </c>
      <c r="AB27" t="str">
        <f t="shared" si="12"/>
        <v/>
      </c>
      <c r="AC27" t="str">
        <f t="shared" si="13"/>
        <v/>
      </c>
      <c r="AD27" t="str">
        <f t="shared" si="14"/>
        <v/>
      </c>
      <c r="AE27" t="str">
        <f t="shared" si="15"/>
        <v/>
      </c>
      <c r="AF27" t="str">
        <f t="shared" si="16"/>
        <v/>
      </c>
      <c r="AG27" t="str">
        <f t="shared" si="17"/>
        <v/>
      </c>
      <c r="AH27" t="str">
        <f t="shared" si="18"/>
        <v/>
      </c>
      <c r="AI27" t="str">
        <f t="shared" si="19"/>
        <v/>
      </c>
      <c r="AJ27" t="str">
        <f t="shared" si="20"/>
        <v/>
      </c>
      <c r="AK27" t="str">
        <f t="shared" si="21"/>
        <v/>
      </c>
      <c r="AL27" t="str">
        <f t="shared" si="22"/>
        <v/>
      </c>
      <c r="AM27" t="str">
        <f t="shared" si="23"/>
        <v/>
      </c>
      <c r="AN27" t="str">
        <f t="shared" si="24"/>
        <v/>
      </c>
      <c r="BQ27" t="str">
        <f t="shared" si="25"/>
        <v/>
      </c>
      <c r="BR27" t="str">
        <f t="shared" si="26"/>
        <v/>
      </c>
      <c r="BY27" t="str">
        <f t="shared" si="27"/>
        <v/>
      </c>
      <c r="BZ27" t="str">
        <f t="shared" si="28"/>
        <v/>
      </c>
      <c r="CH27" t="str">
        <f>IF(AND('Network Data'!$C$5=1, W27 = "0", Y27 &gt; 0), IF(AND(X27="0"),IF(OR(ISNUMBER(AA27),ISNUMBER(AB27)),Z27&amp;"_Q = Flowto("&amp;Z27&amp;") - "&amp;Z27&amp;"_IM",Z27&amp;"_Q = Flowto("&amp;Z27&amp;")"),IF(AND(X27="1"),IF(OR(ISNUMBER(AA27),ISNUMBER(AB27)),Z27&amp;"_GPP = Flowto("&amp;Z27&amp;") - "&amp;Z27&amp;"_IM",Z27&amp;"_GPP = Flowto("&amp;Z27&amp;")"))), IF(AND('Network Data'!$C$5=0, W27 = "0", Y27 &gt; 0), IF(OR(ISNUMBER(AA27),ISNUMBER(AB27)),Z27&amp;"_Q = Flowto("&amp;Z27&amp;") - "&amp;Z27&amp;"_IN",Z27&amp;"_Q = Flowto("&amp;Z27&amp;")"),""))</f>
        <v/>
      </c>
      <c r="CL27" t="str">
        <f>IF(AND('Network Data'!$C$5=1, COUNTIF($Z$4:$Z$103, "*NLNode")&gt;0, W27 = "0", X27 = "0", Y27 &gt; 0), IF(OR(ISNUMBER(AC27),ISNUMBER(AD27)), Z27&amp;"_P = Flowfrom("&amp;Z27&amp;") - "&amp;Z27&amp;"_R - "&amp;Z27&amp;"_U - "&amp;Z27&amp;"_EX",Z27&amp;"_P = Flowfrom("&amp;Z27&amp;") - "&amp;Z27&amp;"_R - "&amp;Z27&amp;"_U"), IF(AND('Network Data'!$C$5=1, COUNTIF($Z$4:$Z$103, "*NLNode")=0, W27 = "0",X27 = "0", Y27 &gt; 0), IF(OR(ISNUMBER(AC27),ISNUMBER(AD27)), Z27&amp;"_P = Flowfrom("&amp;Z27&amp;") - "&amp;Z27&amp;"_R - "&amp;Z27&amp;"_EX",Z27&amp;"_P = Flowfrom("&amp;Z27&amp;") - "&amp;Z27&amp;"_R"), IF(AND('Network Data'!$C$5=0, COUNTIF($Z$4:$Z$103, "*NLNode")&gt;0, W27 = "0", X27 = "0", Y27 &gt; 0), IF(OR(ISNUMBER(AC27),ISNUMBER(AD27)), Z27&amp;"_P = Flowfrom("&amp;Z27&amp;") - "&amp;Z27&amp;"_U - "&amp;Z27&amp;"_EX",Z27&amp;"_P = Flowfrom("&amp;Z27&amp;") - "&amp;Z27&amp;"_U"), IF(AND('Network Data'!$C$5=0, COUNTIF($Z$4:$Z$103, "*NLNode")=0, W27 = "0",X27 = "0",  Y27 &gt; 0), IF(OR(ISNUMBER(AC27),ISNUMBER(AD27)), Z27&amp;"_P = Flowfrom("&amp;Z27&amp;") - "&amp;Z27&amp;"_EX",Z27&amp;"_P = Flowfrom("&amp;Z27&amp;")"), IF(AND('Network Data'!$C$5=1, COUNTIF($Z$4:$Z$103, "*NLNode")&gt;0, W27 = "0", X27 = "1", Y27 &gt; 0), IF(OR(ISNUMBER(AC27),ISNUMBER(AD27)), Z27&amp;"_NPP = Flowfrom("&amp;Z27&amp;") - "&amp;Z27&amp;"_R - "&amp;Z27&amp;"_U - "&amp;Z27&amp;"_EX",Z27&amp;"_NPP = Flowfrom("&amp;Z27&amp;") - "&amp;Z27&amp;"_R - "&amp;Z27&amp;"_U"), IF(AND('Network Data'!$C$5=1, COUNTIF($Z$4:$Z$103, "*NLNode")=0, W27 = "0",X27 = "1", Y27 &gt; 0), IF(OR(ISNUMBER(AC27),ISNUMBER(AD27)), Z27&amp;"_NPP = Flowfrom("&amp;Z27&amp;") - "&amp;Z27&amp;"_R - "&amp;Z27&amp;"_EX",Z27&amp;"_NPP = Flowfrom("&amp;Z27&amp;") - "&amp;Z27&amp;"_R"), IF(AND('Network Data'!$C$5=0, COUNTIF($Z$4:$Z$103, "*NLNode")&gt;0, W27 = "0", X27 = "1", Y27 &gt; 0), IF(OR(ISNUMBER(AC27),ISNUMBER(AD27)), Z27&amp;"_P = Flowfrom("&amp;Z27&amp;") - "&amp;Z27&amp;"_U - "&amp;Z27&amp;"_EX",Z27&amp;"_P = Flowfrom("&amp;Z27&amp;") - "&amp;Z27&amp;"_U"), IF(AND('Network Data'!$C$5=0, COUNTIF($Z$4:$Z$103, "*NLNode")=0, W27 = "0",X27 = "1",  Y27 &gt; 0), IF(OR(ISNUMBER(AC27),ISNUMBER(AD27)), Z27&amp;"_P = Flowfrom("&amp;Z27&amp;") - "&amp;Z27&amp;"_EX",Z27&amp;"_P = Flowfrom("&amp;Z27&amp;")"), ""))))))))</f>
        <v/>
      </c>
      <c r="CP27" t="str">
        <f>IF(COUNTIF($Z$4:$Z$103, "*NLNode")&gt;0, IF(AND('Network Data'!$C$5=1,W27="0", X27 = "0", Y27&gt;0),IF(OR(ISNUMBER(AC27),ISNUMBER(AD27)),Z27&amp;"_U"&amp;" = Flowto("&amp;Z27&amp;") - "&amp;Z27&amp;"_P"&amp;" - "&amp;Z27&amp;"_R - "&amp;Z27&amp;"_EX",Z27&amp;"_U"&amp;" = Flowto("&amp;Z27&amp;") - "&amp;Z27&amp;"_P"&amp;" - "&amp;Z27&amp;"_R"),IF(AND('Network Data'!$C$5=0,W27="0",X27 = "0", Y27&gt;0),IF(OR(ISNUMBER(AC27),ISNUMBER(AD27)),Z27&amp;"_U"&amp;" = Flowto("&amp;Z27&amp;") - "&amp;Z27&amp;"_P"&amp;" - "&amp;Z27&amp;"_EX",Z27&amp;"_U"&amp;" = Flowto("&amp;Z27&amp;") - "&amp;Z27&amp;"_P"), IF(AND('Network Data'!$C$5=1,W27="0", X27 = "1", Y27&gt;0), IF(OR(ISNUMBER(AC27),ISNUMBER(AD27)),Z27&amp;"_U"&amp;" = Flowto("&amp;Z27&amp;") - "&amp;Z27&amp;"_NPP"&amp;" - "&amp;Z27&amp;"_R - "&amp;Z27&amp;"_EX",Z27&amp;"_U"&amp;" = Flowto("&amp;Z27&amp;") - "&amp;Z27&amp;"_NPP"&amp;" - "&amp;Z27&amp;"_R"), IF(AND('Network Data'!$C$5=0,W27="0",X27 = "1", Y27&gt;0),IF(OR(ISNUMBER(AC27),ISNUMBER(AD27)),Z27&amp;"_U"&amp;" = Flowto("&amp;Z27&amp;") - "&amp;Z27&amp;"_P"&amp;" - "&amp;Z27&amp;"_EX",Z27&amp;"_U"&amp;" = Flowto("&amp;Z27&amp;") - "&amp;Z27&amp;"_P"),"")))),"")</f>
        <v/>
      </c>
      <c r="CT27" t="str">
        <f>IF(OR(AM27&lt;&gt;"",AN27&lt;&gt;""), IF(AND('Network Data'!$C$5 = 1, W27 ="0", X27 = "0", Y27 &gt; 0),Z27&amp;"_AE"&amp;" = "&amp;Z27&amp;"_P"&amp;" + "&amp;Z27&amp;"_R", IF(AND('Network Data'!$C$5 = 0, W27 ="0", X27 = "0", Y27 &gt; 0),Z27&amp;" = "&amp;Z27&amp;"_P",IF(AND('Network Data'!$C$5 = 1, W27 ="0", X27 = "0",Y27 &gt; 0),Z27&amp;"_AE"&amp;" = "&amp;Z27&amp;"_P"&amp;" + "&amp;Z27&amp;"_R", IF(AND('Network Data'!$C$5 = 0, W27 ="0", X27 = "0", Y27 &gt; 0),Z27&amp;" = "&amp;Z27&amp;"_P","")))),"")</f>
        <v/>
      </c>
      <c r="CX27" t="str">
        <f xml:space="preserve"> IF('Network Data'!U33 &gt; 0, 'Network Data'!U33, "")</f>
        <v/>
      </c>
      <c r="DB27" t="str" cm="1">
        <f t="array" ref="DB27">IF(OR('Network Data'!T33:T132&lt;&gt;""), "## PARAMETERS","")</f>
        <v/>
      </c>
      <c r="DC27" t="str" cm="1">
        <f t="array" ref="DC27">IF(OR('Network Data'!T33:T132&lt;&gt;""), "&lt;space&gt;","")</f>
        <v/>
      </c>
      <c r="DD27" t="str">
        <f>IF('Network Data'!T33&lt;&gt;"",SUBSTITUTE('Network Data'!T33, ",",""),"")</f>
        <v/>
      </c>
      <c r="DE27" t="str" cm="1">
        <f t="array" ref="DE27">IF(OR('Network Data'!T33:T132&lt;&gt;""), "&lt;space&gt;","")</f>
        <v/>
      </c>
      <c r="DF27" t="str" cm="1">
        <f t="array" ref="DF27">IF(OR('Network Data'!T33:T132&lt;&gt;""), "## END PARAMETERS","")</f>
        <v/>
      </c>
      <c r="DG27" t="str" cm="1">
        <f t="array" ref="DG27">IF(OR('Network Data'!T33:T132&lt;&gt;""), "&lt;space&gt;","")</f>
        <v/>
      </c>
      <c r="DL27" t="str">
        <f>IF(AND('Network Data'!$C$5=1,W27="0",X27= "1",Y27&gt;0),Z27&amp;"_GPP: CO2 -&gt; "&amp;Z27,"")</f>
        <v/>
      </c>
      <c r="DN27" s="17"/>
      <c r="DP27" t="str">
        <f>IF(AND(W27="0",X27="1",Y27&gt;0,'Network Data'!$C$5=1),'Hidden Network Data 1'!Z27&amp;"_R: "&amp;'Hidden Network Data 1'!Z27&amp;" -&gt; CO2", "")</f>
        <v/>
      </c>
      <c r="DQ27" t="str">
        <f>IF(AND(W27="0",X27="0",Y27&gt;0,'Network Data'!$C$5=1),'Hidden Network Data 1'!Z27&amp;"_R: "&amp;'Hidden Network Data 1'!Z27&amp;" -&gt; CO2", "")</f>
        <v/>
      </c>
      <c r="DS27" s="17"/>
      <c r="DT27" s="17"/>
      <c r="DU27" t="str">
        <f t="shared" si="29"/>
        <v/>
      </c>
      <c r="DV27" s="17"/>
      <c r="DW27" s="17"/>
      <c r="DX27" s="17"/>
      <c r="DY27" t="str">
        <f t="shared" si="0"/>
        <v/>
      </c>
      <c r="DZ27" s="19"/>
      <c r="EA27" t="str">
        <f>IF(AND('Network Data'!$C$5=1, W27 = "0", X27 = "1", ISNUMBER(Y27)&gt;0, AE27&lt;&gt;""), Z27&amp;"_GPP &gt; "&amp;AE27, "")</f>
        <v/>
      </c>
      <c r="EB27" t="str">
        <f>IF(AE27 &gt;0, IF(AND('Network Data'!$C$5 = 1, W27 = "0", X27 = "0", ISNUMBER(Y27)&gt;0, AE27&lt;&gt;""), Z27&amp;"_Q &gt; "&amp;AE27, IF(AND('Network Data'!$C$5 = 0, W27 = "0", ISNUMBER(Y27)&gt;0, AE27&lt;&gt;""), Z27&amp;"_Q &gt; "&amp;AE27, "")),"")</f>
        <v/>
      </c>
      <c r="EC27" t="str">
        <f>IF(AND('Network Data'!$C$5=1, W27 = "0", X27 = "1", ISNUMBER(Y27)&gt;0, AF27&lt;&gt;""), Z27&amp;"_GPP &lt; "&amp;AF27, "")</f>
        <v/>
      </c>
      <c r="ED27" t="str">
        <f>IF(AND('Network Data'!$C$5 = 1, W27 = "0", X27 = "0", ISNUMBER(Y27)&gt;0, AF27&lt;&gt;""), Z27&amp;"_Q &lt; "&amp;AF27, IF(AND('Network Data'!$C$5 = 0, W27 = "0", ISNUMBER(Y27)&gt;0, AF27&lt;&gt;""), Z27&amp;"_Q &lt; "&amp;AF27, ""))</f>
        <v/>
      </c>
      <c r="EE27" t="str">
        <f>IF(AND('Network Data'!$C$5=1, W27 = "0", X27 = "1", ISNUMBER(Y27)&gt;0, AG27&lt;&gt;""), Z27&amp;"_NPP &gt; "&amp;AG27, "")</f>
        <v/>
      </c>
      <c r="EF27" t="str">
        <f>IF(AND('Network Data'!$C$5 = 1, W27 = "0", X27 = "0", ISNUMBER(Y27)&gt;0, AG27&lt;&gt;""), Z27&amp;"_P &gt; "&amp;AG27, IF(AND('Network Data'!$C$5 = 0, W27 = "0", ISNUMBER(Y27)&gt;0, AG27&lt;&gt;""), Z27&amp;"_P &gt; "&amp;AG27, ""))</f>
        <v/>
      </c>
      <c r="EG27" t="str">
        <f>IF(AND('Network Data'!$C$5=1, W27 = "0", X27 = "1", ISNUMBER(Y27)&gt;0, AH27&lt;&gt;""), Z27&amp;"_NPP &lt; "&amp;AH27, "")</f>
        <v/>
      </c>
      <c r="EH27" t="str">
        <f>IF(AND('Network Data'!$C$5 = 1, W27 = "0", X27 = "0", ISNUMBER(Y27)&gt;0, AH27&lt;&gt;""), Z27&amp;"_P &lt; "&amp;AH27, IF(AND('Network Data'!$C$5 = 0, W27 = "0", ISNUMBER(Y27)&gt;0, AH27&lt;&gt;""), Z27&amp;"_P &lt; "&amp;AH27, ""))</f>
        <v/>
      </c>
      <c r="EI27" t="str">
        <f>IF(AND('Network Data'!$C$5=1,W27="0",X27="1",ISNUMBER(Y27) &gt; 0,AI27&lt;&gt;""),Z27&amp;"_R &gt; "&amp;AI27,"")</f>
        <v/>
      </c>
      <c r="EJ27" t="str">
        <f>IF(AND('Network Data'!$C$5 = 1, W27 = "0", X27 = "0", ISNUMBER(Y27) &gt; 0, AI27&lt;&gt;""), Z27&amp;"_R &gt; "&amp;AI27, IF(AND('Network Data'!$C$5 = 0, W27 = "0", ISNUMBER(Y27) &gt; 0, AI27&lt;&gt;""), Z27&amp;"_R &gt; "&amp;AI27, IF(AND('Network Data'!$C$5 = 1, W27 = "0", X27 = "0", ISNUMBER(Y27) &gt; 0, AI27&lt;&gt;""), Z27&amp;"_R &gt; "&amp;AI27, IF(AND('Network Data'!$C$5 = 0, W27 = "0", ISNUMBER(Y27) &gt; 0, AI27&lt;&gt;""), Z27&amp;"_R &gt; "&amp;AI27, ""))))</f>
        <v/>
      </c>
      <c r="EK27" t="str">
        <f>IF(AND('Network Data'!$C$5=1, W27 = "0", X27 = "1", ISNUMBER(Y27)&gt;0, AJ27&lt;&gt;""), Z27&amp;"_R &lt; "&amp;AJ27, "")</f>
        <v/>
      </c>
      <c r="EL27" t="str">
        <f>IF(AND('Network Data'!$C$5 = 1, W27 = "0", X27 = "0", ISNUMBER(Y27)&gt;0, AJ27&lt;&gt;""), Z27&amp;"_R &lt; "&amp;AJ27, IF(AND('Network Data'!$C$5 = 0, W27 = "0", ISNUMBER(Y27)&gt;0, AJ27&lt;&gt;""), Z27&amp;"_R &lt; "&amp;AJ27, IF(AND('Network Data'!$C$5 = 1, W27 = "0", X27 = "0", ISNUMBER(Y27)&gt;0, AJ27&lt;&gt;""), Z27&amp;"_R &lt; "&amp;AJ27, IF(AND('Network Data'!$C$5 = 0, W27 = "0", ISNUMBER(Y27)&gt;0, AJ27&lt;&gt;""), Z27&amp;"_R &lt; "&amp;AJ27, ""))))</f>
        <v/>
      </c>
      <c r="EM27" t="str">
        <f t="shared" si="1"/>
        <v/>
      </c>
      <c r="EN27" t="str">
        <f t="shared" si="2"/>
        <v/>
      </c>
      <c r="EO27" t="str">
        <f t="shared" si="3"/>
        <v/>
      </c>
      <c r="EP27" t="str">
        <f t="shared" si="4"/>
        <v/>
      </c>
      <c r="EQ27" t="str">
        <f t="shared" si="30"/>
        <v/>
      </c>
      <c r="ER27" t="str">
        <f t="shared" si="31"/>
        <v/>
      </c>
      <c r="ES27" t="str">
        <f t="shared" si="5"/>
        <v/>
      </c>
      <c r="ET27" t="str">
        <f t="shared" si="6"/>
        <v/>
      </c>
      <c r="EU27" t="str">
        <f>IF(AND('Network Data'!$C$5 = 1, W27 = "0", X27 = "0", ISNUMBER(Y27) &gt; 0, AM27&lt;&gt;""), Z27&amp;"_AE &gt; "&amp;AM27, IF(AND('Network Data'!$C$5 = 0, W27 = "0", ISNUMBER(Y27) &gt; 0, AM27&lt;&gt;""), Z27&amp;"_AE &gt; "&amp;AM27, IF(AND('Network Data'!$C$5 = 1, W27 = "0", X27 = "0", ISNUMBER(Y27) &gt; 0, AM27&lt;&gt;""), Z27&amp;"_AE &gt; "&amp;AM27, IF(AND('Network Data'!$C$5 = 0, W27 = "0", ISNUMBER(Y27) &gt; 0, AM27&lt;&gt;""), Z27&amp;"_AE &gt; "&amp;AM27, ""))))</f>
        <v/>
      </c>
      <c r="EV27" t="str">
        <f>IF(AND('Network Data'!$C$5 = 1, W27 = "0", X27 = "0", ISNUMBER(Y27) &gt; 0, AN27&lt;&gt;""), Z27&amp;"_AE &lt; "&amp;AN27, IF(AND('Network Data'!$C$5 = 0, W27 = "0", ISNUMBER(Y27) &gt; 0, AN27&lt;&gt;""),Z27&amp;"_AE &lt; "&amp;AN27, IF(AND('Network Data'!$C$5 = 1, W27 = "0", X27 = "0", ISNUMBER(Y27) &gt; 0, AN27&lt;&gt;""), Z27&amp;"_AE &lt; "&amp;AN27, IF(AND('Network Data'!$C$5 = 0, W27 = "0", ISNUMBER(Y27) &gt; 0, AN27&lt;&gt;""), Z27&amp;"_AE &lt; "&amp;AN27, ""))))</f>
        <v/>
      </c>
      <c r="EX27" t="str">
        <f>IF(AND('Network Data'!V33 &gt;0), 'Network Data'!V33, "")</f>
        <v/>
      </c>
      <c r="GB27"/>
      <c r="GC27"/>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row>
    <row r="28" spans="1:242" x14ac:dyDescent="0.3">
      <c r="A28" s="4">
        <v>25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t="str">
        <f t="shared" si="7"/>
        <v/>
      </c>
      <c r="X28" t="str">
        <f t="shared" si="8"/>
        <v/>
      </c>
      <c r="Y28" t="str">
        <f t="shared" si="9"/>
        <v/>
      </c>
      <c r="Z28" t="str">
        <f t="shared" si="10"/>
        <v/>
      </c>
      <c r="AA28" t="str">
        <f t="shared" si="11"/>
        <v/>
      </c>
      <c r="AB28" t="str">
        <f t="shared" si="12"/>
        <v/>
      </c>
      <c r="AC28" t="str">
        <f t="shared" si="13"/>
        <v/>
      </c>
      <c r="AD28" t="str">
        <f t="shared" si="14"/>
        <v/>
      </c>
      <c r="AE28" t="str">
        <f t="shared" si="15"/>
        <v/>
      </c>
      <c r="AF28" t="str">
        <f t="shared" si="16"/>
        <v/>
      </c>
      <c r="AG28" t="str">
        <f t="shared" si="17"/>
        <v/>
      </c>
      <c r="AH28" t="str">
        <f t="shared" si="18"/>
        <v/>
      </c>
      <c r="AI28" t="str">
        <f t="shared" si="19"/>
        <v/>
      </c>
      <c r="AJ28" t="str">
        <f t="shared" si="20"/>
        <v/>
      </c>
      <c r="AK28" t="str">
        <f t="shared" si="21"/>
        <v/>
      </c>
      <c r="AL28" t="str">
        <f t="shared" si="22"/>
        <v/>
      </c>
      <c r="AM28" t="str">
        <f t="shared" si="23"/>
        <v/>
      </c>
      <c r="AN28" t="str">
        <f t="shared" si="24"/>
        <v/>
      </c>
      <c r="BQ28" t="str">
        <f t="shared" si="25"/>
        <v/>
      </c>
      <c r="BR28" t="str">
        <f t="shared" si="26"/>
        <v/>
      </c>
      <c r="BY28" t="str">
        <f t="shared" si="27"/>
        <v/>
      </c>
      <c r="BZ28" t="str">
        <f t="shared" si="28"/>
        <v/>
      </c>
      <c r="CH28" t="str">
        <f>IF(AND('Network Data'!$C$5=1, W28 = "0", Y28 &gt; 0), IF(AND(X28="0"),IF(OR(ISNUMBER(AA28),ISNUMBER(AB28)),Z28&amp;"_Q = Flowto("&amp;Z28&amp;") - "&amp;Z28&amp;"_IM",Z28&amp;"_Q = Flowto("&amp;Z28&amp;")"),IF(AND(X28="1"),IF(OR(ISNUMBER(AA28),ISNUMBER(AB28)),Z28&amp;"_GPP = Flowto("&amp;Z28&amp;") - "&amp;Z28&amp;"_IM",Z28&amp;"_GPP = Flowto("&amp;Z28&amp;")"))), IF(AND('Network Data'!$C$5=0, W28 = "0", Y28 &gt; 0), IF(OR(ISNUMBER(AA28),ISNUMBER(AB28)),Z28&amp;"_Q = Flowto("&amp;Z28&amp;") - "&amp;Z28&amp;"_IN",Z28&amp;"_Q = Flowto("&amp;Z28&amp;")"),""))</f>
        <v/>
      </c>
      <c r="CL28" t="str">
        <f>IF(AND('Network Data'!$C$5=1, COUNTIF($Z$4:$Z$103, "*NLNode")&gt;0, W28 = "0", X28 = "0", Y28 &gt; 0), IF(OR(ISNUMBER(AC28),ISNUMBER(AD28)), Z28&amp;"_P = Flowfrom("&amp;Z28&amp;") - "&amp;Z28&amp;"_R - "&amp;Z28&amp;"_U - "&amp;Z28&amp;"_EX",Z28&amp;"_P = Flowfrom("&amp;Z28&amp;") - "&amp;Z28&amp;"_R - "&amp;Z28&amp;"_U"), IF(AND('Network Data'!$C$5=1, COUNTIF($Z$4:$Z$103, "*NLNode")=0, W28 = "0",X28 = "0", Y28 &gt; 0), IF(OR(ISNUMBER(AC28),ISNUMBER(AD28)), Z28&amp;"_P = Flowfrom("&amp;Z28&amp;") - "&amp;Z28&amp;"_R - "&amp;Z28&amp;"_EX",Z28&amp;"_P = Flowfrom("&amp;Z28&amp;") - "&amp;Z28&amp;"_R"), IF(AND('Network Data'!$C$5=0, COUNTIF($Z$4:$Z$103, "*NLNode")&gt;0, W28 = "0", X28 = "0", Y28 &gt; 0), IF(OR(ISNUMBER(AC28),ISNUMBER(AD28)), Z28&amp;"_P = Flowfrom("&amp;Z28&amp;") - "&amp;Z28&amp;"_U - "&amp;Z28&amp;"_EX",Z28&amp;"_P = Flowfrom("&amp;Z28&amp;") - "&amp;Z28&amp;"_U"), IF(AND('Network Data'!$C$5=0, COUNTIF($Z$4:$Z$103, "*NLNode")=0, W28 = "0",X28 = "0",  Y28 &gt; 0), IF(OR(ISNUMBER(AC28),ISNUMBER(AD28)), Z28&amp;"_P = Flowfrom("&amp;Z28&amp;") - "&amp;Z28&amp;"_EX",Z28&amp;"_P = Flowfrom("&amp;Z28&amp;")"), IF(AND('Network Data'!$C$5=1, COUNTIF($Z$4:$Z$103, "*NLNode")&gt;0, W28 = "0", X28 = "1", Y28 &gt; 0), IF(OR(ISNUMBER(AC28),ISNUMBER(AD28)), Z28&amp;"_NPP = Flowfrom("&amp;Z28&amp;") - "&amp;Z28&amp;"_R - "&amp;Z28&amp;"_U - "&amp;Z28&amp;"_EX",Z28&amp;"_NPP = Flowfrom("&amp;Z28&amp;") - "&amp;Z28&amp;"_R - "&amp;Z28&amp;"_U"), IF(AND('Network Data'!$C$5=1, COUNTIF($Z$4:$Z$103, "*NLNode")=0, W28 = "0",X28 = "1", Y28 &gt; 0), IF(OR(ISNUMBER(AC28),ISNUMBER(AD28)), Z28&amp;"_NPP = Flowfrom("&amp;Z28&amp;") - "&amp;Z28&amp;"_R - "&amp;Z28&amp;"_EX",Z28&amp;"_NPP = Flowfrom("&amp;Z28&amp;") - "&amp;Z28&amp;"_R"), IF(AND('Network Data'!$C$5=0, COUNTIF($Z$4:$Z$103, "*NLNode")&gt;0, W28 = "0", X28 = "1", Y28 &gt; 0), IF(OR(ISNUMBER(AC28),ISNUMBER(AD28)), Z28&amp;"_P = Flowfrom("&amp;Z28&amp;") - "&amp;Z28&amp;"_U - "&amp;Z28&amp;"_EX",Z28&amp;"_P = Flowfrom("&amp;Z28&amp;") - "&amp;Z28&amp;"_U"), IF(AND('Network Data'!$C$5=0, COUNTIF($Z$4:$Z$103, "*NLNode")=0, W28 = "0",X28 = "1",  Y28 &gt; 0), IF(OR(ISNUMBER(AC28),ISNUMBER(AD28)), Z28&amp;"_P = Flowfrom("&amp;Z28&amp;") - "&amp;Z28&amp;"_EX",Z28&amp;"_P = Flowfrom("&amp;Z28&amp;")"), ""))))))))</f>
        <v/>
      </c>
      <c r="CP28" t="str">
        <f>IF(COUNTIF($Z$4:$Z$103, "*NLNode")&gt;0, IF(AND('Network Data'!$C$5=1,W28="0", X28 = "0", Y28&gt;0),IF(OR(ISNUMBER(AC28),ISNUMBER(AD28)),Z28&amp;"_U"&amp;" = Flowto("&amp;Z28&amp;") - "&amp;Z28&amp;"_P"&amp;" - "&amp;Z28&amp;"_R - "&amp;Z28&amp;"_EX",Z28&amp;"_U"&amp;" = Flowto("&amp;Z28&amp;") - "&amp;Z28&amp;"_P"&amp;" - "&amp;Z28&amp;"_R"),IF(AND('Network Data'!$C$5=0,W28="0",X28 = "0", Y28&gt;0),IF(OR(ISNUMBER(AC28),ISNUMBER(AD28)),Z28&amp;"_U"&amp;" = Flowto("&amp;Z28&amp;") - "&amp;Z28&amp;"_P"&amp;" - "&amp;Z28&amp;"_EX",Z28&amp;"_U"&amp;" = Flowto("&amp;Z28&amp;") - "&amp;Z28&amp;"_P"), IF(AND('Network Data'!$C$5=1,W28="0", X28 = "1", Y28&gt;0), IF(OR(ISNUMBER(AC28),ISNUMBER(AD28)),Z28&amp;"_U"&amp;" = Flowto("&amp;Z28&amp;") - "&amp;Z28&amp;"_NPP"&amp;" - "&amp;Z28&amp;"_R - "&amp;Z28&amp;"_EX",Z28&amp;"_U"&amp;" = Flowto("&amp;Z28&amp;") - "&amp;Z28&amp;"_NPP"&amp;" - "&amp;Z28&amp;"_R"), IF(AND('Network Data'!$C$5=0,W28="0",X28 = "1", Y28&gt;0),IF(OR(ISNUMBER(AC28),ISNUMBER(AD28)),Z28&amp;"_U"&amp;" = Flowto("&amp;Z28&amp;") - "&amp;Z28&amp;"_P"&amp;" - "&amp;Z28&amp;"_EX",Z28&amp;"_U"&amp;" = Flowto("&amp;Z28&amp;") - "&amp;Z28&amp;"_P"),"")))),"")</f>
        <v/>
      </c>
      <c r="CT28" t="str">
        <f>IF(OR(AM28&lt;&gt;"",AN28&lt;&gt;""), IF(AND('Network Data'!$C$5 = 1, W28 ="0", X28 = "0", Y28 &gt; 0),Z28&amp;"_AE"&amp;" = "&amp;Z28&amp;"_P"&amp;" + "&amp;Z28&amp;"_R", IF(AND('Network Data'!$C$5 = 0, W28 ="0", X28 = "0", Y28 &gt; 0),Z28&amp;" = "&amp;Z28&amp;"_P",IF(AND('Network Data'!$C$5 = 1, W28 ="0", X28 = "0",Y28 &gt; 0),Z28&amp;"_AE"&amp;" = "&amp;Z28&amp;"_P"&amp;" + "&amp;Z28&amp;"_R", IF(AND('Network Data'!$C$5 = 0, W28 ="0", X28 = "0", Y28 &gt; 0),Z28&amp;" = "&amp;Z28&amp;"_P","")))),"")</f>
        <v/>
      </c>
      <c r="CX28" t="str">
        <f xml:space="preserve"> IF('Network Data'!U34 &gt; 0, 'Network Data'!U34, "")</f>
        <v/>
      </c>
      <c r="DB28" t="str" cm="1">
        <f t="array" ref="DB28">IF(OR('Network Data'!T34:T133&lt;&gt;""), "## PARAMETERS","")</f>
        <v/>
      </c>
      <c r="DC28" t="str" cm="1">
        <f t="array" ref="DC28">IF(OR('Network Data'!T34:T133&lt;&gt;""), "&lt;space&gt;","")</f>
        <v/>
      </c>
      <c r="DD28" t="str">
        <f>IF('Network Data'!T34&lt;&gt;"",SUBSTITUTE('Network Data'!T34, ",",""),"")</f>
        <v/>
      </c>
      <c r="DE28" t="str" cm="1">
        <f t="array" ref="DE28">IF(OR('Network Data'!T34:T133&lt;&gt;""), "&lt;space&gt;","")</f>
        <v/>
      </c>
      <c r="DF28" t="str" cm="1">
        <f t="array" ref="DF28">IF(OR('Network Data'!T34:T133&lt;&gt;""), "## END PARAMETERS","")</f>
        <v/>
      </c>
      <c r="DG28" t="str" cm="1">
        <f t="array" ref="DG28">IF(OR('Network Data'!T34:T133&lt;&gt;""), "&lt;space&gt;","")</f>
        <v/>
      </c>
      <c r="DL28" t="str">
        <f>IF(AND('Network Data'!$C$5=1,W28="0",X28= "1",Y28&gt;0),Z28&amp;"_GPP: CO2 -&gt; "&amp;Z28,"")</f>
        <v/>
      </c>
      <c r="DN28" s="17"/>
      <c r="DP28" t="str">
        <f>IF(AND(W28="0",X28="1",Y28&gt;0,'Network Data'!$C$5=1),'Hidden Network Data 1'!Z28&amp;"_R: "&amp;'Hidden Network Data 1'!Z28&amp;" -&gt; CO2", "")</f>
        <v/>
      </c>
      <c r="DQ28" t="str">
        <f>IF(AND(W28="0",X28="0",Y28&gt;0,'Network Data'!$C$5=1),'Hidden Network Data 1'!Z28&amp;"_R: "&amp;'Hidden Network Data 1'!Z28&amp;" -&gt; CO2", "")</f>
        <v/>
      </c>
      <c r="DS28" s="17"/>
      <c r="DT28" s="17"/>
      <c r="DU28" t="str">
        <f t="shared" si="29"/>
        <v/>
      </c>
      <c r="DV28" s="17"/>
      <c r="DW28" s="17"/>
      <c r="DX28" s="17"/>
      <c r="DY28" t="str">
        <f t="shared" si="0"/>
        <v/>
      </c>
      <c r="DZ28" s="19"/>
      <c r="EA28" t="str">
        <f>IF(AND('Network Data'!$C$5=1, W28 = "0", X28 = "1", ISNUMBER(Y28)&gt;0, AE28&lt;&gt;""), Z28&amp;"_GPP &gt; "&amp;AE28, "")</f>
        <v/>
      </c>
      <c r="EB28" t="str">
        <f>IF(AE28 &gt;0, IF(AND('Network Data'!$C$5 = 1, W28 = "0", X28 = "0", ISNUMBER(Y28)&gt;0, AE28&lt;&gt;""), Z28&amp;"_Q &gt; "&amp;AE28, IF(AND('Network Data'!$C$5 = 0, W28 = "0", ISNUMBER(Y28)&gt;0, AE28&lt;&gt;""), Z28&amp;"_Q &gt; "&amp;AE28, "")),"")</f>
        <v/>
      </c>
      <c r="EC28" t="str">
        <f>IF(AND('Network Data'!$C$5=1, W28 = "0", X28 = "1", ISNUMBER(Y28)&gt;0, AF28&lt;&gt;""), Z28&amp;"_GPP &lt; "&amp;AF28, "")</f>
        <v/>
      </c>
      <c r="ED28" t="str">
        <f>IF(AND('Network Data'!$C$5 = 1, W28 = "0", X28 = "0", ISNUMBER(Y28)&gt;0, AF28&lt;&gt;""), Z28&amp;"_Q &lt; "&amp;AF28, IF(AND('Network Data'!$C$5 = 0, W28 = "0", ISNUMBER(Y28)&gt;0, AF28&lt;&gt;""), Z28&amp;"_Q &lt; "&amp;AF28, ""))</f>
        <v/>
      </c>
      <c r="EE28" t="str">
        <f>IF(AND('Network Data'!$C$5=1, W28 = "0", X28 = "1", ISNUMBER(Y28)&gt;0, AG28&lt;&gt;""), Z28&amp;"_NPP &gt; "&amp;AG28, "")</f>
        <v/>
      </c>
      <c r="EF28" t="str">
        <f>IF(AND('Network Data'!$C$5 = 1, W28 = "0", X28 = "0", ISNUMBER(Y28)&gt;0, AG28&lt;&gt;""), Z28&amp;"_P &gt; "&amp;AG28, IF(AND('Network Data'!$C$5 = 0, W28 = "0", ISNUMBER(Y28)&gt;0, AG28&lt;&gt;""), Z28&amp;"_P &gt; "&amp;AG28, ""))</f>
        <v/>
      </c>
      <c r="EG28" t="str">
        <f>IF(AND('Network Data'!$C$5=1, W28 = "0", X28 = "1", ISNUMBER(Y28)&gt;0, AH28&lt;&gt;""), Z28&amp;"_NPP &lt; "&amp;AH28, "")</f>
        <v/>
      </c>
      <c r="EH28" t="str">
        <f>IF(AND('Network Data'!$C$5 = 1, W28 = "0", X28 = "0", ISNUMBER(Y28)&gt;0, AH28&lt;&gt;""), Z28&amp;"_P &lt; "&amp;AH28, IF(AND('Network Data'!$C$5 = 0, W28 = "0", ISNUMBER(Y28)&gt;0, AH28&lt;&gt;""), Z28&amp;"_P &lt; "&amp;AH28, ""))</f>
        <v/>
      </c>
      <c r="EI28" t="str">
        <f>IF(AND('Network Data'!$C$5=1,W28="0",X28="1",ISNUMBER(Y28) &gt; 0,AI28&lt;&gt;""),Z28&amp;"_R &gt; "&amp;AI28,"")</f>
        <v/>
      </c>
      <c r="EJ28" t="str">
        <f>IF(AND('Network Data'!$C$5 = 1, W28 = "0", X28 = "0", ISNUMBER(Y28) &gt; 0, AI28&lt;&gt;""), Z28&amp;"_R &gt; "&amp;AI28, IF(AND('Network Data'!$C$5 = 0, W28 = "0", ISNUMBER(Y28) &gt; 0, AI28&lt;&gt;""), Z28&amp;"_R &gt; "&amp;AI28, IF(AND('Network Data'!$C$5 = 1, W28 = "0", X28 = "0", ISNUMBER(Y28) &gt; 0, AI28&lt;&gt;""), Z28&amp;"_R &gt; "&amp;AI28, IF(AND('Network Data'!$C$5 = 0, W28 = "0", ISNUMBER(Y28) &gt; 0, AI28&lt;&gt;""), Z28&amp;"_R &gt; "&amp;AI28, ""))))</f>
        <v/>
      </c>
      <c r="EK28" t="str">
        <f>IF(AND('Network Data'!$C$5=1, W28 = "0", X28 = "1", ISNUMBER(Y28)&gt;0, AJ28&lt;&gt;""), Z28&amp;"_R &lt; "&amp;AJ28, "")</f>
        <v/>
      </c>
      <c r="EL28" t="str">
        <f>IF(AND('Network Data'!$C$5 = 1, W28 = "0", X28 = "0", ISNUMBER(Y28)&gt;0, AJ28&lt;&gt;""), Z28&amp;"_R &lt; "&amp;AJ28, IF(AND('Network Data'!$C$5 = 0, W28 = "0", ISNUMBER(Y28)&gt;0, AJ28&lt;&gt;""), Z28&amp;"_R &lt; "&amp;AJ28, IF(AND('Network Data'!$C$5 = 1, W28 = "0", X28 = "0", ISNUMBER(Y28)&gt;0, AJ28&lt;&gt;""), Z28&amp;"_R &lt; "&amp;AJ28, IF(AND('Network Data'!$C$5 = 0, W28 = "0", ISNUMBER(Y28)&gt;0, AJ28&lt;&gt;""), Z28&amp;"_R &lt; "&amp;AJ28, ""))))</f>
        <v/>
      </c>
      <c r="EM28" t="str">
        <f t="shared" si="1"/>
        <v/>
      </c>
      <c r="EN28" t="str">
        <f t="shared" si="2"/>
        <v/>
      </c>
      <c r="EO28" t="str">
        <f t="shared" si="3"/>
        <v/>
      </c>
      <c r="EP28" t="str">
        <f t="shared" si="4"/>
        <v/>
      </c>
      <c r="EQ28" t="str">
        <f t="shared" si="30"/>
        <v/>
      </c>
      <c r="ER28" t="str">
        <f t="shared" si="31"/>
        <v/>
      </c>
      <c r="ES28" t="str">
        <f t="shared" si="5"/>
        <v/>
      </c>
      <c r="ET28" t="str">
        <f t="shared" si="6"/>
        <v/>
      </c>
      <c r="EU28" t="str">
        <f>IF(AND('Network Data'!$C$5 = 1, W28 = "0", X28 = "0", ISNUMBER(Y28) &gt; 0, AM28&lt;&gt;""), Z28&amp;"_AE &gt; "&amp;AM28, IF(AND('Network Data'!$C$5 = 0, W28 = "0", ISNUMBER(Y28) &gt; 0, AM28&lt;&gt;""), Z28&amp;"_AE &gt; "&amp;AM28, IF(AND('Network Data'!$C$5 = 1, W28 = "0", X28 = "0", ISNUMBER(Y28) &gt; 0, AM28&lt;&gt;""), Z28&amp;"_AE &gt; "&amp;AM28, IF(AND('Network Data'!$C$5 = 0, W28 = "0", ISNUMBER(Y28) &gt; 0, AM28&lt;&gt;""), Z28&amp;"_AE &gt; "&amp;AM28, ""))))</f>
        <v/>
      </c>
      <c r="EV28" t="str">
        <f>IF(AND('Network Data'!$C$5 = 1, W28 = "0", X28 = "0", ISNUMBER(Y28) &gt; 0, AN28&lt;&gt;""), Z28&amp;"_AE &lt; "&amp;AN28, IF(AND('Network Data'!$C$5 = 0, W28 = "0", ISNUMBER(Y28) &gt; 0, AN28&lt;&gt;""),Z28&amp;"_AE &lt; "&amp;AN28, IF(AND('Network Data'!$C$5 = 1, W28 = "0", X28 = "0", ISNUMBER(Y28) &gt; 0, AN28&lt;&gt;""), Z28&amp;"_AE &lt; "&amp;AN28, IF(AND('Network Data'!$C$5 = 0, W28 = "0", ISNUMBER(Y28) &gt; 0, AN28&lt;&gt;""), Z28&amp;"_AE &lt; "&amp;AN28, ""))))</f>
        <v/>
      </c>
      <c r="EX28" t="str">
        <f>IF(AND('Network Data'!V34 &gt;0), 'Network Data'!V34, "")</f>
        <v/>
      </c>
      <c r="GB28"/>
      <c r="GC28"/>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row>
    <row r="29" spans="1:242" x14ac:dyDescent="0.3">
      <c r="A29" s="4">
        <v>26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t="str">
        <f t="shared" si="7"/>
        <v/>
      </c>
      <c r="X29" t="str">
        <f t="shared" si="8"/>
        <v/>
      </c>
      <c r="Y29" t="str">
        <f t="shared" si="9"/>
        <v/>
      </c>
      <c r="Z29" t="str">
        <f t="shared" si="10"/>
        <v/>
      </c>
      <c r="AA29" t="str">
        <f t="shared" si="11"/>
        <v/>
      </c>
      <c r="AB29" t="str">
        <f t="shared" si="12"/>
        <v/>
      </c>
      <c r="AC29" t="str">
        <f t="shared" si="13"/>
        <v/>
      </c>
      <c r="AD29" t="str">
        <f t="shared" si="14"/>
        <v/>
      </c>
      <c r="AE29" t="str">
        <f t="shared" si="15"/>
        <v/>
      </c>
      <c r="AF29" t="str">
        <f t="shared" si="16"/>
        <v/>
      </c>
      <c r="AG29" t="str">
        <f t="shared" si="17"/>
        <v/>
      </c>
      <c r="AH29" t="str">
        <f t="shared" si="18"/>
        <v/>
      </c>
      <c r="AI29" t="str">
        <f t="shared" si="19"/>
        <v/>
      </c>
      <c r="AJ29" t="str">
        <f t="shared" si="20"/>
        <v/>
      </c>
      <c r="AK29" t="str">
        <f t="shared" si="21"/>
        <v/>
      </c>
      <c r="AL29" t="str">
        <f t="shared" si="22"/>
        <v/>
      </c>
      <c r="AM29" t="str">
        <f t="shared" si="23"/>
        <v/>
      </c>
      <c r="AN29" t="str">
        <f t="shared" si="24"/>
        <v/>
      </c>
      <c r="BQ29" t="str">
        <f t="shared" si="25"/>
        <v/>
      </c>
      <c r="BR29" t="str">
        <f t="shared" si="26"/>
        <v/>
      </c>
      <c r="BY29" t="str">
        <f t="shared" si="27"/>
        <v/>
      </c>
      <c r="BZ29" t="str">
        <f t="shared" si="28"/>
        <v/>
      </c>
      <c r="CH29" t="str">
        <f>IF(AND('Network Data'!$C$5=1, W29 = "0", Y29 &gt; 0), IF(AND(X29="0"),IF(OR(ISNUMBER(AA29),ISNUMBER(AB29)),Z29&amp;"_Q = Flowto("&amp;Z29&amp;") - "&amp;Z29&amp;"_IM",Z29&amp;"_Q = Flowto("&amp;Z29&amp;")"),IF(AND(X29="1"),IF(OR(ISNUMBER(AA29),ISNUMBER(AB29)),Z29&amp;"_GPP = Flowto("&amp;Z29&amp;") - "&amp;Z29&amp;"_IM",Z29&amp;"_GPP = Flowto("&amp;Z29&amp;")"))), IF(AND('Network Data'!$C$5=0, W29 = "0", Y29 &gt; 0), IF(OR(ISNUMBER(AA29),ISNUMBER(AB29)),Z29&amp;"_Q = Flowto("&amp;Z29&amp;") - "&amp;Z29&amp;"_IN",Z29&amp;"_Q = Flowto("&amp;Z29&amp;")"),""))</f>
        <v/>
      </c>
      <c r="CL29" t="str">
        <f>IF(AND('Network Data'!$C$5=1, COUNTIF($Z$4:$Z$103, "*NLNode")&gt;0, W29 = "0", X29 = "0", Y29 &gt; 0), IF(OR(ISNUMBER(AC29),ISNUMBER(AD29)), Z29&amp;"_P = Flowfrom("&amp;Z29&amp;") - "&amp;Z29&amp;"_R - "&amp;Z29&amp;"_U - "&amp;Z29&amp;"_EX",Z29&amp;"_P = Flowfrom("&amp;Z29&amp;") - "&amp;Z29&amp;"_R - "&amp;Z29&amp;"_U"), IF(AND('Network Data'!$C$5=1, COUNTIF($Z$4:$Z$103, "*NLNode")=0, W29 = "0",X29 = "0", Y29 &gt; 0), IF(OR(ISNUMBER(AC29),ISNUMBER(AD29)), Z29&amp;"_P = Flowfrom("&amp;Z29&amp;") - "&amp;Z29&amp;"_R - "&amp;Z29&amp;"_EX",Z29&amp;"_P = Flowfrom("&amp;Z29&amp;") - "&amp;Z29&amp;"_R"), IF(AND('Network Data'!$C$5=0, COUNTIF($Z$4:$Z$103, "*NLNode")&gt;0, W29 = "0", X29 = "0", Y29 &gt; 0), IF(OR(ISNUMBER(AC29),ISNUMBER(AD29)), Z29&amp;"_P = Flowfrom("&amp;Z29&amp;") - "&amp;Z29&amp;"_U - "&amp;Z29&amp;"_EX",Z29&amp;"_P = Flowfrom("&amp;Z29&amp;") - "&amp;Z29&amp;"_U"), IF(AND('Network Data'!$C$5=0, COUNTIF($Z$4:$Z$103, "*NLNode")=0, W29 = "0",X29 = "0",  Y29 &gt; 0), IF(OR(ISNUMBER(AC29),ISNUMBER(AD29)), Z29&amp;"_P = Flowfrom("&amp;Z29&amp;") - "&amp;Z29&amp;"_EX",Z29&amp;"_P = Flowfrom("&amp;Z29&amp;")"), IF(AND('Network Data'!$C$5=1, COUNTIF($Z$4:$Z$103, "*NLNode")&gt;0, W29 = "0", X29 = "1", Y29 &gt; 0), IF(OR(ISNUMBER(AC29),ISNUMBER(AD29)), Z29&amp;"_NPP = Flowfrom("&amp;Z29&amp;") - "&amp;Z29&amp;"_R - "&amp;Z29&amp;"_U - "&amp;Z29&amp;"_EX",Z29&amp;"_NPP = Flowfrom("&amp;Z29&amp;") - "&amp;Z29&amp;"_R - "&amp;Z29&amp;"_U"), IF(AND('Network Data'!$C$5=1, COUNTIF($Z$4:$Z$103, "*NLNode")=0, W29 = "0",X29 = "1", Y29 &gt; 0), IF(OR(ISNUMBER(AC29),ISNUMBER(AD29)), Z29&amp;"_NPP = Flowfrom("&amp;Z29&amp;") - "&amp;Z29&amp;"_R - "&amp;Z29&amp;"_EX",Z29&amp;"_NPP = Flowfrom("&amp;Z29&amp;") - "&amp;Z29&amp;"_R"), IF(AND('Network Data'!$C$5=0, COUNTIF($Z$4:$Z$103, "*NLNode")&gt;0, W29 = "0", X29 = "1", Y29 &gt; 0), IF(OR(ISNUMBER(AC29),ISNUMBER(AD29)), Z29&amp;"_P = Flowfrom("&amp;Z29&amp;") - "&amp;Z29&amp;"_U - "&amp;Z29&amp;"_EX",Z29&amp;"_P = Flowfrom("&amp;Z29&amp;") - "&amp;Z29&amp;"_U"), IF(AND('Network Data'!$C$5=0, COUNTIF($Z$4:$Z$103, "*NLNode")=0, W29 = "0",X29 = "1",  Y29 &gt; 0), IF(OR(ISNUMBER(AC29),ISNUMBER(AD29)), Z29&amp;"_P = Flowfrom("&amp;Z29&amp;") - "&amp;Z29&amp;"_EX",Z29&amp;"_P = Flowfrom("&amp;Z29&amp;")"), ""))))))))</f>
        <v/>
      </c>
      <c r="CP29" t="str">
        <f>IF(COUNTIF($Z$4:$Z$103, "*NLNode")&gt;0, IF(AND('Network Data'!$C$5=1,W29="0", X29 = "0", Y29&gt;0),IF(OR(ISNUMBER(AC29),ISNUMBER(AD29)),Z29&amp;"_U"&amp;" = Flowto("&amp;Z29&amp;") - "&amp;Z29&amp;"_P"&amp;" - "&amp;Z29&amp;"_R - "&amp;Z29&amp;"_EX",Z29&amp;"_U"&amp;" = Flowto("&amp;Z29&amp;") - "&amp;Z29&amp;"_P"&amp;" - "&amp;Z29&amp;"_R"),IF(AND('Network Data'!$C$5=0,W29="0",X29 = "0", Y29&gt;0),IF(OR(ISNUMBER(AC29),ISNUMBER(AD29)),Z29&amp;"_U"&amp;" = Flowto("&amp;Z29&amp;") - "&amp;Z29&amp;"_P"&amp;" - "&amp;Z29&amp;"_EX",Z29&amp;"_U"&amp;" = Flowto("&amp;Z29&amp;") - "&amp;Z29&amp;"_P"), IF(AND('Network Data'!$C$5=1,W29="0", X29 = "1", Y29&gt;0), IF(OR(ISNUMBER(AC29),ISNUMBER(AD29)),Z29&amp;"_U"&amp;" = Flowto("&amp;Z29&amp;") - "&amp;Z29&amp;"_NPP"&amp;" - "&amp;Z29&amp;"_R - "&amp;Z29&amp;"_EX",Z29&amp;"_U"&amp;" = Flowto("&amp;Z29&amp;") - "&amp;Z29&amp;"_NPP"&amp;" - "&amp;Z29&amp;"_R"), IF(AND('Network Data'!$C$5=0,W29="0",X29 = "1", Y29&gt;0),IF(OR(ISNUMBER(AC29),ISNUMBER(AD29)),Z29&amp;"_U"&amp;" = Flowto("&amp;Z29&amp;") - "&amp;Z29&amp;"_P"&amp;" - "&amp;Z29&amp;"_EX",Z29&amp;"_U"&amp;" = Flowto("&amp;Z29&amp;") - "&amp;Z29&amp;"_P"),"")))),"")</f>
        <v/>
      </c>
      <c r="CT29" t="str">
        <f>IF(OR(AM29&lt;&gt;"",AN29&lt;&gt;""), IF(AND('Network Data'!$C$5 = 1, W29 ="0", X29 = "0", Y29 &gt; 0),Z29&amp;"_AE"&amp;" = "&amp;Z29&amp;"_P"&amp;" + "&amp;Z29&amp;"_R", IF(AND('Network Data'!$C$5 = 0, W29 ="0", X29 = "0", Y29 &gt; 0),Z29&amp;" = "&amp;Z29&amp;"_P",IF(AND('Network Data'!$C$5 = 1, W29 ="0", X29 = "0",Y29 &gt; 0),Z29&amp;"_AE"&amp;" = "&amp;Z29&amp;"_P"&amp;" + "&amp;Z29&amp;"_R", IF(AND('Network Data'!$C$5 = 0, W29 ="0", X29 = "0", Y29 &gt; 0),Z29&amp;" = "&amp;Z29&amp;"_P","")))),"")</f>
        <v/>
      </c>
      <c r="CX29" t="str">
        <f xml:space="preserve"> IF('Network Data'!U35 &gt; 0, 'Network Data'!U35, "")</f>
        <v/>
      </c>
      <c r="DB29" t="str" cm="1">
        <f t="array" ref="DB29">IF(OR('Network Data'!T35:T134&lt;&gt;""), "## PARAMETERS","")</f>
        <v/>
      </c>
      <c r="DC29" t="str" cm="1">
        <f t="array" ref="DC29">IF(OR('Network Data'!T35:T134&lt;&gt;""), "&lt;space&gt;","")</f>
        <v/>
      </c>
      <c r="DD29" t="str">
        <f>IF('Network Data'!T35&lt;&gt;"",SUBSTITUTE('Network Data'!T35, ",",""),"")</f>
        <v/>
      </c>
      <c r="DE29" t="str" cm="1">
        <f t="array" ref="DE29">IF(OR('Network Data'!T35:T134&lt;&gt;""), "&lt;space&gt;","")</f>
        <v/>
      </c>
      <c r="DF29" t="str" cm="1">
        <f t="array" ref="DF29">IF(OR('Network Data'!T35:T134&lt;&gt;""), "## END PARAMETERS","")</f>
        <v/>
      </c>
      <c r="DG29" t="str" cm="1">
        <f t="array" ref="DG29">IF(OR('Network Data'!T35:T134&lt;&gt;""), "&lt;space&gt;","")</f>
        <v/>
      </c>
      <c r="DL29" t="str">
        <f>IF(AND('Network Data'!$C$5=1,W29="0",X29= "1",Y29&gt;0),Z29&amp;"_GPP: CO2 -&gt; "&amp;Z29,"")</f>
        <v/>
      </c>
      <c r="DN29" s="17"/>
      <c r="DP29" t="str">
        <f>IF(AND(W29="0",X29="1",Y29&gt;0,'Network Data'!$C$5=1),'Hidden Network Data 1'!Z29&amp;"_R: "&amp;'Hidden Network Data 1'!Z29&amp;" -&gt; CO2", "")</f>
        <v/>
      </c>
      <c r="DQ29" t="str">
        <f>IF(AND(W29="0",X29="0",Y29&gt;0,'Network Data'!$C$5=1),'Hidden Network Data 1'!Z29&amp;"_R: "&amp;'Hidden Network Data 1'!Z29&amp;" -&gt; CO2", "")</f>
        <v/>
      </c>
      <c r="DS29" s="17"/>
      <c r="DT29" s="17"/>
      <c r="DU29" t="str">
        <f t="shared" si="29"/>
        <v/>
      </c>
      <c r="DV29" s="17"/>
      <c r="DW29" s="17"/>
      <c r="DX29" s="17"/>
      <c r="DY29" t="str">
        <f t="shared" si="0"/>
        <v/>
      </c>
      <c r="DZ29" s="19"/>
      <c r="EA29" t="str">
        <f>IF(AND('Network Data'!$C$5=1, W29 = "0", X29 = "1", ISNUMBER(Y29)&gt;0, AE29&lt;&gt;""), Z29&amp;"_GPP &gt; "&amp;AE29, "")</f>
        <v/>
      </c>
      <c r="EB29" t="str">
        <f>IF(AE29 &gt;0, IF(AND('Network Data'!$C$5 = 1, W29 = "0", X29 = "0", ISNUMBER(Y29)&gt;0, AE29&lt;&gt;""), Z29&amp;"_Q &gt; "&amp;AE29, IF(AND('Network Data'!$C$5 = 0, W29 = "0", ISNUMBER(Y29)&gt;0, AE29&lt;&gt;""), Z29&amp;"_Q &gt; "&amp;AE29, "")),"")</f>
        <v/>
      </c>
      <c r="EC29" t="str">
        <f>IF(AND('Network Data'!$C$5=1, W29 = "0", X29 = "1", ISNUMBER(Y29)&gt;0, AF29&lt;&gt;""), Z29&amp;"_GPP &lt; "&amp;AF29, "")</f>
        <v/>
      </c>
      <c r="ED29" t="str">
        <f>IF(AND('Network Data'!$C$5 = 1, W29 = "0", X29 = "0", ISNUMBER(Y29)&gt;0, AF29&lt;&gt;""), Z29&amp;"_Q &lt; "&amp;AF29, IF(AND('Network Data'!$C$5 = 0, W29 = "0", ISNUMBER(Y29)&gt;0, AF29&lt;&gt;""), Z29&amp;"_Q &lt; "&amp;AF29, ""))</f>
        <v/>
      </c>
      <c r="EE29" t="str">
        <f>IF(AND('Network Data'!$C$5=1, W29 = "0", X29 = "1", ISNUMBER(Y29)&gt;0, AG29&lt;&gt;""), Z29&amp;"_NPP &gt; "&amp;AG29, "")</f>
        <v/>
      </c>
      <c r="EF29" t="str">
        <f>IF(AND('Network Data'!$C$5 = 1, W29 = "0", X29 = "0", ISNUMBER(Y29)&gt;0, AG29&lt;&gt;""), Z29&amp;"_P &gt; "&amp;AG29, IF(AND('Network Data'!$C$5 = 0, W29 = "0", ISNUMBER(Y29)&gt;0, AG29&lt;&gt;""), Z29&amp;"_P &gt; "&amp;AG29, ""))</f>
        <v/>
      </c>
      <c r="EG29" t="str">
        <f>IF(AND('Network Data'!$C$5=1, W29 = "0", X29 = "1", ISNUMBER(Y29)&gt;0, AH29&lt;&gt;""), Z29&amp;"_NPP &lt; "&amp;AH29, "")</f>
        <v/>
      </c>
      <c r="EH29" t="str">
        <f>IF(AND('Network Data'!$C$5 = 1, W29 = "0", X29 = "0", ISNUMBER(Y29)&gt;0, AH29&lt;&gt;""), Z29&amp;"_P &lt; "&amp;AH29, IF(AND('Network Data'!$C$5 = 0, W29 = "0", ISNUMBER(Y29)&gt;0, AH29&lt;&gt;""), Z29&amp;"_P &lt; "&amp;AH29, ""))</f>
        <v/>
      </c>
      <c r="EI29" t="str">
        <f>IF(AND('Network Data'!$C$5=1,W29="0",X29="1",ISNUMBER(Y29) &gt; 0,AI29&lt;&gt;""),Z29&amp;"_R &gt; "&amp;AI29,"")</f>
        <v/>
      </c>
      <c r="EJ29" t="str">
        <f>IF(AND('Network Data'!$C$5 = 1, W29 = "0", X29 = "0", ISNUMBER(Y29) &gt; 0, AI29&lt;&gt;""), Z29&amp;"_R &gt; "&amp;AI29, IF(AND('Network Data'!$C$5 = 0, W29 = "0", ISNUMBER(Y29) &gt; 0, AI29&lt;&gt;""), Z29&amp;"_R &gt; "&amp;AI29, IF(AND('Network Data'!$C$5 = 1, W29 = "0", X29 = "0", ISNUMBER(Y29) &gt; 0, AI29&lt;&gt;""), Z29&amp;"_R &gt; "&amp;AI29, IF(AND('Network Data'!$C$5 = 0, W29 = "0", ISNUMBER(Y29) &gt; 0, AI29&lt;&gt;""), Z29&amp;"_R &gt; "&amp;AI29, ""))))</f>
        <v/>
      </c>
      <c r="EK29" t="str">
        <f>IF(AND('Network Data'!$C$5=1, W29 = "0", X29 = "1", ISNUMBER(Y29)&gt;0, AJ29&lt;&gt;""), Z29&amp;"_R &lt; "&amp;AJ29, "")</f>
        <v/>
      </c>
      <c r="EL29" t="str">
        <f>IF(AND('Network Data'!$C$5 = 1, W29 = "0", X29 = "0", ISNUMBER(Y29)&gt;0, AJ29&lt;&gt;""), Z29&amp;"_R &lt; "&amp;AJ29, IF(AND('Network Data'!$C$5 = 0, W29 = "0", ISNUMBER(Y29)&gt;0, AJ29&lt;&gt;""), Z29&amp;"_R &lt; "&amp;AJ29, IF(AND('Network Data'!$C$5 = 1, W29 = "0", X29 = "0", ISNUMBER(Y29)&gt;0, AJ29&lt;&gt;""), Z29&amp;"_R &lt; "&amp;AJ29, IF(AND('Network Data'!$C$5 = 0, W29 = "0", ISNUMBER(Y29)&gt;0, AJ29&lt;&gt;""), Z29&amp;"_R &lt; "&amp;AJ29, ""))))</f>
        <v/>
      </c>
      <c r="EM29" t="str">
        <f t="shared" si="1"/>
        <v/>
      </c>
      <c r="EN29" t="str">
        <f t="shared" si="2"/>
        <v/>
      </c>
      <c r="EO29" t="str">
        <f t="shared" si="3"/>
        <v/>
      </c>
      <c r="EP29" t="str">
        <f t="shared" si="4"/>
        <v/>
      </c>
      <c r="EQ29" t="str">
        <f t="shared" si="30"/>
        <v/>
      </c>
      <c r="ER29" t="str">
        <f t="shared" si="31"/>
        <v/>
      </c>
      <c r="ES29" t="str">
        <f t="shared" si="5"/>
        <v/>
      </c>
      <c r="ET29" t="str">
        <f t="shared" si="6"/>
        <v/>
      </c>
      <c r="EU29" t="str">
        <f>IF(AND('Network Data'!$C$5 = 1, W29 = "0", X29 = "0", ISNUMBER(Y29) &gt; 0, AM29&lt;&gt;""), Z29&amp;"_AE &gt; "&amp;AM29, IF(AND('Network Data'!$C$5 = 0, W29 = "0", ISNUMBER(Y29) &gt; 0, AM29&lt;&gt;""), Z29&amp;"_AE &gt; "&amp;AM29, IF(AND('Network Data'!$C$5 = 1, W29 = "0", X29 = "0", ISNUMBER(Y29) &gt; 0, AM29&lt;&gt;""), Z29&amp;"_AE &gt; "&amp;AM29, IF(AND('Network Data'!$C$5 = 0, W29 = "0", ISNUMBER(Y29) &gt; 0, AM29&lt;&gt;""), Z29&amp;"_AE &gt; "&amp;AM29, ""))))</f>
        <v/>
      </c>
      <c r="EV29" t="str">
        <f>IF(AND('Network Data'!$C$5 = 1, W29 = "0", X29 = "0", ISNUMBER(Y29) &gt; 0, AN29&lt;&gt;""), Z29&amp;"_AE &lt; "&amp;AN29, IF(AND('Network Data'!$C$5 = 0, W29 = "0", ISNUMBER(Y29) &gt; 0, AN29&lt;&gt;""),Z29&amp;"_AE &lt; "&amp;AN29, IF(AND('Network Data'!$C$5 = 1, W29 = "0", X29 = "0", ISNUMBER(Y29) &gt; 0, AN29&lt;&gt;""), Z29&amp;"_AE &lt; "&amp;AN29, IF(AND('Network Data'!$C$5 = 0, W29 = "0", ISNUMBER(Y29) &gt; 0, AN29&lt;&gt;""), Z29&amp;"_AE &lt; "&amp;AN29, ""))))</f>
        <v/>
      </c>
      <c r="EX29" t="str">
        <f>IF(AND('Network Data'!V35 &gt;0), 'Network Data'!V35, "")</f>
        <v/>
      </c>
      <c r="GB29"/>
      <c r="GC29"/>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row>
    <row r="30" spans="1:242" x14ac:dyDescent="0.3">
      <c r="A30" s="4">
        <v>27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t="str">
        <f t="shared" si="7"/>
        <v/>
      </c>
      <c r="X30" t="str">
        <f t="shared" si="8"/>
        <v/>
      </c>
      <c r="Y30" t="str">
        <f t="shared" si="9"/>
        <v/>
      </c>
      <c r="Z30" t="str">
        <f t="shared" si="10"/>
        <v/>
      </c>
      <c r="AA30" t="str">
        <f t="shared" si="11"/>
        <v/>
      </c>
      <c r="AB30" t="str">
        <f t="shared" si="12"/>
        <v/>
      </c>
      <c r="AC30" t="str">
        <f t="shared" si="13"/>
        <v/>
      </c>
      <c r="AD30" t="str">
        <f t="shared" si="14"/>
        <v/>
      </c>
      <c r="AE30" t="str">
        <f t="shared" si="15"/>
        <v/>
      </c>
      <c r="AF30" t="str">
        <f t="shared" si="16"/>
        <v/>
      </c>
      <c r="AG30" t="str">
        <f t="shared" si="17"/>
        <v/>
      </c>
      <c r="AH30" t="str">
        <f t="shared" si="18"/>
        <v/>
      </c>
      <c r="AI30" t="str">
        <f t="shared" si="19"/>
        <v/>
      </c>
      <c r="AJ30" t="str">
        <f t="shared" si="20"/>
        <v/>
      </c>
      <c r="AK30" t="str">
        <f t="shared" si="21"/>
        <v/>
      </c>
      <c r="AL30" t="str">
        <f t="shared" si="22"/>
        <v/>
      </c>
      <c r="AM30" t="str">
        <f t="shared" si="23"/>
        <v/>
      </c>
      <c r="AN30" t="str">
        <f t="shared" si="24"/>
        <v/>
      </c>
      <c r="BQ30" t="str">
        <f t="shared" si="25"/>
        <v/>
      </c>
      <c r="BR30" t="str">
        <f t="shared" si="26"/>
        <v/>
      </c>
      <c r="BY30" t="str">
        <f t="shared" si="27"/>
        <v/>
      </c>
      <c r="BZ30" t="str">
        <f t="shared" si="28"/>
        <v/>
      </c>
      <c r="CH30" t="str">
        <f>IF(AND('Network Data'!$C$5=1, W30 = "0", Y30 &gt; 0), IF(AND(X30="0"),IF(OR(ISNUMBER(AA30),ISNUMBER(AB30)),Z30&amp;"_Q = Flowto("&amp;Z30&amp;") - "&amp;Z30&amp;"_IM",Z30&amp;"_Q = Flowto("&amp;Z30&amp;")"),IF(AND(X30="1"),IF(OR(ISNUMBER(AA30),ISNUMBER(AB30)),Z30&amp;"_GPP = Flowto("&amp;Z30&amp;") - "&amp;Z30&amp;"_IM",Z30&amp;"_GPP = Flowto("&amp;Z30&amp;")"))), IF(AND('Network Data'!$C$5=0, W30 = "0", Y30 &gt; 0), IF(OR(ISNUMBER(AA30),ISNUMBER(AB30)),Z30&amp;"_Q = Flowto("&amp;Z30&amp;") - "&amp;Z30&amp;"_IN",Z30&amp;"_Q = Flowto("&amp;Z30&amp;")"),""))</f>
        <v/>
      </c>
      <c r="CL30" t="str">
        <f>IF(AND('Network Data'!$C$5=1, COUNTIF($Z$4:$Z$103, "*NLNode")&gt;0, W30 = "0", X30 = "0", Y30 &gt; 0), IF(OR(ISNUMBER(AC30),ISNUMBER(AD30)), Z30&amp;"_P = Flowfrom("&amp;Z30&amp;") - "&amp;Z30&amp;"_R - "&amp;Z30&amp;"_U - "&amp;Z30&amp;"_EX",Z30&amp;"_P = Flowfrom("&amp;Z30&amp;") - "&amp;Z30&amp;"_R - "&amp;Z30&amp;"_U"), IF(AND('Network Data'!$C$5=1, COUNTIF($Z$4:$Z$103, "*NLNode")=0, W30 = "0",X30 = "0", Y30 &gt; 0), IF(OR(ISNUMBER(AC30),ISNUMBER(AD30)), Z30&amp;"_P = Flowfrom("&amp;Z30&amp;") - "&amp;Z30&amp;"_R - "&amp;Z30&amp;"_EX",Z30&amp;"_P = Flowfrom("&amp;Z30&amp;") - "&amp;Z30&amp;"_R"), IF(AND('Network Data'!$C$5=0, COUNTIF($Z$4:$Z$103, "*NLNode")&gt;0, W30 = "0", X30 = "0", Y30 &gt; 0), IF(OR(ISNUMBER(AC30),ISNUMBER(AD30)), Z30&amp;"_P = Flowfrom("&amp;Z30&amp;") - "&amp;Z30&amp;"_U - "&amp;Z30&amp;"_EX",Z30&amp;"_P = Flowfrom("&amp;Z30&amp;") - "&amp;Z30&amp;"_U"), IF(AND('Network Data'!$C$5=0, COUNTIF($Z$4:$Z$103, "*NLNode")=0, W30 = "0",X30 = "0",  Y30 &gt; 0), IF(OR(ISNUMBER(AC30),ISNUMBER(AD30)), Z30&amp;"_P = Flowfrom("&amp;Z30&amp;") - "&amp;Z30&amp;"_EX",Z30&amp;"_P = Flowfrom("&amp;Z30&amp;")"), IF(AND('Network Data'!$C$5=1, COUNTIF($Z$4:$Z$103, "*NLNode")&gt;0, W30 = "0", X30 = "1", Y30 &gt; 0), IF(OR(ISNUMBER(AC30),ISNUMBER(AD30)), Z30&amp;"_NPP = Flowfrom("&amp;Z30&amp;") - "&amp;Z30&amp;"_R - "&amp;Z30&amp;"_U - "&amp;Z30&amp;"_EX",Z30&amp;"_NPP = Flowfrom("&amp;Z30&amp;") - "&amp;Z30&amp;"_R - "&amp;Z30&amp;"_U"), IF(AND('Network Data'!$C$5=1, COUNTIF($Z$4:$Z$103, "*NLNode")=0, W30 = "0",X30 = "1", Y30 &gt; 0), IF(OR(ISNUMBER(AC30),ISNUMBER(AD30)), Z30&amp;"_NPP = Flowfrom("&amp;Z30&amp;") - "&amp;Z30&amp;"_R - "&amp;Z30&amp;"_EX",Z30&amp;"_NPP = Flowfrom("&amp;Z30&amp;") - "&amp;Z30&amp;"_R"), IF(AND('Network Data'!$C$5=0, COUNTIF($Z$4:$Z$103, "*NLNode")&gt;0, W30 = "0", X30 = "1", Y30 &gt; 0), IF(OR(ISNUMBER(AC30),ISNUMBER(AD30)), Z30&amp;"_P = Flowfrom("&amp;Z30&amp;") - "&amp;Z30&amp;"_U - "&amp;Z30&amp;"_EX",Z30&amp;"_P = Flowfrom("&amp;Z30&amp;") - "&amp;Z30&amp;"_U"), IF(AND('Network Data'!$C$5=0, COUNTIF($Z$4:$Z$103, "*NLNode")=0, W30 = "0",X30 = "1",  Y30 &gt; 0), IF(OR(ISNUMBER(AC30),ISNUMBER(AD30)), Z30&amp;"_P = Flowfrom("&amp;Z30&amp;") - "&amp;Z30&amp;"_EX",Z30&amp;"_P = Flowfrom("&amp;Z30&amp;")"), ""))))))))</f>
        <v/>
      </c>
      <c r="CP30" t="str">
        <f>IF(COUNTIF($Z$4:$Z$103, "*NLNode")&gt;0, IF(AND('Network Data'!$C$5=1,W30="0", X30 = "0", Y30&gt;0),IF(OR(ISNUMBER(AC30),ISNUMBER(AD30)),Z30&amp;"_U"&amp;" = Flowto("&amp;Z30&amp;") - "&amp;Z30&amp;"_P"&amp;" - "&amp;Z30&amp;"_R - "&amp;Z30&amp;"_EX",Z30&amp;"_U"&amp;" = Flowto("&amp;Z30&amp;") - "&amp;Z30&amp;"_P"&amp;" - "&amp;Z30&amp;"_R"),IF(AND('Network Data'!$C$5=0,W30="0",X30 = "0", Y30&gt;0),IF(OR(ISNUMBER(AC30),ISNUMBER(AD30)),Z30&amp;"_U"&amp;" = Flowto("&amp;Z30&amp;") - "&amp;Z30&amp;"_P"&amp;" - "&amp;Z30&amp;"_EX",Z30&amp;"_U"&amp;" = Flowto("&amp;Z30&amp;") - "&amp;Z30&amp;"_P"), IF(AND('Network Data'!$C$5=1,W30="0", X30 = "1", Y30&gt;0), IF(OR(ISNUMBER(AC30),ISNUMBER(AD30)),Z30&amp;"_U"&amp;" = Flowto("&amp;Z30&amp;") - "&amp;Z30&amp;"_NPP"&amp;" - "&amp;Z30&amp;"_R - "&amp;Z30&amp;"_EX",Z30&amp;"_U"&amp;" = Flowto("&amp;Z30&amp;") - "&amp;Z30&amp;"_NPP"&amp;" - "&amp;Z30&amp;"_R"), IF(AND('Network Data'!$C$5=0,W30="0",X30 = "1", Y30&gt;0),IF(OR(ISNUMBER(AC30),ISNUMBER(AD30)),Z30&amp;"_U"&amp;" = Flowto("&amp;Z30&amp;") - "&amp;Z30&amp;"_P"&amp;" - "&amp;Z30&amp;"_EX",Z30&amp;"_U"&amp;" = Flowto("&amp;Z30&amp;") - "&amp;Z30&amp;"_P"),"")))),"")</f>
        <v/>
      </c>
      <c r="CT30" t="str">
        <f>IF(OR(AM30&lt;&gt;"",AN30&lt;&gt;""), IF(AND('Network Data'!$C$5 = 1, W30 ="0", X30 = "0", Y30 &gt; 0),Z30&amp;"_AE"&amp;" = "&amp;Z30&amp;"_P"&amp;" + "&amp;Z30&amp;"_R", IF(AND('Network Data'!$C$5 = 0, W30 ="0", X30 = "0", Y30 &gt; 0),Z30&amp;" = "&amp;Z30&amp;"_P",IF(AND('Network Data'!$C$5 = 1, W30 ="0", X30 = "0",Y30 &gt; 0),Z30&amp;"_AE"&amp;" = "&amp;Z30&amp;"_P"&amp;" + "&amp;Z30&amp;"_R", IF(AND('Network Data'!$C$5 = 0, W30 ="0", X30 = "0", Y30 &gt; 0),Z30&amp;" = "&amp;Z30&amp;"_P","")))),"")</f>
        <v/>
      </c>
      <c r="CX30" t="str">
        <f xml:space="preserve"> IF('Network Data'!U36 &gt; 0, 'Network Data'!U36, "")</f>
        <v/>
      </c>
      <c r="DB30" t="str" cm="1">
        <f t="array" ref="DB30">IF(OR('Network Data'!T36:T135&lt;&gt;""), "## PARAMETERS","")</f>
        <v/>
      </c>
      <c r="DC30" t="str" cm="1">
        <f t="array" ref="DC30">IF(OR('Network Data'!T36:T135&lt;&gt;""), "&lt;space&gt;","")</f>
        <v/>
      </c>
      <c r="DD30" t="str">
        <f>IF('Network Data'!T36&lt;&gt;"",SUBSTITUTE('Network Data'!T36, ",",""),"")</f>
        <v/>
      </c>
      <c r="DE30" t="str" cm="1">
        <f t="array" ref="DE30">IF(OR('Network Data'!T36:T135&lt;&gt;""), "&lt;space&gt;","")</f>
        <v/>
      </c>
      <c r="DF30" t="str" cm="1">
        <f t="array" ref="DF30">IF(OR('Network Data'!T36:T135&lt;&gt;""), "## END PARAMETERS","")</f>
        <v/>
      </c>
      <c r="DG30" t="str" cm="1">
        <f t="array" ref="DG30">IF(OR('Network Data'!T36:T135&lt;&gt;""), "&lt;space&gt;","")</f>
        <v/>
      </c>
      <c r="DL30" t="str">
        <f>IF(AND('Network Data'!$C$5=1,W30="0",X30= "1",Y30&gt;0),Z30&amp;"_GPP: CO2 -&gt; "&amp;Z30,"")</f>
        <v/>
      </c>
      <c r="DN30" s="17"/>
      <c r="DP30" t="str">
        <f>IF(AND(W30="0",X30="1",Y30&gt;0,'Network Data'!$C$5=1),'Hidden Network Data 1'!Z30&amp;"_R: "&amp;'Hidden Network Data 1'!Z30&amp;" -&gt; CO2", "")</f>
        <v/>
      </c>
      <c r="DQ30" t="str">
        <f>IF(AND(W30="0",X30="0",Y30&gt;0,'Network Data'!$C$5=1),'Hidden Network Data 1'!Z30&amp;"_R: "&amp;'Hidden Network Data 1'!Z30&amp;" -&gt; CO2", "")</f>
        <v/>
      </c>
      <c r="DS30" s="17"/>
      <c r="DT30" s="17"/>
      <c r="DU30" t="str">
        <f t="shared" si="29"/>
        <v/>
      </c>
      <c r="DV30" s="17"/>
      <c r="DW30" s="17"/>
      <c r="DX30" s="17"/>
      <c r="DY30" t="str">
        <f t="shared" si="0"/>
        <v/>
      </c>
      <c r="DZ30" s="19"/>
      <c r="EA30" t="str">
        <f>IF(AND('Network Data'!$C$5=1, W30 = "0", X30 = "1", ISNUMBER(Y30)&gt;0, AE30&lt;&gt;""), Z30&amp;"_GPP &gt; "&amp;AE30, "")</f>
        <v/>
      </c>
      <c r="EB30" t="str">
        <f>IF(AE30 &gt;0, IF(AND('Network Data'!$C$5 = 1, W30 = "0", X30 = "0", ISNUMBER(Y30)&gt;0, AE30&lt;&gt;""), Z30&amp;"_Q &gt; "&amp;AE30, IF(AND('Network Data'!$C$5 = 0, W30 = "0", ISNUMBER(Y30)&gt;0, AE30&lt;&gt;""), Z30&amp;"_Q &gt; "&amp;AE30, "")),"")</f>
        <v/>
      </c>
      <c r="EC30" t="str">
        <f>IF(AND('Network Data'!$C$5=1, W30 = "0", X30 = "1", ISNUMBER(Y30)&gt;0, AF30&lt;&gt;""), Z30&amp;"_GPP &lt; "&amp;AF30, "")</f>
        <v/>
      </c>
      <c r="ED30" t="str">
        <f>IF(AND('Network Data'!$C$5 = 1, W30 = "0", X30 = "0", ISNUMBER(Y30)&gt;0, AF30&lt;&gt;""), Z30&amp;"_Q &lt; "&amp;AF30, IF(AND('Network Data'!$C$5 = 0, W30 = "0", ISNUMBER(Y30)&gt;0, AF30&lt;&gt;""), Z30&amp;"_Q &lt; "&amp;AF30, ""))</f>
        <v/>
      </c>
      <c r="EE30" t="str">
        <f>IF(AND('Network Data'!$C$5=1, W30 = "0", X30 = "1", ISNUMBER(Y30)&gt;0, AG30&lt;&gt;""), Z30&amp;"_NPP &gt; "&amp;AG30, "")</f>
        <v/>
      </c>
      <c r="EF30" t="str">
        <f>IF(AND('Network Data'!$C$5 = 1, W30 = "0", X30 = "0", ISNUMBER(Y30)&gt;0, AG30&lt;&gt;""), Z30&amp;"_P &gt; "&amp;AG30, IF(AND('Network Data'!$C$5 = 0, W30 = "0", ISNUMBER(Y30)&gt;0, AG30&lt;&gt;""), Z30&amp;"_P &gt; "&amp;AG30, ""))</f>
        <v/>
      </c>
      <c r="EG30" t="str">
        <f>IF(AND('Network Data'!$C$5=1, W30 = "0", X30 = "1", ISNUMBER(Y30)&gt;0, AH30&lt;&gt;""), Z30&amp;"_NPP &lt; "&amp;AH30, "")</f>
        <v/>
      </c>
      <c r="EH30" t="str">
        <f>IF(AND('Network Data'!$C$5 = 1, W30 = "0", X30 = "0", ISNUMBER(Y30)&gt;0, AH30&lt;&gt;""), Z30&amp;"_P &lt; "&amp;AH30, IF(AND('Network Data'!$C$5 = 0, W30 = "0", ISNUMBER(Y30)&gt;0, AH30&lt;&gt;""), Z30&amp;"_P &lt; "&amp;AH30, ""))</f>
        <v/>
      </c>
      <c r="EI30" t="str">
        <f>IF(AND('Network Data'!$C$5=1,W30="0",X30="1",ISNUMBER(Y30) &gt; 0,AI30&lt;&gt;""),Z30&amp;"_R &gt; "&amp;AI30,"")</f>
        <v/>
      </c>
      <c r="EJ30" t="str">
        <f>IF(AND('Network Data'!$C$5 = 1, W30 = "0", X30 = "0", ISNUMBER(Y30) &gt; 0, AI30&lt;&gt;""), Z30&amp;"_R &gt; "&amp;AI30, IF(AND('Network Data'!$C$5 = 0, W30 = "0", ISNUMBER(Y30) &gt; 0, AI30&lt;&gt;""), Z30&amp;"_R &gt; "&amp;AI30, IF(AND('Network Data'!$C$5 = 1, W30 = "0", X30 = "0", ISNUMBER(Y30) &gt; 0, AI30&lt;&gt;""), Z30&amp;"_R &gt; "&amp;AI30, IF(AND('Network Data'!$C$5 = 0, W30 = "0", ISNUMBER(Y30) &gt; 0, AI30&lt;&gt;""), Z30&amp;"_R &gt; "&amp;AI30, ""))))</f>
        <v/>
      </c>
      <c r="EK30" t="str">
        <f>IF(AND('Network Data'!$C$5=1, W30 = "0", X30 = "1", ISNUMBER(Y30)&gt;0, AJ30&lt;&gt;""), Z30&amp;"_R &lt; "&amp;AJ30, "")</f>
        <v/>
      </c>
      <c r="EL30" t="str">
        <f>IF(AND('Network Data'!$C$5 = 1, W30 = "0", X30 = "0", ISNUMBER(Y30)&gt;0, AJ30&lt;&gt;""), Z30&amp;"_R &lt; "&amp;AJ30, IF(AND('Network Data'!$C$5 = 0, W30 = "0", ISNUMBER(Y30)&gt;0, AJ30&lt;&gt;""), Z30&amp;"_R &lt; "&amp;AJ30, IF(AND('Network Data'!$C$5 = 1, W30 = "0", X30 = "0", ISNUMBER(Y30)&gt;0, AJ30&lt;&gt;""), Z30&amp;"_R &lt; "&amp;AJ30, IF(AND('Network Data'!$C$5 = 0, W30 = "0", ISNUMBER(Y30)&gt;0, AJ30&lt;&gt;""), Z30&amp;"_R &lt; "&amp;AJ30, ""))))</f>
        <v/>
      </c>
      <c r="EM30" t="str">
        <f t="shared" si="1"/>
        <v/>
      </c>
      <c r="EN30" t="str">
        <f t="shared" si="2"/>
        <v/>
      </c>
      <c r="EO30" t="str">
        <f t="shared" si="3"/>
        <v/>
      </c>
      <c r="EP30" t="str">
        <f t="shared" si="4"/>
        <v/>
      </c>
      <c r="EQ30" t="str">
        <f t="shared" si="30"/>
        <v/>
      </c>
      <c r="ER30" t="str">
        <f t="shared" si="31"/>
        <v/>
      </c>
      <c r="ES30" t="str">
        <f t="shared" si="5"/>
        <v/>
      </c>
      <c r="ET30" t="str">
        <f t="shared" si="6"/>
        <v/>
      </c>
      <c r="EU30" t="str">
        <f>IF(AND('Network Data'!$C$5 = 1, W30 = "0", X30 = "0", ISNUMBER(Y30) &gt; 0, AM30&lt;&gt;""), Z30&amp;"_AE &gt; "&amp;AM30, IF(AND('Network Data'!$C$5 = 0, W30 = "0", ISNUMBER(Y30) &gt; 0, AM30&lt;&gt;""), Z30&amp;"_AE &gt; "&amp;AM30, IF(AND('Network Data'!$C$5 = 1, W30 = "0", X30 = "0", ISNUMBER(Y30) &gt; 0, AM30&lt;&gt;""), Z30&amp;"_AE &gt; "&amp;AM30, IF(AND('Network Data'!$C$5 = 0, W30 = "0", ISNUMBER(Y30) &gt; 0, AM30&lt;&gt;""), Z30&amp;"_AE &gt; "&amp;AM30, ""))))</f>
        <v/>
      </c>
      <c r="EV30" t="str">
        <f>IF(AND('Network Data'!$C$5 = 1, W30 = "0", X30 = "0", ISNUMBER(Y30) &gt; 0, AN30&lt;&gt;""), Z30&amp;"_AE &lt; "&amp;AN30, IF(AND('Network Data'!$C$5 = 0, W30 = "0", ISNUMBER(Y30) &gt; 0, AN30&lt;&gt;""),Z30&amp;"_AE &lt; "&amp;AN30, IF(AND('Network Data'!$C$5 = 1, W30 = "0", X30 = "0", ISNUMBER(Y30) &gt; 0, AN30&lt;&gt;""), Z30&amp;"_AE &lt; "&amp;AN30, IF(AND('Network Data'!$C$5 = 0, W30 = "0", ISNUMBER(Y30) &gt; 0, AN30&lt;&gt;""), Z30&amp;"_AE &lt; "&amp;AN30, ""))))</f>
        <v/>
      </c>
      <c r="EX30" t="str">
        <f>IF(AND('Network Data'!V36 &gt;0), 'Network Data'!V36, "")</f>
        <v/>
      </c>
      <c r="GB30"/>
      <c r="GC30"/>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row>
    <row r="31" spans="1:242" x14ac:dyDescent="0.3">
      <c r="A31" s="4">
        <v>28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t="str">
        <f t="shared" si="7"/>
        <v/>
      </c>
      <c r="X31" t="str">
        <f t="shared" si="8"/>
        <v/>
      </c>
      <c r="Y31" t="str">
        <f t="shared" si="9"/>
        <v/>
      </c>
      <c r="Z31" t="str">
        <f t="shared" si="10"/>
        <v/>
      </c>
      <c r="AA31" t="str">
        <f t="shared" si="11"/>
        <v/>
      </c>
      <c r="AB31" t="str">
        <f t="shared" si="12"/>
        <v/>
      </c>
      <c r="AC31" t="str">
        <f t="shared" si="13"/>
        <v/>
      </c>
      <c r="AD31" t="str">
        <f t="shared" si="14"/>
        <v/>
      </c>
      <c r="AE31" t="str">
        <f t="shared" si="15"/>
        <v/>
      </c>
      <c r="AF31" t="str">
        <f t="shared" si="16"/>
        <v/>
      </c>
      <c r="AG31" t="str">
        <f t="shared" si="17"/>
        <v/>
      </c>
      <c r="AH31" t="str">
        <f t="shared" si="18"/>
        <v/>
      </c>
      <c r="AI31" t="str">
        <f t="shared" si="19"/>
        <v/>
      </c>
      <c r="AJ31" t="str">
        <f t="shared" si="20"/>
        <v/>
      </c>
      <c r="AK31" t="str">
        <f t="shared" si="21"/>
        <v/>
      </c>
      <c r="AL31" t="str">
        <f t="shared" si="22"/>
        <v/>
      </c>
      <c r="AM31" t="str">
        <f t="shared" si="23"/>
        <v/>
      </c>
      <c r="AN31" t="str">
        <f t="shared" si="24"/>
        <v/>
      </c>
      <c r="BQ31" t="str">
        <f t="shared" si="25"/>
        <v/>
      </c>
      <c r="BR31" t="str">
        <f t="shared" si="26"/>
        <v/>
      </c>
      <c r="BY31" t="str">
        <f t="shared" si="27"/>
        <v/>
      </c>
      <c r="BZ31" t="str">
        <f t="shared" si="28"/>
        <v/>
      </c>
      <c r="CH31" t="str">
        <f>IF(AND('Network Data'!$C$5=1, W31 = "0", Y31 &gt; 0), IF(AND(X31="0"),IF(OR(ISNUMBER(AA31),ISNUMBER(AB31)),Z31&amp;"_Q = Flowto("&amp;Z31&amp;") - "&amp;Z31&amp;"_IM",Z31&amp;"_Q = Flowto("&amp;Z31&amp;")"),IF(AND(X31="1"),IF(OR(ISNUMBER(AA31),ISNUMBER(AB31)),Z31&amp;"_GPP = Flowto("&amp;Z31&amp;") - "&amp;Z31&amp;"_IM",Z31&amp;"_GPP = Flowto("&amp;Z31&amp;")"))), IF(AND('Network Data'!$C$5=0, W31 = "0", Y31 &gt; 0), IF(OR(ISNUMBER(AA31),ISNUMBER(AB31)),Z31&amp;"_Q = Flowto("&amp;Z31&amp;") - "&amp;Z31&amp;"_IN",Z31&amp;"_Q = Flowto("&amp;Z31&amp;")"),""))</f>
        <v/>
      </c>
      <c r="CL31" t="str">
        <f>IF(AND('Network Data'!$C$5=1, COUNTIF($Z$4:$Z$103, "*NLNode")&gt;0, W31 = "0", X31 = "0", Y31 &gt; 0), IF(OR(ISNUMBER(AC31),ISNUMBER(AD31)), Z31&amp;"_P = Flowfrom("&amp;Z31&amp;") - "&amp;Z31&amp;"_R - "&amp;Z31&amp;"_U - "&amp;Z31&amp;"_EX",Z31&amp;"_P = Flowfrom("&amp;Z31&amp;") - "&amp;Z31&amp;"_R - "&amp;Z31&amp;"_U"), IF(AND('Network Data'!$C$5=1, COUNTIF($Z$4:$Z$103, "*NLNode")=0, W31 = "0",X31 = "0", Y31 &gt; 0), IF(OR(ISNUMBER(AC31),ISNUMBER(AD31)), Z31&amp;"_P = Flowfrom("&amp;Z31&amp;") - "&amp;Z31&amp;"_R - "&amp;Z31&amp;"_EX",Z31&amp;"_P = Flowfrom("&amp;Z31&amp;") - "&amp;Z31&amp;"_R"), IF(AND('Network Data'!$C$5=0, COUNTIF($Z$4:$Z$103, "*NLNode")&gt;0, W31 = "0", X31 = "0", Y31 &gt; 0), IF(OR(ISNUMBER(AC31),ISNUMBER(AD31)), Z31&amp;"_P = Flowfrom("&amp;Z31&amp;") - "&amp;Z31&amp;"_U - "&amp;Z31&amp;"_EX",Z31&amp;"_P = Flowfrom("&amp;Z31&amp;") - "&amp;Z31&amp;"_U"), IF(AND('Network Data'!$C$5=0, COUNTIF($Z$4:$Z$103, "*NLNode")=0, W31 = "0",X31 = "0",  Y31 &gt; 0), IF(OR(ISNUMBER(AC31),ISNUMBER(AD31)), Z31&amp;"_P = Flowfrom("&amp;Z31&amp;") - "&amp;Z31&amp;"_EX",Z31&amp;"_P = Flowfrom("&amp;Z31&amp;")"), IF(AND('Network Data'!$C$5=1, COUNTIF($Z$4:$Z$103, "*NLNode")&gt;0, W31 = "0", X31 = "1", Y31 &gt; 0), IF(OR(ISNUMBER(AC31),ISNUMBER(AD31)), Z31&amp;"_NPP = Flowfrom("&amp;Z31&amp;") - "&amp;Z31&amp;"_R - "&amp;Z31&amp;"_U - "&amp;Z31&amp;"_EX",Z31&amp;"_NPP = Flowfrom("&amp;Z31&amp;") - "&amp;Z31&amp;"_R - "&amp;Z31&amp;"_U"), IF(AND('Network Data'!$C$5=1, COUNTIF($Z$4:$Z$103, "*NLNode")=0, W31 = "0",X31 = "1", Y31 &gt; 0), IF(OR(ISNUMBER(AC31),ISNUMBER(AD31)), Z31&amp;"_NPP = Flowfrom("&amp;Z31&amp;") - "&amp;Z31&amp;"_R - "&amp;Z31&amp;"_EX",Z31&amp;"_NPP = Flowfrom("&amp;Z31&amp;") - "&amp;Z31&amp;"_R"), IF(AND('Network Data'!$C$5=0, COUNTIF($Z$4:$Z$103, "*NLNode")&gt;0, W31 = "0", X31 = "1", Y31 &gt; 0), IF(OR(ISNUMBER(AC31),ISNUMBER(AD31)), Z31&amp;"_P = Flowfrom("&amp;Z31&amp;") - "&amp;Z31&amp;"_U - "&amp;Z31&amp;"_EX",Z31&amp;"_P = Flowfrom("&amp;Z31&amp;") - "&amp;Z31&amp;"_U"), IF(AND('Network Data'!$C$5=0, COUNTIF($Z$4:$Z$103, "*NLNode")=0, W31 = "0",X31 = "1",  Y31 &gt; 0), IF(OR(ISNUMBER(AC31),ISNUMBER(AD31)), Z31&amp;"_P = Flowfrom("&amp;Z31&amp;") - "&amp;Z31&amp;"_EX",Z31&amp;"_P = Flowfrom("&amp;Z31&amp;")"), ""))))))))</f>
        <v/>
      </c>
      <c r="CP31" t="str">
        <f>IF(COUNTIF($Z$4:$Z$103, "*NLNode")&gt;0, IF(AND('Network Data'!$C$5=1,W31="0", X31 = "0", Y31&gt;0),IF(OR(ISNUMBER(AC31),ISNUMBER(AD31)),Z31&amp;"_U"&amp;" = Flowto("&amp;Z31&amp;") - "&amp;Z31&amp;"_P"&amp;" - "&amp;Z31&amp;"_R - "&amp;Z31&amp;"_EX",Z31&amp;"_U"&amp;" = Flowto("&amp;Z31&amp;") - "&amp;Z31&amp;"_P"&amp;" - "&amp;Z31&amp;"_R"),IF(AND('Network Data'!$C$5=0,W31="0",X31 = "0", Y31&gt;0),IF(OR(ISNUMBER(AC31),ISNUMBER(AD31)),Z31&amp;"_U"&amp;" = Flowto("&amp;Z31&amp;") - "&amp;Z31&amp;"_P"&amp;" - "&amp;Z31&amp;"_EX",Z31&amp;"_U"&amp;" = Flowto("&amp;Z31&amp;") - "&amp;Z31&amp;"_P"), IF(AND('Network Data'!$C$5=1,W31="0", X31 = "1", Y31&gt;0), IF(OR(ISNUMBER(AC31),ISNUMBER(AD31)),Z31&amp;"_U"&amp;" = Flowto("&amp;Z31&amp;") - "&amp;Z31&amp;"_NPP"&amp;" - "&amp;Z31&amp;"_R - "&amp;Z31&amp;"_EX",Z31&amp;"_U"&amp;" = Flowto("&amp;Z31&amp;") - "&amp;Z31&amp;"_NPP"&amp;" - "&amp;Z31&amp;"_R"), IF(AND('Network Data'!$C$5=0,W31="0",X31 = "1", Y31&gt;0),IF(OR(ISNUMBER(AC31),ISNUMBER(AD31)),Z31&amp;"_U"&amp;" = Flowto("&amp;Z31&amp;") - "&amp;Z31&amp;"_P"&amp;" - "&amp;Z31&amp;"_EX",Z31&amp;"_U"&amp;" = Flowto("&amp;Z31&amp;") - "&amp;Z31&amp;"_P"),"")))),"")</f>
        <v/>
      </c>
      <c r="CT31" t="str">
        <f>IF(OR(AM31&lt;&gt;"",AN31&lt;&gt;""), IF(AND('Network Data'!$C$5 = 1, W31 ="0", X31 = "0", Y31 &gt; 0),Z31&amp;"_AE"&amp;" = "&amp;Z31&amp;"_P"&amp;" + "&amp;Z31&amp;"_R", IF(AND('Network Data'!$C$5 = 0, W31 ="0", X31 = "0", Y31 &gt; 0),Z31&amp;" = "&amp;Z31&amp;"_P",IF(AND('Network Data'!$C$5 = 1, W31 ="0", X31 = "0",Y31 &gt; 0),Z31&amp;"_AE"&amp;" = "&amp;Z31&amp;"_P"&amp;" + "&amp;Z31&amp;"_R", IF(AND('Network Data'!$C$5 = 0, W31 ="0", X31 = "0", Y31 &gt; 0),Z31&amp;" = "&amp;Z31&amp;"_P","")))),"")</f>
        <v/>
      </c>
      <c r="CX31" t="str">
        <f xml:space="preserve"> IF('Network Data'!U37 &gt; 0, 'Network Data'!U37, "")</f>
        <v/>
      </c>
      <c r="DB31" t="str" cm="1">
        <f t="array" ref="DB31">IF(OR('Network Data'!T37:T136&lt;&gt;""), "## PARAMETERS","")</f>
        <v/>
      </c>
      <c r="DC31" t="str" cm="1">
        <f t="array" ref="DC31">IF(OR('Network Data'!T37:T136&lt;&gt;""), "&lt;space&gt;","")</f>
        <v/>
      </c>
      <c r="DD31" t="str">
        <f>IF('Network Data'!T37&lt;&gt;"",SUBSTITUTE('Network Data'!T37, ",",""),"")</f>
        <v/>
      </c>
      <c r="DE31" t="str" cm="1">
        <f t="array" ref="DE31">IF(OR('Network Data'!T37:T136&lt;&gt;""), "&lt;space&gt;","")</f>
        <v/>
      </c>
      <c r="DF31" t="str" cm="1">
        <f t="array" ref="DF31">IF(OR('Network Data'!T37:T136&lt;&gt;""), "## END PARAMETERS","")</f>
        <v/>
      </c>
      <c r="DG31" t="str" cm="1">
        <f t="array" ref="DG31">IF(OR('Network Data'!T37:T136&lt;&gt;""), "&lt;space&gt;","")</f>
        <v/>
      </c>
      <c r="DL31" t="str">
        <f>IF(AND('Network Data'!$C$5=1,W31="0",X31= "1",Y31&gt;0),Z31&amp;"_GPP: CO2 -&gt; "&amp;Z31,"")</f>
        <v/>
      </c>
      <c r="DN31" s="17"/>
      <c r="DP31" t="str">
        <f>IF(AND(W31="0",X31="1",Y31&gt;0,'Network Data'!$C$5=1),'Hidden Network Data 1'!Z31&amp;"_R: "&amp;'Hidden Network Data 1'!Z31&amp;" -&gt; CO2", "")</f>
        <v/>
      </c>
      <c r="DQ31" t="str">
        <f>IF(AND(W31="0",X31="0",Y31&gt;0,'Network Data'!$C$5=1),'Hidden Network Data 1'!Z31&amp;"_R: "&amp;'Hidden Network Data 1'!Z31&amp;" -&gt; CO2", "")</f>
        <v/>
      </c>
      <c r="DS31" s="17"/>
      <c r="DT31" s="17"/>
      <c r="DU31" t="str">
        <f t="shared" si="29"/>
        <v/>
      </c>
      <c r="DV31" s="17"/>
      <c r="DW31" s="17"/>
      <c r="DX31" s="17"/>
      <c r="DY31" t="str">
        <f t="shared" si="0"/>
        <v/>
      </c>
      <c r="DZ31" s="19"/>
      <c r="EA31" t="str">
        <f>IF(AND('Network Data'!$C$5=1, W31 = "0", X31 = "1", ISNUMBER(Y31)&gt;0, AE31&lt;&gt;""), Z31&amp;"_GPP &gt; "&amp;AE31, "")</f>
        <v/>
      </c>
      <c r="EB31" t="str">
        <f>IF(AE31 &gt;0, IF(AND('Network Data'!$C$5 = 1, W31 = "0", X31 = "0", ISNUMBER(Y31)&gt;0, AE31&lt;&gt;""), Z31&amp;"_Q &gt; "&amp;AE31, IF(AND('Network Data'!$C$5 = 0, W31 = "0", ISNUMBER(Y31)&gt;0, AE31&lt;&gt;""), Z31&amp;"_Q &gt; "&amp;AE31, "")),"")</f>
        <v/>
      </c>
      <c r="EC31" t="str">
        <f>IF(AND('Network Data'!$C$5=1, W31 = "0", X31 = "1", ISNUMBER(Y31)&gt;0, AF31&lt;&gt;""), Z31&amp;"_GPP &lt; "&amp;AF31, "")</f>
        <v/>
      </c>
      <c r="ED31" t="str">
        <f>IF(AND('Network Data'!$C$5 = 1, W31 = "0", X31 = "0", ISNUMBER(Y31)&gt;0, AF31&lt;&gt;""), Z31&amp;"_Q &lt; "&amp;AF31, IF(AND('Network Data'!$C$5 = 0, W31 = "0", ISNUMBER(Y31)&gt;0, AF31&lt;&gt;""), Z31&amp;"_Q &lt; "&amp;AF31, ""))</f>
        <v/>
      </c>
      <c r="EE31" t="str">
        <f>IF(AND('Network Data'!$C$5=1, W31 = "0", X31 = "1", ISNUMBER(Y31)&gt;0, AG31&lt;&gt;""), Z31&amp;"_NPP &gt; "&amp;AG31, "")</f>
        <v/>
      </c>
      <c r="EF31" t="str">
        <f>IF(AND('Network Data'!$C$5 = 1, W31 = "0", X31 = "0", ISNUMBER(Y31)&gt;0, AG31&lt;&gt;""), Z31&amp;"_P &gt; "&amp;AG31, IF(AND('Network Data'!$C$5 = 0, W31 = "0", ISNUMBER(Y31)&gt;0, AG31&lt;&gt;""), Z31&amp;"_P &gt; "&amp;AG31, ""))</f>
        <v/>
      </c>
      <c r="EG31" t="str">
        <f>IF(AND('Network Data'!$C$5=1, W31 = "0", X31 = "1", ISNUMBER(Y31)&gt;0, AH31&lt;&gt;""), Z31&amp;"_NPP &lt; "&amp;AH31, "")</f>
        <v/>
      </c>
      <c r="EH31" t="str">
        <f>IF(AND('Network Data'!$C$5 = 1, W31 = "0", X31 = "0", ISNUMBER(Y31)&gt;0, AH31&lt;&gt;""), Z31&amp;"_P &lt; "&amp;AH31, IF(AND('Network Data'!$C$5 = 0, W31 = "0", ISNUMBER(Y31)&gt;0, AH31&lt;&gt;""), Z31&amp;"_P &lt; "&amp;AH31, ""))</f>
        <v/>
      </c>
      <c r="EI31" t="str">
        <f>IF(AND('Network Data'!$C$5=1,W31="0",X31="1",ISNUMBER(Y31) &gt; 0,AI31&lt;&gt;""),Z31&amp;"_R &gt; "&amp;AI31,"")</f>
        <v/>
      </c>
      <c r="EJ31" t="str">
        <f>IF(AND('Network Data'!$C$5 = 1, W31 = "0", X31 = "0", ISNUMBER(Y31) &gt; 0, AI31&lt;&gt;""), Z31&amp;"_R &gt; "&amp;AI31, IF(AND('Network Data'!$C$5 = 0, W31 = "0", ISNUMBER(Y31) &gt; 0, AI31&lt;&gt;""), Z31&amp;"_R &gt; "&amp;AI31, IF(AND('Network Data'!$C$5 = 1, W31 = "0", X31 = "0", ISNUMBER(Y31) &gt; 0, AI31&lt;&gt;""), Z31&amp;"_R &gt; "&amp;AI31, IF(AND('Network Data'!$C$5 = 0, W31 = "0", ISNUMBER(Y31) &gt; 0, AI31&lt;&gt;""), Z31&amp;"_R &gt; "&amp;AI31, ""))))</f>
        <v/>
      </c>
      <c r="EK31" t="str">
        <f>IF(AND('Network Data'!$C$5=1, W31 = "0", X31 = "1", ISNUMBER(Y31)&gt;0, AJ31&lt;&gt;""), Z31&amp;"_R &lt; "&amp;AJ31, "")</f>
        <v/>
      </c>
      <c r="EL31" t="str">
        <f>IF(AND('Network Data'!$C$5 = 1, W31 = "0", X31 = "0", ISNUMBER(Y31)&gt;0, AJ31&lt;&gt;""), Z31&amp;"_R &lt; "&amp;AJ31, IF(AND('Network Data'!$C$5 = 0, W31 = "0", ISNUMBER(Y31)&gt;0, AJ31&lt;&gt;""), Z31&amp;"_R &lt; "&amp;AJ31, IF(AND('Network Data'!$C$5 = 1, W31 = "0", X31 = "0", ISNUMBER(Y31)&gt;0, AJ31&lt;&gt;""), Z31&amp;"_R &lt; "&amp;AJ31, IF(AND('Network Data'!$C$5 = 0, W31 = "0", ISNUMBER(Y31)&gt;0, AJ31&lt;&gt;""), Z31&amp;"_R &lt; "&amp;AJ31, ""))))</f>
        <v/>
      </c>
      <c r="EM31" t="str">
        <f t="shared" si="1"/>
        <v/>
      </c>
      <c r="EN31" t="str">
        <f t="shared" si="2"/>
        <v/>
      </c>
      <c r="EO31" t="str">
        <f t="shared" si="3"/>
        <v/>
      </c>
      <c r="EP31" t="str">
        <f t="shared" si="4"/>
        <v/>
      </c>
      <c r="EQ31" t="str">
        <f t="shared" si="30"/>
        <v/>
      </c>
      <c r="ER31" t="str">
        <f t="shared" si="31"/>
        <v/>
      </c>
      <c r="ES31" t="str">
        <f t="shared" si="5"/>
        <v/>
      </c>
      <c r="ET31" t="str">
        <f t="shared" si="6"/>
        <v/>
      </c>
      <c r="EU31" t="str">
        <f>IF(AND('Network Data'!$C$5 = 1, W31 = "0", X31 = "0", ISNUMBER(Y31) &gt; 0, AM31&lt;&gt;""), Z31&amp;"_AE &gt; "&amp;AM31, IF(AND('Network Data'!$C$5 = 0, W31 = "0", ISNUMBER(Y31) &gt; 0, AM31&lt;&gt;""), Z31&amp;"_AE &gt; "&amp;AM31, IF(AND('Network Data'!$C$5 = 1, W31 = "0", X31 = "0", ISNUMBER(Y31) &gt; 0, AM31&lt;&gt;""), Z31&amp;"_AE &gt; "&amp;AM31, IF(AND('Network Data'!$C$5 = 0, W31 = "0", ISNUMBER(Y31) &gt; 0, AM31&lt;&gt;""), Z31&amp;"_AE &gt; "&amp;AM31, ""))))</f>
        <v/>
      </c>
      <c r="EV31" t="str">
        <f>IF(AND('Network Data'!$C$5 = 1, W31 = "0", X31 = "0", ISNUMBER(Y31) &gt; 0, AN31&lt;&gt;""), Z31&amp;"_AE &lt; "&amp;AN31, IF(AND('Network Data'!$C$5 = 0, W31 = "0", ISNUMBER(Y31) &gt; 0, AN31&lt;&gt;""),Z31&amp;"_AE &lt; "&amp;AN31, IF(AND('Network Data'!$C$5 = 1, W31 = "0", X31 = "0", ISNUMBER(Y31) &gt; 0, AN31&lt;&gt;""), Z31&amp;"_AE &lt; "&amp;AN31, IF(AND('Network Data'!$C$5 = 0, W31 = "0", ISNUMBER(Y31) &gt; 0, AN31&lt;&gt;""), Z31&amp;"_AE &lt; "&amp;AN31, ""))))</f>
        <v/>
      </c>
      <c r="EX31" t="str">
        <f>IF(AND('Network Data'!V37 &gt;0), 'Network Data'!V37, "")</f>
        <v/>
      </c>
      <c r="GB31"/>
      <c r="GC31"/>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row>
    <row r="32" spans="1:242" x14ac:dyDescent="0.3">
      <c r="A32" s="4">
        <v>29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t="str">
        <f t="shared" si="7"/>
        <v/>
      </c>
      <c r="X32" t="str">
        <f t="shared" si="8"/>
        <v/>
      </c>
      <c r="Y32" t="str">
        <f t="shared" si="9"/>
        <v/>
      </c>
      <c r="Z32" t="str">
        <f t="shared" si="10"/>
        <v/>
      </c>
      <c r="AA32" t="str">
        <f t="shared" si="11"/>
        <v/>
      </c>
      <c r="AB32" t="str">
        <f t="shared" si="12"/>
        <v/>
      </c>
      <c r="AC32" t="str">
        <f t="shared" si="13"/>
        <v/>
      </c>
      <c r="AD32" t="str">
        <f t="shared" si="14"/>
        <v/>
      </c>
      <c r="AE32" t="str">
        <f t="shared" si="15"/>
        <v/>
      </c>
      <c r="AF32" t="str">
        <f t="shared" si="16"/>
        <v/>
      </c>
      <c r="AG32" t="str">
        <f t="shared" si="17"/>
        <v/>
      </c>
      <c r="AH32" t="str">
        <f t="shared" si="18"/>
        <v/>
      </c>
      <c r="AI32" t="str">
        <f t="shared" si="19"/>
        <v/>
      </c>
      <c r="AJ32" t="str">
        <f t="shared" si="20"/>
        <v/>
      </c>
      <c r="AK32" t="str">
        <f t="shared" si="21"/>
        <v/>
      </c>
      <c r="AL32" t="str">
        <f t="shared" si="22"/>
        <v/>
      </c>
      <c r="AM32" t="str">
        <f t="shared" si="23"/>
        <v/>
      </c>
      <c r="AN32" t="str">
        <f t="shared" si="24"/>
        <v/>
      </c>
      <c r="BQ32" t="str">
        <f t="shared" si="25"/>
        <v/>
      </c>
      <c r="BR32" t="str">
        <f t="shared" si="26"/>
        <v/>
      </c>
      <c r="BY32" t="str">
        <f t="shared" si="27"/>
        <v/>
      </c>
      <c r="BZ32" t="str">
        <f t="shared" si="28"/>
        <v/>
      </c>
      <c r="CH32" t="str">
        <f>IF(AND('Network Data'!$C$5=1, W32 = "0", Y32 &gt; 0), IF(AND(X32="0"),IF(OR(ISNUMBER(AA32),ISNUMBER(AB32)),Z32&amp;"_Q = Flowto("&amp;Z32&amp;") - "&amp;Z32&amp;"_IM",Z32&amp;"_Q = Flowto("&amp;Z32&amp;")"),IF(AND(X32="1"),IF(OR(ISNUMBER(AA32),ISNUMBER(AB32)),Z32&amp;"_GPP = Flowto("&amp;Z32&amp;") - "&amp;Z32&amp;"_IM",Z32&amp;"_GPP = Flowto("&amp;Z32&amp;")"))), IF(AND('Network Data'!$C$5=0, W32 = "0", Y32 &gt; 0), IF(OR(ISNUMBER(AA32),ISNUMBER(AB32)),Z32&amp;"_Q = Flowto("&amp;Z32&amp;") - "&amp;Z32&amp;"_IN",Z32&amp;"_Q = Flowto("&amp;Z32&amp;")"),""))</f>
        <v/>
      </c>
      <c r="CL32" t="str">
        <f>IF(AND('Network Data'!$C$5=1, COUNTIF($Z$4:$Z$103, "*NLNode")&gt;0, W32 = "0", X32 = "0", Y32 &gt; 0), IF(OR(ISNUMBER(AC32),ISNUMBER(AD32)), Z32&amp;"_P = Flowfrom("&amp;Z32&amp;") - "&amp;Z32&amp;"_R - "&amp;Z32&amp;"_U - "&amp;Z32&amp;"_EX",Z32&amp;"_P = Flowfrom("&amp;Z32&amp;") - "&amp;Z32&amp;"_R - "&amp;Z32&amp;"_U"), IF(AND('Network Data'!$C$5=1, COUNTIF($Z$4:$Z$103, "*NLNode")=0, W32 = "0",X32 = "0", Y32 &gt; 0), IF(OR(ISNUMBER(AC32),ISNUMBER(AD32)), Z32&amp;"_P = Flowfrom("&amp;Z32&amp;") - "&amp;Z32&amp;"_R - "&amp;Z32&amp;"_EX",Z32&amp;"_P = Flowfrom("&amp;Z32&amp;") - "&amp;Z32&amp;"_R"), IF(AND('Network Data'!$C$5=0, COUNTIF($Z$4:$Z$103, "*NLNode")&gt;0, W32 = "0", X32 = "0", Y32 &gt; 0), IF(OR(ISNUMBER(AC32),ISNUMBER(AD32)), Z32&amp;"_P = Flowfrom("&amp;Z32&amp;") - "&amp;Z32&amp;"_U - "&amp;Z32&amp;"_EX",Z32&amp;"_P = Flowfrom("&amp;Z32&amp;") - "&amp;Z32&amp;"_U"), IF(AND('Network Data'!$C$5=0, COUNTIF($Z$4:$Z$103, "*NLNode")=0, W32 = "0",X32 = "0",  Y32 &gt; 0), IF(OR(ISNUMBER(AC32),ISNUMBER(AD32)), Z32&amp;"_P = Flowfrom("&amp;Z32&amp;") - "&amp;Z32&amp;"_EX",Z32&amp;"_P = Flowfrom("&amp;Z32&amp;")"), IF(AND('Network Data'!$C$5=1, COUNTIF($Z$4:$Z$103, "*NLNode")&gt;0, W32 = "0", X32 = "1", Y32 &gt; 0), IF(OR(ISNUMBER(AC32),ISNUMBER(AD32)), Z32&amp;"_NPP = Flowfrom("&amp;Z32&amp;") - "&amp;Z32&amp;"_R - "&amp;Z32&amp;"_U - "&amp;Z32&amp;"_EX",Z32&amp;"_NPP = Flowfrom("&amp;Z32&amp;") - "&amp;Z32&amp;"_R - "&amp;Z32&amp;"_U"), IF(AND('Network Data'!$C$5=1, COUNTIF($Z$4:$Z$103, "*NLNode")=0, W32 = "0",X32 = "1", Y32 &gt; 0), IF(OR(ISNUMBER(AC32),ISNUMBER(AD32)), Z32&amp;"_NPP = Flowfrom("&amp;Z32&amp;") - "&amp;Z32&amp;"_R - "&amp;Z32&amp;"_EX",Z32&amp;"_NPP = Flowfrom("&amp;Z32&amp;") - "&amp;Z32&amp;"_R"), IF(AND('Network Data'!$C$5=0, COUNTIF($Z$4:$Z$103, "*NLNode")&gt;0, W32 = "0", X32 = "1", Y32 &gt; 0), IF(OR(ISNUMBER(AC32),ISNUMBER(AD32)), Z32&amp;"_P = Flowfrom("&amp;Z32&amp;") - "&amp;Z32&amp;"_U - "&amp;Z32&amp;"_EX",Z32&amp;"_P = Flowfrom("&amp;Z32&amp;") - "&amp;Z32&amp;"_U"), IF(AND('Network Data'!$C$5=0, COUNTIF($Z$4:$Z$103, "*NLNode")=0, W32 = "0",X32 = "1",  Y32 &gt; 0), IF(OR(ISNUMBER(AC32),ISNUMBER(AD32)), Z32&amp;"_P = Flowfrom("&amp;Z32&amp;") - "&amp;Z32&amp;"_EX",Z32&amp;"_P = Flowfrom("&amp;Z32&amp;")"), ""))))))))</f>
        <v/>
      </c>
      <c r="CP32" t="str">
        <f>IF(COUNTIF($Z$4:$Z$103, "*NLNode")&gt;0, IF(AND('Network Data'!$C$5=1,W32="0", X32 = "0", Y32&gt;0),IF(OR(ISNUMBER(AC32),ISNUMBER(AD32)),Z32&amp;"_U"&amp;" = Flowto("&amp;Z32&amp;") - "&amp;Z32&amp;"_P"&amp;" - "&amp;Z32&amp;"_R - "&amp;Z32&amp;"_EX",Z32&amp;"_U"&amp;" = Flowto("&amp;Z32&amp;") - "&amp;Z32&amp;"_P"&amp;" - "&amp;Z32&amp;"_R"),IF(AND('Network Data'!$C$5=0,W32="0",X32 = "0", Y32&gt;0),IF(OR(ISNUMBER(AC32),ISNUMBER(AD32)),Z32&amp;"_U"&amp;" = Flowto("&amp;Z32&amp;") - "&amp;Z32&amp;"_P"&amp;" - "&amp;Z32&amp;"_EX",Z32&amp;"_U"&amp;" = Flowto("&amp;Z32&amp;") - "&amp;Z32&amp;"_P"), IF(AND('Network Data'!$C$5=1,W32="0", X32 = "1", Y32&gt;0), IF(OR(ISNUMBER(AC32),ISNUMBER(AD32)),Z32&amp;"_U"&amp;" = Flowto("&amp;Z32&amp;") - "&amp;Z32&amp;"_NPP"&amp;" - "&amp;Z32&amp;"_R - "&amp;Z32&amp;"_EX",Z32&amp;"_U"&amp;" = Flowto("&amp;Z32&amp;") - "&amp;Z32&amp;"_NPP"&amp;" - "&amp;Z32&amp;"_R"), IF(AND('Network Data'!$C$5=0,W32="0",X32 = "1", Y32&gt;0),IF(OR(ISNUMBER(AC32),ISNUMBER(AD32)),Z32&amp;"_U"&amp;" = Flowto("&amp;Z32&amp;") - "&amp;Z32&amp;"_P"&amp;" - "&amp;Z32&amp;"_EX",Z32&amp;"_U"&amp;" = Flowto("&amp;Z32&amp;") - "&amp;Z32&amp;"_P"),"")))),"")</f>
        <v/>
      </c>
      <c r="CT32" t="str">
        <f>IF(OR(AM32&lt;&gt;"",AN32&lt;&gt;""), IF(AND('Network Data'!$C$5 = 1, W32 ="0", X32 = "0", Y32 &gt; 0),Z32&amp;"_AE"&amp;" = "&amp;Z32&amp;"_P"&amp;" + "&amp;Z32&amp;"_R", IF(AND('Network Data'!$C$5 = 0, W32 ="0", X32 = "0", Y32 &gt; 0),Z32&amp;" = "&amp;Z32&amp;"_P",IF(AND('Network Data'!$C$5 = 1, W32 ="0", X32 = "0",Y32 &gt; 0),Z32&amp;"_AE"&amp;" = "&amp;Z32&amp;"_P"&amp;" + "&amp;Z32&amp;"_R", IF(AND('Network Data'!$C$5 = 0, W32 ="0", X32 = "0", Y32 &gt; 0),Z32&amp;" = "&amp;Z32&amp;"_P","")))),"")</f>
        <v/>
      </c>
      <c r="CX32" t="str">
        <f xml:space="preserve"> IF('Network Data'!U38 &gt; 0, 'Network Data'!U38, "")</f>
        <v/>
      </c>
      <c r="DB32" t="str" cm="1">
        <f t="array" ref="DB32">IF(OR('Network Data'!T38:T137&lt;&gt;""), "## PARAMETERS","")</f>
        <v/>
      </c>
      <c r="DC32" t="str" cm="1">
        <f t="array" ref="DC32">IF(OR('Network Data'!T38:T137&lt;&gt;""), "&lt;space&gt;","")</f>
        <v/>
      </c>
      <c r="DD32" t="str">
        <f>IF('Network Data'!T38&lt;&gt;"",SUBSTITUTE('Network Data'!T38, ",",""),"")</f>
        <v/>
      </c>
      <c r="DE32" t="str" cm="1">
        <f t="array" ref="DE32">IF(OR('Network Data'!T38:T137&lt;&gt;""), "&lt;space&gt;","")</f>
        <v/>
      </c>
      <c r="DF32" t="str" cm="1">
        <f t="array" ref="DF32">IF(OR('Network Data'!T38:T137&lt;&gt;""), "## END PARAMETERS","")</f>
        <v/>
      </c>
      <c r="DG32" t="str" cm="1">
        <f t="array" ref="DG32">IF(OR('Network Data'!T38:T137&lt;&gt;""), "&lt;space&gt;","")</f>
        <v/>
      </c>
      <c r="DL32" t="str">
        <f>IF(AND('Network Data'!$C$5=1,W32="0",X32= "1",Y32&gt;0),Z32&amp;"_GPP: CO2 -&gt; "&amp;Z32,"")</f>
        <v/>
      </c>
      <c r="DN32" s="17"/>
      <c r="DP32" t="str">
        <f>IF(AND(W32="0",X32="1",Y32&gt;0,'Network Data'!$C$5=1),'Hidden Network Data 1'!Z32&amp;"_R: "&amp;'Hidden Network Data 1'!Z32&amp;" -&gt; CO2", "")</f>
        <v/>
      </c>
      <c r="DQ32" t="str">
        <f>IF(AND(W32="0",X32="0",Y32&gt;0,'Network Data'!$C$5=1),'Hidden Network Data 1'!Z32&amp;"_R: "&amp;'Hidden Network Data 1'!Z32&amp;" -&gt; CO2", "")</f>
        <v/>
      </c>
      <c r="DS32" s="17"/>
      <c r="DT32" s="17"/>
      <c r="DU32" t="str">
        <f t="shared" si="29"/>
        <v/>
      </c>
      <c r="DV32" s="17"/>
      <c r="DW32" s="17"/>
      <c r="DX32" s="17"/>
      <c r="DY32" t="str">
        <f t="shared" si="0"/>
        <v/>
      </c>
      <c r="DZ32" s="19"/>
      <c r="EA32" t="str">
        <f>IF(AND('Network Data'!$C$5=1, W32 = "0", X32 = "1", ISNUMBER(Y32)&gt;0, AE32&lt;&gt;""), Z32&amp;"_GPP &gt; "&amp;AE32, "")</f>
        <v/>
      </c>
      <c r="EB32" t="str">
        <f>IF(AE32 &gt;0, IF(AND('Network Data'!$C$5 = 1, W32 = "0", X32 = "0", ISNUMBER(Y32)&gt;0, AE32&lt;&gt;""), Z32&amp;"_Q &gt; "&amp;AE32, IF(AND('Network Data'!$C$5 = 0, W32 = "0", ISNUMBER(Y32)&gt;0, AE32&lt;&gt;""), Z32&amp;"_Q &gt; "&amp;AE32, "")),"")</f>
        <v/>
      </c>
      <c r="EC32" t="str">
        <f>IF(AND('Network Data'!$C$5=1, W32 = "0", X32 = "1", ISNUMBER(Y32)&gt;0, AF32&lt;&gt;""), Z32&amp;"_GPP &lt; "&amp;AF32, "")</f>
        <v/>
      </c>
      <c r="ED32" t="str">
        <f>IF(AND('Network Data'!$C$5 = 1, W32 = "0", X32 = "0", ISNUMBER(Y32)&gt;0, AF32&lt;&gt;""), Z32&amp;"_Q &lt; "&amp;AF32, IF(AND('Network Data'!$C$5 = 0, W32 = "0", ISNUMBER(Y32)&gt;0, AF32&lt;&gt;""), Z32&amp;"_Q &lt; "&amp;AF32, ""))</f>
        <v/>
      </c>
      <c r="EE32" t="str">
        <f>IF(AND('Network Data'!$C$5=1, W32 = "0", X32 = "1", ISNUMBER(Y32)&gt;0, AG32&lt;&gt;""), Z32&amp;"_NPP &gt; "&amp;AG32, "")</f>
        <v/>
      </c>
      <c r="EF32" t="str">
        <f>IF(AND('Network Data'!$C$5 = 1, W32 = "0", X32 = "0", ISNUMBER(Y32)&gt;0, AG32&lt;&gt;""), Z32&amp;"_P &gt; "&amp;AG32, IF(AND('Network Data'!$C$5 = 0, W32 = "0", ISNUMBER(Y32)&gt;0, AG32&lt;&gt;""), Z32&amp;"_P &gt; "&amp;AG32, ""))</f>
        <v/>
      </c>
      <c r="EG32" t="str">
        <f>IF(AND('Network Data'!$C$5=1, W32 = "0", X32 = "1", ISNUMBER(Y32)&gt;0, AH32&lt;&gt;""), Z32&amp;"_NPP &lt; "&amp;AH32, "")</f>
        <v/>
      </c>
      <c r="EH32" t="str">
        <f>IF(AND('Network Data'!$C$5 = 1, W32 = "0", X32 = "0", ISNUMBER(Y32)&gt;0, AH32&lt;&gt;""), Z32&amp;"_P &lt; "&amp;AH32, IF(AND('Network Data'!$C$5 = 0, W32 = "0", ISNUMBER(Y32)&gt;0, AH32&lt;&gt;""), Z32&amp;"_P &lt; "&amp;AH32, ""))</f>
        <v/>
      </c>
      <c r="EI32" t="str">
        <f>IF(AND('Network Data'!$C$5=1,W32="0",X32="1",ISNUMBER(Y32) &gt; 0,AI32&lt;&gt;""),Z32&amp;"_R &gt; "&amp;AI32,"")</f>
        <v/>
      </c>
      <c r="EJ32" t="str">
        <f>IF(AND('Network Data'!$C$5 = 1, W32 = "0", X32 = "0", ISNUMBER(Y32) &gt; 0, AI32&lt;&gt;""), Z32&amp;"_R &gt; "&amp;AI32, IF(AND('Network Data'!$C$5 = 0, W32 = "0", ISNUMBER(Y32) &gt; 0, AI32&lt;&gt;""), Z32&amp;"_R &gt; "&amp;AI32, IF(AND('Network Data'!$C$5 = 1, W32 = "0", X32 = "0", ISNUMBER(Y32) &gt; 0, AI32&lt;&gt;""), Z32&amp;"_R &gt; "&amp;AI32, IF(AND('Network Data'!$C$5 = 0, W32 = "0", ISNUMBER(Y32) &gt; 0, AI32&lt;&gt;""), Z32&amp;"_R &gt; "&amp;AI32, ""))))</f>
        <v/>
      </c>
      <c r="EK32" t="str">
        <f>IF(AND('Network Data'!$C$5=1, W32 = "0", X32 = "1", ISNUMBER(Y32)&gt;0, AJ32&lt;&gt;""), Z32&amp;"_R &lt; "&amp;AJ32, "")</f>
        <v/>
      </c>
      <c r="EL32" t="str">
        <f>IF(AND('Network Data'!$C$5 = 1, W32 = "0", X32 = "0", ISNUMBER(Y32)&gt;0, AJ32&lt;&gt;""), Z32&amp;"_R &lt; "&amp;AJ32, IF(AND('Network Data'!$C$5 = 0, W32 = "0", ISNUMBER(Y32)&gt;0, AJ32&lt;&gt;""), Z32&amp;"_R &lt; "&amp;AJ32, IF(AND('Network Data'!$C$5 = 1, W32 = "0", X32 = "0", ISNUMBER(Y32)&gt;0, AJ32&lt;&gt;""), Z32&amp;"_R &lt; "&amp;AJ32, IF(AND('Network Data'!$C$5 = 0, W32 = "0", ISNUMBER(Y32)&gt;0, AJ32&lt;&gt;""), Z32&amp;"_R &lt; "&amp;AJ32, ""))))</f>
        <v/>
      </c>
      <c r="EM32" t="str">
        <f t="shared" si="1"/>
        <v/>
      </c>
      <c r="EN32" t="str">
        <f t="shared" si="2"/>
        <v/>
      </c>
      <c r="EO32" t="str">
        <f t="shared" si="3"/>
        <v/>
      </c>
      <c r="EP32" t="str">
        <f t="shared" si="4"/>
        <v/>
      </c>
      <c r="EQ32" t="str">
        <f t="shared" si="30"/>
        <v/>
      </c>
      <c r="ER32" t="str">
        <f t="shared" si="31"/>
        <v/>
      </c>
      <c r="ES32" t="str">
        <f t="shared" si="5"/>
        <v/>
      </c>
      <c r="ET32" t="str">
        <f t="shared" si="6"/>
        <v/>
      </c>
      <c r="EU32" t="str">
        <f>IF(AND('Network Data'!$C$5 = 1, W32 = "0", X32 = "0", ISNUMBER(Y32) &gt; 0, AM32&lt;&gt;""), Z32&amp;"_AE &gt; "&amp;AM32, IF(AND('Network Data'!$C$5 = 0, W32 = "0", ISNUMBER(Y32) &gt; 0, AM32&lt;&gt;""), Z32&amp;"_AE &gt; "&amp;AM32, IF(AND('Network Data'!$C$5 = 1, W32 = "0", X32 = "0", ISNUMBER(Y32) &gt; 0, AM32&lt;&gt;""), Z32&amp;"_AE &gt; "&amp;AM32, IF(AND('Network Data'!$C$5 = 0, W32 = "0", ISNUMBER(Y32) &gt; 0, AM32&lt;&gt;""), Z32&amp;"_AE &gt; "&amp;AM32, ""))))</f>
        <v/>
      </c>
      <c r="EV32" t="str">
        <f>IF(AND('Network Data'!$C$5 = 1, W32 = "0", X32 = "0", ISNUMBER(Y32) &gt; 0, AN32&lt;&gt;""), Z32&amp;"_AE &lt; "&amp;AN32, IF(AND('Network Data'!$C$5 = 0, W32 = "0", ISNUMBER(Y32) &gt; 0, AN32&lt;&gt;""),Z32&amp;"_AE &lt; "&amp;AN32, IF(AND('Network Data'!$C$5 = 1, W32 = "0", X32 = "0", ISNUMBER(Y32) &gt; 0, AN32&lt;&gt;""), Z32&amp;"_AE &lt; "&amp;AN32, IF(AND('Network Data'!$C$5 = 0, W32 = "0", ISNUMBER(Y32) &gt; 0, AN32&lt;&gt;""), Z32&amp;"_AE &lt; "&amp;AN32, ""))))</f>
        <v/>
      </c>
      <c r="EX32" t="str">
        <f>IF(AND('Network Data'!V38 &gt;0), 'Network Data'!V38, "")</f>
        <v/>
      </c>
      <c r="GB32"/>
      <c r="GC32"/>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row>
    <row r="33" spans="1:242" x14ac:dyDescent="0.3">
      <c r="A33" s="4">
        <v>30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t="str">
        <f t="shared" si="7"/>
        <v/>
      </c>
      <c r="X33" t="str">
        <f t="shared" si="8"/>
        <v/>
      </c>
      <c r="Y33" t="str">
        <f t="shared" si="9"/>
        <v/>
      </c>
      <c r="Z33" t="str">
        <f t="shared" si="10"/>
        <v/>
      </c>
      <c r="AA33" t="str">
        <f t="shared" si="11"/>
        <v/>
      </c>
      <c r="AB33" t="str">
        <f t="shared" si="12"/>
        <v/>
      </c>
      <c r="AC33" t="str">
        <f t="shared" si="13"/>
        <v/>
      </c>
      <c r="AD33" t="str">
        <f t="shared" si="14"/>
        <v/>
      </c>
      <c r="AE33" t="str">
        <f t="shared" si="15"/>
        <v/>
      </c>
      <c r="AF33" t="str">
        <f t="shared" si="16"/>
        <v/>
      </c>
      <c r="AG33" t="str">
        <f t="shared" si="17"/>
        <v/>
      </c>
      <c r="AH33" t="str">
        <f t="shared" si="18"/>
        <v/>
      </c>
      <c r="AI33" t="str">
        <f t="shared" si="19"/>
        <v/>
      </c>
      <c r="AJ33" t="str">
        <f t="shared" si="20"/>
        <v/>
      </c>
      <c r="AK33" t="str">
        <f t="shared" si="21"/>
        <v/>
      </c>
      <c r="AL33" t="str">
        <f t="shared" si="22"/>
        <v/>
      </c>
      <c r="AM33" t="str">
        <f t="shared" si="23"/>
        <v/>
      </c>
      <c r="AN33" t="str">
        <f t="shared" si="24"/>
        <v/>
      </c>
      <c r="BQ33" t="str">
        <f t="shared" si="25"/>
        <v/>
      </c>
      <c r="BR33" t="str">
        <f t="shared" si="26"/>
        <v/>
      </c>
      <c r="BY33" t="str">
        <f t="shared" si="27"/>
        <v/>
      </c>
      <c r="BZ33" t="str">
        <f t="shared" si="28"/>
        <v/>
      </c>
      <c r="CH33" t="str">
        <f>IF(AND('Network Data'!$C$5=1, W33 = "0", Y33 &gt; 0), IF(AND(X33="0"),IF(OR(ISNUMBER(AA33),ISNUMBER(AB33)),Z33&amp;"_Q = Flowto("&amp;Z33&amp;") - "&amp;Z33&amp;"_IM",Z33&amp;"_Q = Flowto("&amp;Z33&amp;")"),IF(AND(X33="1"),IF(OR(ISNUMBER(AA33),ISNUMBER(AB33)),Z33&amp;"_GPP = Flowto("&amp;Z33&amp;") - "&amp;Z33&amp;"_IM",Z33&amp;"_GPP = Flowto("&amp;Z33&amp;")"))), IF(AND('Network Data'!$C$5=0, W33 = "0", Y33 &gt; 0), IF(OR(ISNUMBER(AA33),ISNUMBER(AB33)),Z33&amp;"_Q = Flowto("&amp;Z33&amp;") - "&amp;Z33&amp;"_IN",Z33&amp;"_Q = Flowto("&amp;Z33&amp;")"),""))</f>
        <v/>
      </c>
      <c r="CL33" t="str">
        <f>IF(AND('Network Data'!$C$5=1, COUNTIF($Z$4:$Z$103, "*NLNode")&gt;0, W33 = "0", X33 = "0", Y33 &gt; 0), IF(OR(ISNUMBER(AC33),ISNUMBER(AD33)), Z33&amp;"_P = Flowfrom("&amp;Z33&amp;") - "&amp;Z33&amp;"_R - "&amp;Z33&amp;"_U - "&amp;Z33&amp;"_EX",Z33&amp;"_P = Flowfrom("&amp;Z33&amp;") - "&amp;Z33&amp;"_R - "&amp;Z33&amp;"_U"), IF(AND('Network Data'!$C$5=1, COUNTIF($Z$4:$Z$103, "*NLNode")=0, W33 = "0",X33 = "0", Y33 &gt; 0), IF(OR(ISNUMBER(AC33),ISNUMBER(AD33)), Z33&amp;"_P = Flowfrom("&amp;Z33&amp;") - "&amp;Z33&amp;"_R - "&amp;Z33&amp;"_EX",Z33&amp;"_P = Flowfrom("&amp;Z33&amp;") - "&amp;Z33&amp;"_R"), IF(AND('Network Data'!$C$5=0, COUNTIF($Z$4:$Z$103, "*NLNode")&gt;0, W33 = "0", X33 = "0", Y33 &gt; 0), IF(OR(ISNUMBER(AC33),ISNUMBER(AD33)), Z33&amp;"_P = Flowfrom("&amp;Z33&amp;") - "&amp;Z33&amp;"_U - "&amp;Z33&amp;"_EX",Z33&amp;"_P = Flowfrom("&amp;Z33&amp;") - "&amp;Z33&amp;"_U"), IF(AND('Network Data'!$C$5=0, COUNTIF($Z$4:$Z$103, "*NLNode")=0, W33 = "0",X33 = "0",  Y33 &gt; 0), IF(OR(ISNUMBER(AC33),ISNUMBER(AD33)), Z33&amp;"_P = Flowfrom("&amp;Z33&amp;") - "&amp;Z33&amp;"_EX",Z33&amp;"_P = Flowfrom("&amp;Z33&amp;")"), IF(AND('Network Data'!$C$5=1, COUNTIF($Z$4:$Z$103, "*NLNode")&gt;0, W33 = "0", X33 = "1", Y33 &gt; 0), IF(OR(ISNUMBER(AC33),ISNUMBER(AD33)), Z33&amp;"_NPP = Flowfrom("&amp;Z33&amp;") - "&amp;Z33&amp;"_R - "&amp;Z33&amp;"_U - "&amp;Z33&amp;"_EX",Z33&amp;"_NPP = Flowfrom("&amp;Z33&amp;") - "&amp;Z33&amp;"_R - "&amp;Z33&amp;"_U"), IF(AND('Network Data'!$C$5=1, COUNTIF($Z$4:$Z$103, "*NLNode")=0, W33 = "0",X33 = "1", Y33 &gt; 0), IF(OR(ISNUMBER(AC33),ISNUMBER(AD33)), Z33&amp;"_NPP = Flowfrom("&amp;Z33&amp;") - "&amp;Z33&amp;"_R - "&amp;Z33&amp;"_EX",Z33&amp;"_NPP = Flowfrom("&amp;Z33&amp;") - "&amp;Z33&amp;"_R"), IF(AND('Network Data'!$C$5=0, COUNTIF($Z$4:$Z$103, "*NLNode")&gt;0, W33 = "0", X33 = "1", Y33 &gt; 0), IF(OR(ISNUMBER(AC33),ISNUMBER(AD33)), Z33&amp;"_P = Flowfrom("&amp;Z33&amp;") - "&amp;Z33&amp;"_U - "&amp;Z33&amp;"_EX",Z33&amp;"_P = Flowfrom("&amp;Z33&amp;") - "&amp;Z33&amp;"_U"), IF(AND('Network Data'!$C$5=0, COUNTIF($Z$4:$Z$103, "*NLNode")=0, W33 = "0",X33 = "1",  Y33 &gt; 0), IF(OR(ISNUMBER(AC33),ISNUMBER(AD33)), Z33&amp;"_P = Flowfrom("&amp;Z33&amp;") - "&amp;Z33&amp;"_EX",Z33&amp;"_P = Flowfrom("&amp;Z33&amp;")"), ""))))))))</f>
        <v/>
      </c>
      <c r="CP33" t="str">
        <f>IF(COUNTIF($Z$4:$Z$103, "*NLNode")&gt;0, IF(AND('Network Data'!$C$5=1,W33="0", X33 = "0", Y33&gt;0),IF(OR(ISNUMBER(AC33),ISNUMBER(AD33)),Z33&amp;"_U"&amp;" = Flowto("&amp;Z33&amp;") - "&amp;Z33&amp;"_P"&amp;" - "&amp;Z33&amp;"_R - "&amp;Z33&amp;"_EX",Z33&amp;"_U"&amp;" = Flowto("&amp;Z33&amp;") - "&amp;Z33&amp;"_P"&amp;" - "&amp;Z33&amp;"_R"),IF(AND('Network Data'!$C$5=0,W33="0",X33 = "0", Y33&gt;0),IF(OR(ISNUMBER(AC33),ISNUMBER(AD33)),Z33&amp;"_U"&amp;" = Flowto("&amp;Z33&amp;") - "&amp;Z33&amp;"_P"&amp;" - "&amp;Z33&amp;"_EX",Z33&amp;"_U"&amp;" = Flowto("&amp;Z33&amp;") - "&amp;Z33&amp;"_P"), IF(AND('Network Data'!$C$5=1,W33="0", X33 = "1", Y33&gt;0), IF(OR(ISNUMBER(AC33),ISNUMBER(AD33)),Z33&amp;"_U"&amp;" = Flowto("&amp;Z33&amp;") - "&amp;Z33&amp;"_NPP"&amp;" - "&amp;Z33&amp;"_R - "&amp;Z33&amp;"_EX",Z33&amp;"_U"&amp;" = Flowto("&amp;Z33&amp;") - "&amp;Z33&amp;"_NPP"&amp;" - "&amp;Z33&amp;"_R"), IF(AND('Network Data'!$C$5=0,W33="0",X33 = "1", Y33&gt;0),IF(OR(ISNUMBER(AC33),ISNUMBER(AD33)),Z33&amp;"_U"&amp;" = Flowto("&amp;Z33&amp;") - "&amp;Z33&amp;"_P"&amp;" - "&amp;Z33&amp;"_EX",Z33&amp;"_U"&amp;" = Flowto("&amp;Z33&amp;") - "&amp;Z33&amp;"_P"),"")))),"")</f>
        <v/>
      </c>
      <c r="CT33" t="str">
        <f>IF(OR(AM33&lt;&gt;"",AN33&lt;&gt;""), IF(AND('Network Data'!$C$5 = 1, W33 ="0", X33 = "0", Y33 &gt; 0),Z33&amp;"_AE"&amp;" = "&amp;Z33&amp;"_P"&amp;" + "&amp;Z33&amp;"_R", IF(AND('Network Data'!$C$5 = 0, W33 ="0", X33 = "0", Y33 &gt; 0),Z33&amp;" = "&amp;Z33&amp;"_P",IF(AND('Network Data'!$C$5 = 1, W33 ="0", X33 = "0",Y33 &gt; 0),Z33&amp;"_AE"&amp;" = "&amp;Z33&amp;"_P"&amp;" + "&amp;Z33&amp;"_R", IF(AND('Network Data'!$C$5 = 0, W33 ="0", X33 = "0", Y33 &gt; 0),Z33&amp;" = "&amp;Z33&amp;"_P","")))),"")</f>
        <v/>
      </c>
      <c r="CX33" t="str">
        <f xml:space="preserve"> IF('Network Data'!U39 &gt; 0, 'Network Data'!U39, "")</f>
        <v/>
      </c>
      <c r="DB33" t="str" cm="1">
        <f t="array" ref="DB33">IF(OR('Network Data'!T39:T138&lt;&gt;""), "## PARAMETERS","")</f>
        <v/>
      </c>
      <c r="DC33" t="str" cm="1">
        <f t="array" ref="DC33">IF(OR('Network Data'!T39:T138&lt;&gt;""), "&lt;space&gt;","")</f>
        <v/>
      </c>
      <c r="DD33" t="str">
        <f>IF('Network Data'!T39&lt;&gt;"",SUBSTITUTE('Network Data'!T39, ",",""),"")</f>
        <v/>
      </c>
      <c r="DE33" t="str" cm="1">
        <f t="array" ref="DE33">IF(OR('Network Data'!T39:T138&lt;&gt;""), "&lt;space&gt;","")</f>
        <v/>
      </c>
      <c r="DF33" t="str" cm="1">
        <f t="array" ref="DF33">IF(OR('Network Data'!T39:T138&lt;&gt;""), "## END PARAMETERS","")</f>
        <v/>
      </c>
      <c r="DG33" t="str" cm="1">
        <f t="array" ref="DG33">IF(OR('Network Data'!T39:T138&lt;&gt;""), "&lt;space&gt;","")</f>
        <v/>
      </c>
      <c r="DL33" t="str">
        <f>IF(AND('Network Data'!$C$5=1,W33="0",X33= "1",Y33&gt;0),Z33&amp;"_GPP: CO2 -&gt; "&amp;Z33,"")</f>
        <v/>
      </c>
      <c r="DN33" s="17"/>
      <c r="DP33" t="str">
        <f>IF(AND(W33="0",X33="1",Y33&gt;0,'Network Data'!$C$5=1),'Hidden Network Data 1'!Z33&amp;"_R: "&amp;'Hidden Network Data 1'!Z33&amp;" -&gt; CO2", "")</f>
        <v/>
      </c>
      <c r="DQ33" t="str">
        <f>IF(AND(W33="0",X33="0",Y33&gt;0,'Network Data'!$C$5=1),'Hidden Network Data 1'!Z33&amp;"_R: "&amp;'Hidden Network Data 1'!Z33&amp;" -&gt; CO2", "")</f>
        <v/>
      </c>
      <c r="DS33" s="17"/>
      <c r="DT33" s="17"/>
      <c r="DU33" t="str">
        <f t="shared" si="29"/>
        <v/>
      </c>
      <c r="DV33" s="17"/>
      <c r="DW33" s="17"/>
      <c r="DX33" s="17"/>
      <c r="DY33" t="str">
        <f t="shared" si="0"/>
        <v/>
      </c>
      <c r="DZ33" s="19"/>
      <c r="EA33" t="str">
        <f>IF(AND('Network Data'!$C$5=1, W33 = "0", X33 = "1", ISNUMBER(Y33)&gt;0, AE33&lt;&gt;""), Z33&amp;"_GPP &gt; "&amp;AE33, "")</f>
        <v/>
      </c>
      <c r="EB33" t="str">
        <f>IF(AE33 &gt;0, IF(AND('Network Data'!$C$5 = 1, W33 = "0", X33 = "0", ISNUMBER(Y33)&gt;0, AE33&lt;&gt;""), Z33&amp;"_Q &gt; "&amp;AE33, IF(AND('Network Data'!$C$5 = 0, W33 = "0", ISNUMBER(Y33)&gt;0, AE33&lt;&gt;""), Z33&amp;"_Q &gt; "&amp;AE33, "")),"")</f>
        <v/>
      </c>
      <c r="EC33" t="str">
        <f>IF(AND('Network Data'!$C$5=1, W33 = "0", X33 = "1", ISNUMBER(Y33)&gt;0, AF33&lt;&gt;""), Z33&amp;"_GPP &lt; "&amp;AF33, "")</f>
        <v/>
      </c>
      <c r="ED33" t="str">
        <f>IF(AND('Network Data'!$C$5 = 1, W33 = "0", X33 = "0", ISNUMBER(Y33)&gt;0, AF33&lt;&gt;""), Z33&amp;"_Q &lt; "&amp;AF33, IF(AND('Network Data'!$C$5 = 0, W33 = "0", ISNUMBER(Y33)&gt;0, AF33&lt;&gt;""), Z33&amp;"_Q &lt; "&amp;AF33, ""))</f>
        <v/>
      </c>
      <c r="EE33" t="str">
        <f>IF(AND('Network Data'!$C$5=1, W33 = "0", X33 = "1", ISNUMBER(Y33)&gt;0, AG33&lt;&gt;""), Z33&amp;"_NPP &gt; "&amp;AG33, "")</f>
        <v/>
      </c>
      <c r="EF33" t="str">
        <f>IF(AND('Network Data'!$C$5 = 1, W33 = "0", X33 = "0", ISNUMBER(Y33)&gt;0, AG33&lt;&gt;""), Z33&amp;"_P &gt; "&amp;AG33, IF(AND('Network Data'!$C$5 = 0, W33 = "0", ISNUMBER(Y33)&gt;0, AG33&lt;&gt;""), Z33&amp;"_P &gt; "&amp;AG33, ""))</f>
        <v/>
      </c>
      <c r="EG33" t="str">
        <f>IF(AND('Network Data'!$C$5=1, W33 = "0", X33 = "1", ISNUMBER(Y33)&gt;0, AH33&lt;&gt;""), Z33&amp;"_NPP &lt; "&amp;AH33, "")</f>
        <v/>
      </c>
      <c r="EH33" t="str">
        <f>IF(AND('Network Data'!$C$5 = 1, W33 = "0", X33 = "0", ISNUMBER(Y33)&gt;0, AH33&lt;&gt;""), Z33&amp;"_P &lt; "&amp;AH33, IF(AND('Network Data'!$C$5 = 0, W33 = "0", ISNUMBER(Y33)&gt;0, AH33&lt;&gt;""), Z33&amp;"_P &lt; "&amp;AH33, ""))</f>
        <v/>
      </c>
      <c r="EI33" t="str">
        <f>IF(AND('Network Data'!$C$5=1,W33="0",X33="1",ISNUMBER(Y33) &gt; 0,AI33&lt;&gt;""),Z33&amp;"_R &gt; "&amp;AI33,"")</f>
        <v/>
      </c>
      <c r="EJ33" t="str">
        <f>IF(AND('Network Data'!$C$5 = 1, W33 = "0", X33 = "0", ISNUMBER(Y33) &gt; 0, AI33&lt;&gt;""), Z33&amp;"_R &gt; "&amp;AI33, IF(AND('Network Data'!$C$5 = 0, W33 = "0", ISNUMBER(Y33) &gt; 0, AI33&lt;&gt;""), Z33&amp;"_R &gt; "&amp;AI33, IF(AND('Network Data'!$C$5 = 1, W33 = "0", X33 = "0", ISNUMBER(Y33) &gt; 0, AI33&lt;&gt;""), Z33&amp;"_R &gt; "&amp;AI33, IF(AND('Network Data'!$C$5 = 0, W33 = "0", ISNUMBER(Y33) &gt; 0, AI33&lt;&gt;""), Z33&amp;"_R &gt; "&amp;AI33, ""))))</f>
        <v/>
      </c>
      <c r="EK33" t="str">
        <f>IF(AND('Network Data'!$C$5=1, W33 = "0", X33 = "1", ISNUMBER(Y33)&gt;0, AJ33&lt;&gt;""), Z33&amp;"_R &lt; "&amp;AJ33, "")</f>
        <v/>
      </c>
      <c r="EL33" t="str">
        <f>IF(AND('Network Data'!$C$5 = 1, W33 = "0", X33 = "0", ISNUMBER(Y33)&gt;0, AJ33&lt;&gt;""), Z33&amp;"_R &lt; "&amp;AJ33, IF(AND('Network Data'!$C$5 = 0, W33 = "0", ISNUMBER(Y33)&gt;0, AJ33&lt;&gt;""), Z33&amp;"_R &lt; "&amp;AJ33, IF(AND('Network Data'!$C$5 = 1, W33 = "0", X33 = "0", ISNUMBER(Y33)&gt;0, AJ33&lt;&gt;""), Z33&amp;"_R &lt; "&amp;AJ33, IF(AND('Network Data'!$C$5 = 0, W33 = "0", ISNUMBER(Y33)&gt;0, AJ33&lt;&gt;""), Z33&amp;"_R &lt; "&amp;AJ33, ""))))</f>
        <v/>
      </c>
      <c r="EM33" t="str">
        <f t="shared" si="1"/>
        <v/>
      </c>
      <c r="EN33" t="str">
        <f t="shared" si="2"/>
        <v/>
      </c>
      <c r="EO33" t="str">
        <f t="shared" si="3"/>
        <v/>
      </c>
      <c r="EP33" t="str">
        <f t="shared" si="4"/>
        <v/>
      </c>
      <c r="EQ33" t="str">
        <f t="shared" si="30"/>
        <v/>
      </c>
      <c r="ER33" t="str">
        <f t="shared" si="31"/>
        <v/>
      </c>
      <c r="ES33" t="str">
        <f t="shared" si="5"/>
        <v/>
      </c>
      <c r="ET33" t="str">
        <f t="shared" si="6"/>
        <v/>
      </c>
      <c r="EU33" t="str">
        <f>IF(AND('Network Data'!$C$5 = 1, W33 = "0", X33 = "0", ISNUMBER(Y33) &gt; 0, AM33&lt;&gt;""), Z33&amp;"_AE &gt; "&amp;AM33, IF(AND('Network Data'!$C$5 = 0, W33 = "0", ISNUMBER(Y33) &gt; 0, AM33&lt;&gt;""), Z33&amp;"_AE &gt; "&amp;AM33, IF(AND('Network Data'!$C$5 = 1, W33 = "0", X33 = "0", ISNUMBER(Y33) &gt; 0, AM33&lt;&gt;""), Z33&amp;"_AE &gt; "&amp;AM33, IF(AND('Network Data'!$C$5 = 0, W33 = "0", ISNUMBER(Y33) &gt; 0, AM33&lt;&gt;""), Z33&amp;"_AE &gt; "&amp;AM33, ""))))</f>
        <v/>
      </c>
      <c r="EV33" t="str">
        <f>IF(AND('Network Data'!$C$5 = 1, W33 = "0", X33 = "0", ISNUMBER(Y33) &gt; 0, AN33&lt;&gt;""), Z33&amp;"_AE &lt; "&amp;AN33, IF(AND('Network Data'!$C$5 = 0, W33 = "0", ISNUMBER(Y33) &gt; 0, AN33&lt;&gt;""),Z33&amp;"_AE &lt; "&amp;AN33, IF(AND('Network Data'!$C$5 = 1, W33 = "0", X33 = "0", ISNUMBER(Y33) &gt; 0, AN33&lt;&gt;""), Z33&amp;"_AE &lt; "&amp;AN33, IF(AND('Network Data'!$C$5 = 0, W33 = "0", ISNUMBER(Y33) &gt; 0, AN33&lt;&gt;""), Z33&amp;"_AE &lt; "&amp;AN33, ""))))</f>
        <v/>
      </c>
      <c r="EX33" t="str">
        <f>IF(AND('Network Data'!V39 &gt;0), 'Network Data'!V39, "")</f>
        <v/>
      </c>
      <c r="GB33"/>
      <c r="GC3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row>
    <row r="34" spans="1:242" x14ac:dyDescent="0.3">
      <c r="A34" s="4">
        <v>31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t="str">
        <f t="shared" si="7"/>
        <v/>
      </c>
      <c r="X34" t="str">
        <f t="shared" si="8"/>
        <v/>
      </c>
      <c r="Y34" t="str">
        <f t="shared" si="9"/>
        <v/>
      </c>
      <c r="Z34" t="str">
        <f t="shared" si="10"/>
        <v/>
      </c>
      <c r="AA34" t="str">
        <f t="shared" si="11"/>
        <v/>
      </c>
      <c r="AB34" t="str">
        <f t="shared" si="12"/>
        <v/>
      </c>
      <c r="AC34" t="str">
        <f t="shared" si="13"/>
        <v/>
      </c>
      <c r="AD34" t="str">
        <f t="shared" si="14"/>
        <v/>
      </c>
      <c r="AE34" t="str">
        <f t="shared" si="15"/>
        <v/>
      </c>
      <c r="AF34" t="str">
        <f t="shared" si="16"/>
        <v/>
      </c>
      <c r="AG34" t="str">
        <f t="shared" si="17"/>
        <v/>
      </c>
      <c r="AH34" t="str">
        <f t="shared" si="18"/>
        <v/>
      </c>
      <c r="AI34" t="str">
        <f t="shared" si="19"/>
        <v/>
      </c>
      <c r="AJ34" t="str">
        <f t="shared" si="20"/>
        <v/>
      </c>
      <c r="AK34" t="str">
        <f t="shared" si="21"/>
        <v/>
      </c>
      <c r="AL34" t="str">
        <f t="shared" si="22"/>
        <v/>
      </c>
      <c r="AM34" t="str">
        <f t="shared" si="23"/>
        <v/>
      </c>
      <c r="AN34" t="str">
        <f t="shared" si="24"/>
        <v/>
      </c>
      <c r="BQ34" t="str">
        <f t="shared" si="25"/>
        <v/>
      </c>
      <c r="BR34" t="str">
        <f t="shared" si="26"/>
        <v/>
      </c>
      <c r="BY34" t="str">
        <f t="shared" si="27"/>
        <v/>
      </c>
      <c r="BZ34" t="str">
        <f t="shared" si="28"/>
        <v/>
      </c>
      <c r="CH34" t="str">
        <f>IF(AND('Network Data'!$C$5=1, W34 = "0", Y34 &gt; 0), IF(AND(X34="0"),IF(OR(ISNUMBER(AA34),ISNUMBER(AB34)),Z34&amp;"_Q = Flowto("&amp;Z34&amp;") - "&amp;Z34&amp;"_IM",Z34&amp;"_Q = Flowto("&amp;Z34&amp;")"),IF(AND(X34="1"),IF(OR(ISNUMBER(AA34),ISNUMBER(AB34)),Z34&amp;"_GPP = Flowto("&amp;Z34&amp;") - "&amp;Z34&amp;"_IM",Z34&amp;"_GPP = Flowto("&amp;Z34&amp;")"))), IF(AND('Network Data'!$C$5=0, W34 = "0", Y34 &gt; 0), IF(OR(ISNUMBER(AA34),ISNUMBER(AB34)),Z34&amp;"_Q = Flowto("&amp;Z34&amp;") - "&amp;Z34&amp;"_IN",Z34&amp;"_Q = Flowto("&amp;Z34&amp;")"),""))</f>
        <v/>
      </c>
      <c r="CL34" t="str">
        <f>IF(AND('Network Data'!$C$5=1, COUNTIF($Z$4:$Z$103, "*NLNode")&gt;0, W34 = "0", X34 = "0", Y34 &gt; 0), IF(OR(ISNUMBER(AC34),ISNUMBER(AD34)), Z34&amp;"_P = Flowfrom("&amp;Z34&amp;") - "&amp;Z34&amp;"_R - "&amp;Z34&amp;"_U - "&amp;Z34&amp;"_EX",Z34&amp;"_P = Flowfrom("&amp;Z34&amp;") - "&amp;Z34&amp;"_R - "&amp;Z34&amp;"_U"), IF(AND('Network Data'!$C$5=1, COUNTIF($Z$4:$Z$103, "*NLNode")=0, W34 = "0",X34 = "0", Y34 &gt; 0), IF(OR(ISNUMBER(AC34),ISNUMBER(AD34)), Z34&amp;"_P = Flowfrom("&amp;Z34&amp;") - "&amp;Z34&amp;"_R - "&amp;Z34&amp;"_EX",Z34&amp;"_P = Flowfrom("&amp;Z34&amp;") - "&amp;Z34&amp;"_R"), IF(AND('Network Data'!$C$5=0, COUNTIF($Z$4:$Z$103, "*NLNode")&gt;0, W34 = "0", X34 = "0", Y34 &gt; 0), IF(OR(ISNUMBER(AC34),ISNUMBER(AD34)), Z34&amp;"_P = Flowfrom("&amp;Z34&amp;") - "&amp;Z34&amp;"_U - "&amp;Z34&amp;"_EX",Z34&amp;"_P = Flowfrom("&amp;Z34&amp;") - "&amp;Z34&amp;"_U"), IF(AND('Network Data'!$C$5=0, COUNTIF($Z$4:$Z$103, "*NLNode")=0, W34 = "0",X34 = "0",  Y34 &gt; 0), IF(OR(ISNUMBER(AC34),ISNUMBER(AD34)), Z34&amp;"_P = Flowfrom("&amp;Z34&amp;") - "&amp;Z34&amp;"_EX",Z34&amp;"_P = Flowfrom("&amp;Z34&amp;")"), IF(AND('Network Data'!$C$5=1, COUNTIF($Z$4:$Z$103, "*NLNode")&gt;0, W34 = "0", X34 = "1", Y34 &gt; 0), IF(OR(ISNUMBER(AC34),ISNUMBER(AD34)), Z34&amp;"_NPP = Flowfrom("&amp;Z34&amp;") - "&amp;Z34&amp;"_R - "&amp;Z34&amp;"_U - "&amp;Z34&amp;"_EX",Z34&amp;"_NPP = Flowfrom("&amp;Z34&amp;") - "&amp;Z34&amp;"_R - "&amp;Z34&amp;"_U"), IF(AND('Network Data'!$C$5=1, COUNTIF($Z$4:$Z$103, "*NLNode")=0, W34 = "0",X34 = "1", Y34 &gt; 0), IF(OR(ISNUMBER(AC34),ISNUMBER(AD34)), Z34&amp;"_NPP = Flowfrom("&amp;Z34&amp;") - "&amp;Z34&amp;"_R - "&amp;Z34&amp;"_EX",Z34&amp;"_NPP = Flowfrom("&amp;Z34&amp;") - "&amp;Z34&amp;"_R"), IF(AND('Network Data'!$C$5=0, COUNTIF($Z$4:$Z$103, "*NLNode")&gt;0, W34 = "0", X34 = "1", Y34 &gt; 0), IF(OR(ISNUMBER(AC34),ISNUMBER(AD34)), Z34&amp;"_P = Flowfrom("&amp;Z34&amp;") - "&amp;Z34&amp;"_U - "&amp;Z34&amp;"_EX",Z34&amp;"_P = Flowfrom("&amp;Z34&amp;") - "&amp;Z34&amp;"_U"), IF(AND('Network Data'!$C$5=0, COUNTIF($Z$4:$Z$103, "*NLNode")=0, W34 = "0",X34 = "1",  Y34 &gt; 0), IF(OR(ISNUMBER(AC34),ISNUMBER(AD34)), Z34&amp;"_P = Flowfrom("&amp;Z34&amp;") - "&amp;Z34&amp;"_EX",Z34&amp;"_P = Flowfrom("&amp;Z34&amp;")"), ""))))))))</f>
        <v/>
      </c>
      <c r="CP34" t="str">
        <f>IF(COUNTIF($Z$4:$Z$103, "*NLNode")&gt;0, IF(AND('Network Data'!$C$5=1,W34="0", X34 = "0", Y34&gt;0),IF(OR(ISNUMBER(AC34),ISNUMBER(AD34)),Z34&amp;"_U"&amp;" = Flowto("&amp;Z34&amp;") - "&amp;Z34&amp;"_P"&amp;" - "&amp;Z34&amp;"_R - "&amp;Z34&amp;"_EX",Z34&amp;"_U"&amp;" = Flowto("&amp;Z34&amp;") - "&amp;Z34&amp;"_P"&amp;" - "&amp;Z34&amp;"_R"),IF(AND('Network Data'!$C$5=0,W34="0",X34 = "0", Y34&gt;0),IF(OR(ISNUMBER(AC34),ISNUMBER(AD34)),Z34&amp;"_U"&amp;" = Flowto("&amp;Z34&amp;") - "&amp;Z34&amp;"_P"&amp;" - "&amp;Z34&amp;"_EX",Z34&amp;"_U"&amp;" = Flowto("&amp;Z34&amp;") - "&amp;Z34&amp;"_P"), IF(AND('Network Data'!$C$5=1,W34="0", X34 = "1", Y34&gt;0), IF(OR(ISNUMBER(AC34),ISNUMBER(AD34)),Z34&amp;"_U"&amp;" = Flowto("&amp;Z34&amp;") - "&amp;Z34&amp;"_NPP"&amp;" - "&amp;Z34&amp;"_R - "&amp;Z34&amp;"_EX",Z34&amp;"_U"&amp;" = Flowto("&amp;Z34&amp;") - "&amp;Z34&amp;"_NPP"&amp;" - "&amp;Z34&amp;"_R"), IF(AND('Network Data'!$C$5=0,W34="0",X34 = "1", Y34&gt;0),IF(OR(ISNUMBER(AC34),ISNUMBER(AD34)),Z34&amp;"_U"&amp;" = Flowto("&amp;Z34&amp;") - "&amp;Z34&amp;"_P"&amp;" - "&amp;Z34&amp;"_EX",Z34&amp;"_U"&amp;" = Flowto("&amp;Z34&amp;") - "&amp;Z34&amp;"_P"),"")))),"")</f>
        <v/>
      </c>
      <c r="CT34" t="str">
        <f>IF(OR(AM34&lt;&gt;"",AN34&lt;&gt;""), IF(AND('Network Data'!$C$5 = 1, W34 ="0", X34 = "0", Y34 &gt; 0),Z34&amp;"_AE"&amp;" = "&amp;Z34&amp;"_P"&amp;" + "&amp;Z34&amp;"_R", IF(AND('Network Data'!$C$5 = 0, W34 ="0", X34 = "0", Y34 &gt; 0),Z34&amp;" = "&amp;Z34&amp;"_P",IF(AND('Network Data'!$C$5 = 1, W34 ="0", X34 = "0",Y34 &gt; 0),Z34&amp;"_AE"&amp;" = "&amp;Z34&amp;"_P"&amp;" + "&amp;Z34&amp;"_R", IF(AND('Network Data'!$C$5 = 0, W34 ="0", X34 = "0", Y34 &gt; 0),Z34&amp;" = "&amp;Z34&amp;"_P","")))),"")</f>
        <v/>
      </c>
      <c r="CX34" t="str">
        <f xml:space="preserve"> IF('Network Data'!U40 &gt; 0, 'Network Data'!U40, "")</f>
        <v/>
      </c>
      <c r="DB34" t="str" cm="1">
        <f t="array" ref="DB34">IF(OR('Network Data'!T40:T139&lt;&gt;""), "## PARAMETERS","")</f>
        <v/>
      </c>
      <c r="DC34" t="str" cm="1">
        <f t="array" ref="DC34">IF(OR('Network Data'!T40:T139&lt;&gt;""), "&lt;space&gt;","")</f>
        <v/>
      </c>
      <c r="DD34" t="str">
        <f>IF('Network Data'!T40&lt;&gt;"",SUBSTITUTE('Network Data'!T40, ",",""),"")</f>
        <v/>
      </c>
      <c r="DE34" t="str" cm="1">
        <f t="array" ref="DE34">IF(OR('Network Data'!T40:T139&lt;&gt;""), "&lt;space&gt;","")</f>
        <v/>
      </c>
      <c r="DF34" t="str" cm="1">
        <f t="array" ref="DF34">IF(OR('Network Data'!T40:T139&lt;&gt;""), "## END PARAMETERS","")</f>
        <v/>
      </c>
      <c r="DG34" t="str" cm="1">
        <f t="array" ref="DG34">IF(OR('Network Data'!T40:T139&lt;&gt;""), "&lt;space&gt;","")</f>
        <v/>
      </c>
      <c r="DL34" t="str">
        <f>IF(AND('Network Data'!$C$5=1,W34="0",X34= "1",Y34&gt;0),Z34&amp;"_GPP: CO2 -&gt; "&amp;Z34,"")</f>
        <v/>
      </c>
      <c r="DN34" s="17"/>
      <c r="DP34" t="str">
        <f>IF(AND(W34="0",X34="1",Y34&gt;0,'Network Data'!$C$5=1),'Hidden Network Data 1'!Z34&amp;"_R: "&amp;'Hidden Network Data 1'!Z34&amp;" -&gt; CO2", "")</f>
        <v/>
      </c>
      <c r="DQ34" t="str">
        <f>IF(AND(W34="0",X34="0",Y34&gt;0,'Network Data'!$C$5=1),'Hidden Network Data 1'!Z34&amp;"_R: "&amp;'Hidden Network Data 1'!Z34&amp;" -&gt; CO2", "")</f>
        <v/>
      </c>
      <c r="DS34" s="17"/>
      <c r="DT34" s="17"/>
      <c r="DU34" t="str">
        <f t="shared" si="29"/>
        <v/>
      </c>
      <c r="DV34" s="17"/>
      <c r="DW34" s="17"/>
      <c r="DX34" s="17"/>
      <c r="DY34" t="str">
        <f t="shared" si="0"/>
        <v/>
      </c>
      <c r="DZ34" s="19"/>
      <c r="EA34" t="str">
        <f>IF(AND('Network Data'!$C$5=1, W34 = "0", X34 = "1", ISNUMBER(Y34)&gt;0, AE34&lt;&gt;""), Z34&amp;"_GPP &gt; "&amp;AE34, "")</f>
        <v/>
      </c>
      <c r="EB34" t="str">
        <f>IF(AE34 &gt;0, IF(AND('Network Data'!$C$5 = 1, W34 = "0", X34 = "0", ISNUMBER(Y34)&gt;0, AE34&lt;&gt;""), Z34&amp;"_Q &gt; "&amp;AE34, IF(AND('Network Data'!$C$5 = 0, W34 = "0", ISNUMBER(Y34)&gt;0, AE34&lt;&gt;""), Z34&amp;"_Q &gt; "&amp;AE34, "")),"")</f>
        <v/>
      </c>
      <c r="EC34" t="str">
        <f>IF(AND('Network Data'!$C$5=1, W34 = "0", X34 = "1", ISNUMBER(Y34)&gt;0, AF34&lt;&gt;""), Z34&amp;"_GPP &lt; "&amp;AF34, "")</f>
        <v/>
      </c>
      <c r="ED34" t="str">
        <f>IF(AND('Network Data'!$C$5 = 1, W34 = "0", X34 = "0", ISNUMBER(Y34)&gt;0, AF34&lt;&gt;""), Z34&amp;"_Q &lt; "&amp;AF34, IF(AND('Network Data'!$C$5 = 0, W34 = "0", ISNUMBER(Y34)&gt;0, AF34&lt;&gt;""), Z34&amp;"_Q &lt; "&amp;AF34, ""))</f>
        <v/>
      </c>
      <c r="EE34" t="str">
        <f>IF(AND('Network Data'!$C$5=1, W34 = "0", X34 = "1", ISNUMBER(Y34)&gt;0, AG34&lt;&gt;""), Z34&amp;"_NPP &gt; "&amp;AG34, "")</f>
        <v/>
      </c>
      <c r="EF34" t="str">
        <f>IF(AND('Network Data'!$C$5 = 1, W34 = "0", X34 = "0", ISNUMBER(Y34)&gt;0, AG34&lt;&gt;""), Z34&amp;"_P &gt; "&amp;AG34, IF(AND('Network Data'!$C$5 = 0, W34 = "0", ISNUMBER(Y34)&gt;0, AG34&lt;&gt;""), Z34&amp;"_P &gt; "&amp;AG34, ""))</f>
        <v/>
      </c>
      <c r="EG34" t="str">
        <f>IF(AND('Network Data'!$C$5=1, W34 = "0", X34 = "1", ISNUMBER(Y34)&gt;0, AH34&lt;&gt;""), Z34&amp;"_NPP &lt; "&amp;AH34, "")</f>
        <v/>
      </c>
      <c r="EH34" t="str">
        <f>IF(AND('Network Data'!$C$5 = 1, W34 = "0", X34 = "0", ISNUMBER(Y34)&gt;0, AH34&lt;&gt;""), Z34&amp;"_P &lt; "&amp;AH34, IF(AND('Network Data'!$C$5 = 0, W34 = "0", ISNUMBER(Y34)&gt;0, AH34&lt;&gt;""), Z34&amp;"_P &lt; "&amp;AH34, ""))</f>
        <v/>
      </c>
      <c r="EI34" t="str">
        <f>IF(AND('Network Data'!$C$5=1,W34="0",X34="1",ISNUMBER(Y34) &gt; 0,AI34&lt;&gt;""),Z34&amp;"_R &gt; "&amp;AI34,"")</f>
        <v/>
      </c>
      <c r="EJ34" t="str">
        <f>IF(AND('Network Data'!$C$5 = 1, W34 = "0", X34 = "0", ISNUMBER(Y34) &gt; 0, AI34&lt;&gt;""), Z34&amp;"_R &gt; "&amp;AI34, IF(AND('Network Data'!$C$5 = 0, W34 = "0", ISNUMBER(Y34) &gt; 0, AI34&lt;&gt;""), Z34&amp;"_R &gt; "&amp;AI34, IF(AND('Network Data'!$C$5 = 1, W34 = "0", X34 = "0", ISNUMBER(Y34) &gt; 0, AI34&lt;&gt;""), Z34&amp;"_R &gt; "&amp;AI34, IF(AND('Network Data'!$C$5 = 0, W34 = "0", ISNUMBER(Y34) &gt; 0, AI34&lt;&gt;""), Z34&amp;"_R &gt; "&amp;AI34, ""))))</f>
        <v/>
      </c>
      <c r="EK34" t="str">
        <f>IF(AND('Network Data'!$C$5=1, W34 = "0", X34 = "1", ISNUMBER(Y34)&gt;0, AJ34&lt;&gt;""), Z34&amp;"_R &lt; "&amp;AJ34, "")</f>
        <v/>
      </c>
      <c r="EL34" t="str">
        <f>IF(AND('Network Data'!$C$5 = 1, W34 = "0", X34 = "0", ISNUMBER(Y34)&gt;0, AJ34&lt;&gt;""), Z34&amp;"_R &lt; "&amp;AJ34, IF(AND('Network Data'!$C$5 = 0, W34 = "0", ISNUMBER(Y34)&gt;0, AJ34&lt;&gt;""), Z34&amp;"_R &lt; "&amp;AJ34, IF(AND('Network Data'!$C$5 = 1, W34 = "0", X34 = "0", ISNUMBER(Y34)&gt;0, AJ34&lt;&gt;""), Z34&amp;"_R &lt; "&amp;AJ34, IF(AND('Network Data'!$C$5 = 0, W34 = "0", ISNUMBER(Y34)&gt;0, AJ34&lt;&gt;""), Z34&amp;"_R &lt; "&amp;AJ34, ""))))</f>
        <v/>
      </c>
      <c r="EM34" t="str">
        <f t="shared" si="1"/>
        <v/>
      </c>
      <c r="EN34" t="str">
        <f t="shared" si="2"/>
        <v/>
      </c>
      <c r="EO34" t="str">
        <f t="shared" si="3"/>
        <v/>
      </c>
      <c r="EP34" t="str">
        <f t="shared" si="4"/>
        <v/>
      </c>
      <c r="EQ34" t="str">
        <f t="shared" si="30"/>
        <v/>
      </c>
      <c r="ER34" t="str">
        <f t="shared" si="31"/>
        <v/>
      </c>
      <c r="ES34" t="str">
        <f t="shared" si="5"/>
        <v/>
      </c>
      <c r="ET34" t="str">
        <f t="shared" si="6"/>
        <v/>
      </c>
      <c r="EU34" t="str">
        <f>IF(AND('Network Data'!$C$5 = 1, W34 = "0", X34 = "0", ISNUMBER(Y34) &gt; 0, AM34&lt;&gt;""), Z34&amp;"_AE &gt; "&amp;AM34, IF(AND('Network Data'!$C$5 = 0, W34 = "0", ISNUMBER(Y34) &gt; 0, AM34&lt;&gt;""), Z34&amp;"_AE &gt; "&amp;AM34, IF(AND('Network Data'!$C$5 = 1, W34 = "0", X34 = "0", ISNUMBER(Y34) &gt; 0, AM34&lt;&gt;""), Z34&amp;"_AE &gt; "&amp;AM34, IF(AND('Network Data'!$C$5 = 0, W34 = "0", ISNUMBER(Y34) &gt; 0, AM34&lt;&gt;""), Z34&amp;"_AE &gt; "&amp;AM34, ""))))</f>
        <v/>
      </c>
      <c r="EV34" t="str">
        <f>IF(AND('Network Data'!$C$5 = 1, W34 = "0", X34 = "0", ISNUMBER(Y34) &gt; 0, AN34&lt;&gt;""), Z34&amp;"_AE &lt; "&amp;AN34, IF(AND('Network Data'!$C$5 = 0, W34 = "0", ISNUMBER(Y34) &gt; 0, AN34&lt;&gt;""),Z34&amp;"_AE &lt; "&amp;AN34, IF(AND('Network Data'!$C$5 = 1, W34 = "0", X34 = "0", ISNUMBER(Y34) &gt; 0, AN34&lt;&gt;""), Z34&amp;"_AE &lt; "&amp;AN34, IF(AND('Network Data'!$C$5 = 0, W34 = "0", ISNUMBER(Y34) &gt; 0, AN34&lt;&gt;""), Z34&amp;"_AE &lt; "&amp;AN34, ""))))</f>
        <v/>
      </c>
      <c r="EX34" t="str">
        <f>IF(AND('Network Data'!V40 &gt;0), 'Network Data'!V40, "")</f>
        <v/>
      </c>
      <c r="GB34"/>
      <c r="GC34"/>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row>
    <row r="35" spans="1:242" x14ac:dyDescent="0.3">
      <c r="A35" s="4">
        <v>32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t="str">
        <f t="shared" si="7"/>
        <v/>
      </c>
      <c r="X35" t="str">
        <f t="shared" si="8"/>
        <v/>
      </c>
      <c r="Y35" t="str">
        <f t="shared" si="9"/>
        <v/>
      </c>
      <c r="Z35" t="str">
        <f t="shared" si="10"/>
        <v/>
      </c>
      <c r="AA35" t="str">
        <f t="shared" si="11"/>
        <v/>
      </c>
      <c r="AB35" t="str">
        <f t="shared" si="12"/>
        <v/>
      </c>
      <c r="AC35" t="str">
        <f t="shared" si="13"/>
        <v/>
      </c>
      <c r="AD35" t="str">
        <f t="shared" si="14"/>
        <v/>
      </c>
      <c r="AE35" t="str">
        <f t="shared" si="15"/>
        <v/>
      </c>
      <c r="AF35" t="str">
        <f t="shared" si="16"/>
        <v/>
      </c>
      <c r="AG35" t="str">
        <f t="shared" si="17"/>
        <v/>
      </c>
      <c r="AH35" t="str">
        <f t="shared" si="18"/>
        <v/>
      </c>
      <c r="AI35" t="str">
        <f t="shared" si="19"/>
        <v/>
      </c>
      <c r="AJ35" t="str">
        <f t="shared" si="20"/>
        <v/>
      </c>
      <c r="AK35" t="str">
        <f t="shared" si="21"/>
        <v/>
      </c>
      <c r="AL35" t="str">
        <f t="shared" si="22"/>
        <v/>
      </c>
      <c r="AM35" t="str">
        <f t="shared" si="23"/>
        <v/>
      </c>
      <c r="AN35" t="str">
        <f t="shared" si="24"/>
        <v/>
      </c>
      <c r="BQ35" t="str">
        <f t="shared" si="25"/>
        <v/>
      </c>
      <c r="BR35" t="str">
        <f t="shared" si="26"/>
        <v/>
      </c>
      <c r="BY35" t="str">
        <f t="shared" si="27"/>
        <v/>
      </c>
      <c r="BZ35" t="str">
        <f t="shared" si="28"/>
        <v/>
      </c>
      <c r="CH35" t="str">
        <f>IF(AND('Network Data'!$C$5=1, W35 = "0", Y35 &gt; 0), IF(AND(X35="0"),IF(OR(ISNUMBER(AA35),ISNUMBER(AB35)),Z35&amp;"_Q = Flowto("&amp;Z35&amp;") - "&amp;Z35&amp;"_IM",Z35&amp;"_Q = Flowto("&amp;Z35&amp;")"),IF(AND(X35="1"),IF(OR(ISNUMBER(AA35),ISNUMBER(AB35)),Z35&amp;"_GPP = Flowto("&amp;Z35&amp;") - "&amp;Z35&amp;"_IM",Z35&amp;"_GPP = Flowto("&amp;Z35&amp;")"))), IF(AND('Network Data'!$C$5=0, W35 = "0", Y35 &gt; 0), IF(OR(ISNUMBER(AA35),ISNUMBER(AB35)),Z35&amp;"_Q = Flowto("&amp;Z35&amp;") - "&amp;Z35&amp;"_IN",Z35&amp;"_Q = Flowto("&amp;Z35&amp;")"),""))</f>
        <v/>
      </c>
      <c r="CL35" t="str">
        <f>IF(AND('Network Data'!$C$5=1, COUNTIF($Z$4:$Z$103, "*NLNode")&gt;0, W35 = "0", X35 = "0", Y35 &gt; 0), IF(OR(ISNUMBER(AC35),ISNUMBER(AD35)), Z35&amp;"_P = Flowfrom("&amp;Z35&amp;") - "&amp;Z35&amp;"_R - "&amp;Z35&amp;"_U - "&amp;Z35&amp;"_EX",Z35&amp;"_P = Flowfrom("&amp;Z35&amp;") - "&amp;Z35&amp;"_R - "&amp;Z35&amp;"_U"), IF(AND('Network Data'!$C$5=1, COUNTIF($Z$4:$Z$103, "*NLNode")=0, W35 = "0",X35 = "0", Y35 &gt; 0), IF(OR(ISNUMBER(AC35),ISNUMBER(AD35)), Z35&amp;"_P = Flowfrom("&amp;Z35&amp;") - "&amp;Z35&amp;"_R - "&amp;Z35&amp;"_EX",Z35&amp;"_P = Flowfrom("&amp;Z35&amp;") - "&amp;Z35&amp;"_R"), IF(AND('Network Data'!$C$5=0, COUNTIF($Z$4:$Z$103, "*NLNode")&gt;0, W35 = "0", X35 = "0", Y35 &gt; 0), IF(OR(ISNUMBER(AC35),ISNUMBER(AD35)), Z35&amp;"_P = Flowfrom("&amp;Z35&amp;") - "&amp;Z35&amp;"_U - "&amp;Z35&amp;"_EX",Z35&amp;"_P = Flowfrom("&amp;Z35&amp;") - "&amp;Z35&amp;"_U"), IF(AND('Network Data'!$C$5=0, COUNTIF($Z$4:$Z$103, "*NLNode")=0, W35 = "0",X35 = "0",  Y35 &gt; 0), IF(OR(ISNUMBER(AC35),ISNUMBER(AD35)), Z35&amp;"_P = Flowfrom("&amp;Z35&amp;") - "&amp;Z35&amp;"_EX",Z35&amp;"_P = Flowfrom("&amp;Z35&amp;")"), IF(AND('Network Data'!$C$5=1, COUNTIF($Z$4:$Z$103, "*NLNode")&gt;0, W35 = "0", X35 = "1", Y35 &gt; 0), IF(OR(ISNUMBER(AC35),ISNUMBER(AD35)), Z35&amp;"_NPP = Flowfrom("&amp;Z35&amp;") - "&amp;Z35&amp;"_R - "&amp;Z35&amp;"_U - "&amp;Z35&amp;"_EX",Z35&amp;"_NPP = Flowfrom("&amp;Z35&amp;") - "&amp;Z35&amp;"_R - "&amp;Z35&amp;"_U"), IF(AND('Network Data'!$C$5=1, COUNTIF($Z$4:$Z$103, "*NLNode")=0, W35 = "0",X35 = "1", Y35 &gt; 0), IF(OR(ISNUMBER(AC35),ISNUMBER(AD35)), Z35&amp;"_NPP = Flowfrom("&amp;Z35&amp;") - "&amp;Z35&amp;"_R - "&amp;Z35&amp;"_EX",Z35&amp;"_NPP = Flowfrom("&amp;Z35&amp;") - "&amp;Z35&amp;"_R"), IF(AND('Network Data'!$C$5=0, COUNTIF($Z$4:$Z$103, "*NLNode")&gt;0, W35 = "0", X35 = "1", Y35 &gt; 0), IF(OR(ISNUMBER(AC35),ISNUMBER(AD35)), Z35&amp;"_P = Flowfrom("&amp;Z35&amp;") - "&amp;Z35&amp;"_U - "&amp;Z35&amp;"_EX",Z35&amp;"_P = Flowfrom("&amp;Z35&amp;") - "&amp;Z35&amp;"_U"), IF(AND('Network Data'!$C$5=0, COUNTIF($Z$4:$Z$103, "*NLNode")=0, W35 = "0",X35 = "1",  Y35 &gt; 0), IF(OR(ISNUMBER(AC35),ISNUMBER(AD35)), Z35&amp;"_P = Flowfrom("&amp;Z35&amp;") - "&amp;Z35&amp;"_EX",Z35&amp;"_P = Flowfrom("&amp;Z35&amp;")"), ""))))))))</f>
        <v/>
      </c>
      <c r="CP35" t="str">
        <f>IF(COUNTIF($Z$4:$Z$103, "*NLNode")&gt;0, IF(AND('Network Data'!$C$5=1,W35="0", X35 = "0", Y35&gt;0),IF(OR(ISNUMBER(AC35),ISNUMBER(AD35)),Z35&amp;"_U"&amp;" = Flowto("&amp;Z35&amp;") - "&amp;Z35&amp;"_P"&amp;" - "&amp;Z35&amp;"_R - "&amp;Z35&amp;"_EX",Z35&amp;"_U"&amp;" = Flowto("&amp;Z35&amp;") - "&amp;Z35&amp;"_P"&amp;" - "&amp;Z35&amp;"_R"),IF(AND('Network Data'!$C$5=0,W35="0",X35 = "0", Y35&gt;0),IF(OR(ISNUMBER(AC35),ISNUMBER(AD35)),Z35&amp;"_U"&amp;" = Flowto("&amp;Z35&amp;") - "&amp;Z35&amp;"_P"&amp;" - "&amp;Z35&amp;"_EX",Z35&amp;"_U"&amp;" = Flowto("&amp;Z35&amp;") - "&amp;Z35&amp;"_P"), IF(AND('Network Data'!$C$5=1,W35="0", X35 = "1", Y35&gt;0), IF(OR(ISNUMBER(AC35),ISNUMBER(AD35)),Z35&amp;"_U"&amp;" = Flowto("&amp;Z35&amp;") - "&amp;Z35&amp;"_NPP"&amp;" - "&amp;Z35&amp;"_R - "&amp;Z35&amp;"_EX",Z35&amp;"_U"&amp;" = Flowto("&amp;Z35&amp;") - "&amp;Z35&amp;"_NPP"&amp;" - "&amp;Z35&amp;"_R"), IF(AND('Network Data'!$C$5=0,W35="0",X35 = "1", Y35&gt;0),IF(OR(ISNUMBER(AC35),ISNUMBER(AD35)),Z35&amp;"_U"&amp;" = Flowto("&amp;Z35&amp;") - "&amp;Z35&amp;"_P"&amp;" - "&amp;Z35&amp;"_EX",Z35&amp;"_U"&amp;" = Flowto("&amp;Z35&amp;") - "&amp;Z35&amp;"_P"),"")))),"")</f>
        <v/>
      </c>
      <c r="CT35" t="str">
        <f>IF(OR(AM35&lt;&gt;"",AN35&lt;&gt;""), IF(AND('Network Data'!$C$5 = 1, W35 ="0", X35 = "0", Y35 &gt; 0),Z35&amp;"_AE"&amp;" = "&amp;Z35&amp;"_P"&amp;" + "&amp;Z35&amp;"_R", IF(AND('Network Data'!$C$5 = 0, W35 ="0", X35 = "0", Y35 &gt; 0),Z35&amp;" = "&amp;Z35&amp;"_P",IF(AND('Network Data'!$C$5 = 1, W35 ="0", X35 = "0",Y35 &gt; 0),Z35&amp;"_AE"&amp;" = "&amp;Z35&amp;"_P"&amp;" + "&amp;Z35&amp;"_R", IF(AND('Network Data'!$C$5 = 0, W35 ="0", X35 = "0", Y35 &gt; 0),Z35&amp;" = "&amp;Z35&amp;"_P","")))),"")</f>
        <v/>
      </c>
      <c r="CX35" t="str">
        <f xml:space="preserve"> IF('Network Data'!U41 &gt; 0, 'Network Data'!U41, "")</f>
        <v/>
      </c>
      <c r="DB35" t="str" cm="1">
        <f t="array" ref="DB35">IF(OR('Network Data'!T41:T140&lt;&gt;""), "## PARAMETERS","")</f>
        <v/>
      </c>
      <c r="DC35" t="str" cm="1">
        <f t="array" ref="DC35">IF(OR('Network Data'!T41:T140&lt;&gt;""), "&lt;space&gt;","")</f>
        <v/>
      </c>
      <c r="DD35" t="str">
        <f>IF('Network Data'!T41&lt;&gt;"",SUBSTITUTE('Network Data'!T41, ",",""),"")</f>
        <v/>
      </c>
      <c r="DE35" t="str" cm="1">
        <f t="array" ref="DE35">IF(OR('Network Data'!T41:T140&lt;&gt;""), "&lt;space&gt;","")</f>
        <v/>
      </c>
      <c r="DF35" t="str" cm="1">
        <f t="array" ref="DF35">IF(OR('Network Data'!T41:T140&lt;&gt;""), "## END PARAMETERS","")</f>
        <v/>
      </c>
      <c r="DG35" t="str" cm="1">
        <f t="array" ref="DG35">IF(OR('Network Data'!T41:T140&lt;&gt;""), "&lt;space&gt;","")</f>
        <v/>
      </c>
      <c r="DL35" t="str">
        <f>IF(AND('Network Data'!$C$5=1,W35="0",X35= "1",Y35&gt;0),Z35&amp;"_GPP: CO2 -&gt; "&amp;Z35,"")</f>
        <v/>
      </c>
      <c r="DN35" s="17"/>
      <c r="DP35" t="str">
        <f>IF(AND(W35="0",X35="1",Y35&gt;0,'Network Data'!$C$5=1),'Hidden Network Data 1'!Z35&amp;"_R: "&amp;'Hidden Network Data 1'!Z35&amp;" -&gt; CO2", "")</f>
        <v/>
      </c>
      <c r="DQ35" t="str">
        <f>IF(AND(W35="0",X35="0",Y35&gt;0,'Network Data'!$C$5=1),'Hidden Network Data 1'!Z35&amp;"_R: "&amp;'Hidden Network Data 1'!Z35&amp;" -&gt; CO2", "")</f>
        <v/>
      </c>
      <c r="DS35" s="17"/>
      <c r="DT35" s="17"/>
      <c r="DU35" t="str">
        <f t="shared" si="29"/>
        <v/>
      </c>
      <c r="DV35" s="17"/>
      <c r="DW35" s="17"/>
      <c r="DX35" s="17"/>
      <c r="DY35" t="str">
        <f t="shared" si="0"/>
        <v/>
      </c>
      <c r="DZ35" s="19"/>
      <c r="EA35" t="str">
        <f>IF(AND('Network Data'!$C$5=1, W35 = "0", X35 = "1", ISNUMBER(Y35)&gt;0, AE35&lt;&gt;""), Z35&amp;"_GPP &gt; "&amp;AE35, "")</f>
        <v/>
      </c>
      <c r="EB35" t="str">
        <f>IF(AE35 &gt;0, IF(AND('Network Data'!$C$5 = 1, W35 = "0", X35 = "0", ISNUMBER(Y35)&gt;0, AE35&lt;&gt;""), Z35&amp;"_Q &gt; "&amp;AE35, IF(AND('Network Data'!$C$5 = 0, W35 = "0", ISNUMBER(Y35)&gt;0, AE35&lt;&gt;""), Z35&amp;"_Q &gt; "&amp;AE35, "")),"")</f>
        <v/>
      </c>
      <c r="EC35" t="str">
        <f>IF(AND('Network Data'!$C$5=1, W35 = "0", X35 = "1", ISNUMBER(Y35)&gt;0, AF35&lt;&gt;""), Z35&amp;"_GPP &lt; "&amp;AF35, "")</f>
        <v/>
      </c>
      <c r="ED35" t="str">
        <f>IF(AND('Network Data'!$C$5 = 1, W35 = "0", X35 = "0", ISNUMBER(Y35)&gt;0, AF35&lt;&gt;""), Z35&amp;"_Q &lt; "&amp;AF35, IF(AND('Network Data'!$C$5 = 0, W35 = "0", ISNUMBER(Y35)&gt;0, AF35&lt;&gt;""), Z35&amp;"_Q &lt; "&amp;AF35, ""))</f>
        <v/>
      </c>
      <c r="EE35" t="str">
        <f>IF(AND('Network Data'!$C$5=1, W35 = "0", X35 = "1", ISNUMBER(Y35)&gt;0, AG35&lt;&gt;""), Z35&amp;"_NPP &gt; "&amp;AG35, "")</f>
        <v/>
      </c>
      <c r="EF35" t="str">
        <f>IF(AND('Network Data'!$C$5 = 1, W35 = "0", X35 = "0", ISNUMBER(Y35)&gt;0, AG35&lt;&gt;""), Z35&amp;"_P &gt; "&amp;AG35, IF(AND('Network Data'!$C$5 = 0, W35 = "0", ISNUMBER(Y35)&gt;0, AG35&lt;&gt;""), Z35&amp;"_P &gt; "&amp;AG35, ""))</f>
        <v/>
      </c>
      <c r="EG35" t="str">
        <f>IF(AND('Network Data'!$C$5=1, W35 = "0", X35 = "1", ISNUMBER(Y35)&gt;0, AH35&lt;&gt;""), Z35&amp;"_NPP &lt; "&amp;AH35, "")</f>
        <v/>
      </c>
      <c r="EH35" t="str">
        <f>IF(AND('Network Data'!$C$5 = 1, W35 = "0", X35 = "0", ISNUMBER(Y35)&gt;0, AH35&lt;&gt;""), Z35&amp;"_P &lt; "&amp;AH35, IF(AND('Network Data'!$C$5 = 0, W35 = "0", ISNUMBER(Y35)&gt;0, AH35&lt;&gt;""), Z35&amp;"_P &lt; "&amp;AH35, ""))</f>
        <v/>
      </c>
      <c r="EI35" t="str">
        <f>IF(AND('Network Data'!$C$5=1,W35="0",X35="1",ISNUMBER(Y35) &gt; 0,AI35&lt;&gt;""),Z35&amp;"_R &gt; "&amp;AI35,"")</f>
        <v/>
      </c>
      <c r="EJ35" t="str">
        <f>IF(AND('Network Data'!$C$5 = 1, W35 = "0", X35 = "0", ISNUMBER(Y35) &gt; 0, AI35&lt;&gt;""), Z35&amp;"_R &gt; "&amp;AI35, IF(AND('Network Data'!$C$5 = 0, W35 = "0", ISNUMBER(Y35) &gt; 0, AI35&lt;&gt;""), Z35&amp;"_R &gt; "&amp;AI35, IF(AND('Network Data'!$C$5 = 1, W35 = "0", X35 = "0", ISNUMBER(Y35) &gt; 0, AI35&lt;&gt;""), Z35&amp;"_R &gt; "&amp;AI35, IF(AND('Network Data'!$C$5 = 0, W35 = "0", ISNUMBER(Y35) &gt; 0, AI35&lt;&gt;""), Z35&amp;"_R &gt; "&amp;AI35, ""))))</f>
        <v/>
      </c>
      <c r="EK35" t="str">
        <f>IF(AND('Network Data'!$C$5=1, W35 = "0", X35 = "1", ISNUMBER(Y35)&gt;0, AJ35&lt;&gt;""), Z35&amp;"_R &lt; "&amp;AJ35, "")</f>
        <v/>
      </c>
      <c r="EL35" t="str">
        <f>IF(AND('Network Data'!$C$5 = 1, W35 = "0", X35 = "0", ISNUMBER(Y35)&gt;0, AJ35&lt;&gt;""), Z35&amp;"_R &lt; "&amp;AJ35, IF(AND('Network Data'!$C$5 = 0, W35 = "0", ISNUMBER(Y35)&gt;0, AJ35&lt;&gt;""), Z35&amp;"_R &lt; "&amp;AJ35, IF(AND('Network Data'!$C$5 = 1, W35 = "0", X35 = "0", ISNUMBER(Y35)&gt;0, AJ35&lt;&gt;""), Z35&amp;"_R &lt; "&amp;AJ35, IF(AND('Network Data'!$C$5 = 0, W35 = "0", ISNUMBER(Y35)&gt;0, AJ35&lt;&gt;""), Z35&amp;"_R &lt; "&amp;AJ35, ""))))</f>
        <v/>
      </c>
      <c r="EM35" t="str">
        <f t="shared" si="1"/>
        <v/>
      </c>
      <c r="EN35" t="str">
        <f t="shared" si="2"/>
        <v/>
      </c>
      <c r="EO35" t="str">
        <f t="shared" si="3"/>
        <v/>
      </c>
      <c r="EP35" t="str">
        <f t="shared" si="4"/>
        <v/>
      </c>
      <c r="EQ35" t="str">
        <f t="shared" si="30"/>
        <v/>
      </c>
      <c r="ER35" t="str">
        <f t="shared" si="31"/>
        <v/>
      </c>
      <c r="ES35" t="str">
        <f t="shared" si="5"/>
        <v/>
      </c>
      <c r="ET35" t="str">
        <f t="shared" si="6"/>
        <v/>
      </c>
      <c r="EU35" t="str">
        <f>IF(AND('Network Data'!$C$5 = 1, W35 = "0", X35 = "0", ISNUMBER(Y35) &gt; 0, AM35&lt;&gt;""), Z35&amp;"_AE &gt; "&amp;AM35, IF(AND('Network Data'!$C$5 = 0, W35 = "0", ISNUMBER(Y35) &gt; 0, AM35&lt;&gt;""), Z35&amp;"_AE &gt; "&amp;AM35, IF(AND('Network Data'!$C$5 = 1, W35 = "0", X35 = "0", ISNUMBER(Y35) &gt; 0, AM35&lt;&gt;""), Z35&amp;"_AE &gt; "&amp;AM35, IF(AND('Network Data'!$C$5 = 0, W35 = "0", ISNUMBER(Y35) &gt; 0, AM35&lt;&gt;""), Z35&amp;"_AE &gt; "&amp;AM35, ""))))</f>
        <v/>
      </c>
      <c r="EV35" t="str">
        <f>IF(AND('Network Data'!$C$5 = 1, W35 = "0", X35 = "0", ISNUMBER(Y35) &gt; 0, AN35&lt;&gt;""), Z35&amp;"_AE &lt; "&amp;AN35, IF(AND('Network Data'!$C$5 = 0, W35 = "0", ISNUMBER(Y35) &gt; 0, AN35&lt;&gt;""),Z35&amp;"_AE &lt; "&amp;AN35, IF(AND('Network Data'!$C$5 = 1, W35 = "0", X35 = "0", ISNUMBER(Y35) &gt; 0, AN35&lt;&gt;""), Z35&amp;"_AE &lt; "&amp;AN35, IF(AND('Network Data'!$C$5 = 0, W35 = "0", ISNUMBER(Y35) &gt; 0, AN35&lt;&gt;""), Z35&amp;"_AE &lt; "&amp;AN35, ""))))</f>
        <v/>
      </c>
      <c r="EX35" t="str">
        <f>IF(AND('Network Data'!V41 &gt;0), 'Network Data'!V41, "")</f>
        <v/>
      </c>
      <c r="GB35"/>
      <c r="GC35"/>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row>
    <row r="36" spans="1:242" x14ac:dyDescent="0.3">
      <c r="A36" s="4">
        <v>33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t="str">
        <f t="shared" si="7"/>
        <v/>
      </c>
      <c r="X36" t="str">
        <f t="shared" si="8"/>
        <v/>
      </c>
      <c r="Y36" t="str">
        <f t="shared" si="9"/>
        <v/>
      </c>
      <c r="Z36" t="str">
        <f t="shared" si="10"/>
        <v/>
      </c>
      <c r="AA36" t="str">
        <f t="shared" si="11"/>
        <v/>
      </c>
      <c r="AB36" t="str">
        <f t="shared" si="12"/>
        <v/>
      </c>
      <c r="AC36" t="str">
        <f t="shared" si="13"/>
        <v/>
      </c>
      <c r="AD36" t="str">
        <f t="shared" si="14"/>
        <v/>
      </c>
      <c r="AE36" t="str">
        <f t="shared" si="15"/>
        <v/>
      </c>
      <c r="AF36" t="str">
        <f t="shared" si="16"/>
        <v/>
      </c>
      <c r="AG36" t="str">
        <f t="shared" si="17"/>
        <v/>
      </c>
      <c r="AH36" t="str">
        <f t="shared" si="18"/>
        <v/>
      </c>
      <c r="AI36" t="str">
        <f t="shared" si="19"/>
        <v/>
      </c>
      <c r="AJ36" t="str">
        <f t="shared" si="20"/>
        <v/>
      </c>
      <c r="AK36" t="str">
        <f t="shared" si="21"/>
        <v/>
      </c>
      <c r="AL36" t="str">
        <f t="shared" si="22"/>
        <v/>
      </c>
      <c r="AM36" t="str">
        <f t="shared" si="23"/>
        <v/>
      </c>
      <c r="AN36" t="str">
        <f t="shared" si="24"/>
        <v/>
      </c>
      <c r="BQ36" t="str">
        <f t="shared" si="25"/>
        <v/>
      </c>
      <c r="BR36" t="str">
        <f t="shared" si="26"/>
        <v/>
      </c>
      <c r="BY36" t="str">
        <f t="shared" si="27"/>
        <v/>
      </c>
      <c r="BZ36" t="str">
        <f t="shared" si="28"/>
        <v/>
      </c>
      <c r="CH36" t="str">
        <f>IF(AND('Network Data'!$C$5=1, W36 = "0", Y36 &gt; 0), IF(AND(X36="0"),IF(OR(ISNUMBER(AA36),ISNUMBER(AB36)),Z36&amp;"_Q = Flowto("&amp;Z36&amp;") - "&amp;Z36&amp;"_IM",Z36&amp;"_Q = Flowto("&amp;Z36&amp;")"),IF(AND(X36="1"),IF(OR(ISNUMBER(AA36),ISNUMBER(AB36)),Z36&amp;"_GPP = Flowto("&amp;Z36&amp;") - "&amp;Z36&amp;"_IM",Z36&amp;"_GPP = Flowto("&amp;Z36&amp;")"))), IF(AND('Network Data'!$C$5=0, W36 = "0", Y36 &gt; 0), IF(OR(ISNUMBER(AA36),ISNUMBER(AB36)),Z36&amp;"_Q = Flowto("&amp;Z36&amp;") - "&amp;Z36&amp;"_IN",Z36&amp;"_Q = Flowto("&amp;Z36&amp;")"),""))</f>
        <v/>
      </c>
      <c r="CL36" t="str">
        <f>IF(AND('Network Data'!$C$5=1, COUNTIF($Z$4:$Z$103, "*NLNode")&gt;0, W36 = "0", X36 = "0", Y36 &gt; 0), IF(OR(ISNUMBER(AC36),ISNUMBER(AD36)), Z36&amp;"_P = Flowfrom("&amp;Z36&amp;") - "&amp;Z36&amp;"_R - "&amp;Z36&amp;"_U - "&amp;Z36&amp;"_EX",Z36&amp;"_P = Flowfrom("&amp;Z36&amp;") - "&amp;Z36&amp;"_R - "&amp;Z36&amp;"_U"), IF(AND('Network Data'!$C$5=1, COUNTIF($Z$4:$Z$103, "*NLNode")=0, W36 = "0",X36 = "0", Y36 &gt; 0), IF(OR(ISNUMBER(AC36),ISNUMBER(AD36)), Z36&amp;"_P = Flowfrom("&amp;Z36&amp;") - "&amp;Z36&amp;"_R - "&amp;Z36&amp;"_EX",Z36&amp;"_P = Flowfrom("&amp;Z36&amp;") - "&amp;Z36&amp;"_R"), IF(AND('Network Data'!$C$5=0, COUNTIF($Z$4:$Z$103, "*NLNode")&gt;0, W36 = "0", X36 = "0", Y36 &gt; 0), IF(OR(ISNUMBER(AC36),ISNUMBER(AD36)), Z36&amp;"_P = Flowfrom("&amp;Z36&amp;") - "&amp;Z36&amp;"_U - "&amp;Z36&amp;"_EX",Z36&amp;"_P = Flowfrom("&amp;Z36&amp;") - "&amp;Z36&amp;"_U"), IF(AND('Network Data'!$C$5=0, COUNTIF($Z$4:$Z$103, "*NLNode")=0, W36 = "0",X36 = "0",  Y36 &gt; 0), IF(OR(ISNUMBER(AC36),ISNUMBER(AD36)), Z36&amp;"_P = Flowfrom("&amp;Z36&amp;") - "&amp;Z36&amp;"_EX",Z36&amp;"_P = Flowfrom("&amp;Z36&amp;")"), IF(AND('Network Data'!$C$5=1, COUNTIF($Z$4:$Z$103, "*NLNode")&gt;0, W36 = "0", X36 = "1", Y36 &gt; 0), IF(OR(ISNUMBER(AC36),ISNUMBER(AD36)), Z36&amp;"_NPP = Flowfrom("&amp;Z36&amp;") - "&amp;Z36&amp;"_R - "&amp;Z36&amp;"_U - "&amp;Z36&amp;"_EX",Z36&amp;"_NPP = Flowfrom("&amp;Z36&amp;") - "&amp;Z36&amp;"_R - "&amp;Z36&amp;"_U"), IF(AND('Network Data'!$C$5=1, COUNTIF($Z$4:$Z$103, "*NLNode")=0, W36 = "0",X36 = "1", Y36 &gt; 0), IF(OR(ISNUMBER(AC36),ISNUMBER(AD36)), Z36&amp;"_NPP = Flowfrom("&amp;Z36&amp;") - "&amp;Z36&amp;"_R - "&amp;Z36&amp;"_EX",Z36&amp;"_NPP = Flowfrom("&amp;Z36&amp;") - "&amp;Z36&amp;"_R"), IF(AND('Network Data'!$C$5=0, COUNTIF($Z$4:$Z$103, "*NLNode")&gt;0, W36 = "0", X36 = "1", Y36 &gt; 0), IF(OR(ISNUMBER(AC36),ISNUMBER(AD36)), Z36&amp;"_P = Flowfrom("&amp;Z36&amp;") - "&amp;Z36&amp;"_U - "&amp;Z36&amp;"_EX",Z36&amp;"_P = Flowfrom("&amp;Z36&amp;") - "&amp;Z36&amp;"_U"), IF(AND('Network Data'!$C$5=0, COUNTIF($Z$4:$Z$103, "*NLNode")=0, W36 = "0",X36 = "1",  Y36 &gt; 0), IF(OR(ISNUMBER(AC36),ISNUMBER(AD36)), Z36&amp;"_P = Flowfrom("&amp;Z36&amp;") - "&amp;Z36&amp;"_EX",Z36&amp;"_P = Flowfrom("&amp;Z36&amp;")"), ""))))))))</f>
        <v/>
      </c>
      <c r="CP36" t="str">
        <f>IF(COUNTIF($Z$4:$Z$103, "*NLNode")&gt;0, IF(AND('Network Data'!$C$5=1,W36="0", X36 = "0", Y36&gt;0),IF(OR(ISNUMBER(AC36),ISNUMBER(AD36)),Z36&amp;"_U"&amp;" = Flowto("&amp;Z36&amp;") - "&amp;Z36&amp;"_P"&amp;" - "&amp;Z36&amp;"_R - "&amp;Z36&amp;"_EX",Z36&amp;"_U"&amp;" = Flowto("&amp;Z36&amp;") - "&amp;Z36&amp;"_P"&amp;" - "&amp;Z36&amp;"_R"),IF(AND('Network Data'!$C$5=0,W36="0",X36 = "0", Y36&gt;0),IF(OR(ISNUMBER(AC36),ISNUMBER(AD36)),Z36&amp;"_U"&amp;" = Flowto("&amp;Z36&amp;") - "&amp;Z36&amp;"_P"&amp;" - "&amp;Z36&amp;"_EX",Z36&amp;"_U"&amp;" = Flowto("&amp;Z36&amp;") - "&amp;Z36&amp;"_P"), IF(AND('Network Data'!$C$5=1,W36="0", X36 = "1", Y36&gt;0), IF(OR(ISNUMBER(AC36),ISNUMBER(AD36)),Z36&amp;"_U"&amp;" = Flowto("&amp;Z36&amp;") - "&amp;Z36&amp;"_NPP"&amp;" - "&amp;Z36&amp;"_R - "&amp;Z36&amp;"_EX",Z36&amp;"_U"&amp;" = Flowto("&amp;Z36&amp;") - "&amp;Z36&amp;"_NPP"&amp;" - "&amp;Z36&amp;"_R"), IF(AND('Network Data'!$C$5=0,W36="0",X36 = "1", Y36&gt;0),IF(OR(ISNUMBER(AC36),ISNUMBER(AD36)),Z36&amp;"_U"&amp;" = Flowto("&amp;Z36&amp;") - "&amp;Z36&amp;"_P"&amp;" - "&amp;Z36&amp;"_EX",Z36&amp;"_U"&amp;" = Flowto("&amp;Z36&amp;") - "&amp;Z36&amp;"_P"),"")))),"")</f>
        <v/>
      </c>
      <c r="CT36" t="str">
        <f>IF(OR(AM36&lt;&gt;"",AN36&lt;&gt;""), IF(AND('Network Data'!$C$5 = 1, W36 ="0", X36 = "0", Y36 &gt; 0),Z36&amp;"_AE"&amp;" = "&amp;Z36&amp;"_P"&amp;" + "&amp;Z36&amp;"_R", IF(AND('Network Data'!$C$5 = 0, W36 ="0", X36 = "0", Y36 &gt; 0),Z36&amp;" = "&amp;Z36&amp;"_P",IF(AND('Network Data'!$C$5 = 1, W36 ="0", X36 = "0",Y36 &gt; 0),Z36&amp;"_AE"&amp;" = "&amp;Z36&amp;"_P"&amp;" + "&amp;Z36&amp;"_R", IF(AND('Network Data'!$C$5 = 0, W36 ="0", X36 = "0", Y36 &gt; 0),Z36&amp;" = "&amp;Z36&amp;"_P","")))),"")</f>
        <v/>
      </c>
      <c r="CX36" t="str">
        <f xml:space="preserve"> IF('Network Data'!U42 &gt; 0, 'Network Data'!U42, "")</f>
        <v/>
      </c>
      <c r="DB36" t="str" cm="1">
        <f t="array" ref="DB36">IF(OR('Network Data'!T42:T141&lt;&gt;""), "## PARAMETERS","")</f>
        <v/>
      </c>
      <c r="DC36" t="str" cm="1">
        <f t="array" ref="DC36">IF(OR('Network Data'!T42:T141&lt;&gt;""), "&lt;space&gt;","")</f>
        <v/>
      </c>
      <c r="DD36" t="str">
        <f>IF('Network Data'!T42&lt;&gt;"",SUBSTITUTE('Network Data'!T42, ",",""),"")</f>
        <v/>
      </c>
      <c r="DE36" t="str" cm="1">
        <f t="array" ref="DE36">IF(OR('Network Data'!T42:T141&lt;&gt;""), "&lt;space&gt;","")</f>
        <v/>
      </c>
      <c r="DF36" t="str" cm="1">
        <f t="array" ref="DF36">IF(OR('Network Data'!T42:T141&lt;&gt;""), "## END PARAMETERS","")</f>
        <v/>
      </c>
      <c r="DG36" t="str" cm="1">
        <f t="array" ref="DG36">IF(OR('Network Data'!T42:T141&lt;&gt;""), "&lt;space&gt;","")</f>
        <v/>
      </c>
      <c r="DL36" t="str">
        <f>IF(AND('Network Data'!$C$5=1,W36="0",X36= "1",Y36&gt;0),Z36&amp;"_GPP: CO2 -&gt; "&amp;Z36,"")</f>
        <v/>
      </c>
      <c r="DN36" s="17"/>
      <c r="DP36" t="str">
        <f>IF(AND(W36="0",X36="1",Y36&gt;0,'Network Data'!$C$5=1),'Hidden Network Data 1'!Z36&amp;"_R: "&amp;'Hidden Network Data 1'!Z36&amp;" -&gt; CO2", "")</f>
        <v/>
      </c>
      <c r="DQ36" t="str">
        <f>IF(AND(W36="0",X36="0",Y36&gt;0,'Network Data'!$C$5=1),'Hidden Network Data 1'!Z36&amp;"_R: "&amp;'Hidden Network Data 1'!Z36&amp;" -&gt; CO2", "")</f>
        <v/>
      </c>
      <c r="DS36" s="17"/>
      <c r="DT36" s="17"/>
      <c r="DU36" t="str">
        <f t="shared" si="29"/>
        <v/>
      </c>
      <c r="DV36" s="17"/>
      <c r="DW36" s="17"/>
      <c r="DX36" s="17"/>
      <c r="DY36" t="str">
        <f t="shared" ref="DY36:DY67" si="32">IF(AND(ISNUMBER(Y36), ISNUMBER(AC36)), Z36&amp;"_EX: "&amp;Z36&amp;" -&gt; "&amp;Z36&amp;"Export", IF(AND(ISNUMBER(Y36), ISNUMBER(AD36)), Z36&amp;"_EX: "&amp;Z36&amp;" -&gt; "&amp;Z36&amp;"Export", ""))</f>
        <v/>
      </c>
      <c r="DZ36" s="19"/>
      <c r="EA36" t="str">
        <f>IF(AND('Network Data'!$C$5=1, W36 = "0", X36 = "1", ISNUMBER(Y36)&gt;0, AE36&lt;&gt;""), Z36&amp;"_GPP &gt; "&amp;AE36, "")</f>
        <v/>
      </c>
      <c r="EB36" t="str">
        <f>IF(AE36 &gt;0, IF(AND('Network Data'!$C$5 = 1, W36 = "0", X36 = "0", ISNUMBER(Y36)&gt;0, AE36&lt;&gt;""), Z36&amp;"_Q &gt; "&amp;AE36, IF(AND('Network Data'!$C$5 = 0, W36 = "0", ISNUMBER(Y36)&gt;0, AE36&lt;&gt;""), Z36&amp;"_Q &gt; "&amp;AE36, "")),"")</f>
        <v/>
      </c>
      <c r="EC36" t="str">
        <f>IF(AND('Network Data'!$C$5=1, W36 = "0", X36 = "1", ISNUMBER(Y36)&gt;0, AF36&lt;&gt;""), Z36&amp;"_GPP &lt; "&amp;AF36, "")</f>
        <v/>
      </c>
      <c r="ED36" t="str">
        <f>IF(AND('Network Data'!$C$5 = 1, W36 = "0", X36 = "0", ISNUMBER(Y36)&gt;0, AF36&lt;&gt;""), Z36&amp;"_Q &lt; "&amp;AF36, IF(AND('Network Data'!$C$5 = 0, W36 = "0", ISNUMBER(Y36)&gt;0, AF36&lt;&gt;""), Z36&amp;"_Q &lt; "&amp;AF36, ""))</f>
        <v/>
      </c>
      <c r="EE36" t="str">
        <f>IF(AND('Network Data'!$C$5=1, W36 = "0", X36 = "1", ISNUMBER(Y36)&gt;0, AG36&lt;&gt;""), Z36&amp;"_NPP &gt; "&amp;AG36, "")</f>
        <v/>
      </c>
      <c r="EF36" t="str">
        <f>IF(AND('Network Data'!$C$5 = 1, W36 = "0", X36 = "0", ISNUMBER(Y36)&gt;0, AG36&lt;&gt;""), Z36&amp;"_P &gt; "&amp;AG36, IF(AND('Network Data'!$C$5 = 0, W36 = "0", ISNUMBER(Y36)&gt;0, AG36&lt;&gt;""), Z36&amp;"_P &gt; "&amp;AG36, ""))</f>
        <v/>
      </c>
      <c r="EG36" t="str">
        <f>IF(AND('Network Data'!$C$5=1, W36 = "0", X36 = "1", ISNUMBER(Y36)&gt;0, AH36&lt;&gt;""), Z36&amp;"_NPP &lt; "&amp;AH36, "")</f>
        <v/>
      </c>
      <c r="EH36" t="str">
        <f>IF(AND('Network Data'!$C$5 = 1, W36 = "0", X36 = "0", ISNUMBER(Y36)&gt;0, AH36&lt;&gt;""), Z36&amp;"_P &lt; "&amp;AH36, IF(AND('Network Data'!$C$5 = 0, W36 = "0", ISNUMBER(Y36)&gt;0, AH36&lt;&gt;""), Z36&amp;"_P &lt; "&amp;AH36, ""))</f>
        <v/>
      </c>
      <c r="EI36" t="str">
        <f>IF(AND('Network Data'!$C$5=1,W36="0",X36="1",ISNUMBER(Y36) &gt; 0,AI36&lt;&gt;""),Z36&amp;"_R &gt; "&amp;AI36,"")</f>
        <v/>
      </c>
      <c r="EJ36" t="str">
        <f>IF(AND('Network Data'!$C$5 = 1, W36 = "0", X36 = "0", ISNUMBER(Y36) &gt; 0, AI36&lt;&gt;""), Z36&amp;"_R &gt; "&amp;AI36, IF(AND('Network Data'!$C$5 = 0, W36 = "0", ISNUMBER(Y36) &gt; 0, AI36&lt;&gt;""), Z36&amp;"_R &gt; "&amp;AI36, IF(AND('Network Data'!$C$5 = 1, W36 = "0", X36 = "0", ISNUMBER(Y36) &gt; 0, AI36&lt;&gt;""), Z36&amp;"_R &gt; "&amp;AI36, IF(AND('Network Data'!$C$5 = 0, W36 = "0", ISNUMBER(Y36) &gt; 0, AI36&lt;&gt;""), Z36&amp;"_R &gt; "&amp;AI36, ""))))</f>
        <v/>
      </c>
      <c r="EK36" t="str">
        <f>IF(AND('Network Data'!$C$5=1, W36 = "0", X36 = "1", ISNUMBER(Y36)&gt;0, AJ36&lt;&gt;""), Z36&amp;"_R &lt; "&amp;AJ36, "")</f>
        <v/>
      </c>
      <c r="EL36" t="str">
        <f>IF(AND('Network Data'!$C$5 = 1, W36 = "0", X36 = "0", ISNUMBER(Y36)&gt;0, AJ36&lt;&gt;""), Z36&amp;"_R &lt; "&amp;AJ36, IF(AND('Network Data'!$C$5 = 0, W36 = "0", ISNUMBER(Y36)&gt;0, AJ36&lt;&gt;""), Z36&amp;"_R &lt; "&amp;AJ36, IF(AND('Network Data'!$C$5 = 1, W36 = "0", X36 = "0", ISNUMBER(Y36)&gt;0, AJ36&lt;&gt;""), Z36&amp;"_R &lt; "&amp;AJ36, IF(AND('Network Data'!$C$5 = 0, W36 = "0", ISNUMBER(Y36)&gt;0, AJ36&lt;&gt;""), Z36&amp;"_R &lt; "&amp;AJ36, ""))))</f>
        <v/>
      </c>
      <c r="EM36" t="str">
        <f t="shared" ref="EM36:EM67" si="33">IF(AND(COUNTIF($Z$4:$Z$103, "*NLNode")&gt;0, W36 = "0", X36 = "1", ISNUMBER(Y36) &gt; 0, AK36&lt;&gt;""), Z36&amp;"_U &gt; "&amp;AK36,"")</f>
        <v/>
      </c>
      <c r="EN36" t="str">
        <f t="shared" ref="EN36:EN67" si="34">IF(AND(COUNTIF($Z$4:$Z$103, "*NLNode")&gt;0, W36 = "0", X36 = "0", ISNUMBER(Y36) &gt; 0, AK36&lt;&gt;""), Z36&amp;"_U &gt; "&amp;AK36,"")</f>
        <v/>
      </c>
      <c r="EO36" t="str">
        <f t="shared" ref="EO36:EO67" si="35">IF(AND(COUNTIF($Z$4:$Z$103, "*NLNode")&gt;0, W36 = "0", X36 = "1", ISNUMBER(Y36) &gt; 0, AL36&lt;&gt;""), Z36&amp;"_U &lt; "&amp;AL36,"")</f>
        <v/>
      </c>
      <c r="EP36" t="str">
        <f t="shared" ref="EP36:EP67" si="36">IF(AND(COUNTIF($Z$4:$Z$103, "*NLNode")&gt;0, W36 = "0", X36 = "0", ISNUMBER(Y36) &gt; 0, AL36&lt;&gt;""), Z36&amp;"_U &lt; "&amp;AL36,"")</f>
        <v/>
      </c>
      <c r="EQ36" t="str">
        <f t="shared" si="30"/>
        <v/>
      </c>
      <c r="ER36" t="str">
        <f t="shared" si="31"/>
        <v/>
      </c>
      <c r="ES36" t="str">
        <f t="shared" ref="ES36:ES67" si="37">IF(NOT(AC36 = 1), IF(AND(ISNUMBER(Y36)&gt;0, AC36&lt;&gt;""), Z36&amp;"_EX &gt; "&amp;AC36, ""),"")</f>
        <v/>
      </c>
      <c r="ET36" t="str">
        <f t="shared" ref="ET36:ET67" si="38">IF(NOT(AD36 = 1), IF(AND(ISNUMBER(Y36)&gt;0, AD36&lt;&gt;""), Z36&amp;"_EX &lt; "&amp;AD36, ""),"")</f>
        <v/>
      </c>
      <c r="EU36" t="str">
        <f>IF(AND('Network Data'!$C$5 = 1, W36 = "0", X36 = "0", ISNUMBER(Y36) &gt; 0, AM36&lt;&gt;""), Z36&amp;"_AE &gt; "&amp;AM36, IF(AND('Network Data'!$C$5 = 0, W36 = "0", ISNUMBER(Y36) &gt; 0, AM36&lt;&gt;""), Z36&amp;"_AE &gt; "&amp;AM36, IF(AND('Network Data'!$C$5 = 1, W36 = "0", X36 = "0", ISNUMBER(Y36) &gt; 0, AM36&lt;&gt;""), Z36&amp;"_AE &gt; "&amp;AM36, IF(AND('Network Data'!$C$5 = 0, W36 = "0", ISNUMBER(Y36) &gt; 0, AM36&lt;&gt;""), Z36&amp;"_AE &gt; "&amp;AM36, ""))))</f>
        <v/>
      </c>
      <c r="EV36" t="str">
        <f>IF(AND('Network Data'!$C$5 = 1, W36 = "0", X36 = "0", ISNUMBER(Y36) &gt; 0, AN36&lt;&gt;""), Z36&amp;"_AE &lt; "&amp;AN36, IF(AND('Network Data'!$C$5 = 0, W36 = "0", ISNUMBER(Y36) &gt; 0, AN36&lt;&gt;""),Z36&amp;"_AE &lt; "&amp;AN36, IF(AND('Network Data'!$C$5 = 1, W36 = "0", X36 = "0", ISNUMBER(Y36) &gt; 0, AN36&lt;&gt;""), Z36&amp;"_AE &lt; "&amp;AN36, IF(AND('Network Data'!$C$5 = 0, W36 = "0", ISNUMBER(Y36) &gt; 0, AN36&lt;&gt;""), Z36&amp;"_AE &lt; "&amp;AN36, ""))))</f>
        <v/>
      </c>
      <c r="EX36" t="str">
        <f>IF(AND('Network Data'!V42 &gt;0), 'Network Data'!V42, "")</f>
        <v/>
      </c>
      <c r="GB36"/>
      <c r="GC36"/>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row>
    <row r="37" spans="1:242" x14ac:dyDescent="0.3">
      <c r="A37" s="4">
        <v>34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t="str">
        <f t="shared" si="7"/>
        <v/>
      </c>
      <c r="X37" t="str">
        <f t="shared" si="8"/>
        <v/>
      </c>
      <c r="Y37" t="str">
        <f t="shared" si="9"/>
        <v/>
      </c>
      <c r="Z37" t="str">
        <f t="shared" si="10"/>
        <v/>
      </c>
      <c r="AA37" t="str">
        <f t="shared" si="11"/>
        <v/>
      </c>
      <c r="AB37" t="str">
        <f t="shared" si="12"/>
        <v/>
      </c>
      <c r="AC37" t="str">
        <f t="shared" si="13"/>
        <v/>
      </c>
      <c r="AD37" t="str">
        <f t="shared" si="14"/>
        <v/>
      </c>
      <c r="AE37" t="str">
        <f t="shared" si="15"/>
        <v/>
      </c>
      <c r="AF37" t="str">
        <f t="shared" si="16"/>
        <v/>
      </c>
      <c r="AG37" t="str">
        <f t="shared" si="17"/>
        <v/>
      </c>
      <c r="AH37" t="str">
        <f t="shared" si="18"/>
        <v/>
      </c>
      <c r="AI37" t="str">
        <f t="shared" si="19"/>
        <v/>
      </c>
      <c r="AJ37" t="str">
        <f t="shared" si="20"/>
        <v/>
      </c>
      <c r="AK37" t="str">
        <f t="shared" si="21"/>
        <v/>
      </c>
      <c r="AL37" t="str">
        <f t="shared" si="22"/>
        <v/>
      </c>
      <c r="AM37" t="str">
        <f t="shared" si="23"/>
        <v/>
      </c>
      <c r="AN37" t="str">
        <f t="shared" si="24"/>
        <v/>
      </c>
      <c r="BQ37" t="str">
        <f t="shared" si="25"/>
        <v/>
      </c>
      <c r="BR37" t="str">
        <f t="shared" si="26"/>
        <v/>
      </c>
      <c r="BY37" t="str">
        <f t="shared" si="27"/>
        <v/>
      </c>
      <c r="BZ37" t="str">
        <f t="shared" si="28"/>
        <v/>
      </c>
      <c r="CH37" t="str">
        <f>IF(AND('Network Data'!$C$5=1, W37 = "0", Y37 &gt; 0), IF(AND(X37="0"),IF(OR(ISNUMBER(AA37),ISNUMBER(AB37)),Z37&amp;"_Q = Flowto("&amp;Z37&amp;") - "&amp;Z37&amp;"_IM",Z37&amp;"_Q = Flowto("&amp;Z37&amp;")"),IF(AND(X37="1"),IF(OR(ISNUMBER(AA37),ISNUMBER(AB37)),Z37&amp;"_GPP = Flowto("&amp;Z37&amp;") - "&amp;Z37&amp;"_IM",Z37&amp;"_GPP = Flowto("&amp;Z37&amp;")"))), IF(AND('Network Data'!$C$5=0, W37 = "0", Y37 &gt; 0), IF(OR(ISNUMBER(AA37),ISNUMBER(AB37)),Z37&amp;"_Q = Flowto("&amp;Z37&amp;") - "&amp;Z37&amp;"_IN",Z37&amp;"_Q = Flowto("&amp;Z37&amp;")"),""))</f>
        <v/>
      </c>
      <c r="CL37" t="str">
        <f>IF(AND('Network Data'!$C$5=1, COUNTIF($Z$4:$Z$103, "*NLNode")&gt;0, W37 = "0", X37 = "0", Y37 &gt; 0), IF(OR(ISNUMBER(AC37),ISNUMBER(AD37)), Z37&amp;"_P = Flowfrom("&amp;Z37&amp;") - "&amp;Z37&amp;"_R - "&amp;Z37&amp;"_U - "&amp;Z37&amp;"_EX",Z37&amp;"_P = Flowfrom("&amp;Z37&amp;") - "&amp;Z37&amp;"_R - "&amp;Z37&amp;"_U"), IF(AND('Network Data'!$C$5=1, COUNTIF($Z$4:$Z$103, "*NLNode")=0, W37 = "0",X37 = "0", Y37 &gt; 0), IF(OR(ISNUMBER(AC37),ISNUMBER(AD37)), Z37&amp;"_P = Flowfrom("&amp;Z37&amp;") - "&amp;Z37&amp;"_R - "&amp;Z37&amp;"_EX",Z37&amp;"_P = Flowfrom("&amp;Z37&amp;") - "&amp;Z37&amp;"_R"), IF(AND('Network Data'!$C$5=0, COUNTIF($Z$4:$Z$103, "*NLNode")&gt;0, W37 = "0", X37 = "0", Y37 &gt; 0), IF(OR(ISNUMBER(AC37),ISNUMBER(AD37)), Z37&amp;"_P = Flowfrom("&amp;Z37&amp;") - "&amp;Z37&amp;"_U - "&amp;Z37&amp;"_EX",Z37&amp;"_P = Flowfrom("&amp;Z37&amp;") - "&amp;Z37&amp;"_U"), IF(AND('Network Data'!$C$5=0, COUNTIF($Z$4:$Z$103, "*NLNode")=0, W37 = "0",X37 = "0",  Y37 &gt; 0), IF(OR(ISNUMBER(AC37),ISNUMBER(AD37)), Z37&amp;"_P = Flowfrom("&amp;Z37&amp;") - "&amp;Z37&amp;"_EX",Z37&amp;"_P = Flowfrom("&amp;Z37&amp;")"), IF(AND('Network Data'!$C$5=1, COUNTIF($Z$4:$Z$103, "*NLNode")&gt;0, W37 = "0", X37 = "1", Y37 &gt; 0), IF(OR(ISNUMBER(AC37),ISNUMBER(AD37)), Z37&amp;"_NPP = Flowfrom("&amp;Z37&amp;") - "&amp;Z37&amp;"_R - "&amp;Z37&amp;"_U - "&amp;Z37&amp;"_EX",Z37&amp;"_NPP = Flowfrom("&amp;Z37&amp;") - "&amp;Z37&amp;"_R - "&amp;Z37&amp;"_U"), IF(AND('Network Data'!$C$5=1, COUNTIF($Z$4:$Z$103, "*NLNode")=0, W37 = "0",X37 = "1", Y37 &gt; 0), IF(OR(ISNUMBER(AC37),ISNUMBER(AD37)), Z37&amp;"_NPP = Flowfrom("&amp;Z37&amp;") - "&amp;Z37&amp;"_R - "&amp;Z37&amp;"_EX",Z37&amp;"_NPP = Flowfrom("&amp;Z37&amp;") - "&amp;Z37&amp;"_R"), IF(AND('Network Data'!$C$5=0, COUNTIF($Z$4:$Z$103, "*NLNode")&gt;0, W37 = "0", X37 = "1", Y37 &gt; 0), IF(OR(ISNUMBER(AC37),ISNUMBER(AD37)), Z37&amp;"_P = Flowfrom("&amp;Z37&amp;") - "&amp;Z37&amp;"_U - "&amp;Z37&amp;"_EX",Z37&amp;"_P = Flowfrom("&amp;Z37&amp;") - "&amp;Z37&amp;"_U"), IF(AND('Network Data'!$C$5=0, COUNTIF($Z$4:$Z$103, "*NLNode")=0, W37 = "0",X37 = "1",  Y37 &gt; 0), IF(OR(ISNUMBER(AC37),ISNUMBER(AD37)), Z37&amp;"_P = Flowfrom("&amp;Z37&amp;") - "&amp;Z37&amp;"_EX",Z37&amp;"_P = Flowfrom("&amp;Z37&amp;")"), ""))))))))</f>
        <v/>
      </c>
      <c r="CP37" t="str">
        <f>IF(COUNTIF($Z$4:$Z$103, "*NLNode")&gt;0, IF(AND('Network Data'!$C$5=1,W37="0", X37 = "0", Y37&gt;0),IF(OR(ISNUMBER(AC37),ISNUMBER(AD37)),Z37&amp;"_U"&amp;" = Flowto("&amp;Z37&amp;") - "&amp;Z37&amp;"_P"&amp;" - "&amp;Z37&amp;"_R - "&amp;Z37&amp;"_EX",Z37&amp;"_U"&amp;" = Flowto("&amp;Z37&amp;") - "&amp;Z37&amp;"_P"&amp;" - "&amp;Z37&amp;"_R"),IF(AND('Network Data'!$C$5=0,W37="0",X37 = "0", Y37&gt;0),IF(OR(ISNUMBER(AC37),ISNUMBER(AD37)),Z37&amp;"_U"&amp;" = Flowto("&amp;Z37&amp;") - "&amp;Z37&amp;"_P"&amp;" - "&amp;Z37&amp;"_EX",Z37&amp;"_U"&amp;" = Flowto("&amp;Z37&amp;") - "&amp;Z37&amp;"_P"), IF(AND('Network Data'!$C$5=1,W37="0", X37 = "1", Y37&gt;0), IF(OR(ISNUMBER(AC37),ISNUMBER(AD37)),Z37&amp;"_U"&amp;" = Flowto("&amp;Z37&amp;") - "&amp;Z37&amp;"_NPP"&amp;" - "&amp;Z37&amp;"_R - "&amp;Z37&amp;"_EX",Z37&amp;"_U"&amp;" = Flowto("&amp;Z37&amp;") - "&amp;Z37&amp;"_NPP"&amp;" - "&amp;Z37&amp;"_R"), IF(AND('Network Data'!$C$5=0,W37="0",X37 = "1", Y37&gt;0),IF(OR(ISNUMBER(AC37),ISNUMBER(AD37)),Z37&amp;"_U"&amp;" = Flowto("&amp;Z37&amp;") - "&amp;Z37&amp;"_P"&amp;" - "&amp;Z37&amp;"_EX",Z37&amp;"_U"&amp;" = Flowto("&amp;Z37&amp;") - "&amp;Z37&amp;"_P"),"")))),"")</f>
        <v/>
      </c>
      <c r="CT37" t="str">
        <f>IF(OR(AM37&lt;&gt;"",AN37&lt;&gt;""), IF(AND('Network Data'!$C$5 = 1, W37 ="0", X37 = "0", Y37 &gt; 0),Z37&amp;"_AE"&amp;" = "&amp;Z37&amp;"_P"&amp;" + "&amp;Z37&amp;"_R", IF(AND('Network Data'!$C$5 = 0, W37 ="0", X37 = "0", Y37 &gt; 0),Z37&amp;" = "&amp;Z37&amp;"_P",IF(AND('Network Data'!$C$5 = 1, W37 ="0", X37 = "0",Y37 &gt; 0),Z37&amp;"_AE"&amp;" = "&amp;Z37&amp;"_P"&amp;" + "&amp;Z37&amp;"_R", IF(AND('Network Data'!$C$5 = 0, W37 ="0", X37 = "0", Y37 &gt; 0),Z37&amp;" = "&amp;Z37&amp;"_P","")))),"")</f>
        <v/>
      </c>
      <c r="CX37" t="str">
        <f xml:space="preserve"> IF('Network Data'!U43 &gt; 0, 'Network Data'!U43, "")</f>
        <v/>
      </c>
      <c r="DB37" t="str" cm="1">
        <f t="array" ref="DB37">IF(OR('Network Data'!T43:T142&lt;&gt;""), "## PARAMETERS","")</f>
        <v/>
      </c>
      <c r="DC37" t="str" cm="1">
        <f t="array" ref="DC37">IF(OR('Network Data'!T43:T142&lt;&gt;""), "&lt;space&gt;","")</f>
        <v/>
      </c>
      <c r="DD37" t="str">
        <f>IF('Network Data'!T43&lt;&gt;"",SUBSTITUTE('Network Data'!T43, ",",""),"")</f>
        <v/>
      </c>
      <c r="DE37" t="str" cm="1">
        <f t="array" ref="DE37">IF(OR('Network Data'!T43:T142&lt;&gt;""), "&lt;space&gt;","")</f>
        <v/>
      </c>
      <c r="DF37" t="str" cm="1">
        <f t="array" ref="DF37">IF(OR('Network Data'!T43:T142&lt;&gt;""), "## END PARAMETERS","")</f>
        <v/>
      </c>
      <c r="DG37" t="str" cm="1">
        <f t="array" ref="DG37">IF(OR('Network Data'!T43:T142&lt;&gt;""), "&lt;space&gt;","")</f>
        <v/>
      </c>
      <c r="DL37" t="str">
        <f>IF(AND('Network Data'!$C$5=1,W37="0",X37= "1",Y37&gt;0),Z37&amp;"_GPP: CO2 -&gt; "&amp;Z37,"")</f>
        <v/>
      </c>
      <c r="DN37" s="17"/>
      <c r="DP37" t="str">
        <f>IF(AND(W37="0",X37="1",Y37&gt;0,'Network Data'!$C$5=1),'Hidden Network Data 1'!Z37&amp;"_R: "&amp;'Hidden Network Data 1'!Z37&amp;" -&gt; CO2", "")</f>
        <v/>
      </c>
      <c r="DQ37" t="str">
        <f>IF(AND(W37="0",X37="0",Y37&gt;0,'Network Data'!$C$5=1),'Hidden Network Data 1'!Z37&amp;"_R: "&amp;'Hidden Network Data 1'!Z37&amp;" -&gt; CO2", "")</f>
        <v/>
      </c>
      <c r="DS37" s="17"/>
      <c r="DT37" s="17"/>
      <c r="DU37" t="str">
        <f t="shared" si="29"/>
        <v/>
      </c>
      <c r="DV37" s="17"/>
      <c r="DW37" s="17"/>
      <c r="DX37" s="17"/>
      <c r="DY37" t="str">
        <f t="shared" si="32"/>
        <v/>
      </c>
      <c r="DZ37" s="19"/>
      <c r="EA37" t="str">
        <f>IF(AND('Network Data'!$C$5=1, W37 = "0", X37 = "1", ISNUMBER(Y37)&gt;0, AE37&lt;&gt;""), Z37&amp;"_GPP &gt; "&amp;AE37, "")</f>
        <v/>
      </c>
      <c r="EB37" t="str">
        <f>IF(AE37 &gt;0, IF(AND('Network Data'!$C$5 = 1, W37 = "0", X37 = "0", ISNUMBER(Y37)&gt;0, AE37&lt;&gt;""), Z37&amp;"_Q &gt; "&amp;AE37, IF(AND('Network Data'!$C$5 = 0, W37 = "0", ISNUMBER(Y37)&gt;0, AE37&lt;&gt;""), Z37&amp;"_Q &gt; "&amp;AE37, "")),"")</f>
        <v/>
      </c>
      <c r="EC37" t="str">
        <f>IF(AND('Network Data'!$C$5=1, W37 = "0", X37 = "1", ISNUMBER(Y37)&gt;0, AF37&lt;&gt;""), Z37&amp;"_GPP &lt; "&amp;AF37, "")</f>
        <v/>
      </c>
      <c r="ED37" t="str">
        <f>IF(AND('Network Data'!$C$5 = 1, W37 = "0", X37 = "0", ISNUMBER(Y37)&gt;0, AF37&lt;&gt;""), Z37&amp;"_Q &lt; "&amp;AF37, IF(AND('Network Data'!$C$5 = 0, W37 = "0", ISNUMBER(Y37)&gt;0, AF37&lt;&gt;""), Z37&amp;"_Q &lt; "&amp;AF37, ""))</f>
        <v/>
      </c>
      <c r="EE37" t="str">
        <f>IF(AND('Network Data'!$C$5=1, W37 = "0", X37 = "1", ISNUMBER(Y37)&gt;0, AG37&lt;&gt;""), Z37&amp;"_NPP &gt; "&amp;AG37, "")</f>
        <v/>
      </c>
      <c r="EF37" t="str">
        <f>IF(AND('Network Data'!$C$5 = 1, W37 = "0", X37 = "0", ISNUMBER(Y37)&gt;0, AG37&lt;&gt;""), Z37&amp;"_P &gt; "&amp;AG37, IF(AND('Network Data'!$C$5 = 0, W37 = "0", ISNUMBER(Y37)&gt;0, AG37&lt;&gt;""), Z37&amp;"_P &gt; "&amp;AG37, ""))</f>
        <v/>
      </c>
      <c r="EG37" t="str">
        <f>IF(AND('Network Data'!$C$5=1, W37 = "0", X37 = "1", ISNUMBER(Y37)&gt;0, AH37&lt;&gt;""), Z37&amp;"_NPP &lt; "&amp;AH37, "")</f>
        <v/>
      </c>
      <c r="EH37" t="str">
        <f>IF(AND('Network Data'!$C$5 = 1, W37 = "0", X37 = "0", ISNUMBER(Y37)&gt;0, AH37&lt;&gt;""), Z37&amp;"_P &lt; "&amp;AH37, IF(AND('Network Data'!$C$5 = 0, W37 = "0", ISNUMBER(Y37)&gt;0, AH37&lt;&gt;""), Z37&amp;"_P &lt; "&amp;AH37, ""))</f>
        <v/>
      </c>
      <c r="EI37" t="str">
        <f>IF(AND('Network Data'!$C$5=1,W37="0",X37="1",ISNUMBER(Y37) &gt; 0,AI37&lt;&gt;""),Z37&amp;"_R &gt; "&amp;AI37,"")</f>
        <v/>
      </c>
      <c r="EJ37" t="str">
        <f>IF(AND('Network Data'!$C$5 = 1, W37 = "0", X37 = "0", ISNUMBER(Y37) &gt; 0, AI37&lt;&gt;""), Z37&amp;"_R &gt; "&amp;AI37, IF(AND('Network Data'!$C$5 = 0, W37 = "0", ISNUMBER(Y37) &gt; 0, AI37&lt;&gt;""), Z37&amp;"_R &gt; "&amp;AI37, IF(AND('Network Data'!$C$5 = 1, W37 = "0", X37 = "0", ISNUMBER(Y37) &gt; 0, AI37&lt;&gt;""), Z37&amp;"_R &gt; "&amp;AI37, IF(AND('Network Data'!$C$5 = 0, W37 = "0", ISNUMBER(Y37) &gt; 0, AI37&lt;&gt;""), Z37&amp;"_R &gt; "&amp;AI37, ""))))</f>
        <v/>
      </c>
      <c r="EK37" t="str">
        <f>IF(AND('Network Data'!$C$5=1, W37 = "0", X37 = "1", ISNUMBER(Y37)&gt;0, AJ37&lt;&gt;""), Z37&amp;"_R &lt; "&amp;AJ37, "")</f>
        <v/>
      </c>
      <c r="EL37" t="str">
        <f>IF(AND('Network Data'!$C$5 = 1, W37 = "0", X37 = "0", ISNUMBER(Y37)&gt;0, AJ37&lt;&gt;""), Z37&amp;"_R &lt; "&amp;AJ37, IF(AND('Network Data'!$C$5 = 0, W37 = "0", ISNUMBER(Y37)&gt;0, AJ37&lt;&gt;""), Z37&amp;"_R &lt; "&amp;AJ37, IF(AND('Network Data'!$C$5 = 1, W37 = "0", X37 = "0", ISNUMBER(Y37)&gt;0, AJ37&lt;&gt;""), Z37&amp;"_R &lt; "&amp;AJ37, IF(AND('Network Data'!$C$5 = 0, W37 = "0", ISNUMBER(Y37)&gt;0, AJ37&lt;&gt;""), Z37&amp;"_R &lt; "&amp;AJ37, ""))))</f>
        <v/>
      </c>
      <c r="EM37" t="str">
        <f t="shared" si="33"/>
        <v/>
      </c>
      <c r="EN37" t="str">
        <f t="shared" si="34"/>
        <v/>
      </c>
      <c r="EO37" t="str">
        <f t="shared" si="35"/>
        <v/>
      </c>
      <c r="EP37" t="str">
        <f t="shared" si="36"/>
        <v/>
      </c>
      <c r="EQ37" t="str">
        <f t="shared" si="30"/>
        <v/>
      </c>
      <c r="ER37" t="str">
        <f t="shared" si="31"/>
        <v/>
      </c>
      <c r="ES37" t="str">
        <f t="shared" si="37"/>
        <v/>
      </c>
      <c r="ET37" t="str">
        <f t="shared" si="38"/>
        <v/>
      </c>
      <c r="EU37" t="str">
        <f>IF(AND('Network Data'!$C$5 = 1, W37 = "0", X37 = "0", ISNUMBER(Y37) &gt; 0, AM37&lt;&gt;""), Z37&amp;"_AE &gt; "&amp;AM37, IF(AND('Network Data'!$C$5 = 0, W37 = "0", ISNUMBER(Y37) &gt; 0, AM37&lt;&gt;""), Z37&amp;"_AE &gt; "&amp;AM37, IF(AND('Network Data'!$C$5 = 1, W37 = "0", X37 = "0", ISNUMBER(Y37) &gt; 0, AM37&lt;&gt;""), Z37&amp;"_AE &gt; "&amp;AM37, IF(AND('Network Data'!$C$5 = 0, W37 = "0", ISNUMBER(Y37) &gt; 0, AM37&lt;&gt;""), Z37&amp;"_AE &gt; "&amp;AM37, ""))))</f>
        <v/>
      </c>
      <c r="EV37" t="str">
        <f>IF(AND('Network Data'!$C$5 = 1, W37 = "0", X37 = "0", ISNUMBER(Y37) &gt; 0, AN37&lt;&gt;""), Z37&amp;"_AE &lt; "&amp;AN37, IF(AND('Network Data'!$C$5 = 0, W37 = "0", ISNUMBER(Y37) &gt; 0, AN37&lt;&gt;""),Z37&amp;"_AE &lt; "&amp;AN37, IF(AND('Network Data'!$C$5 = 1, W37 = "0", X37 = "0", ISNUMBER(Y37) &gt; 0, AN37&lt;&gt;""), Z37&amp;"_AE &lt; "&amp;AN37, IF(AND('Network Data'!$C$5 = 0, W37 = "0", ISNUMBER(Y37) &gt; 0, AN37&lt;&gt;""), Z37&amp;"_AE &lt; "&amp;AN37, ""))))</f>
        <v/>
      </c>
      <c r="EX37" t="str">
        <f>IF(AND('Network Data'!V43 &gt;0), 'Network Data'!V43, "")</f>
        <v/>
      </c>
      <c r="GB37"/>
      <c r="GC37"/>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row>
    <row r="38" spans="1:242" x14ac:dyDescent="0.3">
      <c r="A38" s="4">
        <v>35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t="str">
        <f t="shared" si="7"/>
        <v/>
      </c>
      <c r="X38" t="str">
        <f t="shared" si="8"/>
        <v/>
      </c>
      <c r="Y38" t="str">
        <f t="shared" si="9"/>
        <v/>
      </c>
      <c r="Z38" t="str">
        <f t="shared" si="10"/>
        <v/>
      </c>
      <c r="AA38" t="str">
        <f t="shared" si="11"/>
        <v/>
      </c>
      <c r="AB38" t="str">
        <f t="shared" si="12"/>
        <v/>
      </c>
      <c r="AC38" t="str">
        <f t="shared" si="13"/>
        <v/>
      </c>
      <c r="AD38" t="str">
        <f t="shared" si="14"/>
        <v/>
      </c>
      <c r="AE38" t="str">
        <f t="shared" si="15"/>
        <v/>
      </c>
      <c r="AF38" t="str">
        <f t="shared" si="16"/>
        <v/>
      </c>
      <c r="AG38" t="str">
        <f t="shared" si="17"/>
        <v/>
      </c>
      <c r="AH38" t="str">
        <f t="shared" si="18"/>
        <v/>
      </c>
      <c r="AI38" t="str">
        <f t="shared" si="19"/>
        <v/>
      </c>
      <c r="AJ38" t="str">
        <f t="shared" si="20"/>
        <v/>
      </c>
      <c r="AK38" t="str">
        <f t="shared" si="21"/>
        <v/>
      </c>
      <c r="AL38" t="str">
        <f t="shared" si="22"/>
        <v/>
      </c>
      <c r="AM38" t="str">
        <f t="shared" si="23"/>
        <v/>
      </c>
      <c r="AN38" t="str">
        <f t="shared" si="24"/>
        <v/>
      </c>
      <c r="BQ38" t="str">
        <f t="shared" si="25"/>
        <v/>
      </c>
      <c r="BR38" t="str">
        <f t="shared" si="26"/>
        <v/>
      </c>
      <c r="BY38" t="str">
        <f t="shared" si="27"/>
        <v/>
      </c>
      <c r="BZ38" t="str">
        <f t="shared" si="28"/>
        <v/>
      </c>
      <c r="CH38" t="str">
        <f>IF(AND('Network Data'!$C$5=1, W38 = "0", Y38 &gt; 0), IF(AND(X38="0"),IF(OR(ISNUMBER(AA38),ISNUMBER(AB38)),Z38&amp;"_Q = Flowto("&amp;Z38&amp;") - "&amp;Z38&amp;"_IM",Z38&amp;"_Q = Flowto("&amp;Z38&amp;")"),IF(AND(X38="1"),IF(OR(ISNUMBER(AA38),ISNUMBER(AB38)),Z38&amp;"_GPP = Flowto("&amp;Z38&amp;") - "&amp;Z38&amp;"_IM",Z38&amp;"_GPP = Flowto("&amp;Z38&amp;")"))), IF(AND('Network Data'!$C$5=0, W38 = "0", Y38 &gt; 0), IF(OR(ISNUMBER(AA38),ISNUMBER(AB38)),Z38&amp;"_Q = Flowto("&amp;Z38&amp;") - "&amp;Z38&amp;"_IN",Z38&amp;"_Q = Flowto("&amp;Z38&amp;")"),""))</f>
        <v/>
      </c>
      <c r="CL38" t="str">
        <f>IF(AND('Network Data'!$C$5=1, COUNTIF($Z$4:$Z$103, "*NLNode")&gt;0, W38 = "0", X38 = "0", Y38 &gt; 0), IF(OR(ISNUMBER(AC38),ISNUMBER(AD38)), Z38&amp;"_P = Flowfrom("&amp;Z38&amp;") - "&amp;Z38&amp;"_R - "&amp;Z38&amp;"_U - "&amp;Z38&amp;"_EX",Z38&amp;"_P = Flowfrom("&amp;Z38&amp;") - "&amp;Z38&amp;"_R - "&amp;Z38&amp;"_U"), IF(AND('Network Data'!$C$5=1, COUNTIF($Z$4:$Z$103, "*NLNode")=0, W38 = "0",X38 = "0", Y38 &gt; 0), IF(OR(ISNUMBER(AC38),ISNUMBER(AD38)), Z38&amp;"_P = Flowfrom("&amp;Z38&amp;") - "&amp;Z38&amp;"_R - "&amp;Z38&amp;"_EX",Z38&amp;"_P = Flowfrom("&amp;Z38&amp;") - "&amp;Z38&amp;"_R"), IF(AND('Network Data'!$C$5=0, COUNTIF($Z$4:$Z$103, "*NLNode")&gt;0, W38 = "0", X38 = "0", Y38 &gt; 0), IF(OR(ISNUMBER(AC38),ISNUMBER(AD38)), Z38&amp;"_P = Flowfrom("&amp;Z38&amp;") - "&amp;Z38&amp;"_U - "&amp;Z38&amp;"_EX",Z38&amp;"_P = Flowfrom("&amp;Z38&amp;") - "&amp;Z38&amp;"_U"), IF(AND('Network Data'!$C$5=0, COUNTIF($Z$4:$Z$103, "*NLNode")=0, W38 = "0",X38 = "0",  Y38 &gt; 0), IF(OR(ISNUMBER(AC38),ISNUMBER(AD38)), Z38&amp;"_P = Flowfrom("&amp;Z38&amp;") - "&amp;Z38&amp;"_EX",Z38&amp;"_P = Flowfrom("&amp;Z38&amp;")"), IF(AND('Network Data'!$C$5=1, COUNTIF($Z$4:$Z$103, "*NLNode")&gt;0, W38 = "0", X38 = "1", Y38 &gt; 0), IF(OR(ISNUMBER(AC38),ISNUMBER(AD38)), Z38&amp;"_NPP = Flowfrom("&amp;Z38&amp;") - "&amp;Z38&amp;"_R - "&amp;Z38&amp;"_U - "&amp;Z38&amp;"_EX",Z38&amp;"_NPP = Flowfrom("&amp;Z38&amp;") - "&amp;Z38&amp;"_R - "&amp;Z38&amp;"_U"), IF(AND('Network Data'!$C$5=1, COUNTIF($Z$4:$Z$103, "*NLNode")=0, W38 = "0",X38 = "1", Y38 &gt; 0), IF(OR(ISNUMBER(AC38),ISNUMBER(AD38)), Z38&amp;"_NPP = Flowfrom("&amp;Z38&amp;") - "&amp;Z38&amp;"_R - "&amp;Z38&amp;"_EX",Z38&amp;"_NPP = Flowfrom("&amp;Z38&amp;") - "&amp;Z38&amp;"_R"), IF(AND('Network Data'!$C$5=0, COUNTIF($Z$4:$Z$103, "*NLNode")&gt;0, W38 = "0", X38 = "1", Y38 &gt; 0), IF(OR(ISNUMBER(AC38),ISNUMBER(AD38)), Z38&amp;"_P = Flowfrom("&amp;Z38&amp;") - "&amp;Z38&amp;"_U - "&amp;Z38&amp;"_EX",Z38&amp;"_P = Flowfrom("&amp;Z38&amp;") - "&amp;Z38&amp;"_U"), IF(AND('Network Data'!$C$5=0, COUNTIF($Z$4:$Z$103, "*NLNode")=0, W38 = "0",X38 = "1",  Y38 &gt; 0), IF(OR(ISNUMBER(AC38),ISNUMBER(AD38)), Z38&amp;"_P = Flowfrom("&amp;Z38&amp;") - "&amp;Z38&amp;"_EX",Z38&amp;"_P = Flowfrom("&amp;Z38&amp;")"), ""))))))))</f>
        <v/>
      </c>
      <c r="CP38" t="str">
        <f>IF(COUNTIF($Z$4:$Z$103, "*NLNode")&gt;0, IF(AND('Network Data'!$C$5=1,W38="0", X38 = "0", Y38&gt;0),IF(OR(ISNUMBER(AC38),ISNUMBER(AD38)),Z38&amp;"_U"&amp;" = Flowto("&amp;Z38&amp;") - "&amp;Z38&amp;"_P"&amp;" - "&amp;Z38&amp;"_R - "&amp;Z38&amp;"_EX",Z38&amp;"_U"&amp;" = Flowto("&amp;Z38&amp;") - "&amp;Z38&amp;"_P"&amp;" - "&amp;Z38&amp;"_R"),IF(AND('Network Data'!$C$5=0,W38="0",X38 = "0", Y38&gt;0),IF(OR(ISNUMBER(AC38),ISNUMBER(AD38)),Z38&amp;"_U"&amp;" = Flowto("&amp;Z38&amp;") - "&amp;Z38&amp;"_P"&amp;" - "&amp;Z38&amp;"_EX",Z38&amp;"_U"&amp;" = Flowto("&amp;Z38&amp;") - "&amp;Z38&amp;"_P"), IF(AND('Network Data'!$C$5=1,W38="0", X38 = "1", Y38&gt;0), IF(OR(ISNUMBER(AC38),ISNUMBER(AD38)),Z38&amp;"_U"&amp;" = Flowto("&amp;Z38&amp;") - "&amp;Z38&amp;"_NPP"&amp;" - "&amp;Z38&amp;"_R - "&amp;Z38&amp;"_EX",Z38&amp;"_U"&amp;" = Flowto("&amp;Z38&amp;") - "&amp;Z38&amp;"_NPP"&amp;" - "&amp;Z38&amp;"_R"), IF(AND('Network Data'!$C$5=0,W38="0",X38 = "1", Y38&gt;0),IF(OR(ISNUMBER(AC38),ISNUMBER(AD38)),Z38&amp;"_U"&amp;" = Flowto("&amp;Z38&amp;") - "&amp;Z38&amp;"_P"&amp;" - "&amp;Z38&amp;"_EX",Z38&amp;"_U"&amp;" = Flowto("&amp;Z38&amp;") - "&amp;Z38&amp;"_P"),"")))),"")</f>
        <v/>
      </c>
      <c r="CT38" t="str">
        <f>IF(OR(AM38&lt;&gt;"",AN38&lt;&gt;""), IF(AND('Network Data'!$C$5 = 1, W38 ="0", X38 = "0", Y38 &gt; 0),Z38&amp;"_AE"&amp;" = "&amp;Z38&amp;"_P"&amp;" + "&amp;Z38&amp;"_R", IF(AND('Network Data'!$C$5 = 0, W38 ="0", X38 = "0", Y38 &gt; 0),Z38&amp;" = "&amp;Z38&amp;"_P",IF(AND('Network Data'!$C$5 = 1, W38 ="0", X38 = "0",Y38 &gt; 0),Z38&amp;"_AE"&amp;" = "&amp;Z38&amp;"_P"&amp;" + "&amp;Z38&amp;"_R", IF(AND('Network Data'!$C$5 = 0, W38 ="0", X38 = "0", Y38 &gt; 0),Z38&amp;" = "&amp;Z38&amp;"_P","")))),"")</f>
        <v/>
      </c>
      <c r="CX38" t="str">
        <f xml:space="preserve"> IF('Network Data'!U44 &gt; 0, 'Network Data'!U44, "")</f>
        <v/>
      </c>
      <c r="DB38" t="str" cm="1">
        <f t="array" ref="DB38">IF(OR('Network Data'!T44:T143&lt;&gt;""), "## PARAMETERS","")</f>
        <v/>
      </c>
      <c r="DC38" t="str" cm="1">
        <f t="array" ref="DC38">IF(OR('Network Data'!T44:T143&lt;&gt;""), "&lt;space&gt;","")</f>
        <v/>
      </c>
      <c r="DD38" t="str">
        <f>IF('Network Data'!T44&lt;&gt;"",SUBSTITUTE('Network Data'!T44, ",",""),"")</f>
        <v/>
      </c>
      <c r="DE38" t="str" cm="1">
        <f t="array" ref="DE38">IF(OR('Network Data'!T44:T143&lt;&gt;""), "&lt;space&gt;","")</f>
        <v/>
      </c>
      <c r="DF38" t="str" cm="1">
        <f t="array" ref="DF38">IF(OR('Network Data'!T44:T143&lt;&gt;""), "## END PARAMETERS","")</f>
        <v/>
      </c>
      <c r="DG38" t="str" cm="1">
        <f t="array" ref="DG38">IF(OR('Network Data'!T44:T143&lt;&gt;""), "&lt;space&gt;","")</f>
        <v/>
      </c>
      <c r="DL38" t="str">
        <f>IF(AND('Network Data'!$C$5=1,W38="0",X38= "1",Y38&gt;0),Z38&amp;"_GPP: CO2 -&gt; "&amp;Z38,"")</f>
        <v/>
      </c>
      <c r="DN38" s="17"/>
      <c r="DP38" t="str">
        <f>IF(AND(W38="0",X38="1",Y38&gt;0,'Network Data'!$C$5=1),'Hidden Network Data 1'!Z38&amp;"_R: "&amp;'Hidden Network Data 1'!Z38&amp;" -&gt; CO2", "")</f>
        <v/>
      </c>
      <c r="DQ38" t="str">
        <f>IF(AND(W38="0",X38="0",Y38&gt;0,'Network Data'!$C$5=1),'Hidden Network Data 1'!Z38&amp;"_R: "&amp;'Hidden Network Data 1'!Z38&amp;" -&gt; CO2", "")</f>
        <v/>
      </c>
      <c r="DS38" s="17"/>
      <c r="DT38" s="17"/>
      <c r="DU38" t="str">
        <f t="shared" si="29"/>
        <v/>
      </c>
      <c r="DV38" s="17"/>
      <c r="DW38" s="17"/>
      <c r="DX38" s="17"/>
      <c r="DY38" t="str">
        <f t="shared" si="32"/>
        <v/>
      </c>
      <c r="DZ38" s="19"/>
      <c r="EA38" t="str">
        <f>IF(AND('Network Data'!$C$5=1, W38 = "0", X38 = "1", ISNUMBER(Y38)&gt;0, AE38&lt;&gt;""), Z38&amp;"_GPP &gt; "&amp;AE38, "")</f>
        <v/>
      </c>
      <c r="EB38" t="str">
        <f>IF(AE38 &gt;0, IF(AND('Network Data'!$C$5 = 1, W38 = "0", X38 = "0", ISNUMBER(Y38)&gt;0, AE38&lt;&gt;""), Z38&amp;"_Q &gt; "&amp;AE38, IF(AND('Network Data'!$C$5 = 0, W38 = "0", ISNUMBER(Y38)&gt;0, AE38&lt;&gt;""), Z38&amp;"_Q &gt; "&amp;AE38, "")),"")</f>
        <v/>
      </c>
      <c r="EC38" t="str">
        <f>IF(AND('Network Data'!$C$5=1, W38 = "0", X38 = "1", ISNUMBER(Y38)&gt;0, AF38&lt;&gt;""), Z38&amp;"_GPP &lt; "&amp;AF38, "")</f>
        <v/>
      </c>
      <c r="ED38" t="str">
        <f>IF(AND('Network Data'!$C$5 = 1, W38 = "0", X38 = "0", ISNUMBER(Y38)&gt;0, AF38&lt;&gt;""), Z38&amp;"_Q &lt; "&amp;AF38, IF(AND('Network Data'!$C$5 = 0, W38 = "0", ISNUMBER(Y38)&gt;0, AF38&lt;&gt;""), Z38&amp;"_Q &lt; "&amp;AF38, ""))</f>
        <v/>
      </c>
      <c r="EE38" t="str">
        <f>IF(AND('Network Data'!$C$5=1, W38 = "0", X38 = "1", ISNUMBER(Y38)&gt;0, AG38&lt;&gt;""), Z38&amp;"_NPP &gt; "&amp;AG38, "")</f>
        <v/>
      </c>
      <c r="EF38" t="str">
        <f>IF(AND('Network Data'!$C$5 = 1, W38 = "0", X38 = "0", ISNUMBER(Y38)&gt;0, AG38&lt;&gt;""), Z38&amp;"_P &gt; "&amp;AG38, IF(AND('Network Data'!$C$5 = 0, W38 = "0", ISNUMBER(Y38)&gt;0, AG38&lt;&gt;""), Z38&amp;"_P &gt; "&amp;AG38, ""))</f>
        <v/>
      </c>
      <c r="EG38" t="str">
        <f>IF(AND('Network Data'!$C$5=1, W38 = "0", X38 = "1", ISNUMBER(Y38)&gt;0, AH38&lt;&gt;""), Z38&amp;"_NPP &lt; "&amp;AH38, "")</f>
        <v/>
      </c>
      <c r="EH38" t="str">
        <f>IF(AND('Network Data'!$C$5 = 1, W38 = "0", X38 = "0", ISNUMBER(Y38)&gt;0, AH38&lt;&gt;""), Z38&amp;"_P &lt; "&amp;AH38, IF(AND('Network Data'!$C$5 = 0, W38 = "0", ISNUMBER(Y38)&gt;0, AH38&lt;&gt;""), Z38&amp;"_P &lt; "&amp;AH38, ""))</f>
        <v/>
      </c>
      <c r="EI38" t="str">
        <f>IF(AND('Network Data'!$C$5=1,W38="0",X38="1",ISNUMBER(Y38) &gt; 0,AI38&lt;&gt;""),Z38&amp;"_R &gt; "&amp;AI38,"")</f>
        <v/>
      </c>
      <c r="EJ38" t="str">
        <f>IF(AND('Network Data'!$C$5 = 1, W38 = "0", X38 = "0", ISNUMBER(Y38) &gt; 0, AI38&lt;&gt;""), Z38&amp;"_R &gt; "&amp;AI38, IF(AND('Network Data'!$C$5 = 0, W38 = "0", ISNUMBER(Y38) &gt; 0, AI38&lt;&gt;""), Z38&amp;"_R &gt; "&amp;AI38, IF(AND('Network Data'!$C$5 = 1, W38 = "0", X38 = "0", ISNUMBER(Y38) &gt; 0, AI38&lt;&gt;""), Z38&amp;"_R &gt; "&amp;AI38, IF(AND('Network Data'!$C$5 = 0, W38 = "0", ISNUMBER(Y38) &gt; 0, AI38&lt;&gt;""), Z38&amp;"_R &gt; "&amp;AI38, ""))))</f>
        <v/>
      </c>
      <c r="EK38" t="str">
        <f>IF(AND('Network Data'!$C$5=1, W38 = "0", X38 = "1", ISNUMBER(Y38)&gt;0, AJ38&lt;&gt;""), Z38&amp;"_R &lt; "&amp;AJ38, "")</f>
        <v/>
      </c>
      <c r="EL38" t="str">
        <f>IF(AND('Network Data'!$C$5 = 1, W38 = "0", X38 = "0", ISNUMBER(Y38)&gt;0, AJ38&lt;&gt;""), Z38&amp;"_R &lt; "&amp;AJ38, IF(AND('Network Data'!$C$5 = 0, W38 = "0", ISNUMBER(Y38)&gt;0, AJ38&lt;&gt;""), Z38&amp;"_R &lt; "&amp;AJ38, IF(AND('Network Data'!$C$5 = 1, W38 = "0", X38 = "0", ISNUMBER(Y38)&gt;0, AJ38&lt;&gt;""), Z38&amp;"_R &lt; "&amp;AJ38, IF(AND('Network Data'!$C$5 = 0, W38 = "0", ISNUMBER(Y38)&gt;0, AJ38&lt;&gt;""), Z38&amp;"_R &lt; "&amp;AJ38, ""))))</f>
        <v/>
      </c>
      <c r="EM38" t="str">
        <f t="shared" si="33"/>
        <v/>
      </c>
      <c r="EN38" t="str">
        <f t="shared" si="34"/>
        <v/>
      </c>
      <c r="EO38" t="str">
        <f t="shared" si="35"/>
        <v/>
      </c>
      <c r="EP38" t="str">
        <f t="shared" si="36"/>
        <v/>
      </c>
      <c r="EQ38" t="str">
        <f t="shared" si="30"/>
        <v/>
      </c>
      <c r="ER38" t="str">
        <f t="shared" si="31"/>
        <v/>
      </c>
      <c r="ES38" t="str">
        <f t="shared" si="37"/>
        <v/>
      </c>
      <c r="ET38" t="str">
        <f t="shared" si="38"/>
        <v/>
      </c>
      <c r="EU38" t="str">
        <f>IF(AND('Network Data'!$C$5 = 1, W38 = "0", X38 = "0", ISNUMBER(Y38) &gt; 0, AM38&lt;&gt;""), Z38&amp;"_AE &gt; "&amp;AM38, IF(AND('Network Data'!$C$5 = 0, W38 = "0", ISNUMBER(Y38) &gt; 0, AM38&lt;&gt;""), Z38&amp;"_AE &gt; "&amp;AM38, IF(AND('Network Data'!$C$5 = 1, W38 = "0", X38 = "0", ISNUMBER(Y38) &gt; 0, AM38&lt;&gt;""), Z38&amp;"_AE &gt; "&amp;AM38, IF(AND('Network Data'!$C$5 = 0, W38 = "0", ISNUMBER(Y38) &gt; 0, AM38&lt;&gt;""), Z38&amp;"_AE &gt; "&amp;AM38, ""))))</f>
        <v/>
      </c>
      <c r="EV38" t="str">
        <f>IF(AND('Network Data'!$C$5 = 1, W38 = "0", X38 = "0", ISNUMBER(Y38) &gt; 0, AN38&lt;&gt;""), Z38&amp;"_AE &lt; "&amp;AN38, IF(AND('Network Data'!$C$5 = 0, W38 = "0", ISNUMBER(Y38) &gt; 0, AN38&lt;&gt;""),Z38&amp;"_AE &lt; "&amp;AN38, IF(AND('Network Data'!$C$5 = 1, W38 = "0", X38 = "0", ISNUMBER(Y38) &gt; 0, AN38&lt;&gt;""), Z38&amp;"_AE &lt; "&amp;AN38, IF(AND('Network Data'!$C$5 = 0, W38 = "0", ISNUMBER(Y38) &gt; 0, AN38&lt;&gt;""), Z38&amp;"_AE &lt; "&amp;AN38, ""))))</f>
        <v/>
      </c>
      <c r="EX38" t="str">
        <f>IF(AND('Network Data'!V44 &gt;0), 'Network Data'!V44, "")</f>
        <v/>
      </c>
      <c r="GB38"/>
      <c r="GC38"/>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row>
    <row r="39" spans="1:242" x14ac:dyDescent="0.3">
      <c r="A39" s="4">
        <v>36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t="str">
        <f t="shared" si="7"/>
        <v/>
      </c>
      <c r="X39" t="str">
        <f t="shared" si="8"/>
        <v/>
      </c>
      <c r="Y39" t="str">
        <f t="shared" si="9"/>
        <v/>
      </c>
      <c r="Z39" t="str">
        <f t="shared" si="10"/>
        <v/>
      </c>
      <c r="AA39" t="str">
        <f t="shared" si="11"/>
        <v/>
      </c>
      <c r="AB39" t="str">
        <f t="shared" si="12"/>
        <v/>
      </c>
      <c r="AC39" t="str">
        <f t="shared" si="13"/>
        <v/>
      </c>
      <c r="AD39" t="str">
        <f t="shared" si="14"/>
        <v/>
      </c>
      <c r="AE39" t="str">
        <f t="shared" si="15"/>
        <v/>
      </c>
      <c r="AF39" t="str">
        <f t="shared" si="16"/>
        <v/>
      </c>
      <c r="AG39" t="str">
        <f t="shared" si="17"/>
        <v/>
      </c>
      <c r="AH39" t="str">
        <f t="shared" si="18"/>
        <v/>
      </c>
      <c r="AI39" t="str">
        <f t="shared" si="19"/>
        <v/>
      </c>
      <c r="AJ39" t="str">
        <f t="shared" si="20"/>
        <v/>
      </c>
      <c r="AK39" t="str">
        <f t="shared" si="21"/>
        <v/>
      </c>
      <c r="AL39" t="str">
        <f t="shared" si="22"/>
        <v/>
      </c>
      <c r="AM39" t="str">
        <f t="shared" si="23"/>
        <v/>
      </c>
      <c r="AN39" t="str">
        <f t="shared" si="24"/>
        <v/>
      </c>
      <c r="BQ39" t="str">
        <f t="shared" si="25"/>
        <v/>
      </c>
      <c r="BR39" t="str">
        <f t="shared" si="26"/>
        <v/>
      </c>
      <c r="BY39" t="str">
        <f t="shared" si="27"/>
        <v/>
      </c>
      <c r="BZ39" t="str">
        <f t="shared" si="28"/>
        <v/>
      </c>
      <c r="CH39" t="str">
        <f>IF(AND('Network Data'!$C$5=1, W39 = "0", Y39 &gt; 0), IF(AND(X39="0"),IF(OR(ISNUMBER(AA39),ISNUMBER(AB39)),Z39&amp;"_Q = Flowto("&amp;Z39&amp;") - "&amp;Z39&amp;"_IM",Z39&amp;"_Q = Flowto("&amp;Z39&amp;")"),IF(AND(X39="1"),IF(OR(ISNUMBER(AA39),ISNUMBER(AB39)),Z39&amp;"_GPP = Flowto("&amp;Z39&amp;") - "&amp;Z39&amp;"_IM",Z39&amp;"_GPP = Flowto("&amp;Z39&amp;")"))), IF(AND('Network Data'!$C$5=0, W39 = "0", Y39 &gt; 0), IF(OR(ISNUMBER(AA39),ISNUMBER(AB39)),Z39&amp;"_Q = Flowto("&amp;Z39&amp;") - "&amp;Z39&amp;"_IN",Z39&amp;"_Q = Flowto("&amp;Z39&amp;")"),""))</f>
        <v/>
      </c>
      <c r="CL39" t="str">
        <f>IF(AND('Network Data'!$C$5=1, COUNTIF($Z$4:$Z$103, "*NLNode")&gt;0, W39 = "0", X39 = "0", Y39 &gt; 0), IF(OR(ISNUMBER(AC39),ISNUMBER(AD39)), Z39&amp;"_P = Flowfrom("&amp;Z39&amp;") - "&amp;Z39&amp;"_R - "&amp;Z39&amp;"_U - "&amp;Z39&amp;"_EX",Z39&amp;"_P = Flowfrom("&amp;Z39&amp;") - "&amp;Z39&amp;"_R - "&amp;Z39&amp;"_U"), IF(AND('Network Data'!$C$5=1, COUNTIF($Z$4:$Z$103, "*NLNode")=0, W39 = "0",X39 = "0", Y39 &gt; 0), IF(OR(ISNUMBER(AC39),ISNUMBER(AD39)), Z39&amp;"_P = Flowfrom("&amp;Z39&amp;") - "&amp;Z39&amp;"_R - "&amp;Z39&amp;"_EX",Z39&amp;"_P = Flowfrom("&amp;Z39&amp;") - "&amp;Z39&amp;"_R"), IF(AND('Network Data'!$C$5=0, COUNTIF($Z$4:$Z$103, "*NLNode")&gt;0, W39 = "0", X39 = "0", Y39 &gt; 0), IF(OR(ISNUMBER(AC39),ISNUMBER(AD39)), Z39&amp;"_P = Flowfrom("&amp;Z39&amp;") - "&amp;Z39&amp;"_U - "&amp;Z39&amp;"_EX",Z39&amp;"_P = Flowfrom("&amp;Z39&amp;") - "&amp;Z39&amp;"_U"), IF(AND('Network Data'!$C$5=0, COUNTIF($Z$4:$Z$103, "*NLNode")=0, W39 = "0",X39 = "0",  Y39 &gt; 0), IF(OR(ISNUMBER(AC39),ISNUMBER(AD39)), Z39&amp;"_P = Flowfrom("&amp;Z39&amp;") - "&amp;Z39&amp;"_EX",Z39&amp;"_P = Flowfrom("&amp;Z39&amp;")"), IF(AND('Network Data'!$C$5=1, COUNTIF($Z$4:$Z$103, "*NLNode")&gt;0, W39 = "0", X39 = "1", Y39 &gt; 0), IF(OR(ISNUMBER(AC39),ISNUMBER(AD39)), Z39&amp;"_NPP = Flowfrom("&amp;Z39&amp;") - "&amp;Z39&amp;"_R - "&amp;Z39&amp;"_U - "&amp;Z39&amp;"_EX",Z39&amp;"_NPP = Flowfrom("&amp;Z39&amp;") - "&amp;Z39&amp;"_R - "&amp;Z39&amp;"_U"), IF(AND('Network Data'!$C$5=1, COUNTIF($Z$4:$Z$103, "*NLNode")=0, W39 = "0",X39 = "1", Y39 &gt; 0), IF(OR(ISNUMBER(AC39),ISNUMBER(AD39)), Z39&amp;"_NPP = Flowfrom("&amp;Z39&amp;") - "&amp;Z39&amp;"_R - "&amp;Z39&amp;"_EX",Z39&amp;"_NPP = Flowfrom("&amp;Z39&amp;") - "&amp;Z39&amp;"_R"), IF(AND('Network Data'!$C$5=0, COUNTIF($Z$4:$Z$103, "*NLNode")&gt;0, W39 = "0", X39 = "1", Y39 &gt; 0), IF(OR(ISNUMBER(AC39),ISNUMBER(AD39)), Z39&amp;"_P = Flowfrom("&amp;Z39&amp;") - "&amp;Z39&amp;"_U - "&amp;Z39&amp;"_EX",Z39&amp;"_P = Flowfrom("&amp;Z39&amp;") - "&amp;Z39&amp;"_U"), IF(AND('Network Data'!$C$5=0, COUNTIF($Z$4:$Z$103, "*NLNode")=0, W39 = "0",X39 = "1",  Y39 &gt; 0), IF(OR(ISNUMBER(AC39),ISNUMBER(AD39)), Z39&amp;"_P = Flowfrom("&amp;Z39&amp;") - "&amp;Z39&amp;"_EX",Z39&amp;"_P = Flowfrom("&amp;Z39&amp;")"), ""))))))))</f>
        <v/>
      </c>
      <c r="CP39" t="str">
        <f>IF(COUNTIF($Z$4:$Z$103, "*NLNode")&gt;0, IF(AND('Network Data'!$C$5=1,W39="0", X39 = "0", Y39&gt;0),IF(OR(ISNUMBER(AC39),ISNUMBER(AD39)),Z39&amp;"_U"&amp;" = Flowto("&amp;Z39&amp;") - "&amp;Z39&amp;"_P"&amp;" - "&amp;Z39&amp;"_R - "&amp;Z39&amp;"_EX",Z39&amp;"_U"&amp;" = Flowto("&amp;Z39&amp;") - "&amp;Z39&amp;"_P"&amp;" - "&amp;Z39&amp;"_R"),IF(AND('Network Data'!$C$5=0,W39="0",X39 = "0", Y39&gt;0),IF(OR(ISNUMBER(AC39),ISNUMBER(AD39)),Z39&amp;"_U"&amp;" = Flowto("&amp;Z39&amp;") - "&amp;Z39&amp;"_P"&amp;" - "&amp;Z39&amp;"_EX",Z39&amp;"_U"&amp;" = Flowto("&amp;Z39&amp;") - "&amp;Z39&amp;"_P"), IF(AND('Network Data'!$C$5=1,W39="0", X39 = "1", Y39&gt;0), IF(OR(ISNUMBER(AC39),ISNUMBER(AD39)),Z39&amp;"_U"&amp;" = Flowto("&amp;Z39&amp;") - "&amp;Z39&amp;"_NPP"&amp;" - "&amp;Z39&amp;"_R - "&amp;Z39&amp;"_EX",Z39&amp;"_U"&amp;" = Flowto("&amp;Z39&amp;") - "&amp;Z39&amp;"_NPP"&amp;" - "&amp;Z39&amp;"_R"), IF(AND('Network Data'!$C$5=0,W39="0",X39 = "1", Y39&gt;0),IF(OR(ISNUMBER(AC39),ISNUMBER(AD39)),Z39&amp;"_U"&amp;" = Flowto("&amp;Z39&amp;") - "&amp;Z39&amp;"_P"&amp;" - "&amp;Z39&amp;"_EX",Z39&amp;"_U"&amp;" = Flowto("&amp;Z39&amp;") - "&amp;Z39&amp;"_P"),"")))),"")</f>
        <v/>
      </c>
      <c r="CT39" t="str">
        <f>IF(OR(AM39&lt;&gt;"",AN39&lt;&gt;""), IF(AND('Network Data'!$C$5 = 1, W39 ="0", X39 = "0", Y39 &gt; 0),Z39&amp;"_AE"&amp;" = "&amp;Z39&amp;"_P"&amp;" + "&amp;Z39&amp;"_R", IF(AND('Network Data'!$C$5 = 0, W39 ="0", X39 = "0", Y39 &gt; 0),Z39&amp;" = "&amp;Z39&amp;"_P",IF(AND('Network Data'!$C$5 = 1, W39 ="0", X39 = "0",Y39 &gt; 0),Z39&amp;"_AE"&amp;" = "&amp;Z39&amp;"_P"&amp;" + "&amp;Z39&amp;"_R", IF(AND('Network Data'!$C$5 = 0, W39 ="0", X39 = "0", Y39 &gt; 0),Z39&amp;" = "&amp;Z39&amp;"_P","")))),"")</f>
        <v/>
      </c>
      <c r="CX39" t="str">
        <f xml:space="preserve"> IF('Network Data'!U45 &gt; 0, 'Network Data'!U45, "")</f>
        <v/>
      </c>
      <c r="DB39" t="str" cm="1">
        <f t="array" ref="DB39">IF(OR('Network Data'!T45:T144&lt;&gt;""), "## PARAMETERS","")</f>
        <v/>
      </c>
      <c r="DC39" t="str" cm="1">
        <f t="array" ref="DC39">IF(OR('Network Data'!T45:T144&lt;&gt;""), "&lt;space&gt;","")</f>
        <v/>
      </c>
      <c r="DD39" t="str">
        <f>IF('Network Data'!T45&lt;&gt;"",SUBSTITUTE('Network Data'!T45, ",",""),"")</f>
        <v/>
      </c>
      <c r="DE39" t="str" cm="1">
        <f t="array" ref="DE39">IF(OR('Network Data'!T45:T144&lt;&gt;""), "&lt;space&gt;","")</f>
        <v/>
      </c>
      <c r="DF39" t="str" cm="1">
        <f t="array" ref="DF39">IF(OR('Network Data'!T45:T144&lt;&gt;""), "## END PARAMETERS","")</f>
        <v/>
      </c>
      <c r="DG39" t="str" cm="1">
        <f t="array" ref="DG39">IF(OR('Network Data'!T45:T144&lt;&gt;""), "&lt;space&gt;","")</f>
        <v/>
      </c>
      <c r="DL39" t="str">
        <f>IF(AND('Network Data'!$C$5=1,W39="0",X39= "1",Y39&gt;0),Z39&amp;"_GPP: CO2 -&gt; "&amp;Z39,"")</f>
        <v/>
      </c>
      <c r="DN39" s="17"/>
      <c r="DP39" t="str">
        <f>IF(AND(W39="0",X39="1",Y39&gt;0,'Network Data'!$C$5=1),'Hidden Network Data 1'!Z39&amp;"_R: "&amp;'Hidden Network Data 1'!Z39&amp;" -&gt; CO2", "")</f>
        <v/>
      </c>
      <c r="DQ39" t="str">
        <f>IF(AND(W39="0",X39="0",Y39&gt;0,'Network Data'!$C$5=1),'Hidden Network Data 1'!Z39&amp;"_R: "&amp;'Hidden Network Data 1'!Z39&amp;" -&gt; CO2", "")</f>
        <v/>
      </c>
      <c r="DS39" s="17"/>
      <c r="DT39" s="17"/>
      <c r="DU39" t="str">
        <f t="shared" si="29"/>
        <v/>
      </c>
      <c r="DV39" s="17"/>
      <c r="DW39" s="17"/>
      <c r="DX39" s="17"/>
      <c r="DY39" t="str">
        <f t="shared" si="32"/>
        <v/>
      </c>
      <c r="DZ39" s="19"/>
      <c r="EA39" t="str">
        <f>IF(AND('Network Data'!$C$5=1, W39 = "0", X39 = "1", ISNUMBER(Y39)&gt;0, AE39&lt;&gt;""), Z39&amp;"_GPP &gt; "&amp;AE39, "")</f>
        <v/>
      </c>
      <c r="EB39" t="str">
        <f>IF(AE39 &gt;0, IF(AND('Network Data'!$C$5 = 1, W39 = "0", X39 = "0", ISNUMBER(Y39)&gt;0, AE39&lt;&gt;""), Z39&amp;"_Q &gt; "&amp;AE39, IF(AND('Network Data'!$C$5 = 0, W39 = "0", ISNUMBER(Y39)&gt;0, AE39&lt;&gt;""), Z39&amp;"_Q &gt; "&amp;AE39, "")),"")</f>
        <v/>
      </c>
      <c r="EC39" t="str">
        <f>IF(AND('Network Data'!$C$5=1, W39 = "0", X39 = "1", ISNUMBER(Y39)&gt;0, AF39&lt;&gt;""), Z39&amp;"_GPP &lt; "&amp;AF39, "")</f>
        <v/>
      </c>
      <c r="ED39" t="str">
        <f>IF(AND('Network Data'!$C$5 = 1, W39 = "0", X39 = "0", ISNUMBER(Y39)&gt;0, AF39&lt;&gt;""), Z39&amp;"_Q &lt; "&amp;AF39, IF(AND('Network Data'!$C$5 = 0, W39 = "0", ISNUMBER(Y39)&gt;0, AF39&lt;&gt;""), Z39&amp;"_Q &lt; "&amp;AF39, ""))</f>
        <v/>
      </c>
      <c r="EE39" t="str">
        <f>IF(AND('Network Data'!$C$5=1, W39 = "0", X39 = "1", ISNUMBER(Y39)&gt;0, AG39&lt;&gt;""), Z39&amp;"_NPP &gt; "&amp;AG39, "")</f>
        <v/>
      </c>
      <c r="EF39" t="str">
        <f>IF(AND('Network Data'!$C$5 = 1, W39 = "0", X39 = "0", ISNUMBER(Y39)&gt;0, AG39&lt;&gt;""), Z39&amp;"_P &gt; "&amp;AG39, IF(AND('Network Data'!$C$5 = 0, W39 = "0", ISNUMBER(Y39)&gt;0, AG39&lt;&gt;""), Z39&amp;"_P &gt; "&amp;AG39, ""))</f>
        <v/>
      </c>
      <c r="EG39" t="str">
        <f>IF(AND('Network Data'!$C$5=1, W39 = "0", X39 = "1", ISNUMBER(Y39)&gt;0, AH39&lt;&gt;""), Z39&amp;"_NPP &lt; "&amp;AH39, "")</f>
        <v/>
      </c>
      <c r="EH39" t="str">
        <f>IF(AND('Network Data'!$C$5 = 1, W39 = "0", X39 = "0", ISNUMBER(Y39)&gt;0, AH39&lt;&gt;""), Z39&amp;"_P &lt; "&amp;AH39, IF(AND('Network Data'!$C$5 = 0, W39 = "0", ISNUMBER(Y39)&gt;0, AH39&lt;&gt;""), Z39&amp;"_P &lt; "&amp;AH39, ""))</f>
        <v/>
      </c>
      <c r="EI39" t="str">
        <f>IF(AND('Network Data'!$C$5=1,W39="0",X39="1",ISNUMBER(Y39) &gt; 0,AI39&lt;&gt;""),Z39&amp;"_R &gt; "&amp;AI39,"")</f>
        <v/>
      </c>
      <c r="EJ39" t="str">
        <f>IF(AND('Network Data'!$C$5 = 1, W39 = "0", X39 = "0", ISNUMBER(Y39) &gt; 0, AI39&lt;&gt;""), Z39&amp;"_R &gt; "&amp;AI39, IF(AND('Network Data'!$C$5 = 0, W39 = "0", ISNUMBER(Y39) &gt; 0, AI39&lt;&gt;""), Z39&amp;"_R &gt; "&amp;AI39, IF(AND('Network Data'!$C$5 = 1, W39 = "0", X39 = "0", ISNUMBER(Y39) &gt; 0, AI39&lt;&gt;""), Z39&amp;"_R &gt; "&amp;AI39, IF(AND('Network Data'!$C$5 = 0, W39 = "0", ISNUMBER(Y39) &gt; 0, AI39&lt;&gt;""), Z39&amp;"_R &gt; "&amp;AI39, ""))))</f>
        <v/>
      </c>
      <c r="EK39" t="str">
        <f>IF(AND('Network Data'!$C$5=1, W39 = "0", X39 = "1", ISNUMBER(Y39)&gt;0, AJ39&lt;&gt;""), Z39&amp;"_R &lt; "&amp;AJ39, "")</f>
        <v/>
      </c>
      <c r="EL39" t="str">
        <f>IF(AND('Network Data'!$C$5 = 1, W39 = "0", X39 = "0", ISNUMBER(Y39)&gt;0, AJ39&lt;&gt;""), Z39&amp;"_R &lt; "&amp;AJ39, IF(AND('Network Data'!$C$5 = 0, W39 = "0", ISNUMBER(Y39)&gt;0, AJ39&lt;&gt;""), Z39&amp;"_R &lt; "&amp;AJ39, IF(AND('Network Data'!$C$5 = 1, W39 = "0", X39 = "0", ISNUMBER(Y39)&gt;0, AJ39&lt;&gt;""), Z39&amp;"_R &lt; "&amp;AJ39, IF(AND('Network Data'!$C$5 = 0, W39 = "0", ISNUMBER(Y39)&gt;0, AJ39&lt;&gt;""), Z39&amp;"_R &lt; "&amp;AJ39, ""))))</f>
        <v/>
      </c>
      <c r="EM39" t="str">
        <f t="shared" si="33"/>
        <v/>
      </c>
      <c r="EN39" t="str">
        <f t="shared" si="34"/>
        <v/>
      </c>
      <c r="EO39" t="str">
        <f t="shared" si="35"/>
        <v/>
      </c>
      <c r="EP39" t="str">
        <f t="shared" si="36"/>
        <v/>
      </c>
      <c r="EQ39" t="str">
        <f t="shared" si="30"/>
        <v/>
      </c>
      <c r="ER39" t="str">
        <f t="shared" si="31"/>
        <v/>
      </c>
      <c r="ES39" t="str">
        <f t="shared" si="37"/>
        <v/>
      </c>
      <c r="ET39" t="str">
        <f t="shared" si="38"/>
        <v/>
      </c>
      <c r="EU39" t="str">
        <f>IF(AND('Network Data'!$C$5 = 1, W39 = "0", X39 = "0", ISNUMBER(Y39) &gt; 0, AM39&lt;&gt;""), Z39&amp;"_AE &gt; "&amp;AM39, IF(AND('Network Data'!$C$5 = 0, W39 = "0", ISNUMBER(Y39) &gt; 0, AM39&lt;&gt;""), Z39&amp;"_AE &gt; "&amp;AM39, IF(AND('Network Data'!$C$5 = 1, W39 = "0", X39 = "0", ISNUMBER(Y39) &gt; 0, AM39&lt;&gt;""), Z39&amp;"_AE &gt; "&amp;AM39, IF(AND('Network Data'!$C$5 = 0, W39 = "0", ISNUMBER(Y39) &gt; 0, AM39&lt;&gt;""), Z39&amp;"_AE &gt; "&amp;AM39, ""))))</f>
        <v/>
      </c>
      <c r="EV39" t="str">
        <f>IF(AND('Network Data'!$C$5 = 1, W39 = "0", X39 = "0", ISNUMBER(Y39) &gt; 0, AN39&lt;&gt;""), Z39&amp;"_AE &lt; "&amp;AN39, IF(AND('Network Data'!$C$5 = 0, W39 = "0", ISNUMBER(Y39) &gt; 0, AN39&lt;&gt;""),Z39&amp;"_AE &lt; "&amp;AN39, IF(AND('Network Data'!$C$5 = 1, W39 = "0", X39 = "0", ISNUMBER(Y39) &gt; 0, AN39&lt;&gt;""), Z39&amp;"_AE &lt; "&amp;AN39, IF(AND('Network Data'!$C$5 = 0, W39 = "0", ISNUMBER(Y39) &gt; 0, AN39&lt;&gt;""), Z39&amp;"_AE &lt; "&amp;AN39, ""))))</f>
        <v/>
      </c>
      <c r="EX39" t="str">
        <f>IF(AND('Network Data'!V45 &gt;0), 'Network Data'!V45, "")</f>
        <v/>
      </c>
      <c r="GB39"/>
      <c r="GC39"/>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row>
    <row r="40" spans="1:242" x14ac:dyDescent="0.3">
      <c r="A40" s="4">
        <v>37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t="str">
        <f t="shared" si="7"/>
        <v/>
      </c>
      <c r="X40" t="str">
        <f t="shared" si="8"/>
        <v/>
      </c>
      <c r="Y40" t="str">
        <f t="shared" si="9"/>
        <v/>
      </c>
      <c r="Z40" t="str">
        <f t="shared" si="10"/>
        <v/>
      </c>
      <c r="AA40" t="str">
        <f t="shared" si="11"/>
        <v/>
      </c>
      <c r="AB40" t="str">
        <f t="shared" si="12"/>
        <v/>
      </c>
      <c r="AC40" t="str">
        <f t="shared" si="13"/>
        <v/>
      </c>
      <c r="AD40" t="str">
        <f t="shared" si="14"/>
        <v/>
      </c>
      <c r="AE40" t="str">
        <f t="shared" si="15"/>
        <v/>
      </c>
      <c r="AF40" t="str">
        <f t="shared" si="16"/>
        <v/>
      </c>
      <c r="AG40" t="str">
        <f t="shared" si="17"/>
        <v/>
      </c>
      <c r="AH40" t="str">
        <f t="shared" si="18"/>
        <v/>
      </c>
      <c r="AI40" t="str">
        <f t="shared" si="19"/>
        <v/>
      </c>
      <c r="AJ40" t="str">
        <f t="shared" si="20"/>
        <v/>
      </c>
      <c r="AK40" t="str">
        <f t="shared" si="21"/>
        <v/>
      </c>
      <c r="AL40" t="str">
        <f t="shared" si="22"/>
        <v/>
      </c>
      <c r="AM40" t="str">
        <f t="shared" si="23"/>
        <v/>
      </c>
      <c r="AN40" t="str">
        <f t="shared" si="24"/>
        <v/>
      </c>
      <c r="BQ40" t="str">
        <f t="shared" si="25"/>
        <v/>
      </c>
      <c r="BR40" t="str">
        <f t="shared" si="26"/>
        <v/>
      </c>
      <c r="BY40" t="str">
        <f t="shared" si="27"/>
        <v/>
      </c>
      <c r="BZ40" t="str">
        <f t="shared" si="28"/>
        <v/>
      </c>
      <c r="CH40" t="str">
        <f>IF(AND('Network Data'!$C$5=1, W40 = "0", Y40 &gt; 0), IF(AND(X40="0"),IF(OR(ISNUMBER(AA40),ISNUMBER(AB40)),Z40&amp;"_Q = Flowto("&amp;Z40&amp;") - "&amp;Z40&amp;"_IM",Z40&amp;"_Q = Flowto("&amp;Z40&amp;")"),IF(AND(X40="1"),IF(OR(ISNUMBER(AA40),ISNUMBER(AB40)),Z40&amp;"_GPP = Flowto("&amp;Z40&amp;") - "&amp;Z40&amp;"_IM",Z40&amp;"_GPP = Flowto("&amp;Z40&amp;")"))), IF(AND('Network Data'!$C$5=0, W40 = "0", Y40 &gt; 0), IF(OR(ISNUMBER(AA40),ISNUMBER(AB40)),Z40&amp;"_Q = Flowto("&amp;Z40&amp;") - "&amp;Z40&amp;"_IN",Z40&amp;"_Q = Flowto("&amp;Z40&amp;")"),""))</f>
        <v/>
      </c>
      <c r="CL40" t="str">
        <f>IF(AND('Network Data'!$C$5=1, COUNTIF($Z$4:$Z$103, "*NLNode")&gt;0, W40 = "0", X40 = "0", Y40 &gt; 0), IF(OR(ISNUMBER(AC40),ISNUMBER(AD40)), Z40&amp;"_P = Flowfrom("&amp;Z40&amp;") - "&amp;Z40&amp;"_R - "&amp;Z40&amp;"_U - "&amp;Z40&amp;"_EX",Z40&amp;"_P = Flowfrom("&amp;Z40&amp;") - "&amp;Z40&amp;"_R - "&amp;Z40&amp;"_U"), IF(AND('Network Data'!$C$5=1, COUNTIF($Z$4:$Z$103, "*NLNode")=0, W40 = "0",X40 = "0", Y40 &gt; 0), IF(OR(ISNUMBER(AC40),ISNUMBER(AD40)), Z40&amp;"_P = Flowfrom("&amp;Z40&amp;") - "&amp;Z40&amp;"_R - "&amp;Z40&amp;"_EX",Z40&amp;"_P = Flowfrom("&amp;Z40&amp;") - "&amp;Z40&amp;"_R"), IF(AND('Network Data'!$C$5=0, COUNTIF($Z$4:$Z$103, "*NLNode")&gt;0, W40 = "0", X40 = "0", Y40 &gt; 0), IF(OR(ISNUMBER(AC40),ISNUMBER(AD40)), Z40&amp;"_P = Flowfrom("&amp;Z40&amp;") - "&amp;Z40&amp;"_U - "&amp;Z40&amp;"_EX",Z40&amp;"_P = Flowfrom("&amp;Z40&amp;") - "&amp;Z40&amp;"_U"), IF(AND('Network Data'!$C$5=0, COUNTIF($Z$4:$Z$103, "*NLNode")=0, W40 = "0",X40 = "0",  Y40 &gt; 0), IF(OR(ISNUMBER(AC40),ISNUMBER(AD40)), Z40&amp;"_P = Flowfrom("&amp;Z40&amp;") - "&amp;Z40&amp;"_EX",Z40&amp;"_P = Flowfrom("&amp;Z40&amp;")"), IF(AND('Network Data'!$C$5=1, COUNTIF($Z$4:$Z$103, "*NLNode")&gt;0, W40 = "0", X40 = "1", Y40 &gt; 0), IF(OR(ISNUMBER(AC40),ISNUMBER(AD40)), Z40&amp;"_NPP = Flowfrom("&amp;Z40&amp;") - "&amp;Z40&amp;"_R - "&amp;Z40&amp;"_U - "&amp;Z40&amp;"_EX",Z40&amp;"_NPP = Flowfrom("&amp;Z40&amp;") - "&amp;Z40&amp;"_R - "&amp;Z40&amp;"_U"), IF(AND('Network Data'!$C$5=1, COUNTIF($Z$4:$Z$103, "*NLNode")=0, W40 = "0",X40 = "1", Y40 &gt; 0), IF(OR(ISNUMBER(AC40),ISNUMBER(AD40)), Z40&amp;"_NPP = Flowfrom("&amp;Z40&amp;") - "&amp;Z40&amp;"_R - "&amp;Z40&amp;"_EX",Z40&amp;"_NPP = Flowfrom("&amp;Z40&amp;") - "&amp;Z40&amp;"_R"), IF(AND('Network Data'!$C$5=0, COUNTIF($Z$4:$Z$103, "*NLNode")&gt;0, W40 = "0", X40 = "1", Y40 &gt; 0), IF(OR(ISNUMBER(AC40),ISNUMBER(AD40)), Z40&amp;"_P = Flowfrom("&amp;Z40&amp;") - "&amp;Z40&amp;"_U - "&amp;Z40&amp;"_EX",Z40&amp;"_P = Flowfrom("&amp;Z40&amp;") - "&amp;Z40&amp;"_U"), IF(AND('Network Data'!$C$5=0, COUNTIF($Z$4:$Z$103, "*NLNode")=0, W40 = "0",X40 = "1",  Y40 &gt; 0), IF(OR(ISNUMBER(AC40),ISNUMBER(AD40)), Z40&amp;"_P = Flowfrom("&amp;Z40&amp;") - "&amp;Z40&amp;"_EX",Z40&amp;"_P = Flowfrom("&amp;Z40&amp;")"), ""))))))))</f>
        <v/>
      </c>
      <c r="CP40" t="str">
        <f>IF(COUNTIF($Z$4:$Z$103, "*NLNode")&gt;0, IF(AND('Network Data'!$C$5=1,W40="0", X40 = "0", Y40&gt;0),IF(OR(ISNUMBER(AC40),ISNUMBER(AD40)),Z40&amp;"_U"&amp;" = Flowto("&amp;Z40&amp;") - "&amp;Z40&amp;"_P"&amp;" - "&amp;Z40&amp;"_R - "&amp;Z40&amp;"_EX",Z40&amp;"_U"&amp;" = Flowto("&amp;Z40&amp;") - "&amp;Z40&amp;"_P"&amp;" - "&amp;Z40&amp;"_R"),IF(AND('Network Data'!$C$5=0,W40="0",X40 = "0", Y40&gt;0),IF(OR(ISNUMBER(AC40),ISNUMBER(AD40)),Z40&amp;"_U"&amp;" = Flowto("&amp;Z40&amp;") - "&amp;Z40&amp;"_P"&amp;" - "&amp;Z40&amp;"_EX",Z40&amp;"_U"&amp;" = Flowto("&amp;Z40&amp;") - "&amp;Z40&amp;"_P"), IF(AND('Network Data'!$C$5=1,W40="0", X40 = "1", Y40&gt;0), IF(OR(ISNUMBER(AC40),ISNUMBER(AD40)),Z40&amp;"_U"&amp;" = Flowto("&amp;Z40&amp;") - "&amp;Z40&amp;"_NPP"&amp;" - "&amp;Z40&amp;"_R - "&amp;Z40&amp;"_EX",Z40&amp;"_U"&amp;" = Flowto("&amp;Z40&amp;") - "&amp;Z40&amp;"_NPP"&amp;" - "&amp;Z40&amp;"_R"), IF(AND('Network Data'!$C$5=0,W40="0",X40 = "1", Y40&gt;0),IF(OR(ISNUMBER(AC40),ISNUMBER(AD40)),Z40&amp;"_U"&amp;" = Flowto("&amp;Z40&amp;") - "&amp;Z40&amp;"_P"&amp;" - "&amp;Z40&amp;"_EX",Z40&amp;"_U"&amp;" = Flowto("&amp;Z40&amp;") - "&amp;Z40&amp;"_P"),"")))),"")</f>
        <v/>
      </c>
      <c r="CT40" t="str">
        <f>IF(OR(AM40&lt;&gt;"",AN40&lt;&gt;""), IF(AND('Network Data'!$C$5 = 1, W40 ="0", X40 = "0", Y40 &gt; 0),Z40&amp;"_AE"&amp;" = "&amp;Z40&amp;"_P"&amp;" + "&amp;Z40&amp;"_R", IF(AND('Network Data'!$C$5 = 0, W40 ="0", X40 = "0", Y40 &gt; 0),Z40&amp;" = "&amp;Z40&amp;"_P",IF(AND('Network Data'!$C$5 = 1, W40 ="0", X40 = "0",Y40 &gt; 0),Z40&amp;"_AE"&amp;" = "&amp;Z40&amp;"_P"&amp;" + "&amp;Z40&amp;"_R", IF(AND('Network Data'!$C$5 = 0, W40 ="0", X40 = "0", Y40 &gt; 0),Z40&amp;" = "&amp;Z40&amp;"_P","")))),"")</f>
        <v/>
      </c>
      <c r="CX40" t="str">
        <f xml:space="preserve"> IF('Network Data'!U46 &gt; 0, 'Network Data'!U46, "")</f>
        <v/>
      </c>
      <c r="DB40" t="str" cm="1">
        <f t="array" ref="DB40">IF(OR('Network Data'!T46:T145&lt;&gt;""), "## PARAMETERS","")</f>
        <v/>
      </c>
      <c r="DC40" t="str" cm="1">
        <f t="array" ref="DC40">IF(OR('Network Data'!T46:T145&lt;&gt;""), "&lt;space&gt;","")</f>
        <v/>
      </c>
      <c r="DD40" t="str">
        <f>IF('Network Data'!T46&lt;&gt;"",SUBSTITUTE('Network Data'!T46, ",",""),"")</f>
        <v/>
      </c>
      <c r="DE40" t="str" cm="1">
        <f t="array" ref="DE40">IF(OR('Network Data'!T46:T145&lt;&gt;""), "&lt;space&gt;","")</f>
        <v/>
      </c>
      <c r="DF40" t="str" cm="1">
        <f t="array" ref="DF40">IF(OR('Network Data'!T46:T145&lt;&gt;""), "## END PARAMETERS","")</f>
        <v/>
      </c>
      <c r="DG40" t="str" cm="1">
        <f t="array" ref="DG40">IF(OR('Network Data'!T46:T145&lt;&gt;""), "&lt;space&gt;","")</f>
        <v/>
      </c>
      <c r="DL40" t="str">
        <f>IF(AND('Network Data'!$C$5=1,W40="0",X40= "1",Y40&gt;0),Z40&amp;"_GPP: CO2 -&gt; "&amp;Z40,"")</f>
        <v/>
      </c>
      <c r="DN40" s="17"/>
      <c r="DP40" t="str">
        <f>IF(AND(W40="0",X40="1",Y40&gt;0,'Network Data'!$C$5=1),'Hidden Network Data 1'!Z40&amp;"_R: "&amp;'Hidden Network Data 1'!Z40&amp;" -&gt; CO2", "")</f>
        <v/>
      </c>
      <c r="DQ40" t="str">
        <f>IF(AND(W40="0",X40="0",Y40&gt;0,'Network Data'!$C$5=1),'Hidden Network Data 1'!Z40&amp;"_R: "&amp;'Hidden Network Data 1'!Z40&amp;" -&gt; CO2", "")</f>
        <v/>
      </c>
      <c r="DS40" s="17"/>
      <c r="DT40" s="17"/>
      <c r="DU40" t="str">
        <f t="shared" si="29"/>
        <v/>
      </c>
      <c r="DV40" s="17"/>
      <c r="DW40" s="17"/>
      <c r="DX40" s="17"/>
      <c r="DY40" t="str">
        <f t="shared" si="32"/>
        <v/>
      </c>
      <c r="DZ40" s="19"/>
      <c r="EA40" t="str">
        <f>IF(AND('Network Data'!$C$5=1, W40 = "0", X40 = "1", ISNUMBER(Y40)&gt;0, AE40&lt;&gt;""), Z40&amp;"_GPP &gt; "&amp;AE40, "")</f>
        <v/>
      </c>
      <c r="EB40" t="str">
        <f>IF(AE40 &gt;0, IF(AND('Network Data'!$C$5 = 1, W40 = "0", X40 = "0", ISNUMBER(Y40)&gt;0, AE40&lt;&gt;""), Z40&amp;"_Q &gt; "&amp;AE40, IF(AND('Network Data'!$C$5 = 0, W40 = "0", ISNUMBER(Y40)&gt;0, AE40&lt;&gt;""), Z40&amp;"_Q &gt; "&amp;AE40, "")),"")</f>
        <v/>
      </c>
      <c r="EC40" t="str">
        <f>IF(AND('Network Data'!$C$5=1, W40 = "0", X40 = "1", ISNUMBER(Y40)&gt;0, AF40&lt;&gt;""), Z40&amp;"_GPP &lt; "&amp;AF40, "")</f>
        <v/>
      </c>
      <c r="ED40" t="str">
        <f>IF(AND('Network Data'!$C$5 = 1, W40 = "0", X40 = "0", ISNUMBER(Y40)&gt;0, AF40&lt;&gt;""), Z40&amp;"_Q &lt; "&amp;AF40, IF(AND('Network Data'!$C$5 = 0, W40 = "0", ISNUMBER(Y40)&gt;0, AF40&lt;&gt;""), Z40&amp;"_Q &lt; "&amp;AF40, ""))</f>
        <v/>
      </c>
      <c r="EE40" t="str">
        <f>IF(AND('Network Data'!$C$5=1, W40 = "0", X40 = "1", ISNUMBER(Y40)&gt;0, AG40&lt;&gt;""), Z40&amp;"_NPP &gt; "&amp;AG40, "")</f>
        <v/>
      </c>
      <c r="EF40" t="str">
        <f>IF(AND('Network Data'!$C$5 = 1, W40 = "0", X40 = "0", ISNUMBER(Y40)&gt;0, AG40&lt;&gt;""), Z40&amp;"_P &gt; "&amp;AG40, IF(AND('Network Data'!$C$5 = 0, W40 = "0", ISNUMBER(Y40)&gt;0, AG40&lt;&gt;""), Z40&amp;"_P &gt; "&amp;AG40, ""))</f>
        <v/>
      </c>
      <c r="EG40" t="str">
        <f>IF(AND('Network Data'!$C$5=1, W40 = "0", X40 = "1", ISNUMBER(Y40)&gt;0, AH40&lt;&gt;""), Z40&amp;"_NPP &lt; "&amp;AH40, "")</f>
        <v/>
      </c>
      <c r="EH40" t="str">
        <f>IF(AND('Network Data'!$C$5 = 1, W40 = "0", X40 = "0", ISNUMBER(Y40)&gt;0, AH40&lt;&gt;""), Z40&amp;"_P &lt; "&amp;AH40, IF(AND('Network Data'!$C$5 = 0, W40 = "0", ISNUMBER(Y40)&gt;0, AH40&lt;&gt;""), Z40&amp;"_P &lt; "&amp;AH40, ""))</f>
        <v/>
      </c>
      <c r="EI40" t="str">
        <f>IF(AND('Network Data'!$C$5=1,W40="0",X40="1",ISNUMBER(Y40) &gt; 0,AI40&lt;&gt;""),Z40&amp;"_R &gt; "&amp;AI40,"")</f>
        <v/>
      </c>
      <c r="EJ40" t="str">
        <f>IF(AND('Network Data'!$C$5 = 1, W40 = "0", X40 = "0", ISNUMBER(Y40) &gt; 0, AI40&lt;&gt;""), Z40&amp;"_R &gt; "&amp;AI40, IF(AND('Network Data'!$C$5 = 0, W40 = "0", ISNUMBER(Y40) &gt; 0, AI40&lt;&gt;""), Z40&amp;"_R &gt; "&amp;AI40, IF(AND('Network Data'!$C$5 = 1, W40 = "0", X40 = "0", ISNUMBER(Y40) &gt; 0, AI40&lt;&gt;""), Z40&amp;"_R &gt; "&amp;AI40, IF(AND('Network Data'!$C$5 = 0, W40 = "0", ISNUMBER(Y40) &gt; 0, AI40&lt;&gt;""), Z40&amp;"_R &gt; "&amp;AI40, ""))))</f>
        <v/>
      </c>
      <c r="EK40" t="str">
        <f>IF(AND('Network Data'!$C$5=1, W40 = "0", X40 = "1", ISNUMBER(Y40)&gt;0, AJ40&lt;&gt;""), Z40&amp;"_R &lt; "&amp;AJ40, "")</f>
        <v/>
      </c>
      <c r="EL40" t="str">
        <f>IF(AND('Network Data'!$C$5 = 1, W40 = "0", X40 = "0", ISNUMBER(Y40)&gt;0, AJ40&lt;&gt;""), Z40&amp;"_R &lt; "&amp;AJ40, IF(AND('Network Data'!$C$5 = 0, W40 = "0", ISNUMBER(Y40)&gt;0, AJ40&lt;&gt;""), Z40&amp;"_R &lt; "&amp;AJ40, IF(AND('Network Data'!$C$5 = 1, W40 = "0", X40 = "0", ISNUMBER(Y40)&gt;0, AJ40&lt;&gt;""), Z40&amp;"_R &lt; "&amp;AJ40, IF(AND('Network Data'!$C$5 = 0, W40 = "0", ISNUMBER(Y40)&gt;0, AJ40&lt;&gt;""), Z40&amp;"_R &lt; "&amp;AJ40, ""))))</f>
        <v/>
      </c>
      <c r="EM40" t="str">
        <f t="shared" si="33"/>
        <v/>
      </c>
      <c r="EN40" t="str">
        <f t="shared" si="34"/>
        <v/>
      </c>
      <c r="EO40" t="str">
        <f t="shared" si="35"/>
        <v/>
      </c>
      <c r="EP40" t="str">
        <f t="shared" si="36"/>
        <v/>
      </c>
      <c r="EQ40" t="str">
        <f t="shared" si="30"/>
        <v/>
      </c>
      <c r="ER40" t="str">
        <f t="shared" si="31"/>
        <v/>
      </c>
      <c r="ES40" t="str">
        <f t="shared" si="37"/>
        <v/>
      </c>
      <c r="ET40" t="str">
        <f t="shared" si="38"/>
        <v/>
      </c>
      <c r="EU40" t="str">
        <f>IF(AND('Network Data'!$C$5 = 1, W40 = "0", X40 = "0", ISNUMBER(Y40) &gt; 0, AM40&lt;&gt;""), Z40&amp;"_AE &gt; "&amp;AM40, IF(AND('Network Data'!$C$5 = 0, W40 = "0", ISNUMBER(Y40) &gt; 0, AM40&lt;&gt;""), Z40&amp;"_AE &gt; "&amp;AM40, IF(AND('Network Data'!$C$5 = 1, W40 = "0", X40 = "0", ISNUMBER(Y40) &gt; 0, AM40&lt;&gt;""), Z40&amp;"_AE &gt; "&amp;AM40, IF(AND('Network Data'!$C$5 = 0, W40 = "0", ISNUMBER(Y40) &gt; 0, AM40&lt;&gt;""), Z40&amp;"_AE &gt; "&amp;AM40, ""))))</f>
        <v/>
      </c>
      <c r="EV40" t="str">
        <f>IF(AND('Network Data'!$C$5 = 1, W40 = "0", X40 = "0", ISNUMBER(Y40) &gt; 0, AN40&lt;&gt;""), Z40&amp;"_AE &lt; "&amp;AN40, IF(AND('Network Data'!$C$5 = 0, W40 = "0", ISNUMBER(Y40) &gt; 0, AN40&lt;&gt;""),Z40&amp;"_AE &lt; "&amp;AN40, IF(AND('Network Data'!$C$5 = 1, W40 = "0", X40 = "0", ISNUMBER(Y40) &gt; 0, AN40&lt;&gt;""), Z40&amp;"_AE &lt; "&amp;AN40, IF(AND('Network Data'!$C$5 = 0, W40 = "0", ISNUMBER(Y40) &gt; 0, AN40&lt;&gt;""), Z40&amp;"_AE &lt; "&amp;AN40, ""))))</f>
        <v/>
      </c>
      <c r="EX40" t="str">
        <f>IF(AND('Network Data'!V46 &gt;0), 'Network Data'!V46, "")</f>
        <v/>
      </c>
      <c r="GB40"/>
      <c r="GC40"/>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row>
    <row r="41" spans="1:242" x14ac:dyDescent="0.3">
      <c r="A41" s="4">
        <v>38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t="str">
        <f t="shared" si="7"/>
        <v/>
      </c>
      <c r="X41" t="str">
        <f t="shared" si="8"/>
        <v/>
      </c>
      <c r="Y41" t="str">
        <f t="shared" si="9"/>
        <v/>
      </c>
      <c r="Z41" t="str">
        <f t="shared" si="10"/>
        <v/>
      </c>
      <c r="AA41" t="str">
        <f t="shared" si="11"/>
        <v/>
      </c>
      <c r="AB41" t="str">
        <f t="shared" si="12"/>
        <v/>
      </c>
      <c r="AC41" t="str">
        <f t="shared" si="13"/>
        <v/>
      </c>
      <c r="AD41" t="str">
        <f t="shared" si="14"/>
        <v/>
      </c>
      <c r="AE41" t="str">
        <f t="shared" si="15"/>
        <v/>
      </c>
      <c r="AF41" t="str">
        <f t="shared" si="16"/>
        <v/>
      </c>
      <c r="AG41" t="str">
        <f t="shared" si="17"/>
        <v/>
      </c>
      <c r="AH41" t="str">
        <f t="shared" si="18"/>
        <v/>
      </c>
      <c r="AI41" t="str">
        <f t="shared" si="19"/>
        <v/>
      </c>
      <c r="AJ41" t="str">
        <f t="shared" si="20"/>
        <v/>
      </c>
      <c r="AK41" t="str">
        <f t="shared" si="21"/>
        <v/>
      </c>
      <c r="AL41" t="str">
        <f t="shared" si="22"/>
        <v/>
      </c>
      <c r="AM41" t="str">
        <f t="shared" si="23"/>
        <v/>
      </c>
      <c r="AN41" t="str">
        <f t="shared" si="24"/>
        <v/>
      </c>
      <c r="BQ41" t="str">
        <f t="shared" si="25"/>
        <v/>
      </c>
      <c r="BR41" t="str">
        <f t="shared" si="26"/>
        <v/>
      </c>
      <c r="BY41" t="str">
        <f t="shared" si="27"/>
        <v/>
      </c>
      <c r="BZ41" t="str">
        <f t="shared" si="28"/>
        <v/>
      </c>
      <c r="CH41" t="str">
        <f>IF(AND('Network Data'!$C$5=1, W41 = "0", Y41 &gt; 0), IF(AND(X41="0"),IF(OR(ISNUMBER(AA41),ISNUMBER(AB41)),Z41&amp;"_Q = Flowto("&amp;Z41&amp;") - "&amp;Z41&amp;"_IM",Z41&amp;"_Q = Flowto("&amp;Z41&amp;")"),IF(AND(X41="1"),IF(OR(ISNUMBER(AA41),ISNUMBER(AB41)),Z41&amp;"_GPP = Flowto("&amp;Z41&amp;") - "&amp;Z41&amp;"_IM",Z41&amp;"_GPP = Flowto("&amp;Z41&amp;")"))), IF(AND('Network Data'!$C$5=0, W41 = "0", Y41 &gt; 0), IF(OR(ISNUMBER(AA41),ISNUMBER(AB41)),Z41&amp;"_Q = Flowto("&amp;Z41&amp;") - "&amp;Z41&amp;"_IN",Z41&amp;"_Q = Flowto("&amp;Z41&amp;")"),""))</f>
        <v/>
      </c>
      <c r="CL41" t="str">
        <f>IF(AND('Network Data'!$C$5=1, COUNTIF($Z$4:$Z$103, "*NLNode")&gt;0, W41 = "0", X41 = "0", Y41 &gt; 0), IF(OR(ISNUMBER(AC41),ISNUMBER(AD41)), Z41&amp;"_P = Flowfrom("&amp;Z41&amp;") - "&amp;Z41&amp;"_R - "&amp;Z41&amp;"_U - "&amp;Z41&amp;"_EX",Z41&amp;"_P = Flowfrom("&amp;Z41&amp;") - "&amp;Z41&amp;"_R - "&amp;Z41&amp;"_U"), IF(AND('Network Data'!$C$5=1, COUNTIF($Z$4:$Z$103, "*NLNode")=0, W41 = "0",X41 = "0", Y41 &gt; 0), IF(OR(ISNUMBER(AC41),ISNUMBER(AD41)), Z41&amp;"_P = Flowfrom("&amp;Z41&amp;") - "&amp;Z41&amp;"_R - "&amp;Z41&amp;"_EX",Z41&amp;"_P = Flowfrom("&amp;Z41&amp;") - "&amp;Z41&amp;"_R"), IF(AND('Network Data'!$C$5=0, COUNTIF($Z$4:$Z$103, "*NLNode")&gt;0, W41 = "0", X41 = "0", Y41 &gt; 0), IF(OR(ISNUMBER(AC41),ISNUMBER(AD41)), Z41&amp;"_P = Flowfrom("&amp;Z41&amp;") - "&amp;Z41&amp;"_U - "&amp;Z41&amp;"_EX",Z41&amp;"_P = Flowfrom("&amp;Z41&amp;") - "&amp;Z41&amp;"_U"), IF(AND('Network Data'!$C$5=0, COUNTIF($Z$4:$Z$103, "*NLNode")=0, W41 = "0",X41 = "0",  Y41 &gt; 0), IF(OR(ISNUMBER(AC41),ISNUMBER(AD41)), Z41&amp;"_P = Flowfrom("&amp;Z41&amp;") - "&amp;Z41&amp;"_EX",Z41&amp;"_P = Flowfrom("&amp;Z41&amp;")"), IF(AND('Network Data'!$C$5=1, COUNTIF($Z$4:$Z$103, "*NLNode")&gt;0, W41 = "0", X41 = "1", Y41 &gt; 0), IF(OR(ISNUMBER(AC41),ISNUMBER(AD41)), Z41&amp;"_NPP = Flowfrom("&amp;Z41&amp;") - "&amp;Z41&amp;"_R - "&amp;Z41&amp;"_U - "&amp;Z41&amp;"_EX",Z41&amp;"_NPP = Flowfrom("&amp;Z41&amp;") - "&amp;Z41&amp;"_R - "&amp;Z41&amp;"_U"), IF(AND('Network Data'!$C$5=1, COUNTIF($Z$4:$Z$103, "*NLNode")=0, W41 = "0",X41 = "1", Y41 &gt; 0), IF(OR(ISNUMBER(AC41),ISNUMBER(AD41)), Z41&amp;"_NPP = Flowfrom("&amp;Z41&amp;") - "&amp;Z41&amp;"_R - "&amp;Z41&amp;"_EX",Z41&amp;"_NPP = Flowfrom("&amp;Z41&amp;") - "&amp;Z41&amp;"_R"), IF(AND('Network Data'!$C$5=0, COUNTIF($Z$4:$Z$103, "*NLNode")&gt;0, W41 = "0", X41 = "1", Y41 &gt; 0), IF(OR(ISNUMBER(AC41),ISNUMBER(AD41)), Z41&amp;"_P = Flowfrom("&amp;Z41&amp;") - "&amp;Z41&amp;"_U - "&amp;Z41&amp;"_EX",Z41&amp;"_P = Flowfrom("&amp;Z41&amp;") - "&amp;Z41&amp;"_U"), IF(AND('Network Data'!$C$5=0, COUNTIF($Z$4:$Z$103, "*NLNode")=0, W41 = "0",X41 = "1",  Y41 &gt; 0), IF(OR(ISNUMBER(AC41),ISNUMBER(AD41)), Z41&amp;"_P = Flowfrom("&amp;Z41&amp;") - "&amp;Z41&amp;"_EX",Z41&amp;"_P = Flowfrom("&amp;Z41&amp;")"), ""))))))))</f>
        <v/>
      </c>
      <c r="CP41" t="str">
        <f>IF(COUNTIF($Z$4:$Z$103, "*NLNode")&gt;0, IF(AND('Network Data'!$C$5=1,W41="0", X41 = "0", Y41&gt;0),IF(OR(ISNUMBER(AC41),ISNUMBER(AD41)),Z41&amp;"_U"&amp;" = Flowto("&amp;Z41&amp;") - "&amp;Z41&amp;"_P"&amp;" - "&amp;Z41&amp;"_R - "&amp;Z41&amp;"_EX",Z41&amp;"_U"&amp;" = Flowto("&amp;Z41&amp;") - "&amp;Z41&amp;"_P"&amp;" - "&amp;Z41&amp;"_R"),IF(AND('Network Data'!$C$5=0,W41="0",X41 = "0", Y41&gt;0),IF(OR(ISNUMBER(AC41),ISNUMBER(AD41)),Z41&amp;"_U"&amp;" = Flowto("&amp;Z41&amp;") - "&amp;Z41&amp;"_P"&amp;" - "&amp;Z41&amp;"_EX",Z41&amp;"_U"&amp;" = Flowto("&amp;Z41&amp;") - "&amp;Z41&amp;"_P"), IF(AND('Network Data'!$C$5=1,W41="0", X41 = "1", Y41&gt;0), IF(OR(ISNUMBER(AC41),ISNUMBER(AD41)),Z41&amp;"_U"&amp;" = Flowto("&amp;Z41&amp;") - "&amp;Z41&amp;"_NPP"&amp;" - "&amp;Z41&amp;"_R - "&amp;Z41&amp;"_EX",Z41&amp;"_U"&amp;" = Flowto("&amp;Z41&amp;") - "&amp;Z41&amp;"_NPP"&amp;" - "&amp;Z41&amp;"_R"), IF(AND('Network Data'!$C$5=0,W41="0",X41 = "1", Y41&gt;0),IF(OR(ISNUMBER(AC41),ISNUMBER(AD41)),Z41&amp;"_U"&amp;" = Flowto("&amp;Z41&amp;") - "&amp;Z41&amp;"_P"&amp;" - "&amp;Z41&amp;"_EX",Z41&amp;"_U"&amp;" = Flowto("&amp;Z41&amp;") - "&amp;Z41&amp;"_P"),"")))),"")</f>
        <v/>
      </c>
      <c r="CT41" t="str">
        <f>IF(OR(AM41&lt;&gt;"",AN41&lt;&gt;""), IF(AND('Network Data'!$C$5 = 1, W41 ="0", X41 = "0", Y41 &gt; 0),Z41&amp;"_AE"&amp;" = "&amp;Z41&amp;"_P"&amp;" + "&amp;Z41&amp;"_R", IF(AND('Network Data'!$C$5 = 0, W41 ="0", X41 = "0", Y41 &gt; 0),Z41&amp;" = "&amp;Z41&amp;"_P",IF(AND('Network Data'!$C$5 = 1, W41 ="0", X41 = "0",Y41 &gt; 0),Z41&amp;"_AE"&amp;" = "&amp;Z41&amp;"_P"&amp;" + "&amp;Z41&amp;"_R", IF(AND('Network Data'!$C$5 = 0, W41 ="0", X41 = "0", Y41 &gt; 0),Z41&amp;" = "&amp;Z41&amp;"_P","")))),"")</f>
        <v/>
      </c>
      <c r="CX41" t="str">
        <f xml:space="preserve"> IF('Network Data'!U47 &gt; 0, 'Network Data'!U47, "")</f>
        <v/>
      </c>
      <c r="DB41" t="str" cm="1">
        <f t="array" ref="DB41">IF(OR('Network Data'!T47:T146&lt;&gt;""), "## PARAMETERS","")</f>
        <v/>
      </c>
      <c r="DC41" t="str" cm="1">
        <f t="array" ref="DC41">IF(OR('Network Data'!T47:T146&lt;&gt;""), "&lt;space&gt;","")</f>
        <v/>
      </c>
      <c r="DD41" t="str">
        <f>IF('Network Data'!T47&lt;&gt;"",SUBSTITUTE('Network Data'!T47, ",",""),"")</f>
        <v/>
      </c>
      <c r="DE41" t="str" cm="1">
        <f t="array" ref="DE41">IF(OR('Network Data'!T47:T146&lt;&gt;""), "&lt;space&gt;","")</f>
        <v/>
      </c>
      <c r="DF41" t="str" cm="1">
        <f t="array" ref="DF41">IF(OR('Network Data'!T47:T146&lt;&gt;""), "## END PARAMETERS","")</f>
        <v/>
      </c>
      <c r="DG41" t="str" cm="1">
        <f t="array" ref="DG41">IF(OR('Network Data'!T47:T146&lt;&gt;""), "&lt;space&gt;","")</f>
        <v/>
      </c>
      <c r="DL41" t="str">
        <f>IF(AND('Network Data'!$C$5=1,W41="0",X41= "1",Y41&gt;0),Z41&amp;"_GPP: CO2 -&gt; "&amp;Z41,"")</f>
        <v/>
      </c>
      <c r="DN41" s="17"/>
      <c r="DP41" t="str">
        <f>IF(AND(W41="0",X41="1",Y41&gt;0,'Network Data'!$C$5=1),'Hidden Network Data 1'!Z41&amp;"_R: "&amp;'Hidden Network Data 1'!Z41&amp;" -&gt; CO2", "")</f>
        <v/>
      </c>
      <c r="DQ41" t="str">
        <f>IF(AND(W41="0",X41="0",Y41&gt;0,'Network Data'!$C$5=1),'Hidden Network Data 1'!Z41&amp;"_R: "&amp;'Hidden Network Data 1'!Z41&amp;" -&gt; CO2", "")</f>
        <v/>
      </c>
      <c r="DS41" s="17"/>
      <c r="DT41" s="17"/>
      <c r="DU41" t="str">
        <f t="shared" si="29"/>
        <v/>
      </c>
      <c r="DV41" s="17"/>
      <c r="DW41" s="17"/>
      <c r="DX41" s="17"/>
      <c r="DY41" t="str">
        <f t="shared" si="32"/>
        <v/>
      </c>
      <c r="DZ41" s="19"/>
      <c r="EA41" t="str">
        <f>IF(AND('Network Data'!$C$5=1, W41 = "0", X41 = "1", ISNUMBER(Y41)&gt;0, AE41&lt;&gt;""), Z41&amp;"_GPP &gt; "&amp;AE41, "")</f>
        <v/>
      </c>
      <c r="EB41" t="str">
        <f>IF(AE41 &gt;0, IF(AND('Network Data'!$C$5 = 1, W41 = "0", X41 = "0", ISNUMBER(Y41)&gt;0, AE41&lt;&gt;""), Z41&amp;"_Q &gt; "&amp;AE41, IF(AND('Network Data'!$C$5 = 0, W41 = "0", ISNUMBER(Y41)&gt;0, AE41&lt;&gt;""), Z41&amp;"_Q &gt; "&amp;AE41, "")),"")</f>
        <v/>
      </c>
      <c r="EC41" t="str">
        <f>IF(AND('Network Data'!$C$5=1, W41 = "0", X41 = "1", ISNUMBER(Y41)&gt;0, AF41&lt;&gt;""), Z41&amp;"_GPP &lt; "&amp;AF41, "")</f>
        <v/>
      </c>
      <c r="ED41" t="str">
        <f>IF(AND('Network Data'!$C$5 = 1, W41 = "0", X41 = "0", ISNUMBER(Y41)&gt;0, AF41&lt;&gt;""), Z41&amp;"_Q &lt; "&amp;AF41, IF(AND('Network Data'!$C$5 = 0, W41 = "0", ISNUMBER(Y41)&gt;0, AF41&lt;&gt;""), Z41&amp;"_Q &lt; "&amp;AF41, ""))</f>
        <v/>
      </c>
      <c r="EE41" t="str">
        <f>IF(AND('Network Data'!$C$5=1, W41 = "0", X41 = "1", ISNUMBER(Y41)&gt;0, AG41&lt;&gt;""), Z41&amp;"_NPP &gt; "&amp;AG41, "")</f>
        <v/>
      </c>
      <c r="EF41" t="str">
        <f>IF(AND('Network Data'!$C$5 = 1, W41 = "0", X41 = "0", ISNUMBER(Y41)&gt;0, AG41&lt;&gt;""), Z41&amp;"_P &gt; "&amp;AG41, IF(AND('Network Data'!$C$5 = 0, W41 = "0", ISNUMBER(Y41)&gt;0, AG41&lt;&gt;""), Z41&amp;"_P &gt; "&amp;AG41, ""))</f>
        <v/>
      </c>
      <c r="EG41" t="str">
        <f>IF(AND('Network Data'!$C$5=1, W41 = "0", X41 = "1", ISNUMBER(Y41)&gt;0, AH41&lt;&gt;""), Z41&amp;"_NPP &lt; "&amp;AH41, "")</f>
        <v/>
      </c>
      <c r="EH41" t="str">
        <f>IF(AND('Network Data'!$C$5 = 1, W41 = "0", X41 = "0", ISNUMBER(Y41)&gt;0, AH41&lt;&gt;""), Z41&amp;"_P &lt; "&amp;AH41, IF(AND('Network Data'!$C$5 = 0, W41 = "0", ISNUMBER(Y41)&gt;0, AH41&lt;&gt;""), Z41&amp;"_P &lt; "&amp;AH41, ""))</f>
        <v/>
      </c>
      <c r="EI41" t="str">
        <f>IF(AND('Network Data'!$C$5=1,W41="0",X41="1",ISNUMBER(Y41) &gt; 0,AI41&lt;&gt;""),Z41&amp;"_R &gt; "&amp;AI41,"")</f>
        <v/>
      </c>
      <c r="EJ41" t="str">
        <f>IF(AND('Network Data'!$C$5 = 1, W41 = "0", X41 = "0", ISNUMBER(Y41) &gt; 0, AI41&lt;&gt;""), Z41&amp;"_R &gt; "&amp;AI41, IF(AND('Network Data'!$C$5 = 0, W41 = "0", ISNUMBER(Y41) &gt; 0, AI41&lt;&gt;""), Z41&amp;"_R &gt; "&amp;AI41, IF(AND('Network Data'!$C$5 = 1, W41 = "0", X41 = "0", ISNUMBER(Y41) &gt; 0, AI41&lt;&gt;""), Z41&amp;"_R &gt; "&amp;AI41, IF(AND('Network Data'!$C$5 = 0, W41 = "0", ISNUMBER(Y41) &gt; 0, AI41&lt;&gt;""), Z41&amp;"_R &gt; "&amp;AI41, ""))))</f>
        <v/>
      </c>
      <c r="EK41" t="str">
        <f>IF(AND('Network Data'!$C$5=1, W41 = "0", X41 = "1", ISNUMBER(Y41)&gt;0, AJ41&lt;&gt;""), Z41&amp;"_R &lt; "&amp;AJ41, "")</f>
        <v/>
      </c>
      <c r="EL41" t="str">
        <f>IF(AND('Network Data'!$C$5 = 1, W41 = "0", X41 = "0", ISNUMBER(Y41)&gt;0, AJ41&lt;&gt;""), Z41&amp;"_R &lt; "&amp;AJ41, IF(AND('Network Data'!$C$5 = 0, W41 = "0", ISNUMBER(Y41)&gt;0, AJ41&lt;&gt;""), Z41&amp;"_R &lt; "&amp;AJ41, IF(AND('Network Data'!$C$5 = 1, W41 = "0", X41 = "0", ISNUMBER(Y41)&gt;0, AJ41&lt;&gt;""), Z41&amp;"_R &lt; "&amp;AJ41, IF(AND('Network Data'!$C$5 = 0, W41 = "0", ISNUMBER(Y41)&gt;0, AJ41&lt;&gt;""), Z41&amp;"_R &lt; "&amp;AJ41, ""))))</f>
        <v/>
      </c>
      <c r="EM41" t="str">
        <f t="shared" si="33"/>
        <v/>
      </c>
      <c r="EN41" t="str">
        <f t="shared" si="34"/>
        <v/>
      </c>
      <c r="EO41" t="str">
        <f t="shared" si="35"/>
        <v/>
      </c>
      <c r="EP41" t="str">
        <f t="shared" si="36"/>
        <v/>
      </c>
      <c r="EQ41" t="str">
        <f t="shared" si="30"/>
        <v/>
      </c>
      <c r="ER41" t="str">
        <f t="shared" si="31"/>
        <v/>
      </c>
      <c r="ES41" t="str">
        <f t="shared" si="37"/>
        <v/>
      </c>
      <c r="ET41" t="str">
        <f t="shared" si="38"/>
        <v/>
      </c>
      <c r="EU41" t="str">
        <f>IF(AND('Network Data'!$C$5 = 1, W41 = "0", X41 = "0", ISNUMBER(Y41) &gt; 0, AM41&lt;&gt;""), Z41&amp;"_AE &gt; "&amp;AM41, IF(AND('Network Data'!$C$5 = 0, W41 = "0", ISNUMBER(Y41) &gt; 0, AM41&lt;&gt;""), Z41&amp;"_AE &gt; "&amp;AM41, IF(AND('Network Data'!$C$5 = 1, W41 = "0", X41 = "0", ISNUMBER(Y41) &gt; 0, AM41&lt;&gt;""), Z41&amp;"_AE &gt; "&amp;AM41, IF(AND('Network Data'!$C$5 = 0, W41 = "0", ISNUMBER(Y41) &gt; 0, AM41&lt;&gt;""), Z41&amp;"_AE &gt; "&amp;AM41, ""))))</f>
        <v/>
      </c>
      <c r="EV41" t="str">
        <f>IF(AND('Network Data'!$C$5 = 1, W41 = "0", X41 = "0", ISNUMBER(Y41) &gt; 0, AN41&lt;&gt;""), Z41&amp;"_AE &lt; "&amp;AN41, IF(AND('Network Data'!$C$5 = 0, W41 = "0", ISNUMBER(Y41) &gt; 0, AN41&lt;&gt;""),Z41&amp;"_AE &lt; "&amp;AN41, IF(AND('Network Data'!$C$5 = 1, W41 = "0", X41 = "0", ISNUMBER(Y41) &gt; 0, AN41&lt;&gt;""), Z41&amp;"_AE &lt; "&amp;AN41, IF(AND('Network Data'!$C$5 = 0, W41 = "0", ISNUMBER(Y41) &gt; 0, AN41&lt;&gt;""), Z41&amp;"_AE &lt; "&amp;AN41, ""))))</f>
        <v/>
      </c>
      <c r="EX41" t="str">
        <f>IF(AND('Network Data'!V47 &gt;0), 'Network Data'!V47, "")</f>
        <v/>
      </c>
      <c r="GB41"/>
      <c r="GC41"/>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row>
    <row r="42" spans="1:242" x14ac:dyDescent="0.3">
      <c r="A42" s="4">
        <v>39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t="str">
        <f t="shared" si="7"/>
        <v/>
      </c>
      <c r="X42" t="str">
        <f t="shared" si="8"/>
        <v/>
      </c>
      <c r="Y42" t="str">
        <f t="shared" si="9"/>
        <v/>
      </c>
      <c r="Z42" t="str">
        <f t="shared" si="10"/>
        <v/>
      </c>
      <c r="AA42" t="str">
        <f t="shared" si="11"/>
        <v/>
      </c>
      <c r="AB42" t="str">
        <f t="shared" si="12"/>
        <v/>
      </c>
      <c r="AC42" t="str">
        <f t="shared" si="13"/>
        <v/>
      </c>
      <c r="AD42" t="str">
        <f t="shared" si="14"/>
        <v/>
      </c>
      <c r="AE42" t="str">
        <f t="shared" si="15"/>
        <v/>
      </c>
      <c r="AF42" t="str">
        <f t="shared" si="16"/>
        <v/>
      </c>
      <c r="AG42" t="str">
        <f t="shared" si="17"/>
        <v/>
      </c>
      <c r="AH42" t="str">
        <f t="shared" si="18"/>
        <v/>
      </c>
      <c r="AI42" t="str">
        <f t="shared" si="19"/>
        <v/>
      </c>
      <c r="AJ42" t="str">
        <f t="shared" si="20"/>
        <v/>
      </c>
      <c r="AK42" t="str">
        <f t="shared" si="21"/>
        <v/>
      </c>
      <c r="AL42" t="str">
        <f t="shared" si="22"/>
        <v/>
      </c>
      <c r="AM42" t="str">
        <f t="shared" si="23"/>
        <v/>
      </c>
      <c r="AN42" t="str">
        <f t="shared" si="24"/>
        <v/>
      </c>
      <c r="BQ42" t="str">
        <f t="shared" si="25"/>
        <v/>
      </c>
      <c r="BR42" t="str">
        <f t="shared" si="26"/>
        <v/>
      </c>
      <c r="BY42" t="str">
        <f t="shared" si="27"/>
        <v/>
      </c>
      <c r="BZ42" t="str">
        <f t="shared" si="28"/>
        <v/>
      </c>
      <c r="CH42" t="str">
        <f>IF(AND('Network Data'!$C$5=1, W42 = "0", Y42 &gt; 0), IF(AND(X42="0"),IF(OR(ISNUMBER(AA42),ISNUMBER(AB42)),Z42&amp;"_Q = Flowto("&amp;Z42&amp;") - "&amp;Z42&amp;"_IM",Z42&amp;"_Q = Flowto("&amp;Z42&amp;")"),IF(AND(X42="1"),IF(OR(ISNUMBER(AA42),ISNUMBER(AB42)),Z42&amp;"_GPP = Flowto("&amp;Z42&amp;") - "&amp;Z42&amp;"_IM",Z42&amp;"_GPP = Flowto("&amp;Z42&amp;")"))), IF(AND('Network Data'!$C$5=0, W42 = "0", Y42 &gt; 0), IF(OR(ISNUMBER(AA42),ISNUMBER(AB42)),Z42&amp;"_Q = Flowto("&amp;Z42&amp;") - "&amp;Z42&amp;"_IN",Z42&amp;"_Q = Flowto("&amp;Z42&amp;")"),""))</f>
        <v/>
      </c>
      <c r="CL42" t="str">
        <f>IF(AND('Network Data'!$C$5=1, COUNTIF($Z$4:$Z$103, "*NLNode")&gt;0, W42 = "0", X42 = "0", Y42 &gt; 0), IF(OR(ISNUMBER(AC42),ISNUMBER(AD42)), Z42&amp;"_P = Flowfrom("&amp;Z42&amp;") - "&amp;Z42&amp;"_R - "&amp;Z42&amp;"_U - "&amp;Z42&amp;"_EX",Z42&amp;"_P = Flowfrom("&amp;Z42&amp;") - "&amp;Z42&amp;"_R - "&amp;Z42&amp;"_U"), IF(AND('Network Data'!$C$5=1, COUNTIF($Z$4:$Z$103, "*NLNode")=0, W42 = "0",X42 = "0", Y42 &gt; 0), IF(OR(ISNUMBER(AC42),ISNUMBER(AD42)), Z42&amp;"_P = Flowfrom("&amp;Z42&amp;") - "&amp;Z42&amp;"_R - "&amp;Z42&amp;"_EX",Z42&amp;"_P = Flowfrom("&amp;Z42&amp;") - "&amp;Z42&amp;"_R"), IF(AND('Network Data'!$C$5=0, COUNTIF($Z$4:$Z$103, "*NLNode")&gt;0, W42 = "0", X42 = "0", Y42 &gt; 0), IF(OR(ISNUMBER(AC42),ISNUMBER(AD42)), Z42&amp;"_P = Flowfrom("&amp;Z42&amp;") - "&amp;Z42&amp;"_U - "&amp;Z42&amp;"_EX",Z42&amp;"_P = Flowfrom("&amp;Z42&amp;") - "&amp;Z42&amp;"_U"), IF(AND('Network Data'!$C$5=0, COUNTIF($Z$4:$Z$103, "*NLNode")=0, W42 = "0",X42 = "0",  Y42 &gt; 0), IF(OR(ISNUMBER(AC42),ISNUMBER(AD42)), Z42&amp;"_P = Flowfrom("&amp;Z42&amp;") - "&amp;Z42&amp;"_EX",Z42&amp;"_P = Flowfrom("&amp;Z42&amp;")"), IF(AND('Network Data'!$C$5=1, COUNTIF($Z$4:$Z$103, "*NLNode")&gt;0, W42 = "0", X42 = "1", Y42 &gt; 0), IF(OR(ISNUMBER(AC42),ISNUMBER(AD42)), Z42&amp;"_NPP = Flowfrom("&amp;Z42&amp;") - "&amp;Z42&amp;"_R - "&amp;Z42&amp;"_U - "&amp;Z42&amp;"_EX",Z42&amp;"_NPP = Flowfrom("&amp;Z42&amp;") - "&amp;Z42&amp;"_R - "&amp;Z42&amp;"_U"), IF(AND('Network Data'!$C$5=1, COUNTIF($Z$4:$Z$103, "*NLNode")=0, W42 = "0",X42 = "1", Y42 &gt; 0), IF(OR(ISNUMBER(AC42),ISNUMBER(AD42)), Z42&amp;"_NPP = Flowfrom("&amp;Z42&amp;") - "&amp;Z42&amp;"_R - "&amp;Z42&amp;"_EX",Z42&amp;"_NPP = Flowfrom("&amp;Z42&amp;") - "&amp;Z42&amp;"_R"), IF(AND('Network Data'!$C$5=0, COUNTIF($Z$4:$Z$103, "*NLNode")&gt;0, W42 = "0", X42 = "1", Y42 &gt; 0), IF(OR(ISNUMBER(AC42),ISNUMBER(AD42)), Z42&amp;"_P = Flowfrom("&amp;Z42&amp;") - "&amp;Z42&amp;"_U - "&amp;Z42&amp;"_EX",Z42&amp;"_P = Flowfrom("&amp;Z42&amp;") - "&amp;Z42&amp;"_U"), IF(AND('Network Data'!$C$5=0, COUNTIF($Z$4:$Z$103, "*NLNode")=0, W42 = "0",X42 = "1",  Y42 &gt; 0), IF(OR(ISNUMBER(AC42),ISNUMBER(AD42)), Z42&amp;"_P = Flowfrom("&amp;Z42&amp;") - "&amp;Z42&amp;"_EX",Z42&amp;"_P = Flowfrom("&amp;Z42&amp;")"), ""))))))))</f>
        <v/>
      </c>
      <c r="CP42" t="str">
        <f>IF(COUNTIF($Z$4:$Z$103, "*NLNode")&gt;0, IF(AND('Network Data'!$C$5=1,W42="0", X42 = "0", Y42&gt;0),IF(OR(ISNUMBER(AC42),ISNUMBER(AD42)),Z42&amp;"_U"&amp;" = Flowto("&amp;Z42&amp;") - "&amp;Z42&amp;"_P"&amp;" - "&amp;Z42&amp;"_R - "&amp;Z42&amp;"_EX",Z42&amp;"_U"&amp;" = Flowto("&amp;Z42&amp;") - "&amp;Z42&amp;"_P"&amp;" - "&amp;Z42&amp;"_R"),IF(AND('Network Data'!$C$5=0,W42="0",X42 = "0", Y42&gt;0),IF(OR(ISNUMBER(AC42),ISNUMBER(AD42)),Z42&amp;"_U"&amp;" = Flowto("&amp;Z42&amp;") - "&amp;Z42&amp;"_P"&amp;" - "&amp;Z42&amp;"_EX",Z42&amp;"_U"&amp;" = Flowto("&amp;Z42&amp;") - "&amp;Z42&amp;"_P"), IF(AND('Network Data'!$C$5=1,W42="0", X42 = "1", Y42&gt;0), IF(OR(ISNUMBER(AC42),ISNUMBER(AD42)),Z42&amp;"_U"&amp;" = Flowto("&amp;Z42&amp;") - "&amp;Z42&amp;"_NPP"&amp;" - "&amp;Z42&amp;"_R - "&amp;Z42&amp;"_EX",Z42&amp;"_U"&amp;" = Flowto("&amp;Z42&amp;") - "&amp;Z42&amp;"_NPP"&amp;" - "&amp;Z42&amp;"_R"), IF(AND('Network Data'!$C$5=0,W42="0",X42 = "1", Y42&gt;0),IF(OR(ISNUMBER(AC42),ISNUMBER(AD42)),Z42&amp;"_U"&amp;" = Flowto("&amp;Z42&amp;") - "&amp;Z42&amp;"_P"&amp;" - "&amp;Z42&amp;"_EX",Z42&amp;"_U"&amp;" = Flowto("&amp;Z42&amp;") - "&amp;Z42&amp;"_P"),"")))),"")</f>
        <v/>
      </c>
      <c r="CT42" t="str">
        <f>IF(OR(AM42&lt;&gt;"",AN42&lt;&gt;""), IF(AND('Network Data'!$C$5 = 1, W42 ="0", X42 = "0", Y42 &gt; 0),Z42&amp;"_AE"&amp;" = "&amp;Z42&amp;"_P"&amp;" + "&amp;Z42&amp;"_R", IF(AND('Network Data'!$C$5 = 0, W42 ="0", X42 = "0", Y42 &gt; 0),Z42&amp;" = "&amp;Z42&amp;"_P",IF(AND('Network Data'!$C$5 = 1, W42 ="0", X42 = "0",Y42 &gt; 0),Z42&amp;"_AE"&amp;" = "&amp;Z42&amp;"_P"&amp;" + "&amp;Z42&amp;"_R", IF(AND('Network Data'!$C$5 = 0, W42 ="0", X42 = "0", Y42 &gt; 0),Z42&amp;" = "&amp;Z42&amp;"_P","")))),"")</f>
        <v/>
      </c>
      <c r="CX42" t="str">
        <f xml:space="preserve"> IF('Network Data'!U48 &gt; 0, 'Network Data'!U48, "")</f>
        <v/>
      </c>
      <c r="DB42" t="str" cm="1">
        <f t="array" ref="DB42">IF(OR('Network Data'!T48:T147&lt;&gt;""), "## PARAMETERS","")</f>
        <v/>
      </c>
      <c r="DC42" t="str" cm="1">
        <f t="array" ref="DC42">IF(OR('Network Data'!T48:T147&lt;&gt;""), "&lt;space&gt;","")</f>
        <v/>
      </c>
      <c r="DD42" t="str">
        <f>IF('Network Data'!T48&lt;&gt;"",SUBSTITUTE('Network Data'!T48, ",",""),"")</f>
        <v/>
      </c>
      <c r="DE42" t="str" cm="1">
        <f t="array" ref="DE42">IF(OR('Network Data'!T48:T147&lt;&gt;""), "&lt;space&gt;","")</f>
        <v/>
      </c>
      <c r="DF42" t="str" cm="1">
        <f t="array" ref="DF42">IF(OR('Network Data'!T48:T147&lt;&gt;""), "## END PARAMETERS","")</f>
        <v/>
      </c>
      <c r="DG42" t="str" cm="1">
        <f t="array" ref="DG42">IF(OR('Network Data'!T48:T147&lt;&gt;""), "&lt;space&gt;","")</f>
        <v/>
      </c>
      <c r="DL42" t="str">
        <f>IF(AND('Network Data'!$C$5=1,W42="0",X42= "1",Y42&gt;0),Z42&amp;"_GPP: CO2 -&gt; "&amp;Z42,"")</f>
        <v/>
      </c>
      <c r="DN42" s="17"/>
      <c r="DP42" t="str">
        <f>IF(AND(W42="0",X42="1",Y42&gt;0,'Network Data'!$C$5=1),'Hidden Network Data 1'!Z42&amp;"_R: "&amp;'Hidden Network Data 1'!Z42&amp;" -&gt; CO2", "")</f>
        <v/>
      </c>
      <c r="DQ42" t="str">
        <f>IF(AND(W42="0",X42="0",Y42&gt;0,'Network Data'!$C$5=1),'Hidden Network Data 1'!Z42&amp;"_R: "&amp;'Hidden Network Data 1'!Z42&amp;" -&gt; CO2", "")</f>
        <v/>
      </c>
      <c r="DS42" s="17"/>
      <c r="DT42" s="17"/>
      <c r="DU42" t="str">
        <f t="shared" si="29"/>
        <v/>
      </c>
      <c r="DV42" s="17"/>
      <c r="DW42" s="17"/>
      <c r="DX42" s="17"/>
      <c r="DY42" t="str">
        <f t="shared" si="32"/>
        <v/>
      </c>
      <c r="DZ42" s="19"/>
      <c r="EA42" t="str">
        <f>IF(AND('Network Data'!$C$5=1, W42 = "0", X42 = "1", ISNUMBER(Y42)&gt;0, AE42&lt;&gt;""), Z42&amp;"_GPP &gt; "&amp;AE42, "")</f>
        <v/>
      </c>
      <c r="EB42" t="str">
        <f>IF(AE42 &gt;0, IF(AND('Network Data'!$C$5 = 1, W42 = "0", X42 = "0", ISNUMBER(Y42)&gt;0, AE42&lt;&gt;""), Z42&amp;"_Q &gt; "&amp;AE42, IF(AND('Network Data'!$C$5 = 0, W42 = "0", ISNUMBER(Y42)&gt;0, AE42&lt;&gt;""), Z42&amp;"_Q &gt; "&amp;AE42, "")),"")</f>
        <v/>
      </c>
      <c r="EC42" t="str">
        <f>IF(AND('Network Data'!$C$5=1, W42 = "0", X42 = "1", ISNUMBER(Y42)&gt;0, AF42&lt;&gt;""), Z42&amp;"_GPP &lt; "&amp;AF42, "")</f>
        <v/>
      </c>
      <c r="ED42" t="str">
        <f>IF(AND('Network Data'!$C$5 = 1, W42 = "0", X42 = "0", ISNUMBER(Y42)&gt;0, AF42&lt;&gt;""), Z42&amp;"_Q &lt; "&amp;AF42, IF(AND('Network Data'!$C$5 = 0, W42 = "0", ISNUMBER(Y42)&gt;0, AF42&lt;&gt;""), Z42&amp;"_Q &lt; "&amp;AF42, ""))</f>
        <v/>
      </c>
      <c r="EE42" t="str">
        <f>IF(AND('Network Data'!$C$5=1, W42 = "0", X42 = "1", ISNUMBER(Y42)&gt;0, AG42&lt;&gt;""), Z42&amp;"_NPP &gt; "&amp;AG42, "")</f>
        <v/>
      </c>
      <c r="EF42" t="str">
        <f>IF(AND('Network Data'!$C$5 = 1, W42 = "0", X42 = "0", ISNUMBER(Y42)&gt;0, AG42&lt;&gt;""), Z42&amp;"_P &gt; "&amp;AG42, IF(AND('Network Data'!$C$5 = 0, W42 = "0", ISNUMBER(Y42)&gt;0, AG42&lt;&gt;""), Z42&amp;"_P &gt; "&amp;AG42, ""))</f>
        <v/>
      </c>
      <c r="EG42" t="str">
        <f>IF(AND('Network Data'!$C$5=1, W42 = "0", X42 = "1", ISNUMBER(Y42)&gt;0, AH42&lt;&gt;""), Z42&amp;"_NPP &lt; "&amp;AH42, "")</f>
        <v/>
      </c>
      <c r="EH42" t="str">
        <f>IF(AND('Network Data'!$C$5 = 1, W42 = "0", X42 = "0", ISNUMBER(Y42)&gt;0, AH42&lt;&gt;""), Z42&amp;"_P &lt; "&amp;AH42, IF(AND('Network Data'!$C$5 = 0, W42 = "0", ISNUMBER(Y42)&gt;0, AH42&lt;&gt;""), Z42&amp;"_P &lt; "&amp;AH42, ""))</f>
        <v/>
      </c>
      <c r="EI42" t="str">
        <f>IF(AND('Network Data'!$C$5=1,W42="0",X42="1",ISNUMBER(Y42) &gt; 0,AI42&lt;&gt;""),Z42&amp;"_R &gt; "&amp;AI42,"")</f>
        <v/>
      </c>
      <c r="EJ42" t="str">
        <f>IF(AND('Network Data'!$C$5 = 1, W42 = "0", X42 = "0", ISNUMBER(Y42) &gt; 0, AI42&lt;&gt;""), Z42&amp;"_R &gt; "&amp;AI42, IF(AND('Network Data'!$C$5 = 0, W42 = "0", ISNUMBER(Y42) &gt; 0, AI42&lt;&gt;""), Z42&amp;"_R &gt; "&amp;AI42, IF(AND('Network Data'!$C$5 = 1, W42 = "0", X42 = "0", ISNUMBER(Y42) &gt; 0, AI42&lt;&gt;""), Z42&amp;"_R &gt; "&amp;AI42, IF(AND('Network Data'!$C$5 = 0, W42 = "0", ISNUMBER(Y42) &gt; 0, AI42&lt;&gt;""), Z42&amp;"_R &gt; "&amp;AI42, ""))))</f>
        <v/>
      </c>
      <c r="EK42" t="str">
        <f>IF(AND('Network Data'!$C$5=1, W42 = "0", X42 = "1", ISNUMBER(Y42)&gt;0, AJ42&lt;&gt;""), Z42&amp;"_R &lt; "&amp;AJ42, "")</f>
        <v/>
      </c>
      <c r="EL42" t="str">
        <f>IF(AND('Network Data'!$C$5 = 1, W42 = "0", X42 = "0", ISNUMBER(Y42)&gt;0, AJ42&lt;&gt;""), Z42&amp;"_R &lt; "&amp;AJ42, IF(AND('Network Data'!$C$5 = 0, W42 = "0", ISNUMBER(Y42)&gt;0, AJ42&lt;&gt;""), Z42&amp;"_R &lt; "&amp;AJ42, IF(AND('Network Data'!$C$5 = 1, W42 = "0", X42 = "0", ISNUMBER(Y42)&gt;0, AJ42&lt;&gt;""), Z42&amp;"_R &lt; "&amp;AJ42, IF(AND('Network Data'!$C$5 = 0, W42 = "0", ISNUMBER(Y42)&gt;0, AJ42&lt;&gt;""), Z42&amp;"_R &lt; "&amp;AJ42, ""))))</f>
        <v/>
      </c>
      <c r="EM42" t="str">
        <f t="shared" si="33"/>
        <v/>
      </c>
      <c r="EN42" t="str">
        <f t="shared" si="34"/>
        <v/>
      </c>
      <c r="EO42" t="str">
        <f t="shared" si="35"/>
        <v/>
      </c>
      <c r="EP42" t="str">
        <f t="shared" si="36"/>
        <v/>
      </c>
      <c r="EQ42" t="str">
        <f t="shared" si="30"/>
        <v/>
      </c>
      <c r="ER42" t="str">
        <f t="shared" si="31"/>
        <v/>
      </c>
      <c r="ES42" t="str">
        <f t="shared" si="37"/>
        <v/>
      </c>
      <c r="ET42" t="str">
        <f t="shared" si="38"/>
        <v/>
      </c>
      <c r="EU42" t="str">
        <f>IF(AND('Network Data'!$C$5 = 1, W42 = "0", X42 = "0", ISNUMBER(Y42) &gt; 0, AM42&lt;&gt;""), Z42&amp;"_AE &gt; "&amp;AM42, IF(AND('Network Data'!$C$5 = 0, W42 = "0", ISNUMBER(Y42) &gt; 0, AM42&lt;&gt;""), Z42&amp;"_AE &gt; "&amp;AM42, IF(AND('Network Data'!$C$5 = 1, W42 = "0", X42 = "0", ISNUMBER(Y42) &gt; 0, AM42&lt;&gt;""), Z42&amp;"_AE &gt; "&amp;AM42, IF(AND('Network Data'!$C$5 = 0, W42 = "0", ISNUMBER(Y42) &gt; 0, AM42&lt;&gt;""), Z42&amp;"_AE &gt; "&amp;AM42, ""))))</f>
        <v/>
      </c>
      <c r="EV42" t="str">
        <f>IF(AND('Network Data'!$C$5 = 1, W42 = "0", X42 = "0", ISNUMBER(Y42) &gt; 0, AN42&lt;&gt;""), Z42&amp;"_AE &lt; "&amp;AN42, IF(AND('Network Data'!$C$5 = 0, W42 = "0", ISNUMBER(Y42) &gt; 0, AN42&lt;&gt;""),Z42&amp;"_AE &lt; "&amp;AN42, IF(AND('Network Data'!$C$5 = 1, W42 = "0", X42 = "0", ISNUMBER(Y42) &gt; 0, AN42&lt;&gt;""), Z42&amp;"_AE &lt; "&amp;AN42, IF(AND('Network Data'!$C$5 = 0, W42 = "0", ISNUMBER(Y42) &gt; 0, AN42&lt;&gt;""), Z42&amp;"_AE &lt; "&amp;AN42, ""))))</f>
        <v/>
      </c>
      <c r="EX42" t="str">
        <f>IF(AND('Network Data'!V48 &gt;0), 'Network Data'!V48, "")</f>
        <v/>
      </c>
      <c r="GB42"/>
      <c r="GC42"/>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row>
    <row r="43" spans="1:242" x14ac:dyDescent="0.3">
      <c r="A43" s="4">
        <v>40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t="str">
        <f t="shared" si="7"/>
        <v/>
      </c>
      <c r="X43" t="str">
        <f t="shared" si="8"/>
        <v/>
      </c>
      <c r="Y43" t="str">
        <f t="shared" si="9"/>
        <v/>
      </c>
      <c r="Z43" t="str">
        <f t="shared" si="10"/>
        <v/>
      </c>
      <c r="AA43" t="str">
        <f t="shared" si="11"/>
        <v/>
      </c>
      <c r="AB43" t="str">
        <f t="shared" si="12"/>
        <v/>
      </c>
      <c r="AC43" t="str">
        <f t="shared" si="13"/>
        <v/>
      </c>
      <c r="AD43" t="str">
        <f t="shared" si="14"/>
        <v/>
      </c>
      <c r="AE43" t="str">
        <f t="shared" si="15"/>
        <v/>
      </c>
      <c r="AF43" t="str">
        <f t="shared" si="16"/>
        <v/>
      </c>
      <c r="AG43" t="str">
        <f t="shared" si="17"/>
        <v/>
      </c>
      <c r="AH43" t="str">
        <f t="shared" si="18"/>
        <v/>
      </c>
      <c r="AI43" t="str">
        <f t="shared" si="19"/>
        <v/>
      </c>
      <c r="AJ43" t="str">
        <f t="shared" si="20"/>
        <v/>
      </c>
      <c r="AK43" t="str">
        <f t="shared" si="21"/>
        <v/>
      </c>
      <c r="AL43" t="str">
        <f t="shared" si="22"/>
        <v/>
      </c>
      <c r="AM43" t="str">
        <f t="shared" si="23"/>
        <v/>
      </c>
      <c r="AN43" t="str">
        <f t="shared" si="24"/>
        <v/>
      </c>
      <c r="BQ43" t="str">
        <f t="shared" si="25"/>
        <v/>
      </c>
      <c r="BR43" t="str">
        <f t="shared" si="26"/>
        <v/>
      </c>
      <c r="BY43" t="str">
        <f t="shared" si="27"/>
        <v/>
      </c>
      <c r="BZ43" t="str">
        <f t="shared" si="28"/>
        <v/>
      </c>
      <c r="CH43" t="str">
        <f>IF(AND('Network Data'!$C$5=1, W43 = "0", Y43 &gt; 0), IF(AND(X43="0"),IF(OR(ISNUMBER(AA43),ISNUMBER(AB43)),Z43&amp;"_Q = Flowto("&amp;Z43&amp;") - "&amp;Z43&amp;"_IM",Z43&amp;"_Q = Flowto("&amp;Z43&amp;")"),IF(AND(X43="1"),IF(OR(ISNUMBER(AA43),ISNUMBER(AB43)),Z43&amp;"_GPP = Flowto("&amp;Z43&amp;") - "&amp;Z43&amp;"_IM",Z43&amp;"_GPP = Flowto("&amp;Z43&amp;")"))), IF(AND('Network Data'!$C$5=0, W43 = "0", Y43 &gt; 0), IF(OR(ISNUMBER(AA43),ISNUMBER(AB43)),Z43&amp;"_Q = Flowto("&amp;Z43&amp;") - "&amp;Z43&amp;"_IN",Z43&amp;"_Q = Flowto("&amp;Z43&amp;")"),""))</f>
        <v/>
      </c>
      <c r="CL43" t="str">
        <f>IF(AND('Network Data'!$C$5=1, COUNTIF($Z$4:$Z$103, "*NLNode")&gt;0, W43 = "0", X43 = "0", Y43 &gt; 0), IF(OR(ISNUMBER(AC43),ISNUMBER(AD43)), Z43&amp;"_P = Flowfrom("&amp;Z43&amp;") - "&amp;Z43&amp;"_R - "&amp;Z43&amp;"_U - "&amp;Z43&amp;"_EX",Z43&amp;"_P = Flowfrom("&amp;Z43&amp;") - "&amp;Z43&amp;"_R - "&amp;Z43&amp;"_U"), IF(AND('Network Data'!$C$5=1, COUNTIF($Z$4:$Z$103, "*NLNode")=0, W43 = "0",X43 = "0", Y43 &gt; 0), IF(OR(ISNUMBER(AC43),ISNUMBER(AD43)), Z43&amp;"_P = Flowfrom("&amp;Z43&amp;") - "&amp;Z43&amp;"_R - "&amp;Z43&amp;"_EX",Z43&amp;"_P = Flowfrom("&amp;Z43&amp;") - "&amp;Z43&amp;"_R"), IF(AND('Network Data'!$C$5=0, COUNTIF($Z$4:$Z$103, "*NLNode")&gt;0, W43 = "0", X43 = "0", Y43 &gt; 0), IF(OR(ISNUMBER(AC43),ISNUMBER(AD43)), Z43&amp;"_P = Flowfrom("&amp;Z43&amp;") - "&amp;Z43&amp;"_U - "&amp;Z43&amp;"_EX",Z43&amp;"_P = Flowfrom("&amp;Z43&amp;") - "&amp;Z43&amp;"_U"), IF(AND('Network Data'!$C$5=0, COUNTIF($Z$4:$Z$103, "*NLNode")=0, W43 = "0",X43 = "0",  Y43 &gt; 0), IF(OR(ISNUMBER(AC43),ISNUMBER(AD43)), Z43&amp;"_P = Flowfrom("&amp;Z43&amp;") - "&amp;Z43&amp;"_EX",Z43&amp;"_P = Flowfrom("&amp;Z43&amp;")"), IF(AND('Network Data'!$C$5=1, COUNTIF($Z$4:$Z$103, "*NLNode")&gt;0, W43 = "0", X43 = "1", Y43 &gt; 0), IF(OR(ISNUMBER(AC43),ISNUMBER(AD43)), Z43&amp;"_NPP = Flowfrom("&amp;Z43&amp;") - "&amp;Z43&amp;"_R - "&amp;Z43&amp;"_U - "&amp;Z43&amp;"_EX",Z43&amp;"_NPP = Flowfrom("&amp;Z43&amp;") - "&amp;Z43&amp;"_R - "&amp;Z43&amp;"_U"), IF(AND('Network Data'!$C$5=1, COUNTIF($Z$4:$Z$103, "*NLNode")=0, W43 = "0",X43 = "1", Y43 &gt; 0), IF(OR(ISNUMBER(AC43),ISNUMBER(AD43)), Z43&amp;"_NPP = Flowfrom("&amp;Z43&amp;") - "&amp;Z43&amp;"_R - "&amp;Z43&amp;"_EX",Z43&amp;"_NPP = Flowfrom("&amp;Z43&amp;") - "&amp;Z43&amp;"_R"), IF(AND('Network Data'!$C$5=0, COUNTIF($Z$4:$Z$103, "*NLNode")&gt;0, W43 = "0", X43 = "1", Y43 &gt; 0), IF(OR(ISNUMBER(AC43),ISNUMBER(AD43)), Z43&amp;"_P = Flowfrom("&amp;Z43&amp;") - "&amp;Z43&amp;"_U - "&amp;Z43&amp;"_EX",Z43&amp;"_P = Flowfrom("&amp;Z43&amp;") - "&amp;Z43&amp;"_U"), IF(AND('Network Data'!$C$5=0, COUNTIF($Z$4:$Z$103, "*NLNode")=0, W43 = "0",X43 = "1",  Y43 &gt; 0), IF(OR(ISNUMBER(AC43),ISNUMBER(AD43)), Z43&amp;"_P = Flowfrom("&amp;Z43&amp;") - "&amp;Z43&amp;"_EX",Z43&amp;"_P = Flowfrom("&amp;Z43&amp;")"), ""))))))))</f>
        <v/>
      </c>
      <c r="CP43" t="str">
        <f>IF(COUNTIF($Z$4:$Z$103, "*NLNode")&gt;0, IF(AND('Network Data'!$C$5=1,W43="0", X43 = "0", Y43&gt;0),IF(OR(ISNUMBER(AC43),ISNUMBER(AD43)),Z43&amp;"_U"&amp;" = Flowto("&amp;Z43&amp;") - "&amp;Z43&amp;"_P"&amp;" - "&amp;Z43&amp;"_R - "&amp;Z43&amp;"_EX",Z43&amp;"_U"&amp;" = Flowto("&amp;Z43&amp;") - "&amp;Z43&amp;"_P"&amp;" - "&amp;Z43&amp;"_R"),IF(AND('Network Data'!$C$5=0,W43="0",X43 = "0", Y43&gt;0),IF(OR(ISNUMBER(AC43),ISNUMBER(AD43)),Z43&amp;"_U"&amp;" = Flowto("&amp;Z43&amp;") - "&amp;Z43&amp;"_P"&amp;" - "&amp;Z43&amp;"_EX",Z43&amp;"_U"&amp;" = Flowto("&amp;Z43&amp;") - "&amp;Z43&amp;"_P"), IF(AND('Network Data'!$C$5=1,W43="0", X43 = "1", Y43&gt;0), IF(OR(ISNUMBER(AC43),ISNUMBER(AD43)),Z43&amp;"_U"&amp;" = Flowto("&amp;Z43&amp;") - "&amp;Z43&amp;"_NPP"&amp;" - "&amp;Z43&amp;"_R - "&amp;Z43&amp;"_EX",Z43&amp;"_U"&amp;" = Flowto("&amp;Z43&amp;") - "&amp;Z43&amp;"_NPP"&amp;" - "&amp;Z43&amp;"_R"), IF(AND('Network Data'!$C$5=0,W43="0",X43 = "1", Y43&gt;0),IF(OR(ISNUMBER(AC43),ISNUMBER(AD43)),Z43&amp;"_U"&amp;" = Flowto("&amp;Z43&amp;") - "&amp;Z43&amp;"_P"&amp;" - "&amp;Z43&amp;"_EX",Z43&amp;"_U"&amp;" = Flowto("&amp;Z43&amp;") - "&amp;Z43&amp;"_P"),"")))),"")</f>
        <v/>
      </c>
      <c r="CT43" t="str">
        <f>IF(OR(AM43&lt;&gt;"",AN43&lt;&gt;""), IF(AND('Network Data'!$C$5 = 1, W43 ="0", X43 = "0", Y43 &gt; 0),Z43&amp;"_AE"&amp;" = "&amp;Z43&amp;"_P"&amp;" + "&amp;Z43&amp;"_R", IF(AND('Network Data'!$C$5 = 0, W43 ="0", X43 = "0", Y43 &gt; 0),Z43&amp;" = "&amp;Z43&amp;"_P",IF(AND('Network Data'!$C$5 = 1, W43 ="0", X43 = "0",Y43 &gt; 0),Z43&amp;"_AE"&amp;" = "&amp;Z43&amp;"_P"&amp;" + "&amp;Z43&amp;"_R", IF(AND('Network Data'!$C$5 = 0, W43 ="0", X43 = "0", Y43 &gt; 0),Z43&amp;" = "&amp;Z43&amp;"_P","")))),"")</f>
        <v/>
      </c>
      <c r="CX43" t="str">
        <f xml:space="preserve"> IF('Network Data'!U49 &gt; 0, 'Network Data'!U49, "")</f>
        <v/>
      </c>
      <c r="DB43" t="str" cm="1">
        <f t="array" ref="DB43">IF(OR('Network Data'!T49:T148&lt;&gt;""), "## PARAMETERS","")</f>
        <v/>
      </c>
      <c r="DC43" t="str" cm="1">
        <f t="array" ref="DC43">IF(OR('Network Data'!T49:T148&lt;&gt;""), "&lt;space&gt;","")</f>
        <v/>
      </c>
      <c r="DD43" t="str">
        <f>IF('Network Data'!T49&lt;&gt;"",SUBSTITUTE('Network Data'!T49, ",",""),"")</f>
        <v/>
      </c>
      <c r="DE43" t="str" cm="1">
        <f t="array" ref="DE43">IF(OR('Network Data'!T49:T148&lt;&gt;""), "&lt;space&gt;","")</f>
        <v/>
      </c>
      <c r="DF43" t="str" cm="1">
        <f t="array" ref="DF43">IF(OR('Network Data'!T49:T148&lt;&gt;""), "## END PARAMETERS","")</f>
        <v/>
      </c>
      <c r="DG43" t="str" cm="1">
        <f t="array" ref="DG43">IF(OR('Network Data'!T49:T148&lt;&gt;""), "&lt;space&gt;","")</f>
        <v/>
      </c>
      <c r="DL43" t="str">
        <f>IF(AND('Network Data'!$C$5=1,W43="0",X43= "1",Y43&gt;0),Z43&amp;"_GPP: CO2 -&gt; "&amp;Z43,"")</f>
        <v/>
      </c>
      <c r="DN43" s="17"/>
      <c r="DP43" t="str">
        <f>IF(AND(W43="0",X43="1",Y43&gt;0,'Network Data'!$C$5=1),'Hidden Network Data 1'!Z43&amp;"_R: "&amp;'Hidden Network Data 1'!Z43&amp;" -&gt; CO2", "")</f>
        <v/>
      </c>
      <c r="DQ43" t="str">
        <f>IF(AND(W43="0",X43="0",Y43&gt;0,'Network Data'!$C$5=1),'Hidden Network Data 1'!Z43&amp;"_R: "&amp;'Hidden Network Data 1'!Z43&amp;" -&gt; CO2", "")</f>
        <v/>
      </c>
      <c r="DS43" s="17"/>
      <c r="DT43" s="17"/>
      <c r="DU43" t="str">
        <f t="shared" si="29"/>
        <v/>
      </c>
      <c r="DV43" s="17"/>
      <c r="DW43" s="17"/>
      <c r="DX43" s="17"/>
      <c r="DY43" t="str">
        <f t="shared" si="32"/>
        <v/>
      </c>
      <c r="DZ43" s="19"/>
      <c r="EA43" t="str">
        <f>IF(AND('Network Data'!$C$5=1, W43 = "0", X43 = "1", ISNUMBER(Y43)&gt;0, AE43&lt;&gt;""), Z43&amp;"_GPP &gt; "&amp;AE43, "")</f>
        <v/>
      </c>
      <c r="EB43" t="str">
        <f>IF(AE43 &gt;0, IF(AND('Network Data'!$C$5 = 1, W43 = "0", X43 = "0", ISNUMBER(Y43)&gt;0, AE43&lt;&gt;""), Z43&amp;"_Q &gt; "&amp;AE43, IF(AND('Network Data'!$C$5 = 0, W43 = "0", ISNUMBER(Y43)&gt;0, AE43&lt;&gt;""), Z43&amp;"_Q &gt; "&amp;AE43, "")),"")</f>
        <v/>
      </c>
      <c r="EC43" t="str">
        <f>IF(AND('Network Data'!$C$5=1, W43 = "0", X43 = "1", ISNUMBER(Y43)&gt;0, AF43&lt;&gt;""), Z43&amp;"_GPP &lt; "&amp;AF43, "")</f>
        <v/>
      </c>
      <c r="ED43" t="str">
        <f>IF(AND('Network Data'!$C$5 = 1, W43 = "0", X43 = "0", ISNUMBER(Y43)&gt;0, AF43&lt;&gt;""), Z43&amp;"_Q &lt; "&amp;AF43, IF(AND('Network Data'!$C$5 = 0, W43 = "0", ISNUMBER(Y43)&gt;0, AF43&lt;&gt;""), Z43&amp;"_Q &lt; "&amp;AF43, ""))</f>
        <v/>
      </c>
      <c r="EE43" t="str">
        <f>IF(AND('Network Data'!$C$5=1, W43 = "0", X43 = "1", ISNUMBER(Y43)&gt;0, AG43&lt;&gt;""), Z43&amp;"_NPP &gt; "&amp;AG43, "")</f>
        <v/>
      </c>
      <c r="EF43" t="str">
        <f>IF(AND('Network Data'!$C$5 = 1, W43 = "0", X43 = "0", ISNUMBER(Y43)&gt;0, AG43&lt;&gt;""), Z43&amp;"_P &gt; "&amp;AG43, IF(AND('Network Data'!$C$5 = 0, W43 = "0", ISNUMBER(Y43)&gt;0, AG43&lt;&gt;""), Z43&amp;"_P &gt; "&amp;AG43, ""))</f>
        <v/>
      </c>
      <c r="EG43" t="str">
        <f>IF(AND('Network Data'!$C$5=1, W43 = "0", X43 = "1", ISNUMBER(Y43)&gt;0, AH43&lt;&gt;""), Z43&amp;"_NPP &lt; "&amp;AH43, "")</f>
        <v/>
      </c>
      <c r="EH43" t="str">
        <f>IF(AND('Network Data'!$C$5 = 1, W43 = "0", X43 = "0", ISNUMBER(Y43)&gt;0, AH43&lt;&gt;""), Z43&amp;"_P &lt; "&amp;AH43, IF(AND('Network Data'!$C$5 = 0, W43 = "0", ISNUMBER(Y43)&gt;0, AH43&lt;&gt;""), Z43&amp;"_P &lt; "&amp;AH43, ""))</f>
        <v/>
      </c>
      <c r="EI43" t="str">
        <f>IF(AND('Network Data'!$C$5=1,W43="0",X43="1",ISNUMBER(Y43) &gt; 0,AI43&lt;&gt;""),Z43&amp;"_R &gt; "&amp;AI43,"")</f>
        <v/>
      </c>
      <c r="EJ43" t="str">
        <f>IF(AND('Network Data'!$C$5 = 1, W43 = "0", X43 = "0", ISNUMBER(Y43) &gt; 0, AI43&lt;&gt;""), Z43&amp;"_R &gt; "&amp;AI43, IF(AND('Network Data'!$C$5 = 0, W43 = "0", ISNUMBER(Y43) &gt; 0, AI43&lt;&gt;""), Z43&amp;"_R &gt; "&amp;AI43, IF(AND('Network Data'!$C$5 = 1, W43 = "0", X43 = "0", ISNUMBER(Y43) &gt; 0, AI43&lt;&gt;""), Z43&amp;"_R &gt; "&amp;AI43, IF(AND('Network Data'!$C$5 = 0, W43 = "0", ISNUMBER(Y43) &gt; 0, AI43&lt;&gt;""), Z43&amp;"_R &gt; "&amp;AI43, ""))))</f>
        <v/>
      </c>
      <c r="EK43" t="str">
        <f>IF(AND('Network Data'!$C$5=1, W43 = "0", X43 = "1", ISNUMBER(Y43)&gt;0, AJ43&lt;&gt;""), Z43&amp;"_R &lt; "&amp;AJ43, "")</f>
        <v/>
      </c>
      <c r="EL43" t="str">
        <f>IF(AND('Network Data'!$C$5 = 1, W43 = "0", X43 = "0", ISNUMBER(Y43)&gt;0, AJ43&lt;&gt;""), Z43&amp;"_R &lt; "&amp;AJ43, IF(AND('Network Data'!$C$5 = 0, W43 = "0", ISNUMBER(Y43)&gt;0, AJ43&lt;&gt;""), Z43&amp;"_R &lt; "&amp;AJ43, IF(AND('Network Data'!$C$5 = 1, W43 = "0", X43 = "0", ISNUMBER(Y43)&gt;0, AJ43&lt;&gt;""), Z43&amp;"_R &lt; "&amp;AJ43, IF(AND('Network Data'!$C$5 = 0, W43 = "0", ISNUMBER(Y43)&gt;0, AJ43&lt;&gt;""), Z43&amp;"_R &lt; "&amp;AJ43, ""))))</f>
        <v/>
      </c>
      <c r="EM43" t="str">
        <f t="shared" si="33"/>
        <v/>
      </c>
      <c r="EN43" t="str">
        <f t="shared" si="34"/>
        <v/>
      </c>
      <c r="EO43" t="str">
        <f t="shared" si="35"/>
        <v/>
      </c>
      <c r="EP43" t="str">
        <f t="shared" si="36"/>
        <v/>
      </c>
      <c r="EQ43" t="str">
        <f t="shared" si="30"/>
        <v/>
      </c>
      <c r="ER43" t="str">
        <f t="shared" si="31"/>
        <v/>
      </c>
      <c r="ES43" t="str">
        <f t="shared" si="37"/>
        <v/>
      </c>
      <c r="ET43" t="str">
        <f t="shared" si="38"/>
        <v/>
      </c>
      <c r="EU43" t="str">
        <f>IF(AND('Network Data'!$C$5 = 1, W43 = "0", X43 = "0", ISNUMBER(Y43) &gt; 0, AM43&lt;&gt;""), Z43&amp;"_AE &gt; "&amp;AM43, IF(AND('Network Data'!$C$5 = 0, W43 = "0", ISNUMBER(Y43) &gt; 0, AM43&lt;&gt;""), Z43&amp;"_AE &gt; "&amp;AM43, IF(AND('Network Data'!$C$5 = 1, W43 = "0", X43 = "0", ISNUMBER(Y43) &gt; 0, AM43&lt;&gt;""), Z43&amp;"_AE &gt; "&amp;AM43, IF(AND('Network Data'!$C$5 = 0, W43 = "0", ISNUMBER(Y43) &gt; 0, AM43&lt;&gt;""), Z43&amp;"_AE &gt; "&amp;AM43, ""))))</f>
        <v/>
      </c>
      <c r="EV43" t="str">
        <f>IF(AND('Network Data'!$C$5 = 1, W43 = "0", X43 = "0", ISNUMBER(Y43) &gt; 0, AN43&lt;&gt;""), Z43&amp;"_AE &lt; "&amp;AN43, IF(AND('Network Data'!$C$5 = 0, W43 = "0", ISNUMBER(Y43) &gt; 0, AN43&lt;&gt;""),Z43&amp;"_AE &lt; "&amp;AN43, IF(AND('Network Data'!$C$5 = 1, W43 = "0", X43 = "0", ISNUMBER(Y43) &gt; 0, AN43&lt;&gt;""), Z43&amp;"_AE &lt; "&amp;AN43, IF(AND('Network Data'!$C$5 = 0, W43 = "0", ISNUMBER(Y43) &gt; 0, AN43&lt;&gt;""), Z43&amp;"_AE &lt; "&amp;AN43, ""))))</f>
        <v/>
      </c>
      <c r="EX43" t="str">
        <f>IF(AND('Network Data'!V49 &gt;0), 'Network Data'!V49, "")</f>
        <v/>
      </c>
      <c r="GB43"/>
      <c r="GC4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row>
    <row r="44" spans="1:242" x14ac:dyDescent="0.3">
      <c r="A44" s="4">
        <v>41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t="str">
        <f t="shared" si="7"/>
        <v/>
      </c>
      <c r="X44" t="str">
        <f t="shared" si="8"/>
        <v/>
      </c>
      <c r="Y44" t="str">
        <f t="shared" si="9"/>
        <v/>
      </c>
      <c r="Z44" t="str">
        <f t="shared" si="10"/>
        <v/>
      </c>
      <c r="AA44" t="str">
        <f t="shared" si="11"/>
        <v/>
      </c>
      <c r="AB44" t="str">
        <f t="shared" si="12"/>
        <v/>
      </c>
      <c r="AC44" t="str">
        <f t="shared" si="13"/>
        <v/>
      </c>
      <c r="AD44" t="str">
        <f t="shared" si="14"/>
        <v/>
      </c>
      <c r="AE44" t="str">
        <f t="shared" si="15"/>
        <v/>
      </c>
      <c r="AF44" t="str">
        <f t="shared" si="16"/>
        <v/>
      </c>
      <c r="AG44" t="str">
        <f t="shared" si="17"/>
        <v/>
      </c>
      <c r="AH44" t="str">
        <f t="shared" si="18"/>
        <v/>
      </c>
      <c r="AI44" t="str">
        <f t="shared" si="19"/>
        <v/>
      </c>
      <c r="AJ44" t="str">
        <f t="shared" si="20"/>
        <v/>
      </c>
      <c r="AK44" t="str">
        <f t="shared" si="21"/>
        <v/>
      </c>
      <c r="AL44" t="str">
        <f t="shared" si="22"/>
        <v/>
      </c>
      <c r="AM44" t="str">
        <f t="shared" si="23"/>
        <v/>
      </c>
      <c r="AN44" t="str">
        <f t="shared" si="24"/>
        <v/>
      </c>
      <c r="BQ44" t="str">
        <f t="shared" si="25"/>
        <v/>
      </c>
      <c r="BR44" t="str">
        <f t="shared" si="26"/>
        <v/>
      </c>
      <c r="BY44" t="str">
        <f t="shared" si="27"/>
        <v/>
      </c>
      <c r="BZ44" t="str">
        <f t="shared" si="28"/>
        <v/>
      </c>
      <c r="CH44" t="str">
        <f>IF(AND('Network Data'!$C$5=1, W44 = "0", Y44 &gt; 0), IF(AND(X44="0"),IF(OR(ISNUMBER(AA44),ISNUMBER(AB44)),Z44&amp;"_Q = Flowto("&amp;Z44&amp;") - "&amp;Z44&amp;"_IM",Z44&amp;"_Q = Flowto("&amp;Z44&amp;")"),IF(AND(X44="1"),IF(OR(ISNUMBER(AA44),ISNUMBER(AB44)),Z44&amp;"_GPP = Flowto("&amp;Z44&amp;") - "&amp;Z44&amp;"_IM",Z44&amp;"_GPP = Flowto("&amp;Z44&amp;")"))), IF(AND('Network Data'!$C$5=0, W44 = "0", Y44 &gt; 0), IF(OR(ISNUMBER(AA44),ISNUMBER(AB44)),Z44&amp;"_Q = Flowto("&amp;Z44&amp;") - "&amp;Z44&amp;"_IN",Z44&amp;"_Q = Flowto("&amp;Z44&amp;")"),""))</f>
        <v/>
      </c>
      <c r="CL44" t="str">
        <f>IF(AND('Network Data'!$C$5=1, COUNTIF($Z$4:$Z$103, "*NLNode")&gt;0, W44 = "0", X44 = "0", Y44 &gt; 0), IF(OR(ISNUMBER(AC44),ISNUMBER(AD44)), Z44&amp;"_P = Flowfrom("&amp;Z44&amp;") - "&amp;Z44&amp;"_R - "&amp;Z44&amp;"_U - "&amp;Z44&amp;"_EX",Z44&amp;"_P = Flowfrom("&amp;Z44&amp;") - "&amp;Z44&amp;"_R - "&amp;Z44&amp;"_U"), IF(AND('Network Data'!$C$5=1, COUNTIF($Z$4:$Z$103, "*NLNode")=0, W44 = "0",X44 = "0", Y44 &gt; 0), IF(OR(ISNUMBER(AC44),ISNUMBER(AD44)), Z44&amp;"_P = Flowfrom("&amp;Z44&amp;") - "&amp;Z44&amp;"_R - "&amp;Z44&amp;"_EX",Z44&amp;"_P = Flowfrom("&amp;Z44&amp;") - "&amp;Z44&amp;"_R"), IF(AND('Network Data'!$C$5=0, COUNTIF($Z$4:$Z$103, "*NLNode")&gt;0, W44 = "0", X44 = "0", Y44 &gt; 0), IF(OR(ISNUMBER(AC44),ISNUMBER(AD44)), Z44&amp;"_P = Flowfrom("&amp;Z44&amp;") - "&amp;Z44&amp;"_U - "&amp;Z44&amp;"_EX",Z44&amp;"_P = Flowfrom("&amp;Z44&amp;") - "&amp;Z44&amp;"_U"), IF(AND('Network Data'!$C$5=0, COUNTIF($Z$4:$Z$103, "*NLNode")=0, W44 = "0",X44 = "0",  Y44 &gt; 0), IF(OR(ISNUMBER(AC44),ISNUMBER(AD44)), Z44&amp;"_P = Flowfrom("&amp;Z44&amp;") - "&amp;Z44&amp;"_EX",Z44&amp;"_P = Flowfrom("&amp;Z44&amp;")"), IF(AND('Network Data'!$C$5=1, COUNTIF($Z$4:$Z$103, "*NLNode")&gt;0, W44 = "0", X44 = "1", Y44 &gt; 0), IF(OR(ISNUMBER(AC44),ISNUMBER(AD44)), Z44&amp;"_NPP = Flowfrom("&amp;Z44&amp;") - "&amp;Z44&amp;"_R - "&amp;Z44&amp;"_U - "&amp;Z44&amp;"_EX",Z44&amp;"_NPP = Flowfrom("&amp;Z44&amp;") - "&amp;Z44&amp;"_R - "&amp;Z44&amp;"_U"), IF(AND('Network Data'!$C$5=1, COUNTIF($Z$4:$Z$103, "*NLNode")=0, W44 = "0",X44 = "1", Y44 &gt; 0), IF(OR(ISNUMBER(AC44),ISNUMBER(AD44)), Z44&amp;"_NPP = Flowfrom("&amp;Z44&amp;") - "&amp;Z44&amp;"_R - "&amp;Z44&amp;"_EX",Z44&amp;"_NPP = Flowfrom("&amp;Z44&amp;") - "&amp;Z44&amp;"_R"), IF(AND('Network Data'!$C$5=0, COUNTIF($Z$4:$Z$103, "*NLNode")&gt;0, W44 = "0", X44 = "1", Y44 &gt; 0), IF(OR(ISNUMBER(AC44),ISNUMBER(AD44)), Z44&amp;"_P = Flowfrom("&amp;Z44&amp;") - "&amp;Z44&amp;"_U - "&amp;Z44&amp;"_EX",Z44&amp;"_P = Flowfrom("&amp;Z44&amp;") - "&amp;Z44&amp;"_U"), IF(AND('Network Data'!$C$5=0, COUNTIF($Z$4:$Z$103, "*NLNode")=0, W44 = "0",X44 = "1",  Y44 &gt; 0), IF(OR(ISNUMBER(AC44),ISNUMBER(AD44)), Z44&amp;"_P = Flowfrom("&amp;Z44&amp;") - "&amp;Z44&amp;"_EX",Z44&amp;"_P = Flowfrom("&amp;Z44&amp;")"), ""))))))))</f>
        <v/>
      </c>
      <c r="CP44" t="str">
        <f>IF(COUNTIF($Z$4:$Z$103, "*NLNode")&gt;0, IF(AND('Network Data'!$C$5=1,W44="0", X44 = "0", Y44&gt;0),IF(OR(ISNUMBER(AC44),ISNUMBER(AD44)),Z44&amp;"_U"&amp;" = Flowto("&amp;Z44&amp;") - "&amp;Z44&amp;"_P"&amp;" - "&amp;Z44&amp;"_R - "&amp;Z44&amp;"_EX",Z44&amp;"_U"&amp;" = Flowto("&amp;Z44&amp;") - "&amp;Z44&amp;"_P"&amp;" - "&amp;Z44&amp;"_R"),IF(AND('Network Data'!$C$5=0,W44="0",X44 = "0", Y44&gt;0),IF(OR(ISNUMBER(AC44),ISNUMBER(AD44)),Z44&amp;"_U"&amp;" = Flowto("&amp;Z44&amp;") - "&amp;Z44&amp;"_P"&amp;" - "&amp;Z44&amp;"_EX",Z44&amp;"_U"&amp;" = Flowto("&amp;Z44&amp;") - "&amp;Z44&amp;"_P"), IF(AND('Network Data'!$C$5=1,W44="0", X44 = "1", Y44&gt;0), IF(OR(ISNUMBER(AC44),ISNUMBER(AD44)),Z44&amp;"_U"&amp;" = Flowto("&amp;Z44&amp;") - "&amp;Z44&amp;"_NPP"&amp;" - "&amp;Z44&amp;"_R - "&amp;Z44&amp;"_EX",Z44&amp;"_U"&amp;" = Flowto("&amp;Z44&amp;") - "&amp;Z44&amp;"_NPP"&amp;" - "&amp;Z44&amp;"_R"), IF(AND('Network Data'!$C$5=0,W44="0",X44 = "1", Y44&gt;0),IF(OR(ISNUMBER(AC44),ISNUMBER(AD44)),Z44&amp;"_U"&amp;" = Flowto("&amp;Z44&amp;") - "&amp;Z44&amp;"_P"&amp;" - "&amp;Z44&amp;"_EX",Z44&amp;"_U"&amp;" = Flowto("&amp;Z44&amp;") - "&amp;Z44&amp;"_P"),"")))),"")</f>
        <v/>
      </c>
      <c r="CT44" t="str">
        <f>IF(OR(AM44&lt;&gt;"",AN44&lt;&gt;""), IF(AND('Network Data'!$C$5 = 1, W44 ="0", X44 = "0", Y44 &gt; 0),Z44&amp;"_AE"&amp;" = "&amp;Z44&amp;"_P"&amp;" + "&amp;Z44&amp;"_R", IF(AND('Network Data'!$C$5 = 0, W44 ="0", X44 = "0", Y44 &gt; 0),Z44&amp;" = "&amp;Z44&amp;"_P",IF(AND('Network Data'!$C$5 = 1, W44 ="0", X44 = "0",Y44 &gt; 0),Z44&amp;"_AE"&amp;" = "&amp;Z44&amp;"_P"&amp;" + "&amp;Z44&amp;"_R", IF(AND('Network Data'!$C$5 = 0, W44 ="0", X44 = "0", Y44 &gt; 0),Z44&amp;" = "&amp;Z44&amp;"_P","")))),"")</f>
        <v/>
      </c>
      <c r="CX44" t="str">
        <f xml:space="preserve"> IF('Network Data'!U50 &gt; 0, 'Network Data'!U50, "")</f>
        <v/>
      </c>
      <c r="DB44" t="str" cm="1">
        <f t="array" ref="DB44">IF(OR('Network Data'!T50:T149&lt;&gt;""), "## PARAMETERS","")</f>
        <v/>
      </c>
      <c r="DC44" t="str" cm="1">
        <f t="array" ref="DC44">IF(OR('Network Data'!T50:T149&lt;&gt;""), "&lt;space&gt;","")</f>
        <v/>
      </c>
      <c r="DD44" t="str">
        <f>IF('Network Data'!T50&lt;&gt;"",SUBSTITUTE('Network Data'!T50, ",",""),"")</f>
        <v/>
      </c>
      <c r="DE44" t="str" cm="1">
        <f t="array" ref="DE44">IF(OR('Network Data'!T50:T149&lt;&gt;""), "&lt;space&gt;","")</f>
        <v/>
      </c>
      <c r="DF44" t="str" cm="1">
        <f t="array" ref="DF44">IF(OR('Network Data'!T50:T149&lt;&gt;""), "## END PARAMETERS","")</f>
        <v/>
      </c>
      <c r="DG44" t="str" cm="1">
        <f t="array" ref="DG44">IF(OR('Network Data'!T50:T149&lt;&gt;""), "&lt;space&gt;","")</f>
        <v/>
      </c>
      <c r="DL44" t="str">
        <f>IF(AND('Network Data'!$C$5=1,W44="0",X44= "1",Y44&gt;0),Z44&amp;"_GPP: CO2 -&gt; "&amp;Z44,"")</f>
        <v/>
      </c>
      <c r="DN44" s="17"/>
      <c r="DP44" t="str">
        <f>IF(AND(W44="0",X44="1",Y44&gt;0,'Network Data'!$C$5=1),'Hidden Network Data 1'!Z44&amp;"_R: "&amp;'Hidden Network Data 1'!Z44&amp;" -&gt; CO2", "")</f>
        <v/>
      </c>
      <c r="DQ44" t="str">
        <f>IF(AND(W44="0",X44="0",Y44&gt;0,'Network Data'!$C$5=1),'Hidden Network Data 1'!Z44&amp;"_R: "&amp;'Hidden Network Data 1'!Z44&amp;" -&gt; CO2", "")</f>
        <v/>
      </c>
      <c r="DS44" s="17"/>
      <c r="DT44" s="17"/>
      <c r="DU44" t="str">
        <f t="shared" si="29"/>
        <v/>
      </c>
      <c r="DV44" s="17"/>
      <c r="DW44" s="17"/>
      <c r="DX44" s="17"/>
      <c r="DY44" t="str">
        <f t="shared" si="32"/>
        <v/>
      </c>
      <c r="DZ44" s="19"/>
      <c r="EA44" t="str">
        <f>IF(AND('Network Data'!$C$5=1, W44 = "0", X44 = "1", ISNUMBER(Y44)&gt;0, AE44&lt;&gt;""), Z44&amp;"_GPP &gt; "&amp;AE44, "")</f>
        <v/>
      </c>
      <c r="EB44" t="str">
        <f>IF(AE44 &gt;0, IF(AND('Network Data'!$C$5 = 1, W44 = "0", X44 = "0", ISNUMBER(Y44)&gt;0, AE44&lt;&gt;""), Z44&amp;"_Q &gt; "&amp;AE44, IF(AND('Network Data'!$C$5 = 0, W44 = "0", ISNUMBER(Y44)&gt;0, AE44&lt;&gt;""), Z44&amp;"_Q &gt; "&amp;AE44, "")),"")</f>
        <v/>
      </c>
      <c r="EC44" t="str">
        <f>IF(AND('Network Data'!$C$5=1, W44 = "0", X44 = "1", ISNUMBER(Y44)&gt;0, AF44&lt;&gt;""), Z44&amp;"_GPP &lt; "&amp;AF44, "")</f>
        <v/>
      </c>
      <c r="ED44" t="str">
        <f>IF(AND('Network Data'!$C$5 = 1, W44 = "0", X44 = "0", ISNUMBER(Y44)&gt;0, AF44&lt;&gt;""), Z44&amp;"_Q &lt; "&amp;AF44, IF(AND('Network Data'!$C$5 = 0, W44 = "0", ISNUMBER(Y44)&gt;0, AF44&lt;&gt;""), Z44&amp;"_Q &lt; "&amp;AF44, ""))</f>
        <v/>
      </c>
      <c r="EE44" t="str">
        <f>IF(AND('Network Data'!$C$5=1, W44 = "0", X44 = "1", ISNUMBER(Y44)&gt;0, AG44&lt;&gt;""), Z44&amp;"_NPP &gt; "&amp;AG44, "")</f>
        <v/>
      </c>
      <c r="EF44" t="str">
        <f>IF(AND('Network Data'!$C$5 = 1, W44 = "0", X44 = "0", ISNUMBER(Y44)&gt;0, AG44&lt;&gt;""), Z44&amp;"_P &gt; "&amp;AG44, IF(AND('Network Data'!$C$5 = 0, W44 = "0", ISNUMBER(Y44)&gt;0, AG44&lt;&gt;""), Z44&amp;"_P &gt; "&amp;AG44, ""))</f>
        <v/>
      </c>
      <c r="EG44" t="str">
        <f>IF(AND('Network Data'!$C$5=1, W44 = "0", X44 = "1", ISNUMBER(Y44)&gt;0, AH44&lt;&gt;""), Z44&amp;"_NPP &lt; "&amp;AH44, "")</f>
        <v/>
      </c>
      <c r="EH44" t="str">
        <f>IF(AND('Network Data'!$C$5 = 1, W44 = "0", X44 = "0", ISNUMBER(Y44)&gt;0, AH44&lt;&gt;""), Z44&amp;"_P &lt; "&amp;AH44, IF(AND('Network Data'!$C$5 = 0, W44 = "0", ISNUMBER(Y44)&gt;0, AH44&lt;&gt;""), Z44&amp;"_P &lt; "&amp;AH44, ""))</f>
        <v/>
      </c>
      <c r="EI44" t="str">
        <f>IF(AND('Network Data'!$C$5=1,W44="0",X44="1",ISNUMBER(Y44) &gt; 0,AI44&lt;&gt;""),Z44&amp;"_R &gt; "&amp;AI44,"")</f>
        <v/>
      </c>
      <c r="EJ44" t="str">
        <f>IF(AND('Network Data'!$C$5 = 1, W44 = "0", X44 = "0", ISNUMBER(Y44) &gt; 0, AI44&lt;&gt;""), Z44&amp;"_R &gt; "&amp;AI44, IF(AND('Network Data'!$C$5 = 0, W44 = "0", ISNUMBER(Y44) &gt; 0, AI44&lt;&gt;""), Z44&amp;"_R &gt; "&amp;AI44, IF(AND('Network Data'!$C$5 = 1, W44 = "0", X44 = "0", ISNUMBER(Y44) &gt; 0, AI44&lt;&gt;""), Z44&amp;"_R &gt; "&amp;AI44, IF(AND('Network Data'!$C$5 = 0, W44 = "0", ISNUMBER(Y44) &gt; 0, AI44&lt;&gt;""), Z44&amp;"_R &gt; "&amp;AI44, ""))))</f>
        <v/>
      </c>
      <c r="EK44" t="str">
        <f>IF(AND('Network Data'!$C$5=1, W44 = "0", X44 = "1", ISNUMBER(Y44)&gt;0, AJ44&lt;&gt;""), Z44&amp;"_R &lt; "&amp;AJ44, "")</f>
        <v/>
      </c>
      <c r="EL44" t="str">
        <f>IF(AND('Network Data'!$C$5 = 1, W44 = "0", X44 = "0", ISNUMBER(Y44)&gt;0, AJ44&lt;&gt;""), Z44&amp;"_R &lt; "&amp;AJ44, IF(AND('Network Data'!$C$5 = 0, W44 = "0", ISNUMBER(Y44)&gt;0, AJ44&lt;&gt;""), Z44&amp;"_R &lt; "&amp;AJ44, IF(AND('Network Data'!$C$5 = 1, W44 = "0", X44 = "0", ISNUMBER(Y44)&gt;0, AJ44&lt;&gt;""), Z44&amp;"_R &lt; "&amp;AJ44, IF(AND('Network Data'!$C$5 = 0, W44 = "0", ISNUMBER(Y44)&gt;0, AJ44&lt;&gt;""), Z44&amp;"_R &lt; "&amp;AJ44, ""))))</f>
        <v/>
      </c>
      <c r="EM44" t="str">
        <f t="shared" si="33"/>
        <v/>
      </c>
      <c r="EN44" t="str">
        <f t="shared" si="34"/>
        <v/>
      </c>
      <c r="EO44" t="str">
        <f t="shared" si="35"/>
        <v/>
      </c>
      <c r="EP44" t="str">
        <f t="shared" si="36"/>
        <v/>
      </c>
      <c r="EQ44" t="str">
        <f t="shared" si="30"/>
        <v/>
      </c>
      <c r="ER44" t="str">
        <f t="shared" si="31"/>
        <v/>
      </c>
      <c r="ES44" t="str">
        <f t="shared" si="37"/>
        <v/>
      </c>
      <c r="ET44" t="str">
        <f t="shared" si="38"/>
        <v/>
      </c>
      <c r="EU44" t="str">
        <f>IF(AND('Network Data'!$C$5 = 1, W44 = "0", X44 = "0", ISNUMBER(Y44) &gt; 0, AM44&lt;&gt;""), Z44&amp;"_AE &gt; "&amp;AM44, IF(AND('Network Data'!$C$5 = 0, W44 = "0", ISNUMBER(Y44) &gt; 0, AM44&lt;&gt;""), Z44&amp;"_AE &gt; "&amp;AM44, IF(AND('Network Data'!$C$5 = 1, W44 = "0", X44 = "0", ISNUMBER(Y44) &gt; 0, AM44&lt;&gt;""), Z44&amp;"_AE &gt; "&amp;AM44, IF(AND('Network Data'!$C$5 = 0, W44 = "0", ISNUMBER(Y44) &gt; 0, AM44&lt;&gt;""), Z44&amp;"_AE &gt; "&amp;AM44, ""))))</f>
        <v/>
      </c>
      <c r="EV44" t="str">
        <f>IF(AND('Network Data'!$C$5 = 1, W44 = "0", X44 = "0", ISNUMBER(Y44) &gt; 0, AN44&lt;&gt;""), Z44&amp;"_AE &lt; "&amp;AN44, IF(AND('Network Data'!$C$5 = 0, W44 = "0", ISNUMBER(Y44) &gt; 0, AN44&lt;&gt;""),Z44&amp;"_AE &lt; "&amp;AN44, IF(AND('Network Data'!$C$5 = 1, W44 = "0", X44 = "0", ISNUMBER(Y44) &gt; 0, AN44&lt;&gt;""), Z44&amp;"_AE &lt; "&amp;AN44, IF(AND('Network Data'!$C$5 = 0, W44 = "0", ISNUMBER(Y44) &gt; 0, AN44&lt;&gt;""), Z44&amp;"_AE &lt; "&amp;AN44, ""))))</f>
        <v/>
      </c>
      <c r="EX44" t="str">
        <f>IF(AND('Network Data'!V50 &gt;0), 'Network Data'!V50, "")</f>
        <v/>
      </c>
      <c r="GB44"/>
      <c r="GC44"/>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row>
    <row r="45" spans="1:242" x14ac:dyDescent="0.3">
      <c r="A45" s="4">
        <v>42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t="str">
        <f t="shared" si="7"/>
        <v/>
      </c>
      <c r="X45" t="str">
        <f t="shared" si="8"/>
        <v/>
      </c>
      <c r="Y45" t="str">
        <f t="shared" si="9"/>
        <v/>
      </c>
      <c r="Z45" t="str">
        <f t="shared" si="10"/>
        <v/>
      </c>
      <c r="AA45" t="str">
        <f t="shared" si="11"/>
        <v/>
      </c>
      <c r="AB45" t="str">
        <f t="shared" si="12"/>
        <v/>
      </c>
      <c r="AC45" t="str">
        <f t="shared" si="13"/>
        <v/>
      </c>
      <c r="AD45" t="str">
        <f t="shared" si="14"/>
        <v/>
      </c>
      <c r="AE45" t="str">
        <f t="shared" si="15"/>
        <v/>
      </c>
      <c r="AF45" t="str">
        <f t="shared" si="16"/>
        <v/>
      </c>
      <c r="AG45" t="str">
        <f t="shared" si="17"/>
        <v/>
      </c>
      <c r="AH45" t="str">
        <f t="shared" si="18"/>
        <v/>
      </c>
      <c r="AI45" t="str">
        <f t="shared" si="19"/>
        <v/>
      </c>
      <c r="AJ45" t="str">
        <f t="shared" si="20"/>
        <v/>
      </c>
      <c r="AK45" t="str">
        <f t="shared" si="21"/>
        <v/>
      </c>
      <c r="AL45" t="str">
        <f t="shared" si="22"/>
        <v/>
      </c>
      <c r="AM45" t="str">
        <f t="shared" si="23"/>
        <v/>
      </c>
      <c r="AN45" t="str">
        <f t="shared" si="24"/>
        <v/>
      </c>
      <c r="BQ45" t="str">
        <f t="shared" si="25"/>
        <v/>
      </c>
      <c r="BR45" t="str">
        <f t="shared" si="26"/>
        <v/>
      </c>
      <c r="BY45" t="str">
        <f t="shared" si="27"/>
        <v/>
      </c>
      <c r="BZ45" t="str">
        <f t="shared" si="28"/>
        <v/>
      </c>
      <c r="CH45" t="str">
        <f>IF(AND('Network Data'!$C$5=1, W45 = "0", Y45 &gt; 0), IF(AND(X45="0"),IF(OR(ISNUMBER(AA45),ISNUMBER(AB45)),Z45&amp;"_Q = Flowto("&amp;Z45&amp;") - "&amp;Z45&amp;"_IM",Z45&amp;"_Q = Flowto("&amp;Z45&amp;")"),IF(AND(X45="1"),IF(OR(ISNUMBER(AA45),ISNUMBER(AB45)),Z45&amp;"_GPP = Flowto("&amp;Z45&amp;") - "&amp;Z45&amp;"_IM",Z45&amp;"_GPP = Flowto("&amp;Z45&amp;")"))), IF(AND('Network Data'!$C$5=0, W45 = "0", Y45 &gt; 0), IF(OR(ISNUMBER(AA45),ISNUMBER(AB45)),Z45&amp;"_Q = Flowto("&amp;Z45&amp;") - "&amp;Z45&amp;"_IN",Z45&amp;"_Q = Flowto("&amp;Z45&amp;")"),""))</f>
        <v/>
      </c>
      <c r="CL45" t="str">
        <f>IF(AND('Network Data'!$C$5=1, COUNTIF($Z$4:$Z$103, "*NLNode")&gt;0, W45 = "0", X45 = "0", Y45 &gt; 0), IF(OR(ISNUMBER(AC45),ISNUMBER(AD45)), Z45&amp;"_P = Flowfrom("&amp;Z45&amp;") - "&amp;Z45&amp;"_R - "&amp;Z45&amp;"_U - "&amp;Z45&amp;"_EX",Z45&amp;"_P = Flowfrom("&amp;Z45&amp;") - "&amp;Z45&amp;"_R - "&amp;Z45&amp;"_U"), IF(AND('Network Data'!$C$5=1, COUNTIF($Z$4:$Z$103, "*NLNode")=0, W45 = "0",X45 = "0", Y45 &gt; 0), IF(OR(ISNUMBER(AC45),ISNUMBER(AD45)), Z45&amp;"_P = Flowfrom("&amp;Z45&amp;") - "&amp;Z45&amp;"_R - "&amp;Z45&amp;"_EX",Z45&amp;"_P = Flowfrom("&amp;Z45&amp;") - "&amp;Z45&amp;"_R"), IF(AND('Network Data'!$C$5=0, COUNTIF($Z$4:$Z$103, "*NLNode")&gt;0, W45 = "0", X45 = "0", Y45 &gt; 0), IF(OR(ISNUMBER(AC45),ISNUMBER(AD45)), Z45&amp;"_P = Flowfrom("&amp;Z45&amp;") - "&amp;Z45&amp;"_U - "&amp;Z45&amp;"_EX",Z45&amp;"_P = Flowfrom("&amp;Z45&amp;") - "&amp;Z45&amp;"_U"), IF(AND('Network Data'!$C$5=0, COUNTIF($Z$4:$Z$103, "*NLNode")=0, W45 = "0",X45 = "0",  Y45 &gt; 0), IF(OR(ISNUMBER(AC45),ISNUMBER(AD45)), Z45&amp;"_P = Flowfrom("&amp;Z45&amp;") - "&amp;Z45&amp;"_EX",Z45&amp;"_P = Flowfrom("&amp;Z45&amp;")"), IF(AND('Network Data'!$C$5=1, COUNTIF($Z$4:$Z$103, "*NLNode")&gt;0, W45 = "0", X45 = "1", Y45 &gt; 0), IF(OR(ISNUMBER(AC45),ISNUMBER(AD45)), Z45&amp;"_NPP = Flowfrom("&amp;Z45&amp;") - "&amp;Z45&amp;"_R - "&amp;Z45&amp;"_U - "&amp;Z45&amp;"_EX",Z45&amp;"_NPP = Flowfrom("&amp;Z45&amp;") - "&amp;Z45&amp;"_R - "&amp;Z45&amp;"_U"), IF(AND('Network Data'!$C$5=1, COUNTIF($Z$4:$Z$103, "*NLNode")=0, W45 = "0",X45 = "1", Y45 &gt; 0), IF(OR(ISNUMBER(AC45),ISNUMBER(AD45)), Z45&amp;"_NPP = Flowfrom("&amp;Z45&amp;") - "&amp;Z45&amp;"_R - "&amp;Z45&amp;"_EX",Z45&amp;"_NPP = Flowfrom("&amp;Z45&amp;") - "&amp;Z45&amp;"_R"), IF(AND('Network Data'!$C$5=0, COUNTIF($Z$4:$Z$103, "*NLNode")&gt;0, W45 = "0", X45 = "1", Y45 &gt; 0), IF(OR(ISNUMBER(AC45),ISNUMBER(AD45)), Z45&amp;"_P = Flowfrom("&amp;Z45&amp;") - "&amp;Z45&amp;"_U - "&amp;Z45&amp;"_EX",Z45&amp;"_P = Flowfrom("&amp;Z45&amp;") - "&amp;Z45&amp;"_U"), IF(AND('Network Data'!$C$5=0, COUNTIF($Z$4:$Z$103, "*NLNode")=0, W45 = "0",X45 = "1",  Y45 &gt; 0), IF(OR(ISNUMBER(AC45),ISNUMBER(AD45)), Z45&amp;"_P = Flowfrom("&amp;Z45&amp;") - "&amp;Z45&amp;"_EX",Z45&amp;"_P = Flowfrom("&amp;Z45&amp;")"), ""))))))))</f>
        <v/>
      </c>
      <c r="CP45" t="str">
        <f>IF(COUNTIF($Z$4:$Z$103, "*NLNode")&gt;0, IF(AND('Network Data'!$C$5=1,W45="0", X45 = "0", Y45&gt;0),IF(OR(ISNUMBER(AC45),ISNUMBER(AD45)),Z45&amp;"_U"&amp;" = Flowto("&amp;Z45&amp;") - "&amp;Z45&amp;"_P"&amp;" - "&amp;Z45&amp;"_R - "&amp;Z45&amp;"_EX",Z45&amp;"_U"&amp;" = Flowto("&amp;Z45&amp;") - "&amp;Z45&amp;"_P"&amp;" - "&amp;Z45&amp;"_R"),IF(AND('Network Data'!$C$5=0,W45="0",X45 = "0", Y45&gt;0),IF(OR(ISNUMBER(AC45),ISNUMBER(AD45)),Z45&amp;"_U"&amp;" = Flowto("&amp;Z45&amp;") - "&amp;Z45&amp;"_P"&amp;" - "&amp;Z45&amp;"_EX",Z45&amp;"_U"&amp;" = Flowto("&amp;Z45&amp;") - "&amp;Z45&amp;"_P"), IF(AND('Network Data'!$C$5=1,W45="0", X45 = "1", Y45&gt;0), IF(OR(ISNUMBER(AC45),ISNUMBER(AD45)),Z45&amp;"_U"&amp;" = Flowto("&amp;Z45&amp;") - "&amp;Z45&amp;"_NPP"&amp;" - "&amp;Z45&amp;"_R - "&amp;Z45&amp;"_EX",Z45&amp;"_U"&amp;" = Flowto("&amp;Z45&amp;") - "&amp;Z45&amp;"_NPP"&amp;" - "&amp;Z45&amp;"_R"), IF(AND('Network Data'!$C$5=0,W45="0",X45 = "1", Y45&gt;0),IF(OR(ISNUMBER(AC45),ISNUMBER(AD45)),Z45&amp;"_U"&amp;" = Flowto("&amp;Z45&amp;") - "&amp;Z45&amp;"_P"&amp;" - "&amp;Z45&amp;"_EX",Z45&amp;"_U"&amp;" = Flowto("&amp;Z45&amp;") - "&amp;Z45&amp;"_P"),"")))),"")</f>
        <v/>
      </c>
      <c r="CT45" t="str">
        <f>IF(OR(AM45&lt;&gt;"",AN45&lt;&gt;""), IF(AND('Network Data'!$C$5 = 1, W45 ="0", X45 = "0", Y45 &gt; 0),Z45&amp;"_AE"&amp;" = "&amp;Z45&amp;"_P"&amp;" + "&amp;Z45&amp;"_R", IF(AND('Network Data'!$C$5 = 0, W45 ="0", X45 = "0", Y45 &gt; 0),Z45&amp;" = "&amp;Z45&amp;"_P",IF(AND('Network Data'!$C$5 = 1, W45 ="0", X45 = "0",Y45 &gt; 0),Z45&amp;"_AE"&amp;" = "&amp;Z45&amp;"_P"&amp;" + "&amp;Z45&amp;"_R", IF(AND('Network Data'!$C$5 = 0, W45 ="0", X45 = "0", Y45 &gt; 0),Z45&amp;" = "&amp;Z45&amp;"_P","")))),"")</f>
        <v/>
      </c>
      <c r="CX45" t="str">
        <f xml:space="preserve"> IF('Network Data'!U51 &gt; 0, 'Network Data'!U51, "")</f>
        <v/>
      </c>
      <c r="DB45" t="str" cm="1">
        <f t="array" ref="DB45">IF(OR('Network Data'!T51:T150&lt;&gt;""), "## PARAMETERS","")</f>
        <v/>
      </c>
      <c r="DC45" t="str" cm="1">
        <f t="array" ref="DC45">IF(OR('Network Data'!T51:T150&lt;&gt;""), "&lt;space&gt;","")</f>
        <v/>
      </c>
      <c r="DD45" t="str">
        <f>IF('Network Data'!T51&lt;&gt;"",SUBSTITUTE('Network Data'!T51, ",",""),"")</f>
        <v/>
      </c>
      <c r="DE45" t="str" cm="1">
        <f t="array" ref="DE45">IF(OR('Network Data'!T51:T150&lt;&gt;""), "&lt;space&gt;","")</f>
        <v/>
      </c>
      <c r="DF45" t="str" cm="1">
        <f t="array" ref="DF45">IF(OR('Network Data'!T51:T150&lt;&gt;""), "## END PARAMETERS","")</f>
        <v/>
      </c>
      <c r="DG45" t="str" cm="1">
        <f t="array" ref="DG45">IF(OR('Network Data'!T51:T150&lt;&gt;""), "&lt;space&gt;","")</f>
        <v/>
      </c>
      <c r="DL45" t="str">
        <f>IF(AND('Network Data'!$C$5=1,W45="0",X45= "1",Y45&gt;0),Z45&amp;"_GPP: CO2 -&gt; "&amp;Z45,"")</f>
        <v/>
      </c>
      <c r="DN45" s="17"/>
      <c r="DP45" t="str">
        <f>IF(AND(W45="0",X45="1",Y45&gt;0,'Network Data'!$C$5=1),'Hidden Network Data 1'!Z45&amp;"_R: "&amp;'Hidden Network Data 1'!Z45&amp;" -&gt; CO2", "")</f>
        <v/>
      </c>
      <c r="DQ45" t="str">
        <f>IF(AND(W45="0",X45="0",Y45&gt;0,'Network Data'!$C$5=1),'Hidden Network Data 1'!Z45&amp;"_R: "&amp;'Hidden Network Data 1'!Z45&amp;" -&gt; CO2", "")</f>
        <v/>
      </c>
      <c r="DS45" s="17"/>
      <c r="DT45" s="17"/>
      <c r="DU45" t="str">
        <f t="shared" si="29"/>
        <v/>
      </c>
      <c r="DV45" s="17"/>
      <c r="DW45" s="17"/>
      <c r="DX45" s="17"/>
      <c r="DY45" t="str">
        <f t="shared" si="32"/>
        <v/>
      </c>
      <c r="DZ45" s="19"/>
      <c r="EA45" t="str">
        <f>IF(AND('Network Data'!$C$5=1, W45 = "0", X45 = "1", ISNUMBER(Y45)&gt;0, AE45&lt;&gt;""), Z45&amp;"_GPP &gt; "&amp;AE45, "")</f>
        <v/>
      </c>
      <c r="EB45" t="str">
        <f>IF(AE45 &gt;0, IF(AND('Network Data'!$C$5 = 1, W45 = "0", X45 = "0", ISNUMBER(Y45)&gt;0, AE45&lt;&gt;""), Z45&amp;"_Q &gt; "&amp;AE45, IF(AND('Network Data'!$C$5 = 0, W45 = "0", ISNUMBER(Y45)&gt;0, AE45&lt;&gt;""), Z45&amp;"_Q &gt; "&amp;AE45, "")),"")</f>
        <v/>
      </c>
      <c r="EC45" t="str">
        <f>IF(AND('Network Data'!$C$5=1, W45 = "0", X45 = "1", ISNUMBER(Y45)&gt;0, AF45&lt;&gt;""), Z45&amp;"_GPP &lt; "&amp;AF45, "")</f>
        <v/>
      </c>
      <c r="ED45" t="str">
        <f>IF(AND('Network Data'!$C$5 = 1, W45 = "0", X45 = "0", ISNUMBER(Y45)&gt;0, AF45&lt;&gt;""), Z45&amp;"_Q &lt; "&amp;AF45, IF(AND('Network Data'!$C$5 = 0, W45 = "0", ISNUMBER(Y45)&gt;0, AF45&lt;&gt;""), Z45&amp;"_Q &lt; "&amp;AF45, ""))</f>
        <v/>
      </c>
      <c r="EE45" t="str">
        <f>IF(AND('Network Data'!$C$5=1, W45 = "0", X45 = "1", ISNUMBER(Y45)&gt;0, AG45&lt;&gt;""), Z45&amp;"_NPP &gt; "&amp;AG45, "")</f>
        <v/>
      </c>
      <c r="EF45" t="str">
        <f>IF(AND('Network Data'!$C$5 = 1, W45 = "0", X45 = "0", ISNUMBER(Y45)&gt;0, AG45&lt;&gt;""), Z45&amp;"_P &gt; "&amp;AG45, IF(AND('Network Data'!$C$5 = 0, W45 = "0", ISNUMBER(Y45)&gt;0, AG45&lt;&gt;""), Z45&amp;"_P &gt; "&amp;AG45, ""))</f>
        <v/>
      </c>
      <c r="EG45" t="str">
        <f>IF(AND('Network Data'!$C$5=1, W45 = "0", X45 = "1", ISNUMBER(Y45)&gt;0, AH45&lt;&gt;""), Z45&amp;"_NPP &lt; "&amp;AH45, "")</f>
        <v/>
      </c>
      <c r="EH45" t="str">
        <f>IF(AND('Network Data'!$C$5 = 1, W45 = "0", X45 = "0", ISNUMBER(Y45)&gt;0, AH45&lt;&gt;""), Z45&amp;"_P &lt; "&amp;AH45, IF(AND('Network Data'!$C$5 = 0, W45 = "0", ISNUMBER(Y45)&gt;0, AH45&lt;&gt;""), Z45&amp;"_P &lt; "&amp;AH45, ""))</f>
        <v/>
      </c>
      <c r="EI45" t="str">
        <f>IF(AND('Network Data'!$C$5=1,W45="0",X45="1",ISNUMBER(Y45) &gt; 0,AI45&lt;&gt;""),Z45&amp;"_R &gt; "&amp;AI45,"")</f>
        <v/>
      </c>
      <c r="EJ45" t="str">
        <f>IF(AND('Network Data'!$C$5 = 1, W45 = "0", X45 = "0", ISNUMBER(Y45) &gt; 0, AI45&lt;&gt;""), Z45&amp;"_R &gt; "&amp;AI45, IF(AND('Network Data'!$C$5 = 0, W45 = "0", ISNUMBER(Y45) &gt; 0, AI45&lt;&gt;""), Z45&amp;"_R &gt; "&amp;AI45, IF(AND('Network Data'!$C$5 = 1, W45 = "0", X45 = "0", ISNUMBER(Y45) &gt; 0, AI45&lt;&gt;""), Z45&amp;"_R &gt; "&amp;AI45, IF(AND('Network Data'!$C$5 = 0, W45 = "0", ISNUMBER(Y45) &gt; 0, AI45&lt;&gt;""), Z45&amp;"_R &gt; "&amp;AI45, ""))))</f>
        <v/>
      </c>
      <c r="EK45" t="str">
        <f>IF(AND('Network Data'!$C$5=1, W45 = "0", X45 = "1", ISNUMBER(Y45)&gt;0, AJ45&lt;&gt;""), Z45&amp;"_R &lt; "&amp;AJ45, "")</f>
        <v/>
      </c>
      <c r="EL45" t="str">
        <f>IF(AND('Network Data'!$C$5 = 1, W45 = "0", X45 = "0", ISNUMBER(Y45)&gt;0, AJ45&lt;&gt;""), Z45&amp;"_R &lt; "&amp;AJ45, IF(AND('Network Data'!$C$5 = 0, W45 = "0", ISNUMBER(Y45)&gt;0, AJ45&lt;&gt;""), Z45&amp;"_R &lt; "&amp;AJ45, IF(AND('Network Data'!$C$5 = 1, W45 = "0", X45 = "0", ISNUMBER(Y45)&gt;0, AJ45&lt;&gt;""), Z45&amp;"_R &lt; "&amp;AJ45, IF(AND('Network Data'!$C$5 = 0, W45 = "0", ISNUMBER(Y45)&gt;0, AJ45&lt;&gt;""), Z45&amp;"_R &lt; "&amp;AJ45, ""))))</f>
        <v/>
      </c>
      <c r="EM45" t="str">
        <f t="shared" si="33"/>
        <v/>
      </c>
      <c r="EN45" t="str">
        <f t="shared" si="34"/>
        <v/>
      </c>
      <c r="EO45" t="str">
        <f t="shared" si="35"/>
        <v/>
      </c>
      <c r="EP45" t="str">
        <f t="shared" si="36"/>
        <v/>
      </c>
      <c r="EQ45" t="str">
        <f t="shared" si="30"/>
        <v/>
      </c>
      <c r="ER45" t="str">
        <f t="shared" si="31"/>
        <v/>
      </c>
      <c r="ES45" t="str">
        <f t="shared" si="37"/>
        <v/>
      </c>
      <c r="ET45" t="str">
        <f t="shared" si="38"/>
        <v/>
      </c>
      <c r="EU45" t="str">
        <f>IF(AND('Network Data'!$C$5 = 1, W45 = "0", X45 = "0", ISNUMBER(Y45) &gt; 0, AM45&lt;&gt;""), Z45&amp;"_AE &gt; "&amp;AM45, IF(AND('Network Data'!$C$5 = 0, W45 = "0", ISNUMBER(Y45) &gt; 0, AM45&lt;&gt;""), Z45&amp;"_AE &gt; "&amp;AM45, IF(AND('Network Data'!$C$5 = 1, W45 = "0", X45 = "0", ISNUMBER(Y45) &gt; 0, AM45&lt;&gt;""), Z45&amp;"_AE &gt; "&amp;AM45, IF(AND('Network Data'!$C$5 = 0, W45 = "0", ISNUMBER(Y45) &gt; 0, AM45&lt;&gt;""), Z45&amp;"_AE &gt; "&amp;AM45, ""))))</f>
        <v/>
      </c>
      <c r="EV45" t="str">
        <f>IF(AND('Network Data'!$C$5 = 1, W45 = "0", X45 = "0", ISNUMBER(Y45) &gt; 0, AN45&lt;&gt;""), Z45&amp;"_AE &lt; "&amp;AN45, IF(AND('Network Data'!$C$5 = 0, W45 = "0", ISNUMBER(Y45) &gt; 0, AN45&lt;&gt;""),Z45&amp;"_AE &lt; "&amp;AN45, IF(AND('Network Data'!$C$5 = 1, W45 = "0", X45 = "0", ISNUMBER(Y45) &gt; 0, AN45&lt;&gt;""), Z45&amp;"_AE &lt; "&amp;AN45, IF(AND('Network Data'!$C$5 = 0, W45 = "0", ISNUMBER(Y45) &gt; 0, AN45&lt;&gt;""), Z45&amp;"_AE &lt; "&amp;AN45, ""))))</f>
        <v/>
      </c>
      <c r="EX45" t="str">
        <f>IF(AND('Network Data'!V51 &gt;0), 'Network Data'!V51, "")</f>
        <v/>
      </c>
      <c r="GB45"/>
      <c r="GC45"/>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row>
    <row r="46" spans="1:242" x14ac:dyDescent="0.3">
      <c r="A46" s="4">
        <v>43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t="str">
        <f t="shared" si="7"/>
        <v/>
      </c>
      <c r="X46" t="str">
        <f t="shared" si="8"/>
        <v/>
      </c>
      <c r="Y46" t="str">
        <f t="shared" si="9"/>
        <v/>
      </c>
      <c r="Z46" t="str">
        <f t="shared" si="10"/>
        <v/>
      </c>
      <c r="AA46" t="str">
        <f t="shared" si="11"/>
        <v/>
      </c>
      <c r="AB46" t="str">
        <f t="shared" si="12"/>
        <v/>
      </c>
      <c r="AC46" t="str">
        <f t="shared" si="13"/>
        <v/>
      </c>
      <c r="AD46" t="str">
        <f t="shared" si="14"/>
        <v/>
      </c>
      <c r="AE46" t="str">
        <f t="shared" si="15"/>
        <v/>
      </c>
      <c r="AF46" t="str">
        <f t="shared" si="16"/>
        <v/>
      </c>
      <c r="AG46" t="str">
        <f t="shared" si="17"/>
        <v/>
      </c>
      <c r="AH46" t="str">
        <f t="shared" si="18"/>
        <v/>
      </c>
      <c r="AI46" t="str">
        <f t="shared" si="19"/>
        <v/>
      </c>
      <c r="AJ46" t="str">
        <f t="shared" si="20"/>
        <v/>
      </c>
      <c r="AK46" t="str">
        <f t="shared" si="21"/>
        <v/>
      </c>
      <c r="AL46" t="str">
        <f t="shared" si="22"/>
        <v/>
      </c>
      <c r="AM46" t="str">
        <f t="shared" si="23"/>
        <v/>
      </c>
      <c r="AN46" t="str">
        <f t="shared" si="24"/>
        <v/>
      </c>
      <c r="BQ46" t="str">
        <f t="shared" si="25"/>
        <v/>
      </c>
      <c r="BR46" t="str">
        <f t="shared" si="26"/>
        <v/>
      </c>
      <c r="BY46" t="str">
        <f t="shared" si="27"/>
        <v/>
      </c>
      <c r="BZ46" t="str">
        <f t="shared" si="28"/>
        <v/>
      </c>
      <c r="CH46" t="str">
        <f>IF(AND('Network Data'!$C$5=1, W46 = "0", Y46 &gt; 0), IF(AND(X46="0"),IF(OR(ISNUMBER(AA46),ISNUMBER(AB46)),Z46&amp;"_Q = Flowto("&amp;Z46&amp;") - "&amp;Z46&amp;"_IM",Z46&amp;"_Q = Flowto("&amp;Z46&amp;")"),IF(AND(X46="1"),IF(OR(ISNUMBER(AA46),ISNUMBER(AB46)),Z46&amp;"_GPP = Flowto("&amp;Z46&amp;") - "&amp;Z46&amp;"_IM",Z46&amp;"_GPP = Flowto("&amp;Z46&amp;")"))), IF(AND('Network Data'!$C$5=0, W46 = "0", Y46 &gt; 0), IF(OR(ISNUMBER(AA46),ISNUMBER(AB46)),Z46&amp;"_Q = Flowto("&amp;Z46&amp;") - "&amp;Z46&amp;"_IN",Z46&amp;"_Q = Flowto("&amp;Z46&amp;")"),""))</f>
        <v/>
      </c>
      <c r="CL46" t="str">
        <f>IF(AND('Network Data'!$C$5=1, COUNTIF($Z$4:$Z$103, "*NLNode")&gt;0, W46 = "0", X46 = "0", Y46 &gt; 0), IF(OR(ISNUMBER(AC46),ISNUMBER(AD46)), Z46&amp;"_P = Flowfrom("&amp;Z46&amp;") - "&amp;Z46&amp;"_R - "&amp;Z46&amp;"_U - "&amp;Z46&amp;"_EX",Z46&amp;"_P = Flowfrom("&amp;Z46&amp;") - "&amp;Z46&amp;"_R - "&amp;Z46&amp;"_U"), IF(AND('Network Data'!$C$5=1, COUNTIF($Z$4:$Z$103, "*NLNode")=0, W46 = "0",X46 = "0", Y46 &gt; 0), IF(OR(ISNUMBER(AC46),ISNUMBER(AD46)), Z46&amp;"_P = Flowfrom("&amp;Z46&amp;") - "&amp;Z46&amp;"_R - "&amp;Z46&amp;"_EX",Z46&amp;"_P = Flowfrom("&amp;Z46&amp;") - "&amp;Z46&amp;"_R"), IF(AND('Network Data'!$C$5=0, COUNTIF($Z$4:$Z$103, "*NLNode")&gt;0, W46 = "0", X46 = "0", Y46 &gt; 0), IF(OR(ISNUMBER(AC46),ISNUMBER(AD46)), Z46&amp;"_P = Flowfrom("&amp;Z46&amp;") - "&amp;Z46&amp;"_U - "&amp;Z46&amp;"_EX",Z46&amp;"_P = Flowfrom("&amp;Z46&amp;") - "&amp;Z46&amp;"_U"), IF(AND('Network Data'!$C$5=0, COUNTIF($Z$4:$Z$103, "*NLNode")=0, W46 = "0",X46 = "0",  Y46 &gt; 0), IF(OR(ISNUMBER(AC46),ISNUMBER(AD46)), Z46&amp;"_P = Flowfrom("&amp;Z46&amp;") - "&amp;Z46&amp;"_EX",Z46&amp;"_P = Flowfrom("&amp;Z46&amp;")"), IF(AND('Network Data'!$C$5=1, COUNTIF($Z$4:$Z$103, "*NLNode")&gt;0, W46 = "0", X46 = "1", Y46 &gt; 0), IF(OR(ISNUMBER(AC46),ISNUMBER(AD46)), Z46&amp;"_NPP = Flowfrom("&amp;Z46&amp;") - "&amp;Z46&amp;"_R - "&amp;Z46&amp;"_U - "&amp;Z46&amp;"_EX",Z46&amp;"_NPP = Flowfrom("&amp;Z46&amp;") - "&amp;Z46&amp;"_R - "&amp;Z46&amp;"_U"), IF(AND('Network Data'!$C$5=1, COUNTIF($Z$4:$Z$103, "*NLNode")=0, W46 = "0",X46 = "1", Y46 &gt; 0), IF(OR(ISNUMBER(AC46),ISNUMBER(AD46)), Z46&amp;"_NPP = Flowfrom("&amp;Z46&amp;") - "&amp;Z46&amp;"_R - "&amp;Z46&amp;"_EX",Z46&amp;"_NPP = Flowfrom("&amp;Z46&amp;") - "&amp;Z46&amp;"_R"), IF(AND('Network Data'!$C$5=0, COUNTIF($Z$4:$Z$103, "*NLNode")&gt;0, W46 = "0", X46 = "1", Y46 &gt; 0), IF(OR(ISNUMBER(AC46),ISNUMBER(AD46)), Z46&amp;"_P = Flowfrom("&amp;Z46&amp;") - "&amp;Z46&amp;"_U - "&amp;Z46&amp;"_EX",Z46&amp;"_P = Flowfrom("&amp;Z46&amp;") - "&amp;Z46&amp;"_U"), IF(AND('Network Data'!$C$5=0, COUNTIF($Z$4:$Z$103, "*NLNode")=0, W46 = "0",X46 = "1",  Y46 &gt; 0), IF(OR(ISNUMBER(AC46),ISNUMBER(AD46)), Z46&amp;"_P = Flowfrom("&amp;Z46&amp;") - "&amp;Z46&amp;"_EX",Z46&amp;"_P = Flowfrom("&amp;Z46&amp;")"), ""))))))))</f>
        <v/>
      </c>
      <c r="CP46" t="str">
        <f>IF(COUNTIF($Z$4:$Z$103, "*NLNode")&gt;0, IF(AND('Network Data'!$C$5=1,W46="0", X46 = "0", Y46&gt;0),IF(OR(ISNUMBER(AC46),ISNUMBER(AD46)),Z46&amp;"_U"&amp;" = Flowto("&amp;Z46&amp;") - "&amp;Z46&amp;"_P"&amp;" - "&amp;Z46&amp;"_R - "&amp;Z46&amp;"_EX",Z46&amp;"_U"&amp;" = Flowto("&amp;Z46&amp;") - "&amp;Z46&amp;"_P"&amp;" - "&amp;Z46&amp;"_R"),IF(AND('Network Data'!$C$5=0,W46="0",X46 = "0", Y46&gt;0),IF(OR(ISNUMBER(AC46),ISNUMBER(AD46)),Z46&amp;"_U"&amp;" = Flowto("&amp;Z46&amp;") - "&amp;Z46&amp;"_P"&amp;" - "&amp;Z46&amp;"_EX",Z46&amp;"_U"&amp;" = Flowto("&amp;Z46&amp;") - "&amp;Z46&amp;"_P"), IF(AND('Network Data'!$C$5=1,W46="0", X46 = "1", Y46&gt;0), IF(OR(ISNUMBER(AC46),ISNUMBER(AD46)),Z46&amp;"_U"&amp;" = Flowto("&amp;Z46&amp;") - "&amp;Z46&amp;"_NPP"&amp;" - "&amp;Z46&amp;"_R - "&amp;Z46&amp;"_EX",Z46&amp;"_U"&amp;" = Flowto("&amp;Z46&amp;") - "&amp;Z46&amp;"_NPP"&amp;" - "&amp;Z46&amp;"_R"), IF(AND('Network Data'!$C$5=0,W46="0",X46 = "1", Y46&gt;0),IF(OR(ISNUMBER(AC46),ISNUMBER(AD46)),Z46&amp;"_U"&amp;" = Flowto("&amp;Z46&amp;") - "&amp;Z46&amp;"_P"&amp;" - "&amp;Z46&amp;"_EX",Z46&amp;"_U"&amp;" = Flowto("&amp;Z46&amp;") - "&amp;Z46&amp;"_P"),"")))),"")</f>
        <v/>
      </c>
      <c r="CT46" t="str">
        <f>IF(OR(AM46&lt;&gt;"",AN46&lt;&gt;""), IF(AND('Network Data'!$C$5 = 1, W46 ="0", X46 = "0", Y46 &gt; 0),Z46&amp;"_AE"&amp;" = "&amp;Z46&amp;"_P"&amp;" + "&amp;Z46&amp;"_R", IF(AND('Network Data'!$C$5 = 0, W46 ="0", X46 = "0", Y46 &gt; 0),Z46&amp;" = "&amp;Z46&amp;"_P",IF(AND('Network Data'!$C$5 = 1, W46 ="0", X46 = "0",Y46 &gt; 0),Z46&amp;"_AE"&amp;" = "&amp;Z46&amp;"_P"&amp;" + "&amp;Z46&amp;"_R", IF(AND('Network Data'!$C$5 = 0, W46 ="0", X46 = "0", Y46 &gt; 0),Z46&amp;" = "&amp;Z46&amp;"_P","")))),"")</f>
        <v/>
      </c>
      <c r="CX46" t="str">
        <f xml:space="preserve"> IF('Network Data'!U52 &gt; 0, 'Network Data'!U52, "")</f>
        <v/>
      </c>
      <c r="DB46" t="str" cm="1">
        <f t="array" ref="DB46">IF(OR('Network Data'!T52:T151&lt;&gt;""), "## PARAMETERS","")</f>
        <v/>
      </c>
      <c r="DC46" t="str" cm="1">
        <f t="array" ref="DC46">IF(OR('Network Data'!T52:T151&lt;&gt;""), "&lt;space&gt;","")</f>
        <v/>
      </c>
      <c r="DD46" t="str">
        <f>IF('Network Data'!T52&lt;&gt;"",SUBSTITUTE('Network Data'!T52, ",",""),"")</f>
        <v/>
      </c>
      <c r="DE46" t="str" cm="1">
        <f t="array" ref="DE46">IF(OR('Network Data'!T52:T151&lt;&gt;""), "&lt;space&gt;","")</f>
        <v/>
      </c>
      <c r="DF46" t="str" cm="1">
        <f t="array" ref="DF46">IF(OR('Network Data'!T52:T151&lt;&gt;""), "## END PARAMETERS","")</f>
        <v/>
      </c>
      <c r="DG46" t="str" cm="1">
        <f t="array" ref="DG46">IF(OR('Network Data'!T52:T151&lt;&gt;""), "&lt;space&gt;","")</f>
        <v/>
      </c>
      <c r="DL46" t="str">
        <f>IF(AND('Network Data'!$C$5=1,W46="0",X46= "1",Y46&gt;0),Z46&amp;"_GPP: CO2 -&gt; "&amp;Z46,"")</f>
        <v/>
      </c>
      <c r="DN46" s="17"/>
      <c r="DP46" t="str">
        <f>IF(AND(W46="0",X46="1",Y46&gt;0,'Network Data'!$C$5=1),'Hidden Network Data 1'!Z46&amp;"_R: "&amp;'Hidden Network Data 1'!Z46&amp;" -&gt; CO2", "")</f>
        <v/>
      </c>
      <c r="DQ46" t="str">
        <f>IF(AND(W46="0",X46="0",Y46&gt;0,'Network Data'!$C$5=1),'Hidden Network Data 1'!Z46&amp;"_R: "&amp;'Hidden Network Data 1'!Z46&amp;" -&gt; CO2", "")</f>
        <v/>
      </c>
      <c r="DS46" s="17"/>
      <c r="DT46" s="17"/>
      <c r="DU46" t="str">
        <f t="shared" si="29"/>
        <v/>
      </c>
      <c r="DV46" s="17"/>
      <c r="DW46" s="17"/>
      <c r="DX46" s="17"/>
      <c r="DY46" t="str">
        <f t="shared" si="32"/>
        <v/>
      </c>
      <c r="DZ46" s="19"/>
      <c r="EA46" t="str">
        <f>IF(AND('Network Data'!$C$5=1, W46 = "0", X46 = "1", ISNUMBER(Y46)&gt;0, AE46&lt;&gt;""), Z46&amp;"_GPP &gt; "&amp;AE46, "")</f>
        <v/>
      </c>
      <c r="EB46" t="str">
        <f>IF(AE46 &gt;0, IF(AND('Network Data'!$C$5 = 1, W46 = "0", X46 = "0", ISNUMBER(Y46)&gt;0, AE46&lt;&gt;""), Z46&amp;"_Q &gt; "&amp;AE46, IF(AND('Network Data'!$C$5 = 0, W46 = "0", ISNUMBER(Y46)&gt;0, AE46&lt;&gt;""), Z46&amp;"_Q &gt; "&amp;AE46, "")),"")</f>
        <v/>
      </c>
      <c r="EC46" t="str">
        <f>IF(AND('Network Data'!$C$5=1, W46 = "0", X46 = "1", ISNUMBER(Y46)&gt;0, AF46&lt;&gt;""), Z46&amp;"_GPP &lt; "&amp;AF46, "")</f>
        <v/>
      </c>
      <c r="ED46" t="str">
        <f>IF(AND('Network Data'!$C$5 = 1, W46 = "0", X46 = "0", ISNUMBER(Y46)&gt;0, AF46&lt;&gt;""), Z46&amp;"_Q &lt; "&amp;AF46, IF(AND('Network Data'!$C$5 = 0, W46 = "0", ISNUMBER(Y46)&gt;0, AF46&lt;&gt;""), Z46&amp;"_Q &lt; "&amp;AF46, ""))</f>
        <v/>
      </c>
      <c r="EE46" t="str">
        <f>IF(AND('Network Data'!$C$5=1, W46 = "0", X46 = "1", ISNUMBER(Y46)&gt;0, AG46&lt;&gt;""), Z46&amp;"_NPP &gt; "&amp;AG46, "")</f>
        <v/>
      </c>
      <c r="EF46" t="str">
        <f>IF(AND('Network Data'!$C$5 = 1, W46 = "0", X46 = "0", ISNUMBER(Y46)&gt;0, AG46&lt;&gt;""), Z46&amp;"_P &gt; "&amp;AG46, IF(AND('Network Data'!$C$5 = 0, W46 = "0", ISNUMBER(Y46)&gt;0, AG46&lt;&gt;""), Z46&amp;"_P &gt; "&amp;AG46, ""))</f>
        <v/>
      </c>
      <c r="EG46" t="str">
        <f>IF(AND('Network Data'!$C$5=1, W46 = "0", X46 = "1", ISNUMBER(Y46)&gt;0, AH46&lt;&gt;""), Z46&amp;"_NPP &lt; "&amp;AH46, "")</f>
        <v/>
      </c>
      <c r="EH46" t="str">
        <f>IF(AND('Network Data'!$C$5 = 1, W46 = "0", X46 = "0", ISNUMBER(Y46)&gt;0, AH46&lt;&gt;""), Z46&amp;"_P &lt; "&amp;AH46, IF(AND('Network Data'!$C$5 = 0, W46 = "0", ISNUMBER(Y46)&gt;0, AH46&lt;&gt;""), Z46&amp;"_P &lt; "&amp;AH46, ""))</f>
        <v/>
      </c>
      <c r="EI46" t="str">
        <f>IF(AND('Network Data'!$C$5=1,W46="0",X46="1",ISNUMBER(Y46) &gt; 0,AI46&lt;&gt;""),Z46&amp;"_R &gt; "&amp;AI46,"")</f>
        <v/>
      </c>
      <c r="EJ46" t="str">
        <f>IF(AND('Network Data'!$C$5 = 1, W46 = "0", X46 = "0", ISNUMBER(Y46) &gt; 0, AI46&lt;&gt;""), Z46&amp;"_R &gt; "&amp;AI46, IF(AND('Network Data'!$C$5 = 0, W46 = "0", ISNUMBER(Y46) &gt; 0, AI46&lt;&gt;""), Z46&amp;"_R &gt; "&amp;AI46, IF(AND('Network Data'!$C$5 = 1, W46 = "0", X46 = "0", ISNUMBER(Y46) &gt; 0, AI46&lt;&gt;""), Z46&amp;"_R &gt; "&amp;AI46, IF(AND('Network Data'!$C$5 = 0, W46 = "0", ISNUMBER(Y46) &gt; 0, AI46&lt;&gt;""), Z46&amp;"_R &gt; "&amp;AI46, ""))))</f>
        <v/>
      </c>
      <c r="EK46" t="str">
        <f>IF(AND('Network Data'!$C$5=1, W46 = "0", X46 = "1", ISNUMBER(Y46)&gt;0, AJ46&lt;&gt;""), Z46&amp;"_R &lt; "&amp;AJ46, "")</f>
        <v/>
      </c>
      <c r="EL46" t="str">
        <f>IF(AND('Network Data'!$C$5 = 1, W46 = "0", X46 = "0", ISNUMBER(Y46)&gt;0, AJ46&lt;&gt;""), Z46&amp;"_R &lt; "&amp;AJ46, IF(AND('Network Data'!$C$5 = 0, W46 = "0", ISNUMBER(Y46)&gt;0, AJ46&lt;&gt;""), Z46&amp;"_R &lt; "&amp;AJ46, IF(AND('Network Data'!$C$5 = 1, W46 = "0", X46 = "0", ISNUMBER(Y46)&gt;0, AJ46&lt;&gt;""), Z46&amp;"_R &lt; "&amp;AJ46, IF(AND('Network Data'!$C$5 = 0, W46 = "0", ISNUMBER(Y46)&gt;0, AJ46&lt;&gt;""), Z46&amp;"_R &lt; "&amp;AJ46, ""))))</f>
        <v/>
      </c>
      <c r="EM46" t="str">
        <f t="shared" si="33"/>
        <v/>
      </c>
      <c r="EN46" t="str">
        <f t="shared" si="34"/>
        <v/>
      </c>
      <c r="EO46" t="str">
        <f t="shared" si="35"/>
        <v/>
      </c>
      <c r="EP46" t="str">
        <f t="shared" si="36"/>
        <v/>
      </c>
      <c r="EQ46" t="str">
        <f t="shared" si="30"/>
        <v/>
      </c>
      <c r="ER46" t="str">
        <f t="shared" si="31"/>
        <v/>
      </c>
      <c r="ES46" t="str">
        <f t="shared" si="37"/>
        <v/>
      </c>
      <c r="ET46" t="str">
        <f t="shared" si="38"/>
        <v/>
      </c>
      <c r="EU46" t="str">
        <f>IF(AND('Network Data'!$C$5 = 1, W46 = "0", X46 = "0", ISNUMBER(Y46) &gt; 0, AM46&lt;&gt;""), Z46&amp;"_AE &gt; "&amp;AM46, IF(AND('Network Data'!$C$5 = 0, W46 = "0", ISNUMBER(Y46) &gt; 0, AM46&lt;&gt;""), Z46&amp;"_AE &gt; "&amp;AM46, IF(AND('Network Data'!$C$5 = 1, W46 = "0", X46 = "0", ISNUMBER(Y46) &gt; 0, AM46&lt;&gt;""), Z46&amp;"_AE &gt; "&amp;AM46, IF(AND('Network Data'!$C$5 = 0, W46 = "0", ISNUMBER(Y46) &gt; 0, AM46&lt;&gt;""), Z46&amp;"_AE &gt; "&amp;AM46, ""))))</f>
        <v/>
      </c>
      <c r="EV46" t="str">
        <f>IF(AND('Network Data'!$C$5 = 1, W46 = "0", X46 = "0", ISNUMBER(Y46) &gt; 0, AN46&lt;&gt;""), Z46&amp;"_AE &lt; "&amp;AN46, IF(AND('Network Data'!$C$5 = 0, W46 = "0", ISNUMBER(Y46) &gt; 0, AN46&lt;&gt;""),Z46&amp;"_AE &lt; "&amp;AN46, IF(AND('Network Data'!$C$5 = 1, W46 = "0", X46 = "0", ISNUMBER(Y46) &gt; 0, AN46&lt;&gt;""), Z46&amp;"_AE &lt; "&amp;AN46, IF(AND('Network Data'!$C$5 = 0, W46 = "0", ISNUMBER(Y46) &gt; 0, AN46&lt;&gt;""), Z46&amp;"_AE &lt; "&amp;AN46, ""))))</f>
        <v/>
      </c>
      <c r="EX46" t="str">
        <f>IF(AND('Network Data'!V52 &gt;0), 'Network Data'!V52, "")</f>
        <v/>
      </c>
      <c r="GB46"/>
      <c r="GC46"/>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row>
    <row r="47" spans="1:242" x14ac:dyDescent="0.3">
      <c r="A47" s="4">
        <v>44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t="str">
        <f t="shared" si="7"/>
        <v/>
      </c>
      <c r="X47" t="str">
        <f t="shared" si="8"/>
        <v/>
      </c>
      <c r="Y47" t="str">
        <f t="shared" si="9"/>
        <v/>
      </c>
      <c r="Z47" t="str">
        <f t="shared" si="10"/>
        <v/>
      </c>
      <c r="AA47" t="str">
        <f t="shared" si="11"/>
        <v/>
      </c>
      <c r="AB47" t="str">
        <f t="shared" si="12"/>
        <v/>
      </c>
      <c r="AC47" t="str">
        <f t="shared" si="13"/>
        <v/>
      </c>
      <c r="AD47" t="str">
        <f t="shared" si="14"/>
        <v/>
      </c>
      <c r="AE47" t="str">
        <f t="shared" si="15"/>
        <v/>
      </c>
      <c r="AF47" t="str">
        <f t="shared" si="16"/>
        <v/>
      </c>
      <c r="AG47" t="str">
        <f t="shared" si="17"/>
        <v/>
      </c>
      <c r="AH47" t="str">
        <f t="shared" si="18"/>
        <v/>
      </c>
      <c r="AI47" t="str">
        <f t="shared" si="19"/>
        <v/>
      </c>
      <c r="AJ47" t="str">
        <f t="shared" si="20"/>
        <v/>
      </c>
      <c r="AK47" t="str">
        <f t="shared" si="21"/>
        <v/>
      </c>
      <c r="AL47" t="str">
        <f t="shared" si="22"/>
        <v/>
      </c>
      <c r="AM47" t="str">
        <f t="shared" si="23"/>
        <v/>
      </c>
      <c r="AN47" t="str">
        <f t="shared" si="24"/>
        <v/>
      </c>
      <c r="BQ47" t="str">
        <f t="shared" si="25"/>
        <v/>
      </c>
      <c r="BR47" t="str">
        <f t="shared" si="26"/>
        <v/>
      </c>
      <c r="BY47" t="str">
        <f t="shared" si="27"/>
        <v/>
      </c>
      <c r="BZ47" t="str">
        <f t="shared" si="28"/>
        <v/>
      </c>
      <c r="CH47" t="str">
        <f>IF(AND('Network Data'!$C$5=1, W47 = "0", Y47 &gt; 0), IF(AND(X47="0"),IF(OR(ISNUMBER(AA47),ISNUMBER(AB47)),Z47&amp;"_Q = Flowto("&amp;Z47&amp;") - "&amp;Z47&amp;"_IM",Z47&amp;"_Q = Flowto("&amp;Z47&amp;")"),IF(AND(X47="1"),IF(OR(ISNUMBER(AA47),ISNUMBER(AB47)),Z47&amp;"_GPP = Flowto("&amp;Z47&amp;") - "&amp;Z47&amp;"_IM",Z47&amp;"_GPP = Flowto("&amp;Z47&amp;")"))), IF(AND('Network Data'!$C$5=0, W47 = "0", Y47 &gt; 0), IF(OR(ISNUMBER(AA47),ISNUMBER(AB47)),Z47&amp;"_Q = Flowto("&amp;Z47&amp;") - "&amp;Z47&amp;"_IN",Z47&amp;"_Q = Flowto("&amp;Z47&amp;")"),""))</f>
        <v/>
      </c>
      <c r="CL47" t="str">
        <f>IF(AND('Network Data'!$C$5=1, COUNTIF($Z$4:$Z$103, "*NLNode")&gt;0, W47 = "0", X47 = "0", Y47 &gt; 0), IF(OR(ISNUMBER(AC47),ISNUMBER(AD47)), Z47&amp;"_P = Flowfrom("&amp;Z47&amp;") - "&amp;Z47&amp;"_R - "&amp;Z47&amp;"_U - "&amp;Z47&amp;"_EX",Z47&amp;"_P = Flowfrom("&amp;Z47&amp;") - "&amp;Z47&amp;"_R - "&amp;Z47&amp;"_U"), IF(AND('Network Data'!$C$5=1, COUNTIF($Z$4:$Z$103, "*NLNode")=0, W47 = "0",X47 = "0", Y47 &gt; 0), IF(OR(ISNUMBER(AC47),ISNUMBER(AD47)), Z47&amp;"_P = Flowfrom("&amp;Z47&amp;") - "&amp;Z47&amp;"_R - "&amp;Z47&amp;"_EX",Z47&amp;"_P = Flowfrom("&amp;Z47&amp;") - "&amp;Z47&amp;"_R"), IF(AND('Network Data'!$C$5=0, COUNTIF($Z$4:$Z$103, "*NLNode")&gt;0, W47 = "0", X47 = "0", Y47 &gt; 0), IF(OR(ISNUMBER(AC47),ISNUMBER(AD47)), Z47&amp;"_P = Flowfrom("&amp;Z47&amp;") - "&amp;Z47&amp;"_U - "&amp;Z47&amp;"_EX",Z47&amp;"_P = Flowfrom("&amp;Z47&amp;") - "&amp;Z47&amp;"_U"), IF(AND('Network Data'!$C$5=0, COUNTIF($Z$4:$Z$103, "*NLNode")=0, W47 = "0",X47 = "0",  Y47 &gt; 0), IF(OR(ISNUMBER(AC47),ISNUMBER(AD47)), Z47&amp;"_P = Flowfrom("&amp;Z47&amp;") - "&amp;Z47&amp;"_EX",Z47&amp;"_P = Flowfrom("&amp;Z47&amp;")"), IF(AND('Network Data'!$C$5=1, COUNTIF($Z$4:$Z$103, "*NLNode")&gt;0, W47 = "0", X47 = "1", Y47 &gt; 0), IF(OR(ISNUMBER(AC47),ISNUMBER(AD47)), Z47&amp;"_NPP = Flowfrom("&amp;Z47&amp;") - "&amp;Z47&amp;"_R - "&amp;Z47&amp;"_U - "&amp;Z47&amp;"_EX",Z47&amp;"_NPP = Flowfrom("&amp;Z47&amp;") - "&amp;Z47&amp;"_R - "&amp;Z47&amp;"_U"), IF(AND('Network Data'!$C$5=1, COUNTIF($Z$4:$Z$103, "*NLNode")=0, W47 = "0",X47 = "1", Y47 &gt; 0), IF(OR(ISNUMBER(AC47),ISNUMBER(AD47)), Z47&amp;"_NPP = Flowfrom("&amp;Z47&amp;") - "&amp;Z47&amp;"_R - "&amp;Z47&amp;"_EX",Z47&amp;"_NPP = Flowfrom("&amp;Z47&amp;") - "&amp;Z47&amp;"_R"), IF(AND('Network Data'!$C$5=0, COUNTIF($Z$4:$Z$103, "*NLNode")&gt;0, W47 = "0", X47 = "1", Y47 &gt; 0), IF(OR(ISNUMBER(AC47),ISNUMBER(AD47)), Z47&amp;"_P = Flowfrom("&amp;Z47&amp;") - "&amp;Z47&amp;"_U - "&amp;Z47&amp;"_EX",Z47&amp;"_P = Flowfrom("&amp;Z47&amp;") - "&amp;Z47&amp;"_U"), IF(AND('Network Data'!$C$5=0, COUNTIF($Z$4:$Z$103, "*NLNode")=0, W47 = "0",X47 = "1",  Y47 &gt; 0), IF(OR(ISNUMBER(AC47),ISNUMBER(AD47)), Z47&amp;"_P = Flowfrom("&amp;Z47&amp;") - "&amp;Z47&amp;"_EX",Z47&amp;"_P = Flowfrom("&amp;Z47&amp;")"), ""))))))))</f>
        <v/>
      </c>
      <c r="CP47" t="str">
        <f>IF(COUNTIF($Z$4:$Z$103, "*NLNode")&gt;0, IF(AND('Network Data'!$C$5=1,W47="0", X47 = "0", Y47&gt;0),IF(OR(ISNUMBER(AC47),ISNUMBER(AD47)),Z47&amp;"_U"&amp;" = Flowto("&amp;Z47&amp;") - "&amp;Z47&amp;"_P"&amp;" - "&amp;Z47&amp;"_R - "&amp;Z47&amp;"_EX",Z47&amp;"_U"&amp;" = Flowto("&amp;Z47&amp;") - "&amp;Z47&amp;"_P"&amp;" - "&amp;Z47&amp;"_R"),IF(AND('Network Data'!$C$5=0,W47="0",X47 = "0", Y47&gt;0),IF(OR(ISNUMBER(AC47),ISNUMBER(AD47)),Z47&amp;"_U"&amp;" = Flowto("&amp;Z47&amp;") - "&amp;Z47&amp;"_P"&amp;" - "&amp;Z47&amp;"_EX",Z47&amp;"_U"&amp;" = Flowto("&amp;Z47&amp;") - "&amp;Z47&amp;"_P"), IF(AND('Network Data'!$C$5=1,W47="0", X47 = "1", Y47&gt;0), IF(OR(ISNUMBER(AC47),ISNUMBER(AD47)),Z47&amp;"_U"&amp;" = Flowto("&amp;Z47&amp;") - "&amp;Z47&amp;"_NPP"&amp;" - "&amp;Z47&amp;"_R - "&amp;Z47&amp;"_EX",Z47&amp;"_U"&amp;" = Flowto("&amp;Z47&amp;") - "&amp;Z47&amp;"_NPP"&amp;" - "&amp;Z47&amp;"_R"), IF(AND('Network Data'!$C$5=0,W47="0",X47 = "1", Y47&gt;0),IF(OR(ISNUMBER(AC47),ISNUMBER(AD47)),Z47&amp;"_U"&amp;" = Flowto("&amp;Z47&amp;") - "&amp;Z47&amp;"_P"&amp;" - "&amp;Z47&amp;"_EX",Z47&amp;"_U"&amp;" = Flowto("&amp;Z47&amp;") - "&amp;Z47&amp;"_P"),"")))),"")</f>
        <v/>
      </c>
      <c r="CT47" t="str">
        <f>IF(OR(AM47&lt;&gt;"",AN47&lt;&gt;""), IF(AND('Network Data'!$C$5 = 1, W47 ="0", X47 = "0", Y47 &gt; 0),Z47&amp;"_AE"&amp;" = "&amp;Z47&amp;"_P"&amp;" + "&amp;Z47&amp;"_R", IF(AND('Network Data'!$C$5 = 0, W47 ="0", X47 = "0", Y47 &gt; 0),Z47&amp;" = "&amp;Z47&amp;"_P",IF(AND('Network Data'!$C$5 = 1, W47 ="0", X47 = "0",Y47 &gt; 0),Z47&amp;"_AE"&amp;" = "&amp;Z47&amp;"_P"&amp;" + "&amp;Z47&amp;"_R", IF(AND('Network Data'!$C$5 = 0, W47 ="0", X47 = "0", Y47 &gt; 0),Z47&amp;" = "&amp;Z47&amp;"_P","")))),"")</f>
        <v/>
      </c>
      <c r="CX47" t="str">
        <f xml:space="preserve"> IF('Network Data'!U53 &gt; 0, 'Network Data'!U53, "")</f>
        <v/>
      </c>
      <c r="DB47" t="str" cm="1">
        <f t="array" ref="DB47">IF(OR('Network Data'!T53:T152&lt;&gt;""), "## PARAMETERS","")</f>
        <v/>
      </c>
      <c r="DC47" t="str" cm="1">
        <f t="array" ref="DC47">IF(OR('Network Data'!T53:T152&lt;&gt;""), "&lt;space&gt;","")</f>
        <v/>
      </c>
      <c r="DD47" t="str">
        <f>IF('Network Data'!T53&lt;&gt;"",SUBSTITUTE('Network Data'!T53, ",",""),"")</f>
        <v/>
      </c>
      <c r="DE47" t="str" cm="1">
        <f t="array" ref="DE47">IF(OR('Network Data'!T53:T152&lt;&gt;""), "&lt;space&gt;","")</f>
        <v/>
      </c>
      <c r="DF47" t="str" cm="1">
        <f t="array" ref="DF47">IF(OR('Network Data'!T53:T152&lt;&gt;""), "## END PARAMETERS","")</f>
        <v/>
      </c>
      <c r="DG47" t="str" cm="1">
        <f t="array" ref="DG47">IF(OR('Network Data'!T53:T152&lt;&gt;""), "&lt;space&gt;","")</f>
        <v/>
      </c>
      <c r="DL47" t="str">
        <f>IF(AND('Network Data'!$C$5=1,W47="0",X47= "1",Y47&gt;0),Z47&amp;"_GPP: CO2 -&gt; "&amp;Z47,"")</f>
        <v/>
      </c>
      <c r="DN47" s="17"/>
      <c r="DP47" t="str">
        <f>IF(AND(W47="0",X47="1",Y47&gt;0,'Network Data'!$C$5=1),'Hidden Network Data 1'!Z47&amp;"_R: "&amp;'Hidden Network Data 1'!Z47&amp;" -&gt; CO2", "")</f>
        <v/>
      </c>
      <c r="DQ47" t="str">
        <f>IF(AND(W47="0",X47="0",Y47&gt;0,'Network Data'!$C$5=1),'Hidden Network Data 1'!Z47&amp;"_R: "&amp;'Hidden Network Data 1'!Z47&amp;" -&gt; CO2", "")</f>
        <v/>
      </c>
      <c r="DS47" s="17"/>
      <c r="DT47" s="17"/>
      <c r="DU47" t="str">
        <f t="shared" si="29"/>
        <v/>
      </c>
      <c r="DV47" s="17"/>
      <c r="DW47" s="17"/>
      <c r="DX47" s="17"/>
      <c r="DY47" t="str">
        <f t="shared" si="32"/>
        <v/>
      </c>
      <c r="DZ47" s="19"/>
      <c r="EA47" t="str">
        <f>IF(AND('Network Data'!$C$5=1, W47 = "0", X47 = "1", ISNUMBER(Y47)&gt;0, AE47&lt;&gt;""), Z47&amp;"_GPP &gt; "&amp;AE47, "")</f>
        <v/>
      </c>
      <c r="EB47" t="str">
        <f>IF(AE47 &gt;0, IF(AND('Network Data'!$C$5 = 1, W47 = "0", X47 = "0", ISNUMBER(Y47)&gt;0, AE47&lt;&gt;""), Z47&amp;"_Q &gt; "&amp;AE47, IF(AND('Network Data'!$C$5 = 0, W47 = "0", ISNUMBER(Y47)&gt;0, AE47&lt;&gt;""), Z47&amp;"_Q &gt; "&amp;AE47, "")),"")</f>
        <v/>
      </c>
      <c r="EC47" t="str">
        <f>IF(AND('Network Data'!$C$5=1, W47 = "0", X47 = "1", ISNUMBER(Y47)&gt;0, AF47&lt;&gt;""), Z47&amp;"_GPP &lt; "&amp;AF47, "")</f>
        <v/>
      </c>
      <c r="ED47" t="str">
        <f>IF(AND('Network Data'!$C$5 = 1, W47 = "0", X47 = "0", ISNUMBER(Y47)&gt;0, AF47&lt;&gt;""), Z47&amp;"_Q &lt; "&amp;AF47, IF(AND('Network Data'!$C$5 = 0, W47 = "0", ISNUMBER(Y47)&gt;0, AF47&lt;&gt;""), Z47&amp;"_Q &lt; "&amp;AF47, ""))</f>
        <v/>
      </c>
      <c r="EE47" t="str">
        <f>IF(AND('Network Data'!$C$5=1, W47 = "0", X47 = "1", ISNUMBER(Y47)&gt;0, AG47&lt;&gt;""), Z47&amp;"_NPP &gt; "&amp;AG47, "")</f>
        <v/>
      </c>
      <c r="EF47" t="str">
        <f>IF(AND('Network Data'!$C$5 = 1, W47 = "0", X47 = "0", ISNUMBER(Y47)&gt;0, AG47&lt;&gt;""), Z47&amp;"_P &gt; "&amp;AG47, IF(AND('Network Data'!$C$5 = 0, W47 = "0", ISNUMBER(Y47)&gt;0, AG47&lt;&gt;""), Z47&amp;"_P &gt; "&amp;AG47, ""))</f>
        <v/>
      </c>
      <c r="EG47" t="str">
        <f>IF(AND('Network Data'!$C$5=1, W47 = "0", X47 = "1", ISNUMBER(Y47)&gt;0, AH47&lt;&gt;""), Z47&amp;"_NPP &lt; "&amp;AH47, "")</f>
        <v/>
      </c>
      <c r="EH47" t="str">
        <f>IF(AND('Network Data'!$C$5 = 1, W47 = "0", X47 = "0", ISNUMBER(Y47)&gt;0, AH47&lt;&gt;""), Z47&amp;"_P &lt; "&amp;AH47, IF(AND('Network Data'!$C$5 = 0, W47 = "0", ISNUMBER(Y47)&gt;0, AH47&lt;&gt;""), Z47&amp;"_P &lt; "&amp;AH47, ""))</f>
        <v/>
      </c>
      <c r="EI47" t="str">
        <f>IF(AND('Network Data'!$C$5=1,W47="0",X47="1",ISNUMBER(Y47) &gt; 0,AI47&lt;&gt;""),Z47&amp;"_R &gt; "&amp;AI47,"")</f>
        <v/>
      </c>
      <c r="EJ47" t="str">
        <f>IF(AND('Network Data'!$C$5 = 1, W47 = "0", X47 = "0", ISNUMBER(Y47) &gt; 0, AI47&lt;&gt;""), Z47&amp;"_R &gt; "&amp;AI47, IF(AND('Network Data'!$C$5 = 0, W47 = "0", ISNUMBER(Y47) &gt; 0, AI47&lt;&gt;""), Z47&amp;"_R &gt; "&amp;AI47, IF(AND('Network Data'!$C$5 = 1, W47 = "0", X47 = "0", ISNUMBER(Y47) &gt; 0, AI47&lt;&gt;""), Z47&amp;"_R &gt; "&amp;AI47, IF(AND('Network Data'!$C$5 = 0, W47 = "0", ISNUMBER(Y47) &gt; 0, AI47&lt;&gt;""), Z47&amp;"_R &gt; "&amp;AI47, ""))))</f>
        <v/>
      </c>
      <c r="EK47" t="str">
        <f>IF(AND('Network Data'!$C$5=1, W47 = "0", X47 = "1", ISNUMBER(Y47)&gt;0, AJ47&lt;&gt;""), Z47&amp;"_R &lt; "&amp;AJ47, "")</f>
        <v/>
      </c>
      <c r="EL47" t="str">
        <f>IF(AND('Network Data'!$C$5 = 1, W47 = "0", X47 = "0", ISNUMBER(Y47)&gt;0, AJ47&lt;&gt;""), Z47&amp;"_R &lt; "&amp;AJ47, IF(AND('Network Data'!$C$5 = 0, W47 = "0", ISNUMBER(Y47)&gt;0, AJ47&lt;&gt;""), Z47&amp;"_R &lt; "&amp;AJ47, IF(AND('Network Data'!$C$5 = 1, W47 = "0", X47 = "0", ISNUMBER(Y47)&gt;0, AJ47&lt;&gt;""), Z47&amp;"_R &lt; "&amp;AJ47, IF(AND('Network Data'!$C$5 = 0, W47 = "0", ISNUMBER(Y47)&gt;0, AJ47&lt;&gt;""), Z47&amp;"_R &lt; "&amp;AJ47, ""))))</f>
        <v/>
      </c>
      <c r="EM47" t="str">
        <f t="shared" si="33"/>
        <v/>
      </c>
      <c r="EN47" t="str">
        <f t="shared" si="34"/>
        <v/>
      </c>
      <c r="EO47" t="str">
        <f t="shared" si="35"/>
        <v/>
      </c>
      <c r="EP47" t="str">
        <f t="shared" si="36"/>
        <v/>
      </c>
      <c r="EQ47" t="str">
        <f t="shared" si="30"/>
        <v/>
      </c>
      <c r="ER47" t="str">
        <f t="shared" si="31"/>
        <v/>
      </c>
      <c r="ES47" t="str">
        <f t="shared" si="37"/>
        <v/>
      </c>
      <c r="ET47" t="str">
        <f t="shared" si="38"/>
        <v/>
      </c>
      <c r="EU47" t="str">
        <f>IF(AND('Network Data'!$C$5 = 1, W47 = "0", X47 = "0", ISNUMBER(Y47) &gt; 0, AM47&lt;&gt;""), Z47&amp;"_AE &gt; "&amp;AM47, IF(AND('Network Data'!$C$5 = 0, W47 = "0", ISNUMBER(Y47) &gt; 0, AM47&lt;&gt;""), Z47&amp;"_AE &gt; "&amp;AM47, IF(AND('Network Data'!$C$5 = 1, W47 = "0", X47 = "0", ISNUMBER(Y47) &gt; 0, AM47&lt;&gt;""), Z47&amp;"_AE &gt; "&amp;AM47, IF(AND('Network Data'!$C$5 = 0, W47 = "0", ISNUMBER(Y47) &gt; 0, AM47&lt;&gt;""), Z47&amp;"_AE &gt; "&amp;AM47, ""))))</f>
        <v/>
      </c>
      <c r="EV47" t="str">
        <f>IF(AND('Network Data'!$C$5 = 1, W47 = "0", X47 = "0", ISNUMBER(Y47) &gt; 0, AN47&lt;&gt;""), Z47&amp;"_AE &lt; "&amp;AN47, IF(AND('Network Data'!$C$5 = 0, W47 = "0", ISNUMBER(Y47) &gt; 0, AN47&lt;&gt;""),Z47&amp;"_AE &lt; "&amp;AN47, IF(AND('Network Data'!$C$5 = 1, W47 = "0", X47 = "0", ISNUMBER(Y47) &gt; 0, AN47&lt;&gt;""), Z47&amp;"_AE &lt; "&amp;AN47, IF(AND('Network Data'!$C$5 = 0, W47 = "0", ISNUMBER(Y47) &gt; 0, AN47&lt;&gt;""), Z47&amp;"_AE &lt; "&amp;AN47, ""))))</f>
        <v/>
      </c>
      <c r="EX47" t="str">
        <f>IF(AND('Network Data'!V53 &gt;0), 'Network Data'!V53, "")</f>
        <v/>
      </c>
      <c r="GB47"/>
      <c r="GC47"/>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row>
    <row r="48" spans="1:242" x14ac:dyDescent="0.3">
      <c r="A48" s="4">
        <v>45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t="str">
        <f t="shared" si="7"/>
        <v/>
      </c>
      <c r="X48" t="str">
        <f t="shared" si="8"/>
        <v/>
      </c>
      <c r="Y48" t="str">
        <f t="shared" si="9"/>
        <v/>
      </c>
      <c r="Z48" t="str">
        <f t="shared" si="10"/>
        <v/>
      </c>
      <c r="AA48" t="str">
        <f t="shared" si="11"/>
        <v/>
      </c>
      <c r="AB48" t="str">
        <f t="shared" si="12"/>
        <v/>
      </c>
      <c r="AC48" t="str">
        <f t="shared" si="13"/>
        <v/>
      </c>
      <c r="AD48" t="str">
        <f t="shared" si="14"/>
        <v/>
      </c>
      <c r="AE48" t="str">
        <f t="shared" si="15"/>
        <v/>
      </c>
      <c r="AF48" t="str">
        <f t="shared" si="16"/>
        <v/>
      </c>
      <c r="AG48" t="str">
        <f t="shared" si="17"/>
        <v/>
      </c>
      <c r="AH48" t="str">
        <f t="shared" si="18"/>
        <v/>
      </c>
      <c r="AI48" t="str">
        <f t="shared" si="19"/>
        <v/>
      </c>
      <c r="AJ48" t="str">
        <f t="shared" si="20"/>
        <v/>
      </c>
      <c r="AK48" t="str">
        <f t="shared" si="21"/>
        <v/>
      </c>
      <c r="AL48" t="str">
        <f t="shared" si="22"/>
        <v/>
      </c>
      <c r="AM48" t="str">
        <f t="shared" si="23"/>
        <v/>
      </c>
      <c r="AN48" t="str">
        <f t="shared" si="24"/>
        <v/>
      </c>
      <c r="BQ48" t="str">
        <f t="shared" si="25"/>
        <v/>
      </c>
      <c r="BR48" t="str">
        <f t="shared" si="26"/>
        <v/>
      </c>
      <c r="BY48" t="str">
        <f t="shared" si="27"/>
        <v/>
      </c>
      <c r="BZ48" t="str">
        <f t="shared" si="28"/>
        <v/>
      </c>
      <c r="CH48" t="str">
        <f>IF(AND('Network Data'!$C$5=1, W48 = "0", Y48 &gt; 0), IF(AND(X48="0"),IF(OR(ISNUMBER(AA48),ISNUMBER(AB48)),Z48&amp;"_Q = Flowto("&amp;Z48&amp;") - "&amp;Z48&amp;"_IM",Z48&amp;"_Q = Flowto("&amp;Z48&amp;")"),IF(AND(X48="1"),IF(OR(ISNUMBER(AA48),ISNUMBER(AB48)),Z48&amp;"_GPP = Flowto("&amp;Z48&amp;") - "&amp;Z48&amp;"_IM",Z48&amp;"_GPP = Flowto("&amp;Z48&amp;")"))), IF(AND('Network Data'!$C$5=0, W48 = "0", Y48 &gt; 0), IF(OR(ISNUMBER(AA48),ISNUMBER(AB48)),Z48&amp;"_Q = Flowto("&amp;Z48&amp;") - "&amp;Z48&amp;"_IN",Z48&amp;"_Q = Flowto("&amp;Z48&amp;")"),""))</f>
        <v/>
      </c>
      <c r="CL48" t="str">
        <f>IF(AND('Network Data'!$C$5=1, COUNTIF($Z$4:$Z$103, "*NLNode")&gt;0, W48 = "0", X48 = "0", Y48 &gt; 0), IF(OR(ISNUMBER(AC48),ISNUMBER(AD48)), Z48&amp;"_P = Flowfrom("&amp;Z48&amp;") - "&amp;Z48&amp;"_R - "&amp;Z48&amp;"_U - "&amp;Z48&amp;"_EX",Z48&amp;"_P = Flowfrom("&amp;Z48&amp;") - "&amp;Z48&amp;"_R - "&amp;Z48&amp;"_U"), IF(AND('Network Data'!$C$5=1, COUNTIF($Z$4:$Z$103, "*NLNode")=0, W48 = "0",X48 = "0", Y48 &gt; 0), IF(OR(ISNUMBER(AC48),ISNUMBER(AD48)), Z48&amp;"_P = Flowfrom("&amp;Z48&amp;") - "&amp;Z48&amp;"_R - "&amp;Z48&amp;"_EX",Z48&amp;"_P = Flowfrom("&amp;Z48&amp;") - "&amp;Z48&amp;"_R"), IF(AND('Network Data'!$C$5=0, COUNTIF($Z$4:$Z$103, "*NLNode")&gt;0, W48 = "0", X48 = "0", Y48 &gt; 0), IF(OR(ISNUMBER(AC48),ISNUMBER(AD48)), Z48&amp;"_P = Flowfrom("&amp;Z48&amp;") - "&amp;Z48&amp;"_U - "&amp;Z48&amp;"_EX",Z48&amp;"_P = Flowfrom("&amp;Z48&amp;") - "&amp;Z48&amp;"_U"), IF(AND('Network Data'!$C$5=0, COUNTIF($Z$4:$Z$103, "*NLNode")=0, W48 = "0",X48 = "0",  Y48 &gt; 0), IF(OR(ISNUMBER(AC48),ISNUMBER(AD48)), Z48&amp;"_P = Flowfrom("&amp;Z48&amp;") - "&amp;Z48&amp;"_EX",Z48&amp;"_P = Flowfrom("&amp;Z48&amp;")"), IF(AND('Network Data'!$C$5=1, COUNTIF($Z$4:$Z$103, "*NLNode")&gt;0, W48 = "0", X48 = "1", Y48 &gt; 0), IF(OR(ISNUMBER(AC48),ISNUMBER(AD48)), Z48&amp;"_NPP = Flowfrom("&amp;Z48&amp;") - "&amp;Z48&amp;"_R - "&amp;Z48&amp;"_U - "&amp;Z48&amp;"_EX",Z48&amp;"_NPP = Flowfrom("&amp;Z48&amp;") - "&amp;Z48&amp;"_R - "&amp;Z48&amp;"_U"), IF(AND('Network Data'!$C$5=1, COUNTIF($Z$4:$Z$103, "*NLNode")=0, W48 = "0",X48 = "1", Y48 &gt; 0), IF(OR(ISNUMBER(AC48),ISNUMBER(AD48)), Z48&amp;"_NPP = Flowfrom("&amp;Z48&amp;") - "&amp;Z48&amp;"_R - "&amp;Z48&amp;"_EX",Z48&amp;"_NPP = Flowfrom("&amp;Z48&amp;") - "&amp;Z48&amp;"_R"), IF(AND('Network Data'!$C$5=0, COUNTIF($Z$4:$Z$103, "*NLNode")&gt;0, W48 = "0", X48 = "1", Y48 &gt; 0), IF(OR(ISNUMBER(AC48),ISNUMBER(AD48)), Z48&amp;"_P = Flowfrom("&amp;Z48&amp;") - "&amp;Z48&amp;"_U - "&amp;Z48&amp;"_EX",Z48&amp;"_P = Flowfrom("&amp;Z48&amp;") - "&amp;Z48&amp;"_U"), IF(AND('Network Data'!$C$5=0, COUNTIF($Z$4:$Z$103, "*NLNode")=0, W48 = "0",X48 = "1",  Y48 &gt; 0), IF(OR(ISNUMBER(AC48),ISNUMBER(AD48)), Z48&amp;"_P = Flowfrom("&amp;Z48&amp;") - "&amp;Z48&amp;"_EX",Z48&amp;"_P = Flowfrom("&amp;Z48&amp;")"), ""))))))))</f>
        <v/>
      </c>
      <c r="CP48" t="str">
        <f>IF(COUNTIF($Z$4:$Z$103, "*NLNode")&gt;0, IF(AND('Network Data'!$C$5=1,W48="0", X48 = "0", Y48&gt;0),IF(OR(ISNUMBER(AC48),ISNUMBER(AD48)),Z48&amp;"_U"&amp;" = Flowto("&amp;Z48&amp;") - "&amp;Z48&amp;"_P"&amp;" - "&amp;Z48&amp;"_R - "&amp;Z48&amp;"_EX",Z48&amp;"_U"&amp;" = Flowto("&amp;Z48&amp;") - "&amp;Z48&amp;"_P"&amp;" - "&amp;Z48&amp;"_R"),IF(AND('Network Data'!$C$5=0,W48="0",X48 = "0", Y48&gt;0),IF(OR(ISNUMBER(AC48),ISNUMBER(AD48)),Z48&amp;"_U"&amp;" = Flowto("&amp;Z48&amp;") - "&amp;Z48&amp;"_P"&amp;" - "&amp;Z48&amp;"_EX",Z48&amp;"_U"&amp;" = Flowto("&amp;Z48&amp;") - "&amp;Z48&amp;"_P"), IF(AND('Network Data'!$C$5=1,W48="0", X48 = "1", Y48&gt;0), IF(OR(ISNUMBER(AC48),ISNUMBER(AD48)),Z48&amp;"_U"&amp;" = Flowto("&amp;Z48&amp;") - "&amp;Z48&amp;"_NPP"&amp;" - "&amp;Z48&amp;"_R - "&amp;Z48&amp;"_EX",Z48&amp;"_U"&amp;" = Flowto("&amp;Z48&amp;") - "&amp;Z48&amp;"_NPP"&amp;" - "&amp;Z48&amp;"_R"), IF(AND('Network Data'!$C$5=0,W48="0",X48 = "1", Y48&gt;0),IF(OR(ISNUMBER(AC48),ISNUMBER(AD48)),Z48&amp;"_U"&amp;" = Flowto("&amp;Z48&amp;") - "&amp;Z48&amp;"_P"&amp;" - "&amp;Z48&amp;"_EX",Z48&amp;"_U"&amp;" = Flowto("&amp;Z48&amp;") - "&amp;Z48&amp;"_P"),"")))),"")</f>
        <v/>
      </c>
      <c r="CT48" t="str">
        <f>IF(OR(AM48&lt;&gt;"",AN48&lt;&gt;""), IF(AND('Network Data'!$C$5 = 1, W48 ="0", X48 = "0", Y48 &gt; 0),Z48&amp;"_AE"&amp;" = "&amp;Z48&amp;"_P"&amp;" + "&amp;Z48&amp;"_R", IF(AND('Network Data'!$C$5 = 0, W48 ="0", X48 = "0", Y48 &gt; 0),Z48&amp;" = "&amp;Z48&amp;"_P",IF(AND('Network Data'!$C$5 = 1, W48 ="0", X48 = "0",Y48 &gt; 0),Z48&amp;"_AE"&amp;" = "&amp;Z48&amp;"_P"&amp;" + "&amp;Z48&amp;"_R", IF(AND('Network Data'!$C$5 = 0, W48 ="0", X48 = "0", Y48 &gt; 0),Z48&amp;" = "&amp;Z48&amp;"_P","")))),"")</f>
        <v/>
      </c>
      <c r="CX48" t="str">
        <f xml:space="preserve"> IF('Network Data'!U54 &gt; 0, 'Network Data'!U54, "")</f>
        <v/>
      </c>
      <c r="DB48" t="str" cm="1">
        <f t="array" ref="DB48">IF(OR('Network Data'!T54:T153&lt;&gt;""), "## PARAMETERS","")</f>
        <v/>
      </c>
      <c r="DC48" t="str" cm="1">
        <f t="array" ref="DC48">IF(OR('Network Data'!T54:T153&lt;&gt;""), "&lt;space&gt;","")</f>
        <v/>
      </c>
      <c r="DD48" t="str">
        <f>IF('Network Data'!T54&lt;&gt;"",SUBSTITUTE('Network Data'!T54, ",",""),"")</f>
        <v/>
      </c>
      <c r="DE48" t="str" cm="1">
        <f t="array" ref="DE48">IF(OR('Network Data'!T54:T153&lt;&gt;""), "&lt;space&gt;","")</f>
        <v/>
      </c>
      <c r="DF48" t="str" cm="1">
        <f t="array" ref="DF48">IF(OR('Network Data'!T54:T153&lt;&gt;""), "## END PARAMETERS","")</f>
        <v/>
      </c>
      <c r="DG48" t="str" cm="1">
        <f t="array" ref="DG48">IF(OR('Network Data'!T54:T153&lt;&gt;""), "&lt;space&gt;","")</f>
        <v/>
      </c>
      <c r="DL48" t="str">
        <f>IF(AND('Network Data'!$C$5=1,W48="0",X48= "1",Y48&gt;0),Z48&amp;"_GPP: CO2 -&gt; "&amp;Z48,"")</f>
        <v/>
      </c>
      <c r="DN48" s="17"/>
      <c r="DP48" t="str">
        <f>IF(AND(W48="0",X48="1",Y48&gt;0,'Network Data'!$C$5=1),'Hidden Network Data 1'!Z48&amp;"_R: "&amp;'Hidden Network Data 1'!Z48&amp;" -&gt; CO2", "")</f>
        <v/>
      </c>
      <c r="DQ48" t="str">
        <f>IF(AND(W48="0",X48="0",Y48&gt;0,'Network Data'!$C$5=1),'Hidden Network Data 1'!Z48&amp;"_R: "&amp;'Hidden Network Data 1'!Z48&amp;" -&gt; CO2", "")</f>
        <v/>
      </c>
      <c r="DS48" s="17"/>
      <c r="DT48" s="17"/>
      <c r="DU48" t="str">
        <f t="shared" si="29"/>
        <v/>
      </c>
      <c r="DV48" s="17"/>
      <c r="DW48" s="17"/>
      <c r="DX48" s="17"/>
      <c r="DY48" t="str">
        <f t="shared" si="32"/>
        <v/>
      </c>
      <c r="DZ48" s="19"/>
      <c r="EA48" t="str">
        <f>IF(AND('Network Data'!$C$5=1, W48 = "0", X48 = "1", ISNUMBER(Y48)&gt;0, AE48&lt;&gt;""), Z48&amp;"_GPP &gt; "&amp;AE48, "")</f>
        <v/>
      </c>
      <c r="EB48" t="str">
        <f>IF(AE48 &gt;0, IF(AND('Network Data'!$C$5 = 1, W48 = "0", X48 = "0", ISNUMBER(Y48)&gt;0, AE48&lt;&gt;""), Z48&amp;"_Q &gt; "&amp;AE48, IF(AND('Network Data'!$C$5 = 0, W48 = "0", ISNUMBER(Y48)&gt;0, AE48&lt;&gt;""), Z48&amp;"_Q &gt; "&amp;AE48, "")),"")</f>
        <v/>
      </c>
      <c r="EC48" t="str">
        <f>IF(AND('Network Data'!$C$5=1, W48 = "0", X48 = "1", ISNUMBER(Y48)&gt;0, AF48&lt;&gt;""), Z48&amp;"_GPP &lt; "&amp;AF48, "")</f>
        <v/>
      </c>
      <c r="ED48" t="str">
        <f>IF(AND('Network Data'!$C$5 = 1, W48 = "0", X48 = "0", ISNUMBER(Y48)&gt;0, AF48&lt;&gt;""), Z48&amp;"_Q &lt; "&amp;AF48, IF(AND('Network Data'!$C$5 = 0, W48 = "0", ISNUMBER(Y48)&gt;0, AF48&lt;&gt;""), Z48&amp;"_Q &lt; "&amp;AF48, ""))</f>
        <v/>
      </c>
      <c r="EE48" t="str">
        <f>IF(AND('Network Data'!$C$5=1, W48 = "0", X48 = "1", ISNUMBER(Y48)&gt;0, AG48&lt;&gt;""), Z48&amp;"_NPP &gt; "&amp;AG48, "")</f>
        <v/>
      </c>
      <c r="EF48" t="str">
        <f>IF(AND('Network Data'!$C$5 = 1, W48 = "0", X48 = "0", ISNUMBER(Y48)&gt;0, AG48&lt;&gt;""), Z48&amp;"_P &gt; "&amp;AG48, IF(AND('Network Data'!$C$5 = 0, W48 = "0", ISNUMBER(Y48)&gt;0, AG48&lt;&gt;""), Z48&amp;"_P &gt; "&amp;AG48, ""))</f>
        <v/>
      </c>
      <c r="EG48" t="str">
        <f>IF(AND('Network Data'!$C$5=1, W48 = "0", X48 = "1", ISNUMBER(Y48)&gt;0, AH48&lt;&gt;""), Z48&amp;"_NPP &lt; "&amp;AH48, "")</f>
        <v/>
      </c>
      <c r="EH48" t="str">
        <f>IF(AND('Network Data'!$C$5 = 1, W48 = "0", X48 = "0", ISNUMBER(Y48)&gt;0, AH48&lt;&gt;""), Z48&amp;"_P &lt; "&amp;AH48, IF(AND('Network Data'!$C$5 = 0, W48 = "0", ISNUMBER(Y48)&gt;0, AH48&lt;&gt;""), Z48&amp;"_P &lt; "&amp;AH48, ""))</f>
        <v/>
      </c>
      <c r="EI48" t="str">
        <f>IF(AND('Network Data'!$C$5=1,W48="0",X48="1",ISNUMBER(Y48) &gt; 0,AI48&lt;&gt;""),Z48&amp;"_R &gt; "&amp;AI48,"")</f>
        <v/>
      </c>
      <c r="EJ48" t="str">
        <f>IF(AND('Network Data'!$C$5 = 1, W48 = "0", X48 = "0", ISNUMBER(Y48) &gt; 0, AI48&lt;&gt;""), Z48&amp;"_R &gt; "&amp;AI48, IF(AND('Network Data'!$C$5 = 0, W48 = "0", ISNUMBER(Y48) &gt; 0, AI48&lt;&gt;""), Z48&amp;"_R &gt; "&amp;AI48, IF(AND('Network Data'!$C$5 = 1, W48 = "0", X48 = "0", ISNUMBER(Y48) &gt; 0, AI48&lt;&gt;""), Z48&amp;"_R &gt; "&amp;AI48, IF(AND('Network Data'!$C$5 = 0, W48 = "0", ISNUMBER(Y48) &gt; 0, AI48&lt;&gt;""), Z48&amp;"_R &gt; "&amp;AI48, ""))))</f>
        <v/>
      </c>
      <c r="EK48" t="str">
        <f>IF(AND('Network Data'!$C$5=1, W48 = "0", X48 = "1", ISNUMBER(Y48)&gt;0, AJ48&lt;&gt;""), Z48&amp;"_R &lt; "&amp;AJ48, "")</f>
        <v/>
      </c>
      <c r="EL48" t="str">
        <f>IF(AND('Network Data'!$C$5 = 1, W48 = "0", X48 = "0", ISNUMBER(Y48)&gt;0, AJ48&lt;&gt;""), Z48&amp;"_R &lt; "&amp;AJ48, IF(AND('Network Data'!$C$5 = 0, W48 = "0", ISNUMBER(Y48)&gt;0, AJ48&lt;&gt;""), Z48&amp;"_R &lt; "&amp;AJ48, IF(AND('Network Data'!$C$5 = 1, W48 = "0", X48 = "0", ISNUMBER(Y48)&gt;0, AJ48&lt;&gt;""), Z48&amp;"_R &lt; "&amp;AJ48, IF(AND('Network Data'!$C$5 = 0, W48 = "0", ISNUMBER(Y48)&gt;0, AJ48&lt;&gt;""), Z48&amp;"_R &lt; "&amp;AJ48, ""))))</f>
        <v/>
      </c>
      <c r="EM48" t="str">
        <f t="shared" si="33"/>
        <v/>
      </c>
      <c r="EN48" t="str">
        <f t="shared" si="34"/>
        <v/>
      </c>
      <c r="EO48" t="str">
        <f t="shared" si="35"/>
        <v/>
      </c>
      <c r="EP48" t="str">
        <f t="shared" si="36"/>
        <v/>
      </c>
      <c r="EQ48" t="str">
        <f t="shared" si="30"/>
        <v/>
      </c>
      <c r="ER48" t="str">
        <f t="shared" si="31"/>
        <v/>
      </c>
      <c r="ES48" t="str">
        <f t="shared" si="37"/>
        <v/>
      </c>
      <c r="ET48" t="str">
        <f t="shared" si="38"/>
        <v/>
      </c>
      <c r="EU48" t="str">
        <f>IF(AND('Network Data'!$C$5 = 1, W48 = "0", X48 = "0", ISNUMBER(Y48) &gt; 0, AM48&lt;&gt;""), Z48&amp;"_AE &gt; "&amp;AM48, IF(AND('Network Data'!$C$5 = 0, W48 = "0", ISNUMBER(Y48) &gt; 0, AM48&lt;&gt;""), Z48&amp;"_AE &gt; "&amp;AM48, IF(AND('Network Data'!$C$5 = 1, W48 = "0", X48 = "0", ISNUMBER(Y48) &gt; 0, AM48&lt;&gt;""), Z48&amp;"_AE &gt; "&amp;AM48, IF(AND('Network Data'!$C$5 = 0, W48 = "0", ISNUMBER(Y48) &gt; 0, AM48&lt;&gt;""), Z48&amp;"_AE &gt; "&amp;AM48, ""))))</f>
        <v/>
      </c>
      <c r="EV48" t="str">
        <f>IF(AND('Network Data'!$C$5 = 1, W48 = "0", X48 = "0", ISNUMBER(Y48) &gt; 0, AN48&lt;&gt;""), Z48&amp;"_AE &lt; "&amp;AN48, IF(AND('Network Data'!$C$5 = 0, W48 = "0", ISNUMBER(Y48) &gt; 0, AN48&lt;&gt;""),Z48&amp;"_AE &lt; "&amp;AN48, IF(AND('Network Data'!$C$5 = 1, W48 = "0", X48 = "0", ISNUMBER(Y48) &gt; 0, AN48&lt;&gt;""), Z48&amp;"_AE &lt; "&amp;AN48, IF(AND('Network Data'!$C$5 = 0, W48 = "0", ISNUMBER(Y48) &gt; 0, AN48&lt;&gt;""), Z48&amp;"_AE &lt; "&amp;AN48, ""))))</f>
        <v/>
      </c>
      <c r="EX48" t="str">
        <f>IF(AND('Network Data'!V54 &gt;0), 'Network Data'!V54, "")</f>
        <v/>
      </c>
      <c r="GB48"/>
      <c r="GC48"/>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row>
    <row r="49" spans="1:242" x14ac:dyDescent="0.3">
      <c r="A49" s="4">
        <v>46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t="str">
        <f t="shared" si="7"/>
        <v/>
      </c>
      <c r="X49" t="str">
        <f t="shared" si="8"/>
        <v/>
      </c>
      <c r="Y49" t="str">
        <f t="shared" si="9"/>
        <v/>
      </c>
      <c r="Z49" t="str">
        <f t="shared" si="10"/>
        <v/>
      </c>
      <c r="AA49" t="str">
        <f t="shared" si="11"/>
        <v/>
      </c>
      <c r="AB49" t="str">
        <f t="shared" si="12"/>
        <v/>
      </c>
      <c r="AC49" t="str">
        <f t="shared" si="13"/>
        <v/>
      </c>
      <c r="AD49" t="str">
        <f t="shared" si="14"/>
        <v/>
      </c>
      <c r="AE49" t="str">
        <f t="shared" si="15"/>
        <v/>
      </c>
      <c r="AF49" t="str">
        <f t="shared" si="16"/>
        <v/>
      </c>
      <c r="AG49" t="str">
        <f t="shared" si="17"/>
        <v/>
      </c>
      <c r="AH49" t="str">
        <f t="shared" si="18"/>
        <v/>
      </c>
      <c r="AI49" t="str">
        <f t="shared" si="19"/>
        <v/>
      </c>
      <c r="AJ49" t="str">
        <f t="shared" si="20"/>
        <v/>
      </c>
      <c r="AK49" t="str">
        <f t="shared" si="21"/>
        <v/>
      </c>
      <c r="AL49" t="str">
        <f t="shared" si="22"/>
        <v/>
      </c>
      <c r="AM49" t="str">
        <f t="shared" si="23"/>
        <v/>
      </c>
      <c r="AN49" t="str">
        <f t="shared" si="24"/>
        <v/>
      </c>
      <c r="BQ49" t="str">
        <f t="shared" si="25"/>
        <v/>
      </c>
      <c r="BR49" t="str">
        <f t="shared" si="26"/>
        <v/>
      </c>
      <c r="BY49" t="str">
        <f t="shared" si="27"/>
        <v/>
      </c>
      <c r="BZ49" t="str">
        <f t="shared" si="28"/>
        <v/>
      </c>
      <c r="CH49" t="str">
        <f>IF(AND('Network Data'!$C$5=1, W49 = "0", Y49 &gt; 0), IF(AND(X49="0"),IF(OR(ISNUMBER(AA49),ISNUMBER(AB49)),Z49&amp;"_Q = Flowto("&amp;Z49&amp;") - "&amp;Z49&amp;"_IM",Z49&amp;"_Q = Flowto("&amp;Z49&amp;")"),IF(AND(X49="1"),IF(OR(ISNUMBER(AA49),ISNUMBER(AB49)),Z49&amp;"_GPP = Flowto("&amp;Z49&amp;") - "&amp;Z49&amp;"_IM",Z49&amp;"_GPP = Flowto("&amp;Z49&amp;")"))), IF(AND('Network Data'!$C$5=0, W49 = "0", Y49 &gt; 0), IF(OR(ISNUMBER(AA49),ISNUMBER(AB49)),Z49&amp;"_Q = Flowto("&amp;Z49&amp;") - "&amp;Z49&amp;"_IN",Z49&amp;"_Q = Flowto("&amp;Z49&amp;")"),""))</f>
        <v/>
      </c>
      <c r="CL49" t="str">
        <f>IF(AND('Network Data'!$C$5=1, COUNTIF($Z$4:$Z$103, "*NLNode")&gt;0, W49 = "0", X49 = "0", Y49 &gt; 0), IF(OR(ISNUMBER(AC49),ISNUMBER(AD49)), Z49&amp;"_P = Flowfrom("&amp;Z49&amp;") - "&amp;Z49&amp;"_R - "&amp;Z49&amp;"_U - "&amp;Z49&amp;"_EX",Z49&amp;"_P = Flowfrom("&amp;Z49&amp;") - "&amp;Z49&amp;"_R - "&amp;Z49&amp;"_U"), IF(AND('Network Data'!$C$5=1, COUNTIF($Z$4:$Z$103, "*NLNode")=0, W49 = "0",X49 = "0", Y49 &gt; 0), IF(OR(ISNUMBER(AC49),ISNUMBER(AD49)), Z49&amp;"_P = Flowfrom("&amp;Z49&amp;") - "&amp;Z49&amp;"_R - "&amp;Z49&amp;"_EX",Z49&amp;"_P = Flowfrom("&amp;Z49&amp;") - "&amp;Z49&amp;"_R"), IF(AND('Network Data'!$C$5=0, COUNTIF($Z$4:$Z$103, "*NLNode")&gt;0, W49 = "0", X49 = "0", Y49 &gt; 0), IF(OR(ISNUMBER(AC49),ISNUMBER(AD49)), Z49&amp;"_P = Flowfrom("&amp;Z49&amp;") - "&amp;Z49&amp;"_U - "&amp;Z49&amp;"_EX",Z49&amp;"_P = Flowfrom("&amp;Z49&amp;") - "&amp;Z49&amp;"_U"), IF(AND('Network Data'!$C$5=0, COUNTIF($Z$4:$Z$103, "*NLNode")=0, W49 = "0",X49 = "0",  Y49 &gt; 0), IF(OR(ISNUMBER(AC49),ISNUMBER(AD49)), Z49&amp;"_P = Flowfrom("&amp;Z49&amp;") - "&amp;Z49&amp;"_EX",Z49&amp;"_P = Flowfrom("&amp;Z49&amp;")"), IF(AND('Network Data'!$C$5=1, COUNTIF($Z$4:$Z$103, "*NLNode")&gt;0, W49 = "0", X49 = "1", Y49 &gt; 0), IF(OR(ISNUMBER(AC49),ISNUMBER(AD49)), Z49&amp;"_NPP = Flowfrom("&amp;Z49&amp;") - "&amp;Z49&amp;"_R - "&amp;Z49&amp;"_U - "&amp;Z49&amp;"_EX",Z49&amp;"_NPP = Flowfrom("&amp;Z49&amp;") - "&amp;Z49&amp;"_R - "&amp;Z49&amp;"_U"), IF(AND('Network Data'!$C$5=1, COUNTIF($Z$4:$Z$103, "*NLNode")=0, W49 = "0",X49 = "1", Y49 &gt; 0), IF(OR(ISNUMBER(AC49),ISNUMBER(AD49)), Z49&amp;"_NPP = Flowfrom("&amp;Z49&amp;") - "&amp;Z49&amp;"_R - "&amp;Z49&amp;"_EX",Z49&amp;"_NPP = Flowfrom("&amp;Z49&amp;") - "&amp;Z49&amp;"_R"), IF(AND('Network Data'!$C$5=0, COUNTIF($Z$4:$Z$103, "*NLNode")&gt;0, W49 = "0", X49 = "1", Y49 &gt; 0), IF(OR(ISNUMBER(AC49),ISNUMBER(AD49)), Z49&amp;"_P = Flowfrom("&amp;Z49&amp;") - "&amp;Z49&amp;"_U - "&amp;Z49&amp;"_EX",Z49&amp;"_P = Flowfrom("&amp;Z49&amp;") - "&amp;Z49&amp;"_U"), IF(AND('Network Data'!$C$5=0, COUNTIF($Z$4:$Z$103, "*NLNode")=0, W49 = "0",X49 = "1",  Y49 &gt; 0), IF(OR(ISNUMBER(AC49),ISNUMBER(AD49)), Z49&amp;"_P = Flowfrom("&amp;Z49&amp;") - "&amp;Z49&amp;"_EX",Z49&amp;"_P = Flowfrom("&amp;Z49&amp;")"), ""))))))))</f>
        <v/>
      </c>
      <c r="CP49" t="str">
        <f>IF(COUNTIF($Z$4:$Z$103, "*NLNode")&gt;0, IF(AND('Network Data'!$C$5=1,W49="0", X49 = "0", Y49&gt;0),IF(OR(ISNUMBER(AC49),ISNUMBER(AD49)),Z49&amp;"_U"&amp;" = Flowto("&amp;Z49&amp;") - "&amp;Z49&amp;"_P"&amp;" - "&amp;Z49&amp;"_R - "&amp;Z49&amp;"_EX",Z49&amp;"_U"&amp;" = Flowto("&amp;Z49&amp;") - "&amp;Z49&amp;"_P"&amp;" - "&amp;Z49&amp;"_R"),IF(AND('Network Data'!$C$5=0,W49="0",X49 = "0", Y49&gt;0),IF(OR(ISNUMBER(AC49),ISNUMBER(AD49)),Z49&amp;"_U"&amp;" = Flowto("&amp;Z49&amp;") - "&amp;Z49&amp;"_P"&amp;" - "&amp;Z49&amp;"_EX",Z49&amp;"_U"&amp;" = Flowto("&amp;Z49&amp;") - "&amp;Z49&amp;"_P"), IF(AND('Network Data'!$C$5=1,W49="0", X49 = "1", Y49&gt;0), IF(OR(ISNUMBER(AC49),ISNUMBER(AD49)),Z49&amp;"_U"&amp;" = Flowto("&amp;Z49&amp;") - "&amp;Z49&amp;"_NPP"&amp;" - "&amp;Z49&amp;"_R - "&amp;Z49&amp;"_EX",Z49&amp;"_U"&amp;" = Flowto("&amp;Z49&amp;") - "&amp;Z49&amp;"_NPP"&amp;" - "&amp;Z49&amp;"_R"), IF(AND('Network Data'!$C$5=0,W49="0",X49 = "1", Y49&gt;0),IF(OR(ISNUMBER(AC49),ISNUMBER(AD49)),Z49&amp;"_U"&amp;" = Flowto("&amp;Z49&amp;") - "&amp;Z49&amp;"_P"&amp;" - "&amp;Z49&amp;"_EX",Z49&amp;"_U"&amp;" = Flowto("&amp;Z49&amp;") - "&amp;Z49&amp;"_P"),"")))),"")</f>
        <v/>
      </c>
      <c r="CT49" t="str">
        <f>IF(OR(AM49&lt;&gt;"",AN49&lt;&gt;""), IF(AND('Network Data'!$C$5 = 1, W49 ="0", X49 = "0", Y49 &gt; 0),Z49&amp;"_AE"&amp;" = "&amp;Z49&amp;"_P"&amp;" + "&amp;Z49&amp;"_R", IF(AND('Network Data'!$C$5 = 0, W49 ="0", X49 = "0", Y49 &gt; 0),Z49&amp;" = "&amp;Z49&amp;"_P",IF(AND('Network Data'!$C$5 = 1, W49 ="0", X49 = "0",Y49 &gt; 0),Z49&amp;"_AE"&amp;" = "&amp;Z49&amp;"_P"&amp;" + "&amp;Z49&amp;"_R", IF(AND('Network Data'!$C$5 = 0, W49 ="0", X49 = "0", Y49 &gt; 0),Z49&amp;" = "&amp;Z49&amp;"_P","")))),"")</f>
        <v/>
      </c>
      <c r="CX49" t="str">
        <f xml:space="preserve"> IF('Network Data'!U55 &gt; 0, 'Network Data'!U55, "")</f>
        <v/>
      </c>
      <c r="DB49" t="str" cm="1">
        <f t="array" ref="DB49">IF(OR('Network Data'!T55:T154&lt;&gt;""), "## PARAMETERS","")</f>
        <v/>
      </c>
      <c r="DC49" t="str" cm="1">
        <f t="array" ref="DC49">IF(OR('Network Data'!T55:T154&lt;&gt;""), "&lt;space&gt;","")</f>
        <v/>
      </c>
      <c r="DD49" t="str">
        <f>IF('Network Data'!T55&lt;&gt;"",SUBSTITUTE('Network Data'!T55, ",",""),"")</f>
        <v/>
      </c>
      <c r="DE49" t="str" cm="1">
        <f t="array" ref="DE49">IF(OR('Network Data'!T55:T154&lt;&gt;""), "&lt;space&gt;","")</f>
        <v/>
      </c>
      <c r="DF49" t="str" cm="1">
        <f t="array" ref="DF49">IF(OR('Network Data'!T55:T154&lt;&gt;""), "## END PARAMETERS","")</f>
        <v/>
      </c>
      <c r="DG49" t="str" cm="1">
        <f t="array" ref="DG49">IF(OR('Network Data'!T55:T154&lt;&gt;""), "&lt;space&gt;","")</f>
        <v/>
      </c>
      <c r="DL49" t="str">
        <f>IF(AND('Network Data'!$C$5=1,W49="0",X49= "1",Y49&gt;0),Z49&amp;"_GPP: CO2 -&gt; "&amp;Z49,"")</f>
        <v/>
      </c>
      <c r="DN49" s="17"/>
      <c r="DP49" t="str">
        <f>IF(AND(W49="0",X49="1",Y49&gt;0,'Network Data'!$C$5=1),'Hidden Network Data 1'!Z49&amp;"_R: "&amp;'Hidden Network Data 1'!Z49&amp;" -&gt; CO2", "")</f>
        <v/>
      </c>
      <c r="DQ49" t="str">
        <f>IF(AND(W49="0",X49="0",Y49&gt;0,'Network Data'!$C$5=1),'Hidden Network Data 1'!Z49&amp;"_R: "&amp;'Hidden Network Data 1'!Z49&amp;" -&gt; CO2", "")</f>
        <v/>
      </c>
      <c r="DS49" s="17"/>
      <c r="DT49" s="17"/>
      <c r="DU49" t="str">
        <f t="shared" si="29"/>
        <v/>
      </c>
      <c r="DV49" s="17"/>
      <c r="DW49" s="17"/>
      <c r="DX49" s="17"/>
      <c r="DY49" t="str">
        <f t="shared" si="32"/>
        <v/>
      </c>
      <c r="DZ49" s="19"/>
      <c r="EA49" t="str">
        <f>IF(AND('Network Data'!$C$5=1, W49 = "0", X49 = "1", ISNUMBER(Y49)&gt;0, AE49&lt;&gt;""), Z49&amp;"_GPP &gt; "&amp;AE49, "")</f>
        <v/>
      </c>
      <c r="EB49" t="str">
        <f>IF(AE49 &gt;0, IF(AND('Network Data'!$C$5 = 1, W49 = "0", X49 = "0", ISNUMBER(Y49)&gt;0, AE49&lt;&gt;""), Z49&amp;"_Q &gt; "&amp;AE49, IF(AND('Network Data'!$C$5 = 0, W49 = "0", ISNUMBER(Y49)&gt;0, AE49&lt;&gt;""), Z49&amp;"_Q &gt; "&amp;AE49, "")),"")</f>
        <v/>
      </c>
      <c r="EC49" t="str">
        <f>IF(AND('Network Data'!$C$5=1, W49 = "0", X49 = "1", ISNUMBER(Y49)&gt;0, AF49&lt;&gt;""), Z49&amp;"_GPP &lt; "&amp;AF49, "")</f>
        <v/>
      </c>
      <c r="ED49" t="str">
        <f>IF(AND('Network Data'!$C$5 = 1, W49 = "0", X49 = "0", ISNUMBER(Y49)&gt;0, AF49&lt;&gt;""), Z49&amp;"_Q &lt; "&amp;AF49, IF(AND('Network Data'!$C$5 = 0, W49 = "0", ISNUMBER(Y49)&gt;0, AF49&lt;&gt;""), Z49&amp;"_Q &lt; "&amp;AF49, ""))</f>
        <v/>
      </c>
      <c r="EE49" t="str">
        <f>IF(AND('Network Data'!$C$5=1, W49 = "0", X49 = "1", ISNUMBER(Y49)&gt;0, AG49&lt;&gt;""), Z49&amp;"_NPP &gt; "&amp;AG49, "")</f>
        <v/>
      </c>
      <c r="EF49" t="str">
        <f>IF(AND('Network Data'!$C$5 = 1, W49 = "0", X49 = "0", ISNUMBER(Y49)&gt;0, AG49&lt;&gt;""), Z49&amp;"_P &gt; "&amp;AG49, IF(AND('Network Data'!$C$5 = 0, W49 = "0", ISNUMBER(Y49)&gt;0, AG49&lt;&gt;""), Z49&amp;"_P &gt; "&amp;AG49, ""))</f>
        <v/>
      </c>
      <c r="EG49" t="str">
        <f>IF(AND('Network Data'!$C$5=1, W49 = "0", X49 = "1", ISNUMBER(Y49)&gt;0, AH49&lt;&gt;""), Z49&amp;"_NPP &lt; "&amp;AH49, "")</f>
        <v/>
      </c>
      <c r="EH49" t="str">
        <f>IF(AND('Network Data'!$C$5 = 1, W49 = "0", X49 = "0", ISNUMBER(Y49)&gt;0, AH49&lt;&gt;""), Z49&amp;"_P &lt; "&amp;AH49, IF(AND('Network Data'!$C$5 = 0, W49 = "0", ISNUMBER(Y49)&gt;0, AH49&lt;&gt;""), Z49&amp;"_P &lt; "&amp;AH49, ""))</f>
        <v/>
      </c>
      <c r="EI49" t="str">
        <f>IF(AND('Network Data'!$C$5=1,W49="0",X49="1",ISNUMBER(Y49) &gt; 0,AI49&lt;&gt;""),Z49&amp;"_R &gt; "&amp;AI49,"")</f>
        <v/>
      </c>
      <c r="EJ49" t="str">
        <f>IF(AND('Network Data'!$C$5 = 1, W49 = "0", X49 = "0", ISNUMBER(Y49) &gt; 0, AI49&lt;&gt;""), Z49&amp;"_R &gt; "&amp;AI49, IF(AND('Network Data'!$C$5 = 0, W49 = "0", ISNUMBER(Y49) &gt; 0, AI49&lt;&gt;""), Z49&amp;"_R &gt; "&amp;AI49, IF(AND('Network Data'!$C$5 = 1, W49 = "0", X49 = "0", ISNUMBER(Y49) &gt; 0, AI49&lt;&gt;""), Z49&amp;"_R &gt; "&amp;AI49, IF(AND('Network Data'!$C$5 = 0, W49 = "0", ISNUMBER(Y49) &gt; 0, AI49&lt;&gt;""), Z49&amp;"_R &gt; "&amp;AI49, ""))))</f>
        <v/>
      </c>
      <c r="EK49" t="str">
        <f>IF(AND('Network Data'!$C$5=1, W49 = "0", X49 = "1", ISNUMBER(Y49)&gt;0, AJ49&lt;&gt;""), Z49&amp;"_R &lt; "&amp;AJ49, "")</f>
        <v/>
      </c>
      <c r="EL49" t="str">
        <f>IF(AND('Network Data'!$C$5 = 1, W49 = "0", X49 = "0", ISNUMBER(Y49)&gt;0, AJ49&lt;&gt;""), Z49&amp;"_R &lt; "&amp;AJ49, IF(AND('Network Data'!$C$5 = 0, W49 = "0", ISNUMBER(Y49)&gt;0, AJ49&lt;&gt;""), Z49&amp;"_R &lt; "&amp;AJ49, IF(AND('Network Data'!$C$5 = 1, W49 = "0", X49 = "0", ISNUMBER(Y49)&gt;0, AJ49&lt;&gt;""), Z49&amp;"_R &lt; "&amp;AJ49, IF(AND('Network Data'!$C$5 = 0, W49 = "0", ISNUMBER(Y49)&gt;0, AJ49&lt;&gt;""), Z49&amp;"_R &lt; "&amp;AJ49, ""))))</f>
        <v/>
      </c>
      <c r="EM49" t="str">
        <f t="shared" si="33"/>
        <v/>
      </c>
      <c r="EN49" t="str">
        <f t="shared" si="34"/>
        <v/>
      </c>
      <c r="EO49" t="str">
        <f t="shared" si="35"/>
        <v/>
      </c>
      <c r="EP49" t="str">
        <f t="shared" si="36"/>
        <v/>
      </c>
      <c r="EQ49" t="str">
        <f t="shared" si="30"/>
        <v/>
      </c>
      <c r="ER49" t="str">
        <f t="shared" si="31"/>
        <v/>
      </c>
      <c r="ES49" t="str">
        <f t="shared" si="37"/>
        <v/>
      </c>
      <c r="ET49" t="str">
        <f t="shared" si="38"/>
        <v/>
      </c>
      <c r="EU49" t="str">
        <f>IF(AND('Network Data'!$C$5 = 1, W49 = "0", X49 = "0", ISNUMBER(Y49) &gt; 0, AM49&lt;&gt;""), Z49&amp;"_AE &gt; "&amp;AM49, IF(AND('Network Data'!$C$5 = 0, W49 = "0", ISNUMBER(Y49) &gt; 0, AM49&lt;&gt;""), Z49&amp;"_AE &gt; "&amp;AM49, IF(AND('Network Data'!$C$5 = 1, W49 = "0", X49 = "0", ISNUMBER(Y49) &gt; 0, AM49&lt;&gt;""), Z49&amp;"_AE &gt; "&amp;AM49, IF(AND('Network Data'!$C$5 = 0, W49 = "0", ISNUMBER(Y49) &gt; 0, AM49&lt;&gt;""), Z49&amp;"_AE &gt; "&amp;AM49, ""))))</f>
        <v/>
      </c>
      <c r="EV49" t="str">
        <f>IF(AND('Network Data'!$C$5 = 1, W49 = "0", X49 = "0", ISNUMBER(Y49) &gt; 0, AN49&lt;&gt;""), Z49&amp;"_AE &lt; "&amp;AN49, IF(AND('Network Data'!$C$5 = 0, W49 = "0", ISNUMBER(Y49) &gt; 0, AN49&lt;&gt;""),Z49&amp;"_AE &lt; "&amp;AN49, IF(AND('Network Data'!$C$5 = 1, W49 = "0", X49 = "0", ISNUMBER(Y49) &gt; 0, AN49&lt;&gt;""), Z49&amp;"_AE &lt; "&amp;AN49, IF(AND('Network Data'!$C$5 = 0, W49 = "0", ISNUMBER(Y49) &gt; 0, AN49&lt;&gt;""), Z49&amp;"_AE &lt; "&amp;AN49, ""))))</f>
        <v/>
      </c>
      <c r="EX49" t="str">
        <f>IF(AND('Network Data'!V55 &gt;0), 'Network Data'!V55, "")</f>
        <v/>
      </c>
      <c r="GB49"/>
      <c r="GC49"/>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row>
    <row r="50" spans="1:242" x14ac:dyDescent="0.3">
      <c r="A50" s="4">
        <v>47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t="str">
        <f t="shared" si="7"/>
        <v/>
      </c>
      <c r="X50" t="str">
        <f t="shared" si="8"/>
        <v/>
      </c>
      <c r="Y50" t="str">
        <f t="shared" si="9"/>
        <v/>
      </c>
      <c r="Z50" t="str">
        <f t="shared" si="10"/>
        <v/>
      </c>
      <c r="AA50" t="str">
        <f t="shared" si="11"/>
        <v/>
      </c>
      <c r="AB50" t="str">
        <f t="shared" si="12"/>
        <v/>
      </c>
      <c r="AC50" t="str">
        <f t="shared" si="13"/>
        <v/>
      </c>
      <c r="AD50" t="str">
        <f t="shared" si="14"/>
        <v/>
      </c>
      <c r="AE50" t="str">
        <f t="shared" si="15"/>
        <v/>
      </c>
      <c r="AF50" t="str">
        <f t="shared" si="16"/>
        <v/>
      </c>
      <c r="AG50" t="str">
        <f t="shared" si="17"/>
        <v/>
      </c>
      <c r="AH50" t="str">
        <f t="shared" si="18"/>
        <v/>
      </c>
      <c r="AI50" t="str">
        <f t="shared" si="19"/>
        <v/>
      </c>
      <c r="AJ50" t="str">
        <f t="shared" si="20"/>
        <v/>
      </c>
      <c r="AK50" t="str">
        <f t="shared" si="21"/>
        <v/>
      </c>
      <c r="AL50" t="str">
        <f t="shared" si="22"/>
        <v/>
      </c>
      <c r="AM50" t="str">
        <f t="shared" si="23"/>
        <v/>
      </c>
      <c r="AN50" t="str">
        <f t="shared" si="24"/>
        <v/>
      </c>
      <c r="BQ50" t="str">
        <f t="shared" si="25"/>
        <v/>
      </c>
      <c r="BR50" t="str">
        <f t="shared" si="26"/>
        <v/>
      </c>
      <c r="BY50" t="str">
        <f t="shared" si="27"/>
        <v/>
      </c>
      <c r="BZ50" t="str">
        <f t="shared" si="28"/>
        <v/>
      </c>
      <c r="CH50" t="str">
        <f>IF(AND('Network Data'!$C$5=1, W50 = "0", Y50 &gt; 0), IF(AND(X50="0"),IF(OR(ISNUMBER(AA50),ISNUMBER(AB50)),Z50&amp;"_Q = Flowto("&amp;Z50&amp;") - "&amp;Z50&amp;"_IM",Z50&amp;"_Q = Flowto("&amp;Z50&amp;")"),IF(AND(X50="1"),IF(OR(ISNUMBER(AA50),ISNUMBER(AB50)),Z50&amp;"_GPP = Flowto("&amp;Z50&amp;") - "&amp;Z50&amp;"_IM",Z50&amp;"_GPP = Flowto("&amp;Z50&amp;")"))), IF(AND('Network Data'!$C$5=0, W50 = "0", Y50 &gt; 0), IF(OR(ISNUMBER(AA50),ISNUMBER(AB50)),Z50&amp;"_Q = Flowto("&amp;Z50&amp;") - "&amp;Z50&amp;"_IN",Z50&amp;"_Q = Flowto("&amp;Z50&amp;")"),""))</f>
        <v/>
      </c>
      <c r="CL50" t="str">
        <f>IF(AND('Network Data'!$C$5=1, COUNTIF($Z$4:$Z$103, "*NLNode")&gt;0, W50 = "0", X50 = "0", Y50 &gt; 0), IF(OR(ISNUMBER(AC50),ISNUMBER(AD50)), Z50&amp;"_P = Flowfrom("&amp;Z50&amp;") - "&amp;Z50&amp;"_R - "&amp;Z50&amp;"_U - "&amp;Z50&amp;"_EX",Z50&amp;"_P = Flowfrom("&amp;Z50&amp;") - "&amp;Z50&amp;"_R - "&amp;Z50&amp;"_U"), IF(AND('Network Data'!$C$5=1, COUNTIF($Z$4:$Z$103, "*NLNode")=0, W50 = "0",X50 = "0", Y50 &gt; 0), IF(OR(ISNUMBER(AC50),ISNUMBER(AD50)), Z50&amp;"_P = Flowfrom("&amp;Z50&amp;") - "&amp;Z50&amp;"_R - "&amp;Z50&amp;"_EX",Z50&amp;"_P = Flowfrom("&amp;Z50&amp;") - "&amp;Z50&amp;"_R"), IF(AND('Network Data'!$C$5=0, COUNTIF($Z$4:$Z$103, "*NLNode")&gt;0, W50 = "0", X50 = "0", Y50 &gt; 0), IF(OR(ISNUMBER(AC50),ISNUMBER(AD50)), Z50&amp;"_P = Flowfrom("&amp;Z50&amp;") - "&amp;Z50&amp;"_U - "&amp;Z50&amp;"_EX",Z50&amp;"_P = Flowfrom("&amp;Z50&amp;") - "&amp;Z50&amp;"_U"), IF(AND('Network Data'!$C$5=0, COUNTIF($Z$4:$Z$103, "*NLNode")=0, W50 = "0",X50 = "0",  Y50 &gt; 0), IF(OR(ISNUMBER(AC50),ISNUMBER(AD50)), Z50&amp;"_P = Flowfrom("&amp;Z50&amp;") - "&amp;Z50&amp;"_EX",Z50&amp;"_P = Flowfrom("&amp;Z50&amp;")"), IF(AND('Network Data'!$C$5=1, COUNTIF($Z$4:$Z$103, "*NLNode")&gt;0, W50 = "0", X50 = "1", Y50 &gt; 0), IF(OR(ISNUMBER(AC50),ISNUMBER(AD50)), Z50&amp;"_NPP = Flowfrom("&amp;Z50&amp;") - "&amp;Z50&amp;"_R - "&amp;Z50&amp;"_U - "&amp;Z50&amp;"_EX",Z50&amp;"_NPP = Flowfrom("&amp;Z50&amp;") - "&amp;Z50&amp;"_R - "&amp;Z50&amp;"_U"), IF(AND('Network Data'!$C$5=1, COUNTIF($Z$4:$Z$103, "*NLNode")=0, W50 = "0",X50 = "1", Y50 &gt; 0), IF(OR(ISNUMBER(AC50),ISNUMBER(AD50)), Z50&amp;"_NPP = Flowfrom("&amp;Z50&amp;") - "&amp;Z50&amp;"_R - "&amp;Z50&amp;"_EX",Z50&amp;"_NPP = Flowfrom("&amp;Z50&amp;") - "&amp;Z50&amp;"_R"), IF(AND('Network Data'!$C$5=0, COUNTIF($Z$4:$Z$103, "*NLNode")&gt;0, W50 = "0", X50 = "1", Y50 &gt; 0), IF(OR(ISNUMBER(AC50),ISNUMBER(AD50)), Z50&amp;"_P = Flowfrom("&amp;Z50&amp;") - "&amp;Z50&amp;"_U - "&amp;Z50&amp;"_EX",Z50&amp;"_P = Flowfrom("&amp;Z50&amp;") - "&amp;Z50&amp;"_U"), IF(AND('Network Data'!$C$5=0, COUNTIF($Z$4:$Z$103, "*NLNode")=0, W50 = "0",X50 = "1",  Y50 &gt; 0), IF(OR(ISNUMBER(AC50),ISNUMBER(AD50)), Z50&amp;"_P = Flowfrom("&amp;Z50&amp;") - "&amp;Z50&amp;"_EX",Z50&amp;"_P = Flowfrom("&amp;Z50&amp;")"), ""))))))))</f>
        <v/>
      </c>
      <c r="CP50" t="str">
        <f>IF(COUNTIF($Z$4:$Z$103, "*NLNode")&gt;0, IF(AND('Network Data'!$C$5=1,W50="0", X50 = "0", Y50&gt;0),IF(OR(ISNUMBER(AC50),ISNUMBER(AD50)),Z50&amp;"_U"&amp;" = Flowto("&amp;Z50&amp;") - "&amp;Z50&amp;"_P"&amp;" - "&amp;Z50&amp;"_R - "&amp;Z50&amp;"_EX",Z50&amp;"_U"&amp;" = Flowto("&amp;Z50&amp;") - "&amp;Z50&amp;"_P"&amp;" - "&amp;Z50&amp;"_R"),IF(AND('Network Data'!$C$5=0,W50="0",X50 = "0", Y50&gt;0),IF(OR(ISNUMBER(AC50),ISNUMBER(AD50)),Z50&amp;"_U"&amp;" = Flowto("&amp;Z50&amp;") - "&amp;Z50&amp;"_P"&amp;" - "&amp;Z50&amp;"_EX",Z50&amp;"_U"&amp;" = Flowto("&amp;Z50&amp;") - "&amp;Z50&amp;"_P"), IF(AND('Network Data'!$C$5=1,W50="0", X50 = "1", Y50&gt;0), IF(OR(ISNUMBER(AC50),ISNUMBER(AD50)),Z50&amp;"_U"&amp;" = Flowto("&amp;Z50&amp;") - "&amp;Z50&amp;"_NPP"&amp;" - "&amp;Z50&amp;"_R - "&amp;Z50&amp;"_EX",Z50&amp;"_U"&amp;" = Flowto("&amp;Z50&amp;") - "&amp;Z50&amp;"_NPP"&amp;" - "&amp;Z50&amp;"_R"), IF(AND('Network Data'!$C$5=0,W50="0",X50 = "1", Y50&gt;0),IF(OR(ISNUMBER(AC50),ISNUMBER(AD50)),Z50&amp;"_U"&amp;" = Flowto("&amp;Z50&amp;") - "&amp;Z50&amp;"_P"&amp;" - "&amp;Z50&amp;"_EX",Z50&amp;"_U"&amp;" = Flowto("&amp;Z50&amp;") - "&amp;Z50&amp;"_P"),"")))),"")</f>
        <v/>
      </c>
      <c r="CT50" t="str">
        <f>IF(OR(AM50&lt;&gt;"",AN50&lt;&gt;""), IF(AND('Network Data'!$C$5 = 1, W50 ="0", X50 = "0", Y50 &gt; 0),Z50&amp;"_AE"&amp;" = "&amp;Z50&amp;"_P"&amp;" + "&amp;Z50&amp;"_R", IF(AND('Network Data'!$C$5 = 0, W50 ="0", X50 = "0", Y50 &gt; 0),Z50&amp;" = "&amp;Z50&amp;"_P",IF(AND('Network Data'!$C$5 = 1, W50 ="0", X50 = "0",Y50 &gt; 0),Z50&amp;"_AE"&amp;" = "&amp;Z50&amp;"_P"&amp;" + "&amp;Z50&amp;"_R", IF(AND('Network Data'!$C$5 = 0, W50 ="0", X50 = "0", Y50 &gt; 0),Z50&amp;" = "&amp;Z50&amp;"_P","")))),"")</f>
        <v/>
      </c>
      <c r="CX50" t="str">
        <f xml:space="preserve"> IF('Network Data'!U56 &gt; 0, 'Network Data'!U56, "")</f>
        <v/>
      </c>
      <c r="DB50" t="str" cm="1">
        <f t="array" ref="DB50">IF(OR('Network Data'!T56:T155&lt;&gt;""), "## PARAMETERS","")</f>
        <v/>
      </c>
      <c r="DC50" t="str" cm="1">
        <f t="array" ref="DC50">IF(OR('Network Data'!T56:T155&lt;&gt;""), "&lt;space&gt;","")</f>
        <v/>
      </c>
      <c r="DD50" t="str">
        <f>IF('Network Data'!T56&lt;&gt;"",SUBSTITUTE('Network Data'!T56, ",",""),"")</f>
        <v/>
      </c>
      <c r="DE50" t="str" cm="1">
        <f t="array" ref="DE50">IF(OR('Network Data'!T56:T155&lt;&gt;""), "&lt;space&gt;","")</f>
        <v/>
      </c>
      <c r="DF50" t="str" cm="1">
        <f t="array" ref="DF50">IF(OR('Network Data'!T56:T155&lt;&gt;""), "## END PARAMETERS","")</f>
        <v/>
      </c>
      <c r="DG50" t="str" cm="1">
        <f t="array" ref="DG50">IF(OR('Network Data'!T56:T155&lt;&gt;""), "&lt;space&gt;","")</f>
        <v/>
      </c>
      <c r="DL50" t="str">
        <f>IF(AND('Network Data'!$C$5=1,W50="0",X50= "1",Y50&gt;0),Z50&amp;"_GPP: CO2 -&gt; "&amp;Z50,"")</f>
        <v/>
      </c>
      <c r="DN50" s="17"/>
      <c r="DP50" t="str">
        <f>IF(AND(W50="0",X50="1",Y50&gt;0,'Network Data'!$C$5=1),'Hidden Network Data 1'!Z50&amp;"_R: "&amp;'Hidden Network Data 1'!Z50&amp;" -&gt; CO2", "")</f>
        <v/>
      </c>
      <c r="DQ50" t="str">
        <f>IF(AND(W50="0",X50="0",Y50&gt;0,'Network Data'!$C$5=1),'Hidden Network Data 1'!Z50&amp;"_R: "&amp;'Hidden Network Data 1'!Z50&amp;" -&gt; CO2", "")</f>
        <v/>
      </c>
      <c r="DS50" s="17"/>
      <c r="DT50" s="17"/>
      <c r="DU50" t="str">
        <f t="shared" si="29"/>
        <v/>
      </c>
      <c r="DV50" s="17"/>
      <c r="DW50" s="17"/>
      <c r="DX50" s="17"/>
      <c r="DY50" t="str">
        <f t="shared" si="32"/>
        <v/>
      </c>
      <c r="DZ50" s="19"/>
      <c r="EA50" t="str">
        <f>IF(AND('Network Data'!$C$5=1, W50 = "0", X50 = "1", ISNUMBER(Y50)&gt;0, AE50&lt;&gt;""), Z50&amp;"_GPP &gt; "&amp;AE50, "")</f>
        <v/>
      </c>
      <c r="EB50" t="str">
        <f>IF(AE50 &gt;0, IF(AND('Network Data'!$C$5 = 1, W50 = "0", X50 = "0", ISNUMBER(Y50)&gt;0, AE50&lt;&gt;""), Z50&amp;"_Q &gt; "&amp;AE50, IF(AND('Network Data'!$C$5 = 0, W50 = "0", ISNUMBER(Y50)&gt;0, AE50&lt;&gt;""), Z50&amp;"_Q &gt; "&amp;AE50, "")),"")</f>
        <v/>
      </c>
      <c r="EC50" t="str">
        <f>IF(AND('Network Data'!$C$5=1, W50 = "0", X50 = "1", ISNUMBER(Y50)&gt;0, AF50&lt;&gt;""), Z50&amp;"_GPP &lt; "&amp;AF50, "")</f>
        <v/>
      </c>
      <c r="ED50" t="str">
        <f>IF(AND('Network Data'!$C$5 = 1, W50 = "0", X50 = "0", ISNUMBER(Y50)&gt;0, AF50&lt;&gt;""), Z50&amp;"_Q &lt; "&amp;AF50, IF(AND('Network Data'!$C$5 = 0, W50 = "0", ISNUMBER(Y50)&gt;0, AF50&lt;&gt;""), Z50&amp;"_Q &lt; "&amp;AF50, ""))</f>
        <v/>
      </c>
      <c r="EE50" t="str">
        <f>IF(AND('Network Data'!$C$5=1, W50 = "0", X50 = "1", ISNUMBER(Y50)&gt;0, AG50&lt;&gt;""), Z50&amp;"_NPP &gt; "&amp;AG50, "")</f>
        <v/>
      </c>
      <c r="EF50" t="str">
        <f>IF(AND('Network Data'!$C$5 = 1, W50 = "0", X50 = "0", ISNUMBER(Y50)&gt;0, AG50&lt;&gt;""), Z50&amp;"_P &gt; "&amp;AG50, IF(AND('Network Data'!$C$5 = 0, W50 = "0", ISNUMBER(Y50)&gt;0, AG50&lt;&gt;""), Z50&amp;"_P &gt; "&amp;AG50, ""))</f>
        <v/>
      </c>
      <c r="EG50" t="str">
        <f>IF(AND('Network Data'!$C$5=1, W50 = "0", X50 = "1", ISNUMBER(Y50)&gt;0, AH50&lt;&gt;""), Z50&amp;"_NPP &lt; "&amp;AH50, "")</f>
        <v/>
      </c>
      <c r="EH50" t="str">
        <f>IF(AND('Network Data'!$C$5 = 1, W50 = "0", X50 = "0", ISNUMBER(Y50)&gt;0, AH50&lt;&gt;""), Z50&amp;"_P &lt; "&amp;AH50, IF(AND('Network Data'!$C$5 = 0, W50 = "0", ISNUMBER(Y50)&gt;0, AH50&lt;&gt;""), Z50&amp;"_P &lt; "&amp;AH50, ""))</f>
        <v/>
      </c>
      <c r="EI50" t="str">
        <f>IF(AND('Network Data'!$C$5=1,W50="0",X50="1",ISNUMBER(Y50) &gt; 0,AI50&lt;&gt;""),Z50&amp;"_R &gt; "&amp;AI50,"")</f>
        <v/>
      </c>
      <c r="EJ50" t="str">
        <f>IF(AND('Network Data'!$C$5 = 1, W50 = "0", X50 = "0", ISNUMBER(Y50) &gt; 0, AI50&lt;&gt;""), Z50&amp;"_R &gt; "&amp;AI50, IF(AND('Network Data'!$C$5 = 0, W50 = "0", ISNUMBER(Y50) &gt; 0, AI50&lt;&gt;""), Z50&amp;"_R &gt; "&amp;AI50, IF(AND('Network Data'!$C$5 = 1, W50 = "0", X50 = "0", ISNUMBER(Y50) &gt; 0, AI50&lt;&gt;""), Z50&amp;"_R &gt; "&amp;AI50, IF(AND('Network Data'!$C$5 = 0, W50 = "0", ISNUMBER(Y50) &gt; 0, AI50&lt;&gt;""), Z50&amp;"_R &gt; "&amp;AI50, ""))))</f>
        <v/>
      </c>
      <c r="EK50" t="str">
        <f>IF(AND('Network Data'!$C$5=1, W50 = "0", X50 = "1", ISNUMBER(Y50)&gt;0, AJ50&lt;&gt;""), Z50&amp;"_R &lt; "&amp;AJ50, "")</f>
        <v/>
      </c>
      <c r="EL50" t="str">
        <f>IF(AND('Network Data'!$C$5 = 1, W50 = "0", X50 = "0", ISNUMBER(Y50)&gt;0, AJ50&lt;&gt;""), Z50&amp;"_R &lt; "&amp;AJ50, IF(AND('Network Data'!$C$5 = 0, W50 = "0", ISNUMBER(Y50)&gt;0, AJ50&lt;&gt;""), Z50&amp;"_R &lt; "&amp;AJ50, IF(AND('Network Data'!$C$5 = 1, W50 = "0", X50 = "0", ISNUMBER(Y50)&gt;0, AJ50&lt;&gt;""), Z50&amp;"_R &lt; "&amp;AJ50, IF(AND('Network Data'!$C$5 = 0, W50 = "0", ISNUMBER(Y50)&gt;0, AJ50&lt;&gt;""), Z50&amp;"_R &lt; "&amp;AJ50, ""))))</f>
        <v/>
      </c>
      <c r="EM50" t="str">
        <f t="shared" si="33"/>
        <v/>
      </c>
      <c r="EN50" t="str">
        <f t="shared" si="34"/>
        <v/>
      </c>
      <c r="EO50" t="str">
        <f t="shared" si="35"/>
        <v/>
      </c>
      <c r="EP50" t="str">
        <f t="shared" si="36"/>
        <v/>
      </c>
      <c r="EQ50" t="str">
        <f t="shared" si="30"/>
        <v/>
      </c>
      <c r="ER50" t="str">
        <f t="shared" si="31"/>
        <v/>
      </c>
      <c r="ES50" t="str">
        <f t="shared" si="37"/>
        <v/>
      </c>
      <c r="ET50" t="str">
        <f t="shared" si="38"/>
        <v/>
      </c>
      <c r="EU50" t="str">
        <f>IF(AND('Network Data'!$C$5 = 1, W50 = "0", X50 = "0", ISNUMBER(Y50) &gt; 0, AM50&lt;&gt;""), Z50&amp;"_AE &gt; "&amp;AM50, IF(AND('Network Data'!$C$5 = 0, W50 = "0", ISNUMBER(Y50) &gt; 0, AM50&lt;&gt;""), Z50&amp;"_AE &gt; "&amp;AM50, IF(AND('Network Data'!$C$5 = 1, W50 = "0", X50 = "0", ISNUMBER(Y50) &gt; 0, AM50&lt;&gt;""), Z50&amp;"_AE &gt; "&amp;AM50, IF(AND('Network Data'!$C$5 = 0, W50 = "0", ISNUMBER(Y50) &gt; 0, AM50&lt;&gt;""), Z50&amp;"_AE &gt; "&amp;AM50, ""))))</f>
        <v/>
      </c>
      <c r="EV50" t="str">
        <f>IF(AND('Network Data'!$C$5 = 1, W50 = "0", X50 = "0", ISNUMBER(Y50) &gt; 0, AN50&lt;&gt;""), Z50&amp;"_AE &lt; "&amp;AN50, IF(AND('Network Data'!$C$5 = 0, W50 = "0", ISNUMBER(Y50) &gt; 0, AN50&lt;&gt;""),Z50&amp;"_AE &lt; "&amp;AN50, IF(AND('Network Data'!$C$5 = 1, W50 = "0", X50 = "0", ISNUMBER(Y50) &gt; 0, AN50&lt;&gt;""), Z50&amp;"_AE &lt; "&amp;AN50, IF(AND('Network Data'!$C$5 = 0, W50 = "0", ISNUMBER(Y50) &gt; 0, AN50&lt;&gt;""), Z50&amp;"_AE &lt; "&amp;AN50, ""))))</f>
        <v/>
      </c>
      <c r="EX50" t="str">
        <f>IF(AND('Network Data'!V56 &gt;0), 'Network Data'!V56, "")</f>
        <v/>
      </c>
      <c r="GB50"/>
      <c r="GC50"/>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row>
    <row r="51" spans="1:242" x14ac:dyDescent="0.3">
      <c r="A51" s="4">
        <v>48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t="str">
        <f t="shared" si="7"/>
        <v/>
      </c>
      <c r="X51" t="str">
        <f t="shared" si="8"/>
        <v/>
      </c>
      <c r="Y51" t="str">
        <f t="shared" si="9"/>
        <v/>
      </c>
      <c r="Z51" t="str">
        <f t="shared" si="10"/>
        <v/>
      </c>
      <c r="AA51" t="str">
        <f t="shared" si="11"/>
        <v/>
      </c>
      <c r="AB51" t="str">
        <f t="shared" si="12"/>
        <v/>
      </c>
      <c r="AC51" t="str">
        <f t="shared" si="13"/>
        <v/>
      </c>
      <c r="AD51" t="str">
        <f t="shared" si="14"/>
        <v/>
      </c>
      <c r="AE51" t="str">
        <f t="shared" si="15"/>
        <v/>
      </c>
      <c r="AF51" t="str">
        <f t="shared" si="16"/>
        <v/>
      </c>
      <c r="AG51" t="str">
        <f t="shared" si="17"/>
        <v/>
      </c>
      <c r="AH51" t="str">
        <f t="shared" si="18"/>
        <v/>
      </c>
      <c r="AI51" t="str">
        <f t="shared" si="19"/>
        <v/>
      </c>
      <c r="AJ51" t="str">
        <f t="shared" si="20"/>
        <v/>
      </c>
      <c r="AK51" t="str">
        <f t="shared" si="21"/>
        <v/>
      </c>
      <c r="AL51" t="str">
        <f t="shared" si="22"/>
        <v/>
      </c>
      <c r="AM51" t="str">
        <f t="shared" si="23"/>
        <v/>
      </c>
      <c r="AN51" t="str">
        <f t="shared" si="24"/>
        <v/>
      </c>
      <c r="BQ51" t="str">
        <f t="shared" si="25"/>
        <v/>
      </c>
      <c r="BR51" t="str">
        <f t="shared" si="26"/>
        <v/>
      </c>
      <c r="BY51" t="str">
        <f t="shared" si="27"/>
        <v/>
      </c>
      <c r="BZ51" t="str">
        <f t="shared" si="28"/>
        <v/>
      </c>
      <c r="CH51" t="str">
        <f>IF(AND('Network Data'!$C$5=1, W51 = "0", Y51 &gt; 0), IF(AND(X51="0"),IF(OR(ISNUMBER(AA51),ISNUMBER(AB51)),Z51&amp;"_Q = Flowto("&amp;Z51&amp;") - "&amp;Z51&amp;"_IM",Z51&amp;"_Q = Flowto("&amp;Z51&amp;")"),IF(AND(X51="1"),IF(OR(ISNUMBER(AA51),ISNUMBER(AB51)),Z51&amp;"_GPP = Flowto("&amp;Z51&amp;") - "&amp;Z51&amp;"_IM",Z51&amp;"_GPP = Flowto("&amp;Z51&amp;")"))), IF(AND('Network Data'!$C$5=0, W51 = "0", Y51 &gt; 0), IF(OR(ISNUMBER(AA51),ISNUMBER(AB51)),Z51&amp;"_Q = Flowto("&amp;Z51&amp;") - "&amp;Z51&amp;"_IN",Z51&amp;"_Q = Flowto("&amp;Z51&amp;")"),""))</f>
        <v/>
      </c>
      <c r="CL51" t="str">
        <f>IF(AND('Network Data'!$C$5=1, COUNTIF($Z$4:$Z$103, "*NLNode")&gt;0, W51 = "0", X51 = "0", Y51 &gt; 0), IF(OR(ISNUMBER(AC51),ISNUMBER(AD51)), Z51&amp;"_P = Flowfrom("&amp;Z51&amp;") - "&amp;Z51&amp;"_R - "&amp;Z51&amp;"_U - "&amp;Z51&amp;"_EX",Z51&amp;"_P = Flowfrom("&amp;Z51&amp;") - "&amp;Z51&amp;"_R - "&amp;Z51&amp;"_U"), IF(AND('Network Data'!$C$5=1, COUNTIF($Z$4:$Z$103, "*NLNode")=0, W51 = "0",X51 = "0", Y51 &gt; 0), IF(OR(ISNUMBER(AC51),ISNUMBER(AD51)), Z51&amp;"_P = Flowfrom("&amp;Z51&amp;") - "&amp;Z51&amp;"_R - "&amp;Z51&amp;"_EX",Z51&amp;"_P = Flowfrom("&amp;Z51&amp;") - "&amp;Z51&amp;"_R"), IF(AND('Network Data'!$C$5=0, COUNTIF($Z$4:$Z$103, "*NLNode")&gt;0, W51 = "0", X51 = "0", Y51 &gt; 0), IF(OR(ISNUMBER(AC51),ISNUMBER(AD51)), Z51&amp;"_P = Flowfrom("&amp;Z51&amp;") - "&amp;Z51&amp;"_U - "&amp;Z51&amp;"_EX",Z51&amp;"_P = Flowfrom("&amp;Z51&amp;") - "&amp;Z51&amp;"_U"), IF(AND('Network Data'!$C$5=0, COUNTIF($Z$4:$Z$103, "*NLNode")=0, W51 = "0",X51 = "0",  Y51 &gt; 0), IF(OR(ISNUMBER(AC51),ISNUMBER(AD51)), Z51&amp;"_P = Flowfrom("&amp;Z51&amp;") - "&amp;Z51&amp;"_EX",Z51&amp;"_P = Flowfrom("&amp;Z51&amp;")"), IF(AND('Network Data'!$C$5=1, COUNTIF($Z$4:$Z$103, "*NLNode")&gt;0, W51 = "0", X51 = "1", Y51 &gt; 0), IF(OR(ISNUMBER(AC51),ISNUMBER(AD51)), Z51&amp;"_NPP = Flowfrom("&amp;Z51&amp;") - "&amp;Z51&amp;"_R - "&amp;Z51&amp;"_U - "&amp;Z51&amp;"_EX",Z51&amp;"_NPP = Flowfrom("&amp;Z51&amp;") - "&amp;Z51&amp;"_R - "&amp;Z51&amp;"_U"), IF(AND('Network Data'!$C$5=1, COUNTIF($Z$4:$Z$103, "*NLNode")=0, W51 = "0",X51 = "1", Y51 &gt; 0), IF(OR(ISNUMBER(AC51),ISNUMBER(AD51)), Z51&amp;"_NPP = Flowfrom("&amp;Z51&amp;") - "&amp;Z51&amp;"_R - "&amp;Z51&amp;"_EX",Z51&amp;"_NPP = Flowfrom("&amp;Z51&amp;") - "&amp;Z51&amp;"_R"), IF(AND('Network Data'!$C$5=0, COUNTIF($Z$4:$Z$103, "*NLNode")&gt;0, W51 = "0", X51 = "1", Y51 &gt; 0), IF(OR(ISNUMBER(AC51),ISNUMBER(AD51)), Z51&amp;"_P = Flowfrom("&amp;Z51&amp;") - "&amp;Z51&amp;"_U - "&amp;Z51&amp;"_EX",Z51&amp;"_P = Flowfrom("&amp;Z51&amp;") - "&amp;Z51&amp;"_U"), IF(AND('Network Data'!$C$5=0, COUNTIF($Z$4:$Z$103, "*NLNode")=0, W51 = "0",X51 = "1",  Y51 &gt; 0), IF(OR(ISNUMBER(AC51),ISNUMBER(AD51)), Z51&amp;"_P = Flowfrom("&amp;Z51&amp;") - "&amp;Z51&amp;"_EX",Z51&amp;"_P = Flowfrom("&amp;Z51&amp;")"), ""))))))))</f>
        <v/>
      </c>
      <c r="CP51" t="str">
        <f>IF(COUNTIF($Z$4:$Z$103, "*NLNode")&gt;0, IF(AND('Network Data'!$C$5=1,W51="0", X51 = "0", Y51&gt;0),IF(OR(ISNUMBER(AC51),ISNUMBER(AD51)),Z51&amp;"_U"&amp;" = Flowto("&amp;Z51&amp;") - "&amp;Z51&amp;"_P"&amp;" - "&amp;Z51&amp;"_R - "&amp;Z51&amp;"_EX",Z51&amp;"_U"&amp;" = Flowto("&amp;Z51&amp;") - "&amp;Z51&amp;"_P"&amp;" - "&amp;Z51&amp;"_R"),IF(AND('Network Data'!$C$5=0,W51="0",X51 = "0", Y51&gt;0),IF(OR(ISNUMBER(AC51),ISNUMBER(AD51)),Z51&amp;"_U"&amp;" = Flowto("&amp;Z51&amp;") - "&amp;Z51&amp;"_P"&amp;" - "&amp;Z51&amp;"_EX",Z51&amp;"_U"&amp;" = Flowto("&amp;Z51&amp;") - "&amp;Z51&amp;"_P"), IF(AND('Network Data'!$C$5=1,W51="0", X51 = "1", Y51&gt;0), IF(OR(ISNUMBER(AC51),ISNUMBER(AD51)),Z51&amp;"_U"&amp;" = Flowto("&amp;Z51&amp;") - "&amp;Z51&amp;"_NPP"&amp;" - "&amp;Z51&amp;"_R - "&amp;Z51&amp;"_EX",Z51&amp;"_U"&amp;" = Flowto("&amp;Z51&amp;") - "&amp;Z51&amp;"_NPP"&amp;" - "&amp;Z51&amp;"_R"), IF(AND('Network Data'!$C$5=0,W51="0",X51 = "1", Y51&gt;0),IF(OR(ISNUMBER(AC51),ISNUMBER(AD51)),Z51&amp;"_U"&amp;" = Flowto("&amp;Z51&amp;") - "&amp;Z51&amp;"_P"&amp;" - "&amp;Z51&amp;"_EX",Z51&amp;"_U"&amp;" = Flowto("&amp;Z51&amp;") - "&amp;Z51&amp;"_P"),"")))),"")</f>
        <v/>
      </c>
      <c r="CT51" t="str">
        <f>IF(OR(AM51&lt;&gt;"",AN51&lt;&gt;""), IF(AND('Network Data'!$C$5 = 1, W51 ="0", X51 = "0", Y51 &gt; 0),Z51&amp;"_AE"&amp;" = "&amp;Z51&amp;"_P"&amp;" + "&amp;Z51&amp;"_R", IF(AND('Network Data'!$C$5 = 0, W51 ="0", X51 = "0", Y51 &gt; 0),Z51&amp;" = "&amp;Z51&amp;"_P",IF(AND('Network Data'!$C$5 = 1, W51 ="0", X51 = "0",Y51 &gt; 0),Z51&amp;"_AE"&amp;" = "&amp;Z51&amp;"_P"&amp;" + "&amp;Z51&amp;"_R", IF(AND('Network Data'!$C$5 = 0, W51 ="0", X51 = "0", Y51 &gt; 0),Z51&amp;" = "&amp;Z51&amp;"_P","")))),"")</f>
        <v/>
      </c>
      <c r="CX51" t="str">
        <f xml:space="preserve"> IF('Network Data'!U57 &gt; 0, 'Network Data'!U57, "")</f>
        <v/>
      </c>
      <c r="DB51" t="str" cm="1">
        <f t="array" ref="DB51">IF(OR('Network Data'!T57:T156&lt;&gt;""), "## PARAMETERS","")</f>
        <v/>
      </c>
      <c r="DC51" t="str" cm="1">
        <f t="array" ref="DC51">IF(OR('Network Data'!T57:T156&lt;&gt;""), "&lt;space&gt;","")</f>
        <v/>
      </c>
      <c r="DD51" t="str">
        <f>IF('Network Data'!T57&lt;&gt;"",SUBSTITUTE('Network Data'!T57, ",",""),"")</f>
        <v/>
      </c>
      <c r="DE51" t="str" cm="1">
        <f t="array" ref="DE51">IF(OR('Network Data'!T57:T156&lt;&gt;""), "&lt;space&gt;","")</f>
        <v/>
      </c>
      <c r="DF51" t="str" cm="1">
        <f t="array" ref="DF51">IF(OR('Network Data'!T57:T156&lt;&gt;""), "## END PARAMETERS","")</f>
        <v/>
      </c>
      <c r="DG51" t="str" cm="1">
        <f t="array" ref="DG51">IF(OR('Network Data'!T57:T156&lt;&gt;""), "&lt;space&gt;","")</f>
        <v/>
      </c>
      <c r="DL51" t="str">
        <f>IF(AND('Network Data'!$C$5=1,W51="0",X51= "1",Y51&gt;0),Z51&amp;"_GPP: CO2 -&gt; "&amp;Z51,"")</f>
        <v/>
      </c>
      <c r="DN51" s="17"/>
      <c r="DP51" t="str">
        <f>IF(AND(W51="0",X51="1",Y51&gt;0,'Network Data'!$C$5=1),'Hidden Network Data 1'!Z51&amp;"_R: "&amp;'Hidden Network Data 1'!Z51&amp;" -&gt; CO2", "")</f>
        <v/>
      </c>
      <c r="DQ51" t="str">
        <f>IF(AND(W51="0",X51="0",Y51&gt;0,'Network Data'!$C$5=1),'Hidden Network Data 1'!Z51&amp;"_R: "&amp;'Hidden Network Data 1'!Z51&amp;" -&gt; CO2", "")</f>
        <v/>
      </c>
      <c r="DS51" s="17"/>
      <c r="DT51" s="17"/>
      <c r="DU51" t="str">
        <f t="shared" si="29"/>
        <v/>
      </c>
      <c r="DV51" s="17"/>
      <c r="DW51" s="17"/>
      <c r="DX51" s="17"/>
      <c r="DY51" t="str">
        <f t="shared" si="32"/>
        <v/>
      </c>
      <c r="DZ51" s="19"/>
      <c r="EA51" t="str">
        <f>IF(AND('Network Data'!$C$5=1, W51 = "0", X51 = "1", ISNUMBER(Y51)&gt;0, AE51&lt;&gt;""), Z51&amp;"_GPP &gt; "&amp;AE51, "")</f>
        <v/>
      </c>
      <c r="EB51" t="str">
        <f>IF(AE51 &gt;0, IF(AND('Network Data'!$C$5 = 1, W51 = "0", X51 = "0", ISNUMBER(Y51)&gt;0, AE51&lt;&gt;""), Z51&amp;"_Q &gt; "&amp;AE51, IF(AND('Network Data'!$C$5 = 0, W51 = "0", ISNUMBER(Y51)&gt;0, AE51&lt;&gt;""), Z51&amp;"_Q &gt; "&amp;AE51, "")),"")</f>
        <v/>
      </c>
      <c r="EC51" t="str">
        <f>IF(AND('Network Data'!$C$5=1, W51 = "0", X51 = "1", ISNUMBER(Y51)&gt;0, AF51&lt;&gt;""), Z51&amp;"_GPP &lt; "&amp;AF51, "")</f>
        <v/>
      </c>
      <c r="ED51" t="str">
        <f>IF(AND('Network Data'!$C$5 = 1, W51 = "0", X51 = "0", ISNUMBER(Y51)&gt;0, AF51&lt;&gt;""), Z51&amp;"_Q &lt; "&amp;AF51, IF(AND('Network Data'!$C$5 = 0, W51 = "0", ISNUMBER(Y51)&gt;0, AF51&lt;&gt;""), Z51&amp;"_Q &lt; "&amp;AF51, ""))</f>
        <v/>
      </c>
      <c r="EE51" t="str">
        <f>IF(AND('Network Data'!$C$5=1, W51 = "0", X51 = "1", ISNUMBER(Y51)&gt;0, AG51&lt;&gt;""), Z51&amp;"_NPP &gt; "&amp;AG51, "")</f>
        <v/>
      </c>
      <c r="EF51" t="str">
        <f>IF(AND('Network Data'!$C$5 = 1, W51 = "0", X51 = "0", ISNUMBER(Y51)&gt;0, AG51&lt;&gt;""), Z51&amp;"_P &gt; "&amp;AG51, IF(AND('Network Data'!$C$5 = 0, W51 = "0", ISNUMBER(Y51)&gt;0, AG51&lt;&gt;""), Z51&amp;"_P &gt; "&amp;AG51, ""))</f>
        <v/>
      </c>
      <c r="EG51" t="str">
        <f>IF(AND('Network Data'!$C$5=1, W51 = "0", X51 = "1", ISNUMBER(Y51)&gt;0, AH51&lt;&gt;""), Z51&amp;"_NPP &lt; "&amp;AH51, "")</f>
        <v/>
      </c>
      <c r="EH51" t="str">
        <f>IF(AND('Network Data'!$C$5 = 1, W51 = "0", X51 = "0", ISNUMBER(Y51)&gt;0, AH51&lt;&gt;""), Z51&amp;"_P &lt; "&amp;AH51, IF(AND('Network Data'!$C$5 = 0, W51 = "0", ISNUMBER(Y51)&gt;0, AH51&lt;&gt;""), Z51&amp;"_P &lt; "&amp;AH51, ""))</f>
        <v/>
      </c>
      <c r="EI51" t="str">
        <f>IF(AND('Network Data'!$C$5=1,W51="0",X51="1",ISNUMBER(Y51) &gt; 0,AI51&lt;&gt;""),Z51&amp;"_R &gt; "&amp;AI51,"")</f>
        <v/>
      </c>
      <c r="EJ51" t="str">
        <f>IF(AND('Network Data'!$C$5 = 1, W51 = "0", X51 = "0", ISNUMBER(Y51) &gt; 0, AI51&lt;&gt;""), Z51&amp;"_R &gt; "&amp;AI51, IF(AND('Network Data'!$C$5 = 0, W51 = "0", ISNUMBER(Y51) &gt; 0, AI51&lt;&gt;""), Z51&amp;"_R &gt; "&amp;AI51, IF(AND('Network Data'!$C$5 = 1, W51 = "0", X51 = "0", ISNUMBER(Y51) &gt; 0, AI51&lt;&gt;""), Z51&amp;"_R &gt; "&amp;AI51, IF(AND('Network Data'!$C$5 = 0, W51 = "0", ISNUMBER(Y51) &gt; 0, AI51&lt;&gt;""), Z51&amp;"_R &gt; "&amp;AI51, ""))))</f>
        <v/>
      </c>
      <c r="EK51" t="str">
        <f>IF(AND('Network Data'!$C$5=1, W51 = "0", X51 = "1", ISNUMBER(Y51)&gt;0, AJ51&lt;&gt;""), Z51&amp;"_R &lt; "&amp;AJ51, "")</f>
        <v/>
      </c>
      <c r="EL51" t="str">
        <f>IF(AND('Network Data'!$C$5 = 1, W51 = "0", X51 = "0", ISNUMBER(Y51)&gt;0, AJ51&lt;&gt;""), Z51&amp;"_R &lt; "&amp;AJ51, IF(AND('Network Data'!$C$5 = 0, W51 = "0", ISNUMBER(Y51)&gt;0, AJ51&lt;&gt;""), Z51&amp;"_R &lt; "&amp;AJ51, IF(AND('Network Data'!$C$5 = 1, W51 = "0", X51 = "0", ISNUMBER(Y51)&gt;0, AJ51&lt;&gt;""), Z51&amp;"_R &lt; "&amp;AJ51, IF(AND('Network Data'!$C$5 = 0, W51 = "0", ISNUMBER(Y51)&gt;0, AJ51&lt;&gt;""), Z51&amp;"_R &lt; "&amp;AJ51, ""))))</f>
        <v/>
      </c>
      <c r="EM51" t="str">
        <f t="shared" si="33"/>
        <v/>
      </c>
      <c r="EN51" t="str">
        <f t="shared" si="34"/>
        <v/>
      </c>
      <c r="EO51" t="str">
        <f t="shared" si="35"/>
        <v/>
      </c>
      <c r="EP51" t="str">
        <f t="shared" si="36"/>
        <v/>
      </c>
      <c r="EQ51" t="str">
        <f t="shared" si="30"/>
        <v/>
      </c>
      <c r="ER51" t="str">
        <f t="shared" si="31"/>
        <v/>
      </c>
      <c r="ES51" t="str">
        <f t="shared" si="37"/>
        <v/>
      </c>
      <c r="ET51" t="str">
        <f t="shared" si="38"/>
        <v/>
      </c>
      <c r="EU51" t="str">
        <f>IF(AND('Network Data'!$C$5 = 1, W51 = "0", X51 = "0", ISNUMBER(Y51) &gt; 0, AM51&lt;&gt;""), Z51&amp;"_AE &gt; "&amp;AM51, IF(AND('Network Data'!$C$5 = 0, W51 = "0", ISNUMBER(Y51) &gt; 0, AM51&lt;&gt;""), Z51&amp;"_AE &gt; "&amp;AM51, IF(AND('Network Data'!$C$5 = 1, W51 = "0", X51 = "0", ISNUMBER(Y51) &gt; 0, AM51&lt;&gt;""), Z51&amp;"_AE &gt; "&amp;AM51, IF(AND('Network Data'!$C$5 = 0, W51 = "0", ISNUMBER(Y51) &gt; 0, AM51&lt;&gt;""), Z51&amp;"_AE &gt; "&amp;AM51, ""))))</f>
        <v/>
      </c>
      <c r="EV51" t="str">
        <f>IF(AND('Network Data'!$C$5 = 1, W51 = "0", X51 = "0", ISNUMBER(Y51) &gt; 0, AN51&lt;&gt;""), Z51&amp;"_AE &lt; "&amp;AN51, IF(AND('Network Data'!$C$5 = 0, W51 = "0", ISNUMBER(Y51) &gt; 0, AN51&lt;&gt;""),Z51&amp;"_AE &lt; "&amp;AN51, IF(AND('Network Data'!$C$5 = 1, W51 = "0", X51 = "0", ISNUMBER(Y51) &gt; 0, AN51&lt;&gt;""), Z51&amp;"_AE &lt; "&amp;AN51, IF(AND('Network Data'!$C$5 = 0, W51 = "0", ISNUMBER(Y51) &gt; 0, AN51&lt;&gt;""), Z51&amp;"_AE &lt; "&amp;AN51, ""))))</f>
        <v/>
      </c>
      <c r="EX51" t="str">
        <f>IF(AND('Network Data'!V57 &gt;0), 'Network Data'!V57, "")</f>
        <v/>
      </c>
      <c r="GB51"/>
      <c r="GC51"/>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row>
    <row r="52" spans="1:242" x14ac:dyDescent="0.3">
      <c r="A52" s="4">
        <v>49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t="str">
        <f t="shared" si="7"/>
        <v/>
      </c>
      <c r="X52" t="str">
        <f t="shared" si="8"/>
        <v/>
      </c>
      <c r="Y52" t="str">
        <f t="shared" si="9"/>
        <v/>
      </c>
      <c r="Z52" t="str">
        <f t="shared" si="10"/>
        <v/>
      </c>
      <c r="AA52" t="str">
        <f t="shared" si="11"/>
        <v/>
      </c>
      <c r="AB52" t="str">
        <f t="shared" si="12"/>
        <v/>
      </c>
      <c r="AC52" t="str">
        <f t="shared" si="13"/>
        <v/>
      </c>
      <c r="AD52" t="str">
        <f t="shared" si="14"/>
        <v/>
      </c>
      <c r="AE52" t="str">
        <f t="shared" si="15"/>
        <v/>
      </c>
      <c r="AF52" t="str">
        <f t="shared" si="16"/>
        <v/>
      </c>
      <c r="AG52" t="str">
        <f t="shared" si="17"/>
        <v/>
      </c>
      <c r="AH52" t="str">
        <f t="shared" si="18"/>
        <v/>
      </c>
      <c r="AI52" t="str">
        <f t="shared" si="19"/>
        <v/>
      </c>
      <c r="AJ52" t="str">
        <f t="shared" si="20"/>
        <v/>
      </c>
      <c r="AK52" t="str">
        <f t="shared" si="21"/>
        <v/>
      </c>
      <c r="AL52" t="str">
        <f t="shared" si="22"/>
        <v/>
      </c>
      <c r="AM52" t="str">
        <f t="shared" si="23"/>
        <v/>
      </c>
      <c r="AN52" t="str">
        <f t="shared" si="24"/>
        <v/>
      </c>
      <c r="BQ52" t="str">
        <f t="shared" si="25"/>
        <v/>
      </c>
      <c r="BR52" t="str">
        <f t="shared" si="26"/>
        <v/>
      </c>
      <c r="BY52" t="str">
        <f t="shared" si="27"/>
        <v/>
      </c>
      <c r="BZ52" t="str">
        <f t="shared" si="28"/>
        <v/>
      </c>
      <c r="CH52" t="str">
        <f>IF(AND('Network Data'!$C$5=1, W52 = "0", Y52 &gt; 0), IF(AND(X52="0"),IF(OR(ISNUMBER(AA52),ISNUMBER(AB52)),Z52&amp;"_Q = Flowto("&amp;Z52&amp;") - "&amp;Z52&amp;"_IM",Z52&amp;"_Q = Flowto("&amp;Z52&amp;")"),IF(AND(X52="1"),IF(OR(ISNUMBER(AA52),ISNUMBER(AB52)),Z52&amp;"_GPP = Flowto("&amp;Z52&amp;") - "&amp;Z52&amp;"_IM",Z52&amp;"_GPP = Flowto("&amp;Z52&amp;")"))), IF(AND('Network Data'!$C$5=0, W52 = "0", Y52 &gt; 0), IF(OR(ISNUMBER(AA52),ISNUMBER(AB52)),Z52&amp;"_Q = Flowto("&amp;Z52&amp;") - "&amp;Z52&amp;"_IN",Z52&amp;"_Q = Flowto("&amp;Z52&amp;")"),""))</f>
        <v/>
      </c>
      <c r="CL52" t="str">
        <f>IF(AND('Network Data'!$C$5=1, COUNTIF($Z$4:$Z$103, "*NLNode")&gt;0, W52 = "0", X52 = "0", Y52 &gt; 0), IF(OR(ISNUMBER(AC52),ISNUMBER(AD52)), Z52&amp;"_P = Flowfrom("&amp;Z52&amp;") - "&amp;Z52&amp;"_R - "&amp;Z52&amp;"_U - "&amp;Z52&amp;"_EX",Z52&amp;"_P = Flowfrom("&amp;Z52&amp;") - "&amp;Z52&amp;"_R - "&amp;Z52&amp;"_U"), IF(AND('Network Data'!$C$5=1, COUNTIF($Z$4:$Z$103, "*NLNode")=0, W52 = "0",X52 = "0", Y52 &gt; 0), IF(OR(ISNUMBER(AC52),ISNUMBER(AD52)), Z52&amp;"_P = Flowfrom("&amp;Z52&amp;") - "&amp;Z52&amp;"_R - "&amp;Z52&amp;"_EX",Z52&amp;"_P = Flowfrom("&amp;Z52&amp;") - "&amp;Z52&amp;"_R"), IF(AND('Network Data'!$C$5=0, COUNTIF($Z$4:$Z$103, "*NLNode")&gt;0, W52 = "0", X52 = "0", Y52 &gt; 0), IF(OR(ISNUMBER(AC52),ISNUMBER(AD52)), Z52&amp;"_P = Flowfrom("&amp;Z52&amp;") - "&amp;Z52&amp;"_U - "&amp;Z52&amp;"_EX",Z52&amp;"_P = Flowfrom("&amp;Z52&amp;") - "&amp;Z52&amp;"_U"), IF(AND('Network Data'!$C$5=0, COUNTIF($Z$4:$Z$103, "*NLNode")=0, W52 = "0",X52 = "0",  Y52 &gt; 0), IF(OR(ISNUMBER(AC52),ISNUMBER(AD52)), Z52&amp;"_P = Flowfrom("&amp;Z52&amp;") - "&amp;Z52&amp;"_EX",Z52&amp;"_P = Flowfrom("&amp;Z52&amp;")"), IF(AND('Network Data'!$C$5=1, COUNTIF($Z$4:$Z$103, "*NLNode")&gt;0, W52 = "0", X52 = "1", Y52 &gt; 0), IF(OR(ISNUMBER(AC52),ISNUMBER(AD52)), Z52&amp;"_NPP = Flowfrom("&amp;Z52&amp;") - "&amp;Z52&amp;"_R - "&amp;Z52&amp;"_U - "&amp;Z52&amp;"_EX",Z52&amp;"_NPP = Flowfrom("&amp;Z52&amp;") - "&amp;Z52&amp;"_R - "&amp;Z52&amp;"_U"), IF(AND('Network Data'!$C$5=1, COUNTIF($Z$4:$Z$103, "*NLNode")=0, W52 = "0",X52 = "1", Y52 &gt; 0), IF(OR(ISNUMBER(AC52),ISNUMBER(AD52)), Z52&amp;"_NPP = Flowfrom("&amp;Z52&amp;") - "&amp;Z52&amp;"_R - "&amp;Z52&amp;"_EX",Z52&amp;"_NPP = Flowfrom("&amp;Z52&amp;") - "&amp;Z52&amp;"_R"), IF(AND('Network Data'!$C$5=0, COUNTIF($Z$4:$Z$103, "*NLNode")&gt;0, W52 = "0", X52 = "1", Y52 &gt; 0), IF(OR(ISNUMBER(AC52),ISNUMBER(AD52)), Z52&amp;"_P = Flowfrom("&amp;Z52&amp;") - "&amp;Z52&amp;"_U - "&amp;Z52&amp;"_EX",Z52&amp;"_P = Flowfrom("&amp;Z52&amp;") - "&amp;Z52&amp;"_U"), IF(AND('Network Data'!$C$5=0, COUNTIF($Z$4:$Z$103, "*NLNode")=0, W52 = "0",X52 = "1",  Y52 &gt; 0), IF(OR(ISNUMBER(AC52),ISNUMBER(AD52)), Z52&amp;"_P = Flowfrom("&amp;Z52&amp;") - "&amp;Z52&amp;"_EX",Z52&amp;"_P = Flowfrom("&amp;Z52&amp;")"), ""))))))))</f>
        <v/>
      </c>
      <c r="CP52" t="str">
        <f>IF(COUNTIF($Z$4:$Z$103, "*NLNode")&gt;0, IF(AND('Network Data'!$C$5=1,W52="0", X52 = "0", Y52&gt;0),IF(OR(ISNUMBER(AC52),ISNUMBER(AD52)),Z52&amp;"_U"&amp;" = Flowto("&amp;Z52&amp;") - "&amp;Z52&amp;"_P"&amp;" - "&amp;Z52&amp;"_R - "&amp;Z52&amp;"_EX",Z52&amp;"_U"&amp;" = Flowto("&amp;Z52&amp;") - "&amp;Z52&amp;"_P"&amp;" - "&amp;Z52&amp;"_R"),IF(AND('Network Data'!$C$5=0,W52="0",X52 = "0", Y52&gt;0),IF(OR(ISNUMBER(AC52),ISNUMBER(AD52)),Z52&amp;"_U"&amp;" = Flowto("&amp;Z52&amp;") - "&amp;Z52&amp;"_P"&amp;" - "&amp;Z52&amp;"_EX",Z52&amp;"_U"&amp;" = Flowto("&amp;Z52&amp;") - "&amp;Z52&amp;"_P"), IF(AND('Network Data'!$C$5=1,W52="0", X52 = "1", Y52&gt;0), IF(OR(ISNUMBER(AC52),ISNUMBER(AD52)),Z52&amp;"_U"&amp;" = Flowto("&amp;Z52&amp;") - "&amp;Z52&amp;"_NPP"&amp;" - "&amp;Z52&amp;"_R - "&amp;Z52&amp;"_EX",Z52&amp;"_U"&amp;" = Flowto("&amp;Z52&amp;") - "&amp;Z52&amp;"_NPP"&amp;" - "&amp;Z52&amp;"_R"), IF(AND('Network Data'!$C$5=0,W52="0",X52 = "1", Y52&gt;0),IF(OR(ISNUMBER(AC52),ISNUMBER(AD52)),Z52&amp;"_U"&amp;" = Flowto("&amp;Z52&amp;") - "&amp;Z52&amp;"_P"&amp;" - "&amp;Z52&amp;"_EX",Z52&amp;"_U"&amp;" = Flowto("&amp;Z52&amp;") - "&amp;Z52&amp;"_P"),"")))),"")</f>
        <v/>
      </c>
      <c r="CT52" t="str">
        <f>IF(OR(AM52&lt;&gt;"",AN52&lt;&gt;""), IF(AND('Network Data'!$C$5 = 1, W52 ="0", X52 = "0", Y52 &gt; 0),Z52&amp;"_AE"&amp;" = "&amp;Z52&amp;"_P"&amp;" + "&amp;Z52&amp;"_R", IF(AND('Network Data'!$C$5 = 0, W52 ="0", X52 = "0", Y52 &gt; 0),Z52&amp;" = "&amp;Z52&amp;"_P",IF(AND('Network Data'!$C$5 = 1, W52 ="0", X52 = "0",Y52 &gt; 0),Z52&amp;"_AE"&amp;" = "&amp;Z52&amp;"_P"&amp;" + "&amp;Z52&amp;"_R", IF(AND('Network Data'!$C$5 = 0, W52 ="0", X52 = "0", Y52 &gt; 0),Z52&amp;" = "&amp;Z52&amp;"_P","")))),"")</f>
        <v/>
      </c>
      <c r="CX52" t="str">
        <f xml:space="preserve"> IF('Network Data'!U58 &gt; 0, 'Network Data'!U58, "")</f>
        <v/>
      </c>
      <c r="DB52" t="str" cm="1">
        <f t="array" ref="DB52">IF(OR('Network Data'!T58:T157&lt;&gt;""), "## PARAMETERS","")</f>
        <v/>
      </c>
      <c r="DC52" t="str" cm="1">
        <f t="array" ref="DC52">IF(OR('Network Data'!T58:T157&lt;&gt;""), "&lt;space&gt;","")</f>
        <v/>
      </c>
      <c r="DD52" t="str">
        <f>IF('Network Data'!T58&lt;&gt;"",SUBSTITUTE('Network Data'!T58, ",",""),"")</f>
        <v/>
      </c>
      <c r="DE52" t="str" cm="1">
        <f t="array" ref="DE52">IF(OR('Network Data'!T58:T157&lt;&gt;""), "&lt;space&gt;","")</f>
        <v/>
      </c>
      <c r="DF52" t="str" cm="1">
        <f t="array" ref="DF52">IF(OR('Network Data'!T58:T157&lt;&gt;""), "## END PARAMETERS","")</f>
        <v/>
      </c>
      <c r="DG52" t="str" cm="1">
        <f t="array" ref="DG52">IF(OR('Network Data'!T58:T157&lt;&gt;""), "&lt;space&gt;","")</f>
        <v/>
      </c>
      <c r="DL52" t="str">
        <f>IF(AND('Network Data'!$C$5=1,W52="0",X52= "1",Y52&gt;0),Z52&amp;"_GPP: CO2 -&gt; "&amp;Z52,"")</f>
        <v/>
      </c>
      <c r="DN52" s="17"/>
      <c r="DP52" t="str">
        <f>IF(AND(W52="0",X52="1",Y52&gt;0,'Network Data'!$C$5=1),'Hidden Network Data 1'!Z52&amp;"_R: "&amp;'Hidden Network Data 1'!Z52&amp;" -&gt; CO2", "")</f>
        <v/>
      </c>
      <c r="DQ52" t="str">
        <f>IF(AND(W52="0",X52="0",Y52&gt;0,'Network Data'!$C$5=1),'Hidden Network Data 1'!Z52&amp;"_R: "&amp;'Hidden Network Data 1'!Z52&amp;" -&gt; CO2", "")</f>
        <v/>
      </c>
      <c r="DS52" s="17"/>
      <c r="DT52" s="17"/>
      <c r="DU52" t="str">
        <f t="shared" si="29"/>
        <v/>
      </c>
      <c r="DV52" s="17"/>
      <c r="DW52" s="17"/>
      <c r="DX52" s="17"/>
      <c r="DY52" t="str">
        <f t="shared" si="32"/>
        <v/>
      </c>
      <c r="DZ52" s="19"/>
      <c r="EA52" t="str">
        <f>IF(AND('Network Data'!$C$5=1, W52 = "0", X52 = "1", ISNUMBER(Y52)&gt;0, AE52&lt;&gt;""), Z52&amp;"_GPP &gt; "&amp;AE52, "")</f>
        <v/>
      </c>
      <c r="EB52" t="str">
        <f>IF(AE52 &gt;0, IF(AND('Network Data'!$C$5 = 1, W52 = "0", X52 = "0", ISNUMBER(Y52)&gt;0, AE52&lt;&gt;""), Z52&amp;"_Q &gt; "&amp;AE52, IF(AND('Network Data'!$C$5 = 0, W52 = "0", ISNUMBER(Y52)&gt;0, AE52&lt;&gt;""), Z52&amp;"_Q &gt; "&amp;AE52, "")),"")</f>
        <v/>
      </c>
      <c r="EC52" t="str">
        <f>IF(AND('Network Data'!$C$5=1, W52 = "0", X52 = "1", ISNUMBER(Y52)&gt;0, AF52&lt;&gt;""), Z52&amp;"_GPP &lt; "&amp;AF52, "")</f>
        <v/>
      </c>
      <c r="ED52" t="str">
        <f>IF(AND('Network Data'!$C$5 = 1, W52 = "0", X52 = "0", ISNUMBER(Y52)&gt;0, AF52&lt;&gt;""), Z52&amp;"_Q &lt; "&amp;AF52, IF(AND('Network Data'!$C$5 = 0, W52 = "0", ISNUMBER(Y52)&gt;0, AF52&lt;&gt;""), Z52&amp;"_Q &lt; "&amp;AF52, ""))</f>
        <v/>
      </c>
      <c r="EE52" t="str">
        <f>IF(AND('Network Data'!$C$5=1, W52 = "0", X52 = "1", ISNUMBER(Y52)&gt;0, AG52&lt;&gt;""), Z52&amp;"_NPP &gt; "&amp;AG52, "")</f>
        <v/>
      </c>
      <c r="EF52" t="str">
        <f>IF(AND('Network Data'!$C$5 = 1, W52 = "0", X52 = "0", ISNUMBER(Y52)&gt;0, AG52&lt;&gt;""), Z52&amp;"_P &gt; "&amp;AG52, IF(AND('Network Data'!$C$5 = 0, W52 = "0", ISNUMBER(Y52)&gt;0, AG52&lt;&gt;""), Z52&amp;"_P &gt; "&amp;AG52, ""))</f>
        <v/>
      </c>
      <c r="EG52" t="str">
        <f>IF(AND('Network Data'!$C$5=1, W52 = "0", X52 = "1", ISNUMBER(Y52)&gt;0, AH52&lt;&gt;""), Z52&amp;"_NPP &lt; "&amp;AH52, "")</f>
        <v/>
      </c>
      <c r="EH52" t="str">
        <f>IF(AND('Network Data'!$C$5 = 1, W52 = "0", X52 = "0", ISNUMBER(Y52)&gt;0, AH52&lt;&gt;""), Z52&amp;"_P &lt; "&amp;AH52, IF(AND('Network Data'!$C$5 = 0, W52 = "0", ISNUMBER(Y52)&gt;0, AH52&lt;&gt;""), Z52&amp;"_P &lt; "&amp;AH52, ""))</f>
        <v/>
      </c>
      <c r="EI52" t="str">
        <f>IF(AND('Network Data'!$C$5=1,W52="0",X52="1",ISNUMBER(Y52) &gt; 0,AI52&lt;&gt;""),Z52&amp;"_R &gt; "&amp;AI52,"")</f>
        <v/>
      </c>
      <c r="EJ52" t="str">
        <f>IF(AND('Network Data'!$C$5 = 1, W52 = "0", X52 = "0", ISNUMBER(Y52) &gt; 0, AI52&lt;&gt;""), Z52&amp;"_R &gt; "&amp;AI52, IF(AND('Network Data'!$C$5 = 0, W52 = "0", ISNUMBER(Y52) &gt; 0, AI52&lt;&gt;""), Z52&amp;"_R &gt; "&amp;AI52, IF(AND('Network Data'!$C$5 = 1, W52 = "0", X52 = "0", ISNUMBER(Y52) &gt; 0, AI52&lt;&gt;""), Z52&amp;"_R &gt; "&amp;AI52, IF(AND('Network Data'!$C$5 = 0, W52 = "0", ISNUMBER(Y52) &gt; 0, AI52&lt;&gt;""), Z52&amp;"_R &gt; "&amp;AI52, ""))))</f>
        <v/>
      </c>
      <c r="EK52" t="str">
        <f>IF(AND('Network Data'!$C$5=1, W52 = "0", X52 = "1", ISNUMBER(Y52)&gt;0, AJ52&lt;&gt;""), Z52&amp;"_R &lt; "&amp;AJ52, "")</f>
        <v/>
      </c>
      <c r="EL52" t="str">
        <f>IF(AND('Network Data'!$C$5 = 1, W52 = "0", X52 = "0", ISNUMBER(Y52)&gt;0, AJ52&lt;&gt;""), Z52&amp;"_R &lt; "&amp;AJ52, IF(AND('Network Data'!$C$5 = 0, W52 = "0", ISNUMBER(Y52)&gt;0, AJ52&lt;&gt;""), Z52&amp;"_R &lt; "&amp;AJ52, IF(AND('Network Data'!$C$5 = 1, W52 = "0", X52 = "0", ISNUMBER(Y52)&gt;0, AJ52&lt;&gt;""), Z52&amp;"_R &lt; "&amp;AJ52, IF(AND('Network Data'!$C$5 = 0, W52 = "0", ISNUMBER(Y52)&gt;0, AJ52&lt;&gt;""), Z52&amp;"_R &lt; "&amp;AJ52, ""))))</f>
        <v/>
      </c>
      <c r="EM52" t="str">
        <f t="shared" si="33"/>
        <v/>
      </c>
      <c r="EN52" t="str">
        <f t="shared" si="34"/>
        <v/>
      </c>
      <c r="EO52" t="str">
        <f t="shared" si="35"/>
        <v/>
      </c>
      <c r="EP52" t="str">
        <f t="shared" si="36"/>
        <v/>
      </c>
      <c r="EQ52" t="str">
        <f t="shared" si="30"/>
        <v/>
      </c>
      <c r="ER52" t="str">
        <f t="shared" si="31"/>
        <v/>
      </c>
      <c r="ES52" t="str">
        <f t="shared" si="37"/>
        <v/>
      </c>
      <c r="ET52" t="str">
        <f t="shared" si="38"/>
        <v/>
      </c>
      <c r="EU52" t="str">
        <f>IF(AND('Network Data'!$C$5 = 1, W52 = "0", X52 = "0", ISNUMBER(Y52) &gt; 0, AM52&lt;&gt;""), Z52&amp;"_AE &gt; "&amp;AM52, IF(AND('Network Data'!$C$5 = 0, W52 = "0", ISNUMBER(Y52) &gt; 0, AM52&lt;&gt;""), Z52&amp;"_AE &gt; "&amp;AM52, IF(AND('Network Data'!$C$5 = 1, W52 = "0", X52 = "0", ISNUMBER(Y52) &gt; 0, AM52&lt;&gt;""), Z52&amp;"_AE &gt; "&amp;AM52, IF(AND('Network Data'!$C$5 = 0, W52 = "0", ISNUMBER(Y52) &gt; 0, AM52&lt;&gt;""), Z52&amp;"_AE &gt; "&amp;AM52, ""))))</f>
        <v/>
      </c>
      <c r="EV52" t="str">
        <f>IF(AND('Network Data'!$C$5 = 1, W52 = "0", X52 = "0", ISNUMBER(Y52) &gt; 0, AN52&lt;&gt;""), Z52&amp;"_AE &lt; "&amp;AN52, IF(AND('Network Data'!$C$5 = 0, W52 = "0", ISNUMBER(Y52) &gt; 0, AN52&lt;&gt;""),Z52&amp;"_AE &lt; "&amp;AN52, IF(AND('Network Data'!$C$5 = 1, W52 = "0", X52 = "0", ISNUMBER(Y52) &gt; 0, AN52&lt;&gt;""), Z52&amp;"_AE &lt; "&amp;AN52, IF(AND('Network Data'!$C$5 = 0, W52 = "0", ISNUMBER(Y52) &gt; 0, AN52&lt;&gt;""), Z52&amp;"_AE &lt; "&amp;AN52, ""))))</f>
        <v/>
      </c>
      <c r="EX52" t="str">
        <f>IF(AND('Network Data'!V58 &gt;0), 'Network Data'!V58, "")</f>
        <v/>
      </c>
      <c r="GB52"/>
      <c r="GC52"/>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row>
    <row r="53" spans="1:242" x14ac:dyDescent="0.3">
      <c r="A53" s="4">
        <v>50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t="str">
        <f t="shared" si="7"/>
        <v/>
      </c>
      <c r="X53" t="str">
        <f t="shared" si="8"/>
        <v/>
      </c>
      <c r="Y53" t="str">
        <f t="shared" si="9"/>
        <v/>
      </c>
      <c r="Z53" t="str">
        <f t="shared" si="10"/>
        <v/>
      </c>
      <c r="AA53" t="str">
        <f t="shared" si="11"/>
        <v/>
      </c>
      <c r="AB53" t="str">
        <f t="shared" si="12"/>
        <v/>
      </c>
      <c r="AC53" t="str">
        <f t="shared" si="13"/>
        <v/>
      </c>
      <c r="AD53" t="str">
        <f t="shared" si="14"/>
        <v/>
      </c>
      <c r="AE53" t="str">
        <f t="shared" si="15"/>
        <v/>
      </c>
      <c r="AF53" t="str">
        <f t="shared" si="16"/>
        <v/>
      </c>
      <c r="AG53" t="str">
        <f t="shared" si="17"/>
        <v/>
      </c>
      <c r="AH53" t="str">
        <f t="shared" si="18"/>
        <v/>
      </c>
      <c r="AI53" t="str">
        <f t="shared" si="19"/>
        <v/>
      </c>
      <c r="AJ53" t="str">
        <f t="shared" si="20"/>
        <v/>
      </c>
      <c r="AK53" t="str">
        <f t="shared" si="21"/>
        <v/>
      </c>
      <c r="AL53" t="str">
        <f t="shared" si="22"/>
        <v/>
      </c>
      <c r="AM53" t="str">
        <f t="shared" si="23"/>
        <v/>
      </c>
      <c r="AN53" t="str">
        <f t="shared" si="24"/>
        <v/>
      </c>
      <c r="BQ53" t="str">
        <f t="shared" si="25"/>
        <v/>
      </c>
      <c r="BR53" t="str">
        <f t="shared" si="26"/>
        <v/>
      </c>
      <c r="BY53" t="str">
        <f t="shared" si="27"/>
        <v/>
      </c>
      <c r="BZ53" t="str">
        <f t="shared" si="28"/>
        <v/>
      </c>
      <c r="CH53" t="str">
        <f>IF(AND('Network Data'!$C$5=1, W53 = "0", Y53 &gt; 0), IF(AND(X53="0"),IF(OR(ISNUMBER(AA53),ISNUMBER(AB53)),Z53&amp;"_Q = Flowto("&amp;Z53&amp;") - "&amp;Z53&amp;"_IM",Z53&amp;"_Q = Flowto("&amp;Z53&amp;")"),IF(AND(X53="1"),IF(OR(ISNUMBER(AA53),ISNUMBER(AB53)),Z53&amp;"_GPP = Flowto("&amp;Z53&amp;") - "&amp;Z53&amp;"_IM",Z53&amp;"_GPP = Flowto("&amp;Z53&amp;")"))), IF(AND('Network Data'!$C$5=0, W53 = "0", Y53 &gt; 0), IF(OR(ISNUMBER(AA53),ISNUMBER(AB53)),Z53&amp;"_Q = Flowto("&amp;Z53&amp;") - "&amp;Z53&amp;"_IN",Z53&amp;"_Q = Flowto("&amp;Z53&amp;")"),""))</f>
        <v/>
      </c>
      <c r="CL53" t="str">
        <f>IF(AND('Network Data'!$C$5=1, COUNTIF($Z$4:$Z$103, "*NLNode")&gt;0, W53 = "0", X53 = "0", Y53 &gt; 0), IF(OR(ISNUMBER(AC53),ISNUMBER(AD53)), Z53&amp;"_P = Flowfrom("&amp;Z53&amp;") - "&amp;Z53&amp;"_R - "&amp;Z53&amp;"_U - "&amp;Z53&amp;"_EX",Z53&amp;"_P = Flowfrom("&amp;Z53&amp;") - "&amp;Z53&amp;"_R - "&amp;Z53&amp;"_U"), IF(AND('Network Data'!$C$5=1, COUNTIF($Z$4:$Z$103, "*NLNode")=0, W53 = "0",X53 = "0", Y53 &gt; 0), IF(OR(ISNUMBER(AC53),ISNUMBER(AD53)), Z53&amp;"_P = Flowfrom("&amp;Z53&amp;") - "&amp;Z53&amp;"_R - "&amp;Z53&amp;"_EX",Z53&amp;"_P = Flowfrom("&amp;Z53&amp;") - "&amp;Z53&amp;"_R"), IF(AND('Network Data'!$C$5=0, COUNTIF($Z$4:$Z$103, "*NLNode")&gt;0, W53 = "0", X53 = "0", Y53 &gt; 0), IF(OR(ISNUMBER(AC53),ISNUMBER(AD53)), Z53&amp;"_P = Flowfrom("&amp;Z53&amp;") - "&amp;Z53&amp;"_U - "&amp;Z53&amp;"_EX",Z53&amp;"_P = Flowfrom("&amp;Z53&amp;") - "&amp;Z53&amp;"_U"), IF(AND('Network Data'!$C$5=0, COUNTIF($Z$4:$Z$103, "*NLNode")=0, W53 = "0",X53 = "0",  Y53 &gt; 0), IF(OR(ISNUMBER(AC53),ISNUMBER(AD53)), Z53&amp;"_P = Flowfrom("&amp;Z53&amp;") - "&amp;Z53&amp;"_EX",Z53&amp;"_P = Flowfrom("&amp;Z53&amp;")"), IF(AND('Network Data'!$C$5=1, COUNTIF($Z$4:$Z$103, "*NLNode")&gt;0, W53 = "0", X53 = "1", Y53 &gt; 0), IF(OR(ISNUMBER(AC53),ISNUMBER(AD53)), Z53&amp;"_NPP = Flowfrom("&amp;Z53&amp;") - "&amp;Z53&amp;"_R - "&amp;Z53&amp;"_U - "&amp;Z53&amp;"_EX",Z53&amp;"_NPP = Flowfrom("&amp;Z53&amp;") - "&amp;Z53&amp;"_R - "&amp;Z53&amp;"_U"), IF(AND('Network Data'!$C$5=1, COUNTIF($Z$4:$Z$103, "*NLNode")=0, W53 = "0",X53 = "1", Y53 &gt; 0), IF(OR(ISNUMBER(AC53),ISNUMBER(AD53)), Z53&amp;"_NPP = Flowfrom("&amp;Z53&amp;") - "&amp;Z53&amp;"_R - "&amp;Z53&amp;"_EX",Z53&amp;"_NPP = Flowfrom("&amp;Z53&amp;") - "&amp;Z53&amp;"_R"), IF(AND('Network Data'!$C$5=0, COUNTIF($Z$4:$Z$103, "*NLNode")&gt;0, W53 = "0", X53 = "1", Y53 &gt; 0), IF(OR(ISNUMBER(AC53),ISNUMBER(AD53)), Z53&amp;"_P = Flowfrom("&amp;Z53&amp;") - "&amp;Z53&amp;"_U - "&amp;Z53&amp;"_EX",Z53&amp;"_P = Flowfrom("&amp;Z53&amp;") - "&amp;Z53&amp;"_U"), IF(AND('Network Data'!$C$5=0, COUNTIF($Z$4:$Z$103, "*NLNode")=0, W53 = "0",X53 = "1",  Y53 &gt; 0), IF(OR(ISNUMBER(AC53),ISNUMBER(AD53)), Z53&amp;"_P = Flowfrom("&amp;Z53&amp;") - "&amp;Z53&amp;"_EX",Z53&amp;"_P = Flowfrom("&amp;Z53&amp;")"), ""))))))))</f>
        <v/>
      </c>
      <c r="CP53" t="str">
        <f>IF(COUNTIF($Z$4:$Z$103, "*NLNode")&gt;0, IF(AND('Network Data'!$C$5=1,W53="0", X53 = "0", Y53&gt;0),IF(OR(ISNUMBER(AC53),ISNUMBER(AD53)),Z53&amp;"_U"&amp;" = Flowto("&amp;Z53&amp;") - "&amp;Z53&amp;"_P"&amp;" - "&amp;Z53&amp;"_R - "&amp;Z53&amp;"_EX",Z53&amp;"_U"&amp;" = Flowto("&amp;Z53&amp;") - "&amp;Z53&amp;"_P"&amp;" - "&amp;Z53&amp;"_R"),IF(AND('Network Data'!$C$5=0,W53="0",X53 = "0", Y53&gt;0),IF(OR(ISNUMBER(AC53),ISNUMBER(AD53)),Z53&amp;"_U"&amp;" = Flowto("&amp;Z53&amp;") - "&amp;Z53&amp;"_P"&amp;" - "&amp;Z53&amp;"_EX",Z53&amp;"_U"&amp;" = Flowto("&amp;Z53&amp;") - "&amp;Z53&amp;"_P"), IF(AND('Network Data'!$C$5=1,W53="0", X53 = "1", Y53&gt;0), IF(OR(ISNUMBER(AC53),ISNUMBER(AD53)),Z53&amp;"_U"&amp;" = Flowto("&amp;Z53&amp;") - "&amp;Z53&amp;"_NPP"&amp;" - "&amp;Z53&amp;"_R - "&amp;Z53&amp;"_EX",Z53&amp;"_U"&amp;" = Flowto("&amp;Z53&amp;") - "&amp;Z53&amp;"_NPP"&amp;" - "&amp;Z53&amp;"_R"), IF(AND('Network Data'!$C$5=0,W53="0",X53 = "1", Y53&gt;0),IF(OR(ISNUMBER(AC53),ISNUMBER(AD53)),Z53&amp;"_U"&amp;" = Flowto("&amp;Z53&amp;") - "&amp;Z53&amp;"_P"&amp;" - "&amp;Z53&amp;"_EX",Z53&amp;"_U"&amp;" = Flowto("&amp;Z53&amp;") - "&amp;Z53&amp;"_P"),"")))),"")</f>
        <v/>
      </c>
      <c r="CT53" t="str">
        <f>IF(OR(AM53&lt;&gt;"",AN53&lt;&gt;""), IF(AND('Network Data'!$C$5 = 1, W53 ="0", X53 = "0", Y53 &gt; 0),Z53&amp;"_AE"&amp;" = "&amp;Z53&amp;"_P"&amp;" + "&amp;Z53&amp;"_R", IF(AND('Network Data'!$C$5 = 0, W53 ="0", X53 = "0", Y53 &gt; 0),Z53&amp;" = "&amp;Z53&amp;"_P",IF(AND('Network Data'!$C$5 = 1, W53 ="0", X53 = "0",Y53 &gt; 0),Z53&amp;"_AE"&amp;" = "&amp;Z53&amp;"_P"&amp;" + "&amp;Z53&amp;"_R", IF(AND('Network Data'!$C$5 = 0, W53 ="0", X53 = "0", Y53 &gt; 0),Z53&amp;" = "&amp;Z53&amp;"_P","")))),"")</f>
        <v/>
      </c>
      <c r="CX53" t="str">
        <f xml:space="preserve"> IF('Network Data'!U59 &gt; 0, 'Network Data'!U59, "")</f>
        <v/>
      </c>
      <c r="DB53" t="str" cm="1">
        <f t="array" ref="DB53">IF(OR('Network Data'!T59:T158&lt;&gt;""), "## PARAMETERS","")</f>
        <v/>
      </c>
      <c r="DC53" t="str" cm="1">
        <f t="array" ref="DC53">IF(OR('Network Data'!T59:T158&lt;&gt;""), "&lt;space&gt;","")</f>
        <v/>
      </c>
      <c r="DD53" t="str">
        <f>IF('Network Data'!T59&lt;&gt;"",SUBSTITUTE('Network Data'!T59, ",",""),"")</f>
        <v/>
      </c>
      <c r="DE53" t="str" cm="1">
        <f t="array" ref="DE53">IF(OR('Network Data'!T59:T158&lt;&gt;""), "&lt;space&gt;","")</f>
        <v/>
      </c>
      <c r="DF53" t="str" cm="1">
        <f t="array" ref="DF53">IF(OR('Network Data'!T59:T158&lt;&gt;""), "## END PARAMETERS","")</f>
        <v/>
      </c>
      <c r="DG53" t="str" cm="1">
        <f t="array" ref="DG53">IF(OR('Network Data'!T59:T158&lt;&gt;""), "&lt;space&gt;","")</f>
        <v/>
      </c>
      <c r="DL53" t="str">
        <f>IF(AND('Network Data'!$C$5=1,W53="0",X53= "1",Y53&gt;0),Z53&amp;"_GPP: CO2 -&gt; "&amp;Z53,"")</f>
        <v/>
      </c>
      <c r="DN53" s="17"/>
      <c r="DP53" t="str">
        <f>IF(AND(W53="0",X53="1",Y53&gt;0,'Network Data'!$C$5=1),'Hidden Network Data 1'!Z53&amp;"_R: "&amp;'Hidden Network Data 1'!Z53&amp;" -&gt; CO2", "")</f>
        <v/>
      </c>
      <c r="DQ53" t="str">
        <f>IF(AND(W53="0",X53="0",Y53&gt;0,'Network Data'!$C$5=1),'Hidden Network Data 1'!Z53&amp;"_R: "&amp;'Hidden Network Data 1'!Z53&amp;" -&gt; CO2", "")</f>
        <v/>
      </c>
      <c r="DS53" s="17"/>
      <c r="DT53" s="17"/>
      <c r="DU53" t="str">
        <f t="shared" si="29"/>
        <v/>
      </c>
      <c r="DV53" s="17"/>
      <c r="DW53" s="17"/>
      <c r="DX53" s="17"/>
      <c r="DY53" t="str">
        <f t="shared" si="32"/>
        <v/>
      </c>
      <c r="DZ53" s="19"/>
      <c r="EA53" t="str">
        <f>IF(AND('Network Data'!$C$5=1, W53 = "0", X53 = "1", ISNUMBER(Y53)&gt;0, AE53&lt;&gt;""), Z53&amp;"_GPP &gt; "&amp;AE53, "")</f>
        <v/>
      </c>
      <c r="EB53" t="str">
        <f>IF(AE53 &gt;0, IF(AND('Network Data'!$C$5 = 1, W53 = "0", X53 = "0", ISNUMBER(Y53)&gt;0, AE53&lt;&gt;""), Z53&amp;"_Q &gt; "&amp;AE53, IF(AND('Network Data'!$C$5 = 0, W53 = "0", ISNUMBER(Y53)&gt;0, AE53&lt;&gt;""), Z53&amp;"_Q &gt; "&amp;AE53, "")),"")</f>
        <v/>
      </c>
      <c r="EC53" t="str">
        <f>IF(AND('Network Data'!$C$5=1, W53 = "0", X53 = "1", ISNUMBER(Y53)&gt;0, AF53&lt;&gt;""), Z53&amp;"_GPP &lt; "&amp;AF53, "")</f>
        <v/>
      </c>
      <c r="ED53" t="str">
        <f>IF(AND('Network Data'!$C$5 = 1, W53 = "0", X53 = "0", ISNUMBER(Y53)&gt;0, AF53&lt;&gt;""), Z53&amp;"_Q &lt; "&amp;AF53, IF(AND('Network Data'!$C$5 = 0, W53 = "0", ISNUMBER(Y53)&gt;0, AF53&lt;&gt;""), Z53&amp;"_Q &lt; "&amp;AF53, ""))</f>
        <v/>
      </c>
      <c r="EE53" t="str">
        <f>IF(AND('Network Data'!$C$5=1, W53 = "0", X53 = "1", ISNUMBER(Y53)&gt;0, AG53&lt;&gt;""), Z53&amp;"_NPP &gt; "&amp;AG53, "")</f>
        <v/>
      </c>
      <c r="EF53" t="str">
        <f>IF(AND('Network Data'!$C$5 = 1, W53 = "0", X53 = "0", ISNUMBER(Y53)&gt;0, AG53&lt;&gt;""), Z53&amp;"_P &gt; "&amp;AG53, IF(AND('Network Data'!$C$5 = 0, W53 = "0", ISNUMBER(Y53)&gt;0, AG53&lt;&gt;""), Z53&amp;"_P &gt; "&amp;AG53, ""))</f>
        <v/>
      </c>
      <c r="EG53" t="str">
        <f>IF(AND('Network Data'!$C$5=1, W53 = "0", X53 = "1", ISNUMBER(Y53)&gt;0, AH53&lt;&gt;""), Z53&amp;"_NPP &lt; "&amp;AH53, "")</f>
        <v/>
      </c>
      <c r="EH53" t="str">
        <f>IF(AND('Network Data'!$C$5 = 1, W53 = "0", X53 = "0", ISNUMBER(Y53)&gt;0, AH53&lt;&gt;""), Z53&amp;"_P &lt; "&amp;AH53, IF(AND('Network Data'!$C$5 = 0, W53 = "0", ISNUMBER(Y53)&gt;0, AH53&lt;&gt;""), Z53&amp;"_P &lt; "&amp;AH53, ""))</f>
        <v/>
      </c>
      <c r="EI53" t="str">
        <f>IF(AND('Network Data'!$C$5=1,W53="0",X53="1",ISNUMBER(Y53) &gt; 0,AI53&lt;&gt;""),Z53&amp;"_R &gt; "&amp;AI53,"")</f>
        <v/>
      </c>
      <c r="EJ53" t="str">
        <f>IF(AND('Network Data'!$C$5 = 1, W53 = "0", X53 = "0", ISNUMBER(Y53) &gt; 0, AI53&lt;&gt;""), Z53&amp;"_R &gt; "&amp;AI53, IF(AND('Network Data'!$C$5 = 0, W53 = "0", ISNUMBER(Y53) &gt; 0, AI53&lt;&gt;""), Z53&amp;"_R &gt; "&amp;AI53, IF(AND('Network Data'!$C$5 = 1, W53 = "0", X53 = "0", ISNUMBER(Y53) &gt; 0, AI53&lt;&gt;""), Z53&amp;"_R &gt; "&amp;AI53, IF(AND('Network Data'!$C$5 = 0, W53 = "0", ISNUMBER(Y53) &gt; 0, AI53&lt;&gt;""), Z53&amp;"_R &gt; "&amp;AI53, ""))))</f>
        <v/>
      </c>
      <c r="EK53" t="str">
        <f>IF(AND('Network Data'!$C$5=1, W53 = "0", X53 = "1", ISNUMBER(Y53)&gt;0, AJ53&lt;&gt;""), Z53&amp;"_R &lt; "&amp;AJ53, "")</f>
        <v/>
      </c>
      <c r="EL53" t="str">
        <f>IF(AND('Network Data'!$C$5 = 1, W53 = "0", X53 = "0", ISNUMBER(Y53)&gt;0, AJ53&lt;&gt;""), Z53&amp;"_R &lt; "&amp;AJ53, IF(AND('Network Data'!$C$5 = 0, W53 = "0", ISNUMBER(Y53)&gt;0, AJ53&lt;&gt;""), Z53&amp;"_R &lt; "&amp;AJ53, IF(AND('Network Data'!$C$5 = 1, W53 = "0", X53 = "0", ISNUMBER(Y53)&gt;0, AJ53&lt;&gt;""), Z53&amp;"_R &lt; "&amp;AJ53, IF(AND('Network Data'!$C$5 = 0, W53 = "0", ISNUMBER(Y53)&gt;0, AJ53&lt;&gt;""), Z53&amp;"_R &lt; "&amp;AJ53, ""))))</f>
        <v/>
      </c>
      <c r="EM53" t="str">
        <f t="shared" si="33"/>
        <v/>
      </c>
      <c r="EN53" t="str">
        <f t="shared" si="34"/>
        <v/>
      </c>
      <c r="EO53" t="str">
        <f t="shared" si="35"/>
        <v/>
      </c>
      <c r="EP53" t="str">
        <f t="shared" si="36"/>
        <v/>
      </c>
      <c r="EQ53" t="str">
        <f t="shared" si="30"/>
        <v/>
      </c>
      <c r="ER53" t="str">
        <f t="shared" si="31"/>
        <v/>
      </c>
      <c r="ES53" t="str">
        <f t="shared" si="37"/>
        <v/>
      </c>
      <c r="ET53" t="str">
        <f t="shared" si="38"/>
        <v/>
      </c>
      <c r="EU53" t="str">
        <f>IF(AND('Network Data'!$C$5 = 1, W53 = "0", X53 = "0", ISNUMBER(Y53) &gt; 0, AM53&lt;&gt;""), Z53&amp;"_AE &gt; "&amp;AM53, IF(AND('Network Data'!$C$5 = 0, W53 = "0", ISNUMBER(Y53) &gt; 0, AM53&lt;&gt;""), Z53&amp;"_AE &gt; "&amp;AM53, IF(AND('Network Data'!$C$5 = 1, W53 = "0", X53 = "0", ISNUMBER(Y53) &gt; 0, AM53&lt;&gt;""), Z53&amp;"_AE &gt; "&amp;AM53, IF(AND('Network Data'!$C$5 = 0, W53 = "0", ISNUMBER(Y53) &gt; 0, AM53&lt;&gt;""), Z53&amp;"_AE &gt; "&amp;AM53, ""))))</f>
        <v/>
      </c>
      <c r="EV53" t="str">
        <f>IF(AND('Network Data'!$C$5 = 1, W53 = "0", X53 = "0", ISNUMBER(Y53) &gt; 0, AN53&lt;&gt;""), Z53&amp;"_AE &lt; "&amp;AN53, IF(AND('Network Data'!$C$5 = 0, W53 = "0", ISNUMBER(Y53) &gt; 0, AN53&lt;&gt;""),Z53&amp;"_AE &lt; "&amp;AN53, IF(AND('Network Data'!$C$5 = 1, W53 = "0", X53 = "0", ISNUMBER(Y53) &gt; 0, AN53&lt;&gt;""), Z53&amp;"_AE &lt; "&amp;AN53, IF(AND('Network Data'!$C$5 = 0, W53 = "0", ISNUMBER(Y53) &gt; 0, AN53&lt;&gt;""), Z53&amp;"_AE &lt; "&amp;AN53, ""))))</f>
        <v/>
      </c>
      <c r="EX53" t="str">
        <f>IF(AND('Network Data'!V59 &gt;0), 'Network Data'!V59, "")</f>
        <v/>
      </c>
      <c r="GB53"/>
      <c r="GC5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row>
    <row r="54" spans="1:242" x14ac:dyDescent="0.3">
      <c r="A54" s="4">
        <v>51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t="str">
        <f t="shared" si="7"/>
        <v/>
      </c>
      <c r="X54" t="str">
        <f t="shared" si="8"/>
        <v/>
      </c>
      <c r="Y54" t="str">
        <f t="shared" si="9"/>
        <v/>
      </c>
      <c r="Z54" t="str">
        <f t="shared" si="10"/>
        <v/>
      </c>
      <c r="AA54" t="str">
        <f t="shared" si="11"/>
        <v/>
      </c>
      <c r="AB54" t="str">
        <f t="shared" si="12"/>
        <v/>
      </c>
      <c r="AC54" t="str">
        <f t="shared" si="13"/>
        <v/>
      </c>
      <c r="AD54" t="str">
        <f t="shared" si="14"/>
        <v/>
      </c>
      <c r="AE54" t="str">
        <f t="shared" si="15"/>
        <v/>
      </c>
      <c r="AF54" t="str">
        <f t="shared" si="16"/>
        <v/>
      </c>
      <c r="AG54" t="str">
        <f t="shared" si="17"/>
        <v/>
      </c>
      <c r="AH54" t="str">
        <f t="shared" si="18"/>
        <v/>
      </c>
      <c r="AI54" t="str">
        <f t="shared" si="19"/>
        <v/>
      </c>
      <c r="AJ54" t="str">
        <f t="shared" si="20"/>
        <v/>
      </c>
      <c r="AK54" t="str">
        <f t="shared" si="21"/>
        <v/>
      </c>
      <c r="AL54" t="str">
        <f t="shared" si="22"/>
        <v/>
      </c>
      <c r="AM54" t="str">
        <f t="shared" si="23"/>
        <v/>
      </c>
      <c r="AN54" t="str">
        <f t="shared" si="24"/>
        <v/>
      </c>
      <c r="BQ54" t="str">
        <f t="shared" si="25"/>
        <v/>
      </c>
      <c r="BR54" t="str">
        <f t="shared" si="26"/>
        <v/>
      </c>
      <c r="BY54" t="str">
        <f t="shared" si="27"/>
        <v/>
      </c>
      <c r="BZ54" t="str">
        <f t="shared" si="28"/>
        <v/>
      </c>
      <c r="CH54" t="str">
        <f>IF(AND('Network Data'!$C$5=1, W54 = "0", Y54 &gt; 0), IF(AND(X54="0"),IF(OR(ISNUMBER(AA54),ISNUMBER(AB54)),Z54&amp;"_Q = Flowto("&amp;Z54&amp;") - "&amp;Z54&amp;"_IM",Z54&amp;"_Q = Flowto("&amp;Z54&amp;")"),IF(AND(X54="1"),IF(OR(ISNUMBER(AA54),ISNUMBER(AB54)),Z54&amp;"_GPP = Flowto("&amp;Z54&amp;") - "&amp;Z54&amp;"_IM",Z54&amp;"_GPP = Flowto("&amp;Z54&amp;")"))), IF(AND('Network Data'!$C$5=0, W54 = "0", Y54 &gt; 0), IF(OR(ISNUMBER(AA54),ISNUMBER(AB54)),Z54&amp;"_Q = Flowto("&amp;Z54&amp;") - "&amp;Z54&amp;"_IN",Z54&amp;"_Q = Flowto("&amp;Z54&amp;")"),""))</f>
        <v/>
      </c>
      <c r="CL54" t="str">
        <f>IF(AND('Network Data'!$C$5=1, COUNTIF($Z$4:$Z$103, "*NLNode")&gt;0, W54 = "0", X54 = "0", Y54 &gt; 0), IF(OR(ISNUMBER(AC54),ISNUMBER(AD54)), Z54&amp;"_P = Flowfrom("&amp;Z54&amp;") - "&amp;Z54&amp;"_R - "&amp;Z54&amp;"_U - "&amp;Z54&amp;"_EX",Z54&amp;"_P = Flowfrom("&amp;Z54&amp;") - "&amp;Z54&amp;"_R - "&amp;Z54&amp;"_U"), IF(AND('Network Data'!$C$5=1, COUNTIF($Z$4:$Z$103, "*NLNode")=0, W54 = "0",X54 = "0", Y54 &gt; 0), IF(OR(ISNUMBER(AC54),ISNUMBER(AD54)), Z54&amp;"_P = Flowfrom("&amp;Z54&amp;") - "&amp;Z54&amp;"_R - "&amp;Z54&amp;"_EX",Z54&amp;"_P = Flowfrom("&amp;Z54&amp;") - "&amp;Z54&amp;"_R"), IF(AND('Network Data'!$C$5=0, COUNTIF($Z$4:$Z$103, "*NLNode")&gt;0, W54 = "0", X54 = "0", Y54 &gt; 0), IF(OR(ISNUMBER(AC54),ISNUMBER(AD54)), Z54&amp;"_P = Flowfrom("&amp;Z54&amp;") - "&amp;Z54&amp;"_U - "&amp;Z54&amp;"_EX",Z54&amp;"_P = Flowfrom("&amp;Z54&amp;") - "&amp;Z54&amp;"_U"), IF(AND('Network Data'!$C$5=0, COUNTIF($Z$4:$Z$103, "*NLNode")=0, W54 = "0",X54 = "0",  Y54 &gt; 0), IF(OR(ISNUMBER(AC54),ISNUMBER(AD54)), Z54&amp;"_P = Flowfrom("&amp;Z54&amp;") - "&amp;Z54&amp;"_EX",Z54&amp;"_P = Flowfrom("&amp;Z54&amp;")"), IF(AND('Network Data'!$C$5=1, COUNTIF($Z$4:$Z$103, "*NLNode")&gt;0, W54 = "0", X54 = "1", Y54 &gt; 0), IF(OR(ISNUMBER(AC54),ISNUMBER(AD54)), Z54&amp;"_NPP = Flowfrom("&amp;Z54&amp;") - "&amp;Z54&amp;"_R - "&amp;Z54&amp;"_U - "&amp;Z54&amp;"_EX",Z54&amp;"_NPP = Flowfrom("&amp;Z54&amp;") - "&amp;Z54&amp;"_R - "&amp;Z54&amp;"_U"), IF(AND('Network Data'!$C$5=1, COUNTIF($Z$4:$Z$103, "*NLNode")=0, W54 = "0",X54 = "1", Y54 &gt; 0), IF(OR(ISNUMBER(AC54),ISNUMBER(AD54)), Z54&amp;"_NPP = Flowfrom("&amp;Z54&amp;") - "&amp;Z54&amp;"_R - "&amp;Z54&amp;"_EX",Z54&amp;"_NPP = Flowfrom("&amp;Z54&amp;") - "&amp;Z54&amp;"_R"), IF(AND('Network Data'!$C$5=0, COUNTIF($Z$4:$Z$103, "*NLNode")&gt;0, W54 = "0", X54 = "1", Y54 &gt; 0), IF(OR(ISNUMBER(AC54),ISNUMBER(AD54)), Z54&amp;"_P = Flowfrom("&amp;Z54&amp;") - "&amp;Z54&amp;"_U - "&amp;Z54&amp;"_EX",Z54&amp;"_P = Flowfrom("&amp;Z54&amp;") - "&amp;Z54&amp;"_U"), IF(AND('Network Data'!$C$5=0, COUNTIF($Z$4:$Z$103, "*NLNode")=0, W54 = "0",X54 = "1",  Y54 &gt; 0), IF(OR(ISNUMBER(AC54),ISNUMBER(AD54)), Z54&amp;"_P = Flowfrom("&amp;Z54&amp;") - "&amp;Z54&amp;"_EX",Z54&amp;"_P = Flowfrom("&amp;Z54&amp;")"), ""))))))))</f>
        <v/>
      </c>
      <c r="CP54" t="str">
        <f>IF(COUNTIF($Z$4:$Z$103, "*NLNode")&gt;0, IF(AND('Network Data'!$C$5=1,W54="0", X54 = "0", Y54&gt;0),IF(OR(ISNUMBER(AC54),ISNUMBER(AD54)),Z54&amp;"_U"&amp;" = Flowto("&amp;Z54&amp;") - "&amp;Z54&amp;"_P"&amp;" - "&amp;Z54&amp;"_R - "&amp;Z54&amp;"_EX",Z54&amp;"_U"&amp;" = Flowto("&amp;Z54&amp;") - "&amp;Z54&amp;"_P"&amp;" - "&amp;Z54&amp;"_R"),IF(AND('Network Data'!$C$5=0,W54="0",X54 = "0", Y54&gt;0),IF(OR(ISNUMBER(AC54),ISNUMBER(AD54)),Z54&amp;"_U"&amp;" = Flowto("&amp;Z54&amp;") - "&amp;Z54&amp;"_P"&amp;" - "&amp;Z54&amp;"_EX",Z54&amp;"_U"&amp;" = Flowto("&amp;Z54&amp;") - "&amp;Z54&amp;"_P"), IF(AND('Network Data'!$C$5=1,W54="0", X54 = "1", Y54&gt;0), IF(OR(ISNUMBER(AC54),ISNUMBER(AD54)),Z54&amp;"_U"&amp;" = Flowto("&amp;Z54&amp;") - "&amp;Z54&amp;"_NPP"&amp;" - "&amp;Z54&amp;"_R - "&amp;Z54&amp;"_EX",Z54&amp;"_U"&amp;" = Flowto("&amp;Z54&amp;") - "&amp;Z54&amp;"_NPP"&amp;" - "&amp;Z54&amp;"_R"), IF(AND('Network Data'!$C$5=0,W54="0",X54 = "1", Y54&gt;0),IF(OR(ISNUMBER(AC54),ISNUMBER(AD54)),Z54&amp;"_U"&amp;" = Flowto("&amp;Z54&amp;") - "&amp;Z54&amp;"_P"&amp;" - "&amp;Z54&amp;"_EX",Z54&amp;"_U"&amp;" = Flowto("&amp;Z54&amp;") - "&amp;Z54&amp;"_P"),"")))),"")</f>
        <v/>
      </c>
      <c r="CT54" t="str">
        <f>IF(OR(AM54&lt;&gt;"",AN54&lt;&gt;""), IF(AND('Network Data'!$C$5 = 1, W54 ="0", X54 = "0", Y54 &gt; 0),Z54&amp;"_AE"&amp;" = "&amp;Z54&amp;"_P"&amp;" + "&amp;Z54&amp;"_R", IF(AND('Network Data'!$C$5 = 0, W54 ="0", X54 = "0", Y54 &gt; 0),Z54&amp;" = "&amp;Z54&amp;"_P",IF(AND('Network Data'!$C$5 = 1, W54 ="0", X54 = "0",Y54 &gt; 0),Z54&amp;"_AE"&amp;" = "&amp;Z54&amp;"_P"&amp;" + "&amp;Z54&amp;"_R", IF(AND('Network Data'!$C$5 = 0, W54 ="0", X54 = "0", Y54 &gt; 0),Z54&amp;" = "&amp;Z54&amp;"_P","")))),"")</f>
        <v/>
      </c>
      <c r="CX54" t="str">
        <f xml:space="preserve"> IF('Network Data'!U60 &gt; 0, 'Network Data'!U60, "")</f>
        <v/>
      </c>
      <c r="DB54" t="str" cm="1">
        <f t="array" ref="DB54">IF(OR('Network Data'!T60:T159&lt;&gt;""), "## PARAMETERS","")</f>
        <v/>
      </c>
      <c r="DC54" t="str" cm="1">
        <f t="array" ref="DC54">IF(OR('Network Data'!T60:T159&lt;&gt;""), "&lt;space&gt;","")</f>
        <v/>
      </c>
      <c r="DD54" t="str">
        <f>IF('Network Data'!T60&lt;&gt;"",SUBSTITUTE('Network Data'!T60, ",",""),"")</f>
        <v/>
      </c>
      <c r="DE54" t="str" cm="1">
        <f t="array" ref="DE54">IF(OR('Network Data'!T60:T159&lt;&gt;""), "&lt;space&gt;","")</f>
        <v/>
      </c>
      <c r="DF54" t="str" cm="1">
        <f t="array" ref="DF54">IF(OR('Network Data'!T60:T159&lt;&gt;""), "## END PARAMETERS","")</f>
        <v/>
      </c>
      <c r="DG54" t="str" cm="1">
        <f t="array" ref="DG54">IF(OR('Network Data'!T60:T159&lt;&gt;""), "&lt;space&gt;","")</f>
        <v/>
      </c>
      <c r="DL54" t="str">
        <f>IF(AND('Network Data'!$C$5=1,W54="0",X54= "1",Y54&gt;0),Z54&amp;"_GPP: CO2 -&gt; "&amp;Z54,"")</f>
        <v/>
      </c>
      <c r="DN54" s="17"/>
      <c r="DP54" t="str">
        <f>IF(AND(W54="0",X54="1",Y54&gt;0,'Network Data'!$C$5=1),'Hidden Network Data 1'!Z54&amp;"_R: "&amp;'Hidden Network Data 1'!Z54&amp;" -&gt; CO2", "")</f>
        <v/>
      </c>
      <c r="DQ54" t="str">
        <f>IF(AND(W54="0",X54="0",Y54&gt;0,'Network Data'!$C$5=1),'Hidden Network Data 1'!Z54&amp;"_R: "&amp;'Hidden Network Data 1'!Z54&amp;" -&gt; CO2", "")</f>
        <v/>
      </c>
      <c r="DS54" s="17"/>
      <c r="DT54" s="17"/>
      <c r="DU54" t="str">
        <f t="shared" si="29"/>
        <v/>
      </c>
      <c r="DV54" s="17"/>
      <c r="DW54" s="17"/>
      <c r="DX54" s="17"/>
      <c r="DY54" t="str">
        <f t="shared" si="32"/>
        <v/>
      </c>
      <c r="DZ54" s="19"/>
      <c r="EA54" t="str">
        <f>IF(AND('Network Data'!$C$5=1, W54 = "0", X54 = "1", ISNUMBER(Y54)&gt;0, AE54&lt;&gt;""), Z54&amp;"_GPP &gt; "&amp;AE54, "")</f>
        <v/>
      </c>
      <c r="EB54" t="str">
        <f>IF(AE54 &gt;0, IF(AND('Network Data'!$C$5 = 1, W54 = "0", X54 = "0", ISNUMBER(Y54)&gt;0, AE54&lt;&gt;""), Z54&amp;"_Q &gt; "&amp;AE54, IF(AND('Network Data'!$C$5 = 0, W54 = "0", ISNUMBER(Y54)&gt;0, AE54&lt;&gt;""), Z54&amp;"_Q &gt; "&amp;AE54, "")),"")</f>
        <v/>
      </c>
      <c r="EC54" t="str">
        <f>IF(AND('Network Data'!$C$5=1, W54 = "0", X54 = "1", ISNUMBER(Y54)&gt;0, AF54&lt;&gt;""), Z54&amp;"_GPP &lt; "&amp;AF54, "")</f>
        <v/>
      </c>
      <c r="ED54" t="str">
        <f>IF(AND('Network Data'!$C$5 = 1, W54 = "0", X54 = "0", ISNUMBER(Y54)&gt;0, AF54&lt;&gt;""), Z54&amp;"_Q &lt; "&amp;AF54, IF(AND('Network Data'!$C$5 = 0, W54 = "0", ISNUMBER(Y54)&gt;0, AF54&lt;&gt;""), Z54&amp;"_Q &lt; "&amp;AF54, ""))</f>
        <v/>
      </c>
      <c r="EE54" t="str">
        <f>IF(AND('Network Data'!$C$5=1, W54 = "0", X54 = "1", ISNUMBER(Y54)&gt;0, AG54&lt;&gt;""), Z54&amp;"_NPP &gt; "&amp;AG54, "")</f>
        <v/>
      </c>
      <c r="EF54" t="str">
        <f>IF(AND('Network Data'!$C$5 = 1, W54 = "0", X54 = "0", ISNUMBER(Y54)&gt;0, AG54&lt;&gt;""), Z54&amp;"_P &gt; "&amp;AG54, IF(AND('Network Data'!$C$5 = 0, W54 = "0", ISNUMBER(Y54)&gt;0, AG54&lt;&gt;""), Z54&amp;"_P &gt; "&amp;AG54, ""))</f>
        <v/>
      </c>
      <c r="EG54" t="str">
        <f>IF(AND('Network Data'!$C$5=1, W54 = "0", X54 = "1", ISNUMBER(Y54)&gt;0, AH54&lt;&gt;""), Z54&amp;"_NPP &lt; "&amp;AH54, "")</f>
        <v/>
      </c>
      <c r="EH54" t="str">
        <f>IF(AND('Network Data'!$C$5 = 1, W54 = "0", X54 = "0", ISNUMBER(Y54)&gt;0, AH54&lt;&gt;""), Z54&amp;"_P &lt; "&amp;AH54, IF(AND('Network Data'!$C$5 = 0, W54 = "0", ISNUMBER(Y54)&gt;0, AH54&lt;&gt;""), Z54&amp;"_P &lt; "&amp;AH54, ""))</f>
        <v/>
      </c>
      <c r="EI54" t="str">
        <f>IF(AND('Network Data'!$C$5=1,W54="0",X54="1",ISNUMBER(Y54) &gt; 0,AI54&lt;&gt;""),Z54&amp;"_R &gt; "&amp;AI54,"")</f>
        <v/>
      </c>
      <c r="EJ54" t="str">
        <f>IF(AND('Network Data'!$C$5 = 1, W54 = "0", X54 = "0", ISNUMBER(Y54) &gt; 0, AI54&lt;&gt;""), Z54&amp;"_R &gt; "&amp;AI54, IF(AND('Network Data'!$C$5 = 0, W54 = "0", ISNUMBER(Y54) &gt; 0, AI54&lt;&gt;""), Z54&amp;"_R &gt; "&amp;AI54, IF(AND('Network Data'!$C$5 = 1, W54 = "0", X54 = "0", ISNUMBER(Y54) &gt; 0, AI54&lt;&gt;""), Z54&amp;"_R &gt; "&amp;AI54, IF(AND('Network Data'!$C$5 = 0, W54 = "0", ISNUMBER(Y54) &gt; 0, AI54&lt;&gt;""), Z54&amp;"_R &gt; "&amp;AI54, ""))))</f>
        <v/>
      </c>
      <c r="EK54" t="str">
        <f>IF(AND('Network Data'!$C$5=1, W54 = "0", X54 = "1", ISNUMBER(Y54)&gt;0, AJ54&lt;&gt;""), Z54&amp;"_R &lt; "&amp;AJ54, "")</f>
        <v/>
      </c>
      <c r="EL54" t="str">
        <f>IF(AND('Network Data'!$C$5 = 1, W54 = "0", X54 = "0", ISNUMBER(Y54)&gt;0, AJ54&lt;&gt;""), Z54&amp;"_R &lt; "&amp;AJ54, IF(AND('Network Data'!$C$5 = 0, W54 = "0", ISNUMBER(Y54)&gt;0, AJ54&lt;&gt;""), Z54&amp;"_R &lt; "&amp;AJ54, IF(AND('Network Data'!$C$5 = 1, W54 = "0", X54 = "0", ISNUMBER(Y54)&gt;0, AJ54&lt;&gt;""), Z54&amp;"_R &lt; "&amp;AJ54, IF(AND('Network Data'!$C$5 = 0, W54 = "0", ISNUMBER(Y54)&gt;0, AJ54&lt;&gt;""), Z54&amp;"_R &lt; "&amp;AJ54, ""))))</f>
        <v/>
      </c>
      <c r="EM54" t="str">
        <f t="shared" si="33"/>
        <v/>
      </c>
      <c r="EN54" t="str">
        <f t="shared" si="34"/>
        <v/>
      </c>
      <c r="EO54" t="str">
        <f t="shared" si="35"/>
        <v/>
      </c>
      <c r="EP54" t="str">
        <f t="shared" si="36"/>
        <v/>
      </c>
      <c r="EQ54" t="str">
        <f t="shared" si="30"/>
        <v/>
      </c>
      <c r="ER54" t="str">
        <f t="shared" si="31"/>
        <v/>
      </c>
      <c r="ES54" t="str">
        <f t="shared" si="37"/>
        <v/>
      </c>
      <c r="ET54" t="str">
        <f t="shared" si="38"/>
        <v/>
      </c>
      <c r="EU54" t="str">
        <f>IF(AND('Network Data'!$C$5 = 1, W54 = "0", X54 = "0", ISNUMBER(Y54) &gt; 0, AM54&lt;&gt;""), Z54&amp;"_AE &gt; "&amp;AM54, IF(AND('Network Data'!$C$5 = 0, W54 = "0", ISNUMBER(Y54) &gt; 0, AM54&lt;&gt;""), Z54&amp;"_AE &gt; "&amp;AM54, IF(AND('Network Data'!$C$5 = 1, W54 = "0", X54 = "0", ISNUMBER(Y54) &gt; 0, AM54&lt;&gt;""), Z54&amp;"_AE &gt; "&amp;AM54, IF(AND('Network Data'!$C$5 = 0, W54 = "0", ISNUMBER(Y54) &gt; 0, AM54&lt;&gt;""), Z54&amp;"_AE &gt; "&amp;AM54, ""))))</f>
        <v/>
      </c>
      <c r="EV54" t="str">
        <f>IF(AND('Network Data'!$C$5 = 1, W54 = "0", X54 = "0", ISNUMBER(Y54) &gt; 0, AN54&lt;&gt;""), Z54&amp;"_AE &lt; "&amp;AN54, IF(AND('Network Data'!$C$5 = 0, W54 = "0", ISNUMBER(Y54) &gt; 0, AN54&lt;&gt;""),Z54&amp;"_AE &lt; "&amp;AN54, IF(AND('Network Data'!$C$5 = 1, W54 = "0", X54 = "0", ISNUMBER(Y54) &gt; 0, AN54&lt;&gt;""), Z54&amp;"_AE &lt; "&amp;AN54, IF(AND('Network Data'!$C$5 = 0, W54 = "0", ISNUMBER(Y54) &gt; 0, AN54&lt;&gt;""), Z54&amp;"_AE &lt; "&amp;AN54, ""))))</f>
        <v/>
      </c>
      <c r="EX54" t="str">
        <f>IF(AND('Network Data'!V60 &gt;0), 'Network Data'!V60, "")</f>
        <v/>
      </c>
      <c r="GB54"/>
      <c r="GC54"/>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row>
    <row r="55" spans="1:242" x14ac:dyDescent="0.3">
      <c r="A55" s="4">
        <v>52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t="str">
        <f t="shared" si="7"/>
        <v/>
      </c>
      <c r="X55" t="str">
        <f t="shared" si="8"/>
        <v/>
      </c>
      <c r="Y55" t="str">
        <f t="shared" si="9"/>
        <v/>
      </c>
      <c r="Z55" t="str">
        <f t="shared" si="10"/>
        <v/>
      </c>
      <c r="AA55" t="str">
        <f t="shared" si="11"/>
        <v/>
      </c>
      <c r="AB55" t="str">
        <f t="shared" si="12"/>
        <v/>
      </c>
      <c r="AC55" t="str">
        <f t="shared" si="13"/>
        <v/>
      </c>
      <c r="AD55" t="str">
        <f t="shared" si="14"/>
        <v/>
      </c>
      <c r="AE55" t="str">
        <f t="shared" si="15"/>
        <v/>
      </c>
      <c r="AF55" t="str">
        <f t="shared" si="16"/>
        <v/>
      </c>
      <c r="AG55" t="str">
        <f t="shared" si="17"/>
        <v/>
      </c>
      <c r="AH55" t="str">
        <f t="shared" si="18"/>
        <v/>
      </c>
      <c r="AI55" t="str">
        <f t="shared" si="19"/>
        <v/>
      </c>
      <c r="AJ55" t="str">
        <f t="shared" si="20"/>
        <v/>
      </c>
      <c r="AK55" t="str">
        <f t="shared" si="21"/>
        <v/>
      </c>
      <c r="AL55" t="str">
        <f t="shared" si="22"/>
        <v/>
      </c>
      <c r="AM55" t="str">
        <f t="shared" si="23"/>
        <v/>
      </c>
      <c r="AN55" t="str">
        <f t="shared" si="24"/>
        <v/>
      </c>
      <c r="BQ55" t="str">
        <f t="shared" si="25"/>
        <v/>
      </c>
      <c r="BR55" t="str">
        <f t="shared" si="26"/>
        <v/>
      </c>
      <c r="BY55" t="str">
        <f t="shared" si="27"/>
        <v/>
      </c>
      <c r="BZ55" t="str">
        <f t="shared" si="28"/>
        <v/>
      </c>
      <c r="CH55" t="str">
        <f>IF(AND('Network Data'!$C$5=1, W55 = "0", Y55 &gt; 0), IF(AND(X55="0"),IF(OR(ISNUMBER(AA55),ISNUMBER(AB55)),Z55&amp;"_Q = Flowto("&amp;Z55&amp;") - "&amp;Z55&amp;"_IM",Z55&amp;"_Q = Flowto("&amp;Z55&amp;")"),IF(AND(X55="1"),IF(OR(ISNUMBER(AA55),ISNUMBER(AB55)),Z55&amp;"_GPP = Flowto("&amp;Z55&amp;") - "&amp;Z55&amp;"_IM",Z55&amp;"_GPP = Flowto("&amp;Z55&amp;")"))), IF(AND('Network Data'!$C$5=0, W55 = "0", Y55 &gt; 0), IF(OR(ISNUMBER(AA55),ISNUMBER(AB55)),Z55&amp;"_Q = Flowto("&amp;Z55&amp;") - "&amp;Z55&amp;"_IN",Z55&amp;"_Q = Flowto("&amp;Z55&amp;")"),""))</f>
        <v/>
      </c>
      <c r="CL55" t="str">
        <f>IF(AND('Network Data'!$C$5=1, COUNTIF($Z$4:$Z$103, "*NLNode")&gt;0, W55 = "0", X55 = "0", Y55 &gt; 0), IF(OR(ISNUMBER(AC55),ISNUMBER(AD55)), Z55&amp;"_P = Flowfrom("&amp;Z55&amp;") - "&amp;Z55&amp;"_R - "&amp;Z55&amp;"_U - "&amp;Z55&amp;"_EX",Z55&amp;"_P = Flowfrom("&amp;Z55&amp;") - "&amp;Z55&amp;"_R - "&amp;Z55&amp;"_U"), IF(AND('Network Data'!$C$5=1, COUNTIF($Z$4:$Z$103, "*NLNode")=0, W55 = "0",X55 = "0", Y55 &gt; 0), IF(OR(ISNUMBER(AC55),ISNUMBER(AD55)), Z55&amp;"_P = Flowfrom("&amp;Z55&amp;") - "&amp;Z55&amp;"_R - "&amp;Z55&amp;"_EX",Z55&amp;"_P = Flowfrom("&amp;Z55&amp;") - "&amp;Z55&amp;"_R"), IF(AND('Network Data'!$C$5=0, COUNTIF($Z$4:$Z$103, "*NLNode")&gt;0, W55 = "0", X55 = "0", Y55 &gt; 0), IF(OR(ISNUMBER(AC55),ISNUMBER(AD55)), Z55&amp;"_P = Flowfrom("&amp;Z55&amp;") - "&amp;Z55&amp;"_U - "&amp;Z55&amp;"_EX",Z55&amp;"_P = Flowfrom("&amp;Z55&amp;") - "&amp;Z55&amp;"_U"), IF(AND('Network Data'!$C$5=0, COUNTIF($Z$4:$Z$103, "*NLNode")=0, W55 = "0",X55 = "0",  Y55 &gt; 0), IF(OR(ISNUMBER(AC55),ISNUMBER(AD55)), Z55&amp;"_P = Flowfrom("&amp;Z55&amp;") - "&amp;Z55&amp;"_EX",Z55&amp;"_P = Flowfrom("&amp;Z55&amp;")"), IF(AND('Network Data'!$C$5=1, COUNTIF($Z$4:$Z$103, "*NLNode")&gt;0, W55 = "0", X55 = "1", Y55 &gt; 0), IF(OR(ISNUMBER(AC55),ISNUMBER(AD55)), Z55&amp;"_NPP = Flowfrom("&amp;Z55&amp;") - "&amp;Z55&amp;"_R - "&amp;Z55&amp;"_U - "&amp;Z55&amp;"_EX",Z55&amp;"_NPP = Flowfrom("&amp;Z55&amp;") - "&amp;Z55&amp;"_R - "&amp;Z55&amp;"_U"), IF(AND('Network Data'!$C$5=1, COUNTIF($Z$4:$Z$103, "*NLNode")=0, W55 = "0",X55 = "1", Y55 &gt; 0), IF(OR(ISNUMBER(AC55),ISNUMBER(AD55)), Z55&amp;"_NPP = Flowfrom("&amp;Z55&amp;") - "&amp;Z55&amp;"_R - "&amp;Z55&amp;"_EX",Z55&amp;"_NPP = Flowfrom("&amp;Z55&amp;") - "&amp;Z55&amp;"_R"), IF(AND('Network Data'!$C$5=0, COUNTIF($Z$4:$Z$103, "*NLNode")&gt;0, W55 = "0", X55 = "1", Y55 &gt; 0), IF(OR(ISNUMBER(AC55),ISNUMBER(AD55)), Z55&amp;"_P = Flowfrom("&amp;Z55&amp;") - "&amp;Z55&amp;"_U - "&amp;Z55&amp;"_EX",Z55&amp;"_P = Flowfrom("&amp;Z55&amp;") - "&amp;Z55&amp;"_U"), IF(AND('Network Data'!$C$5=0, COUNTIF($Z$4:$Z$103, "*NLNode")=0, W55 = "0",X55 = "1",  Y55 &gt; 0), IF(OR(ISNUMBER(AC55),ISNUMBER(AD55)), Z55&amp;"_P = Flowfrom("&amp;Z55&amp;") - "&amp;Z55&amp;"_EX",Z55&amp;"_P = Flowfrom("&amp;Z55&amp;")"), ""))))))))</f>
        <v/>
      </c>
      <c r="CP55" t="str">
        <f>IF(COUNTIF($Z$4:$Z$103, "*NLNode")&gt;0, IF(AND('Network Data'!$C$5=1,W55="0", X55 = "0", Y55&gt;0),IF(OR(ISNUMBER(AC55),ISNUMBER(AD55)),Z55&amp;"_U"&amp;" = Flowto("&amp;Z55&amp;") - "&amp;Z55&amp;"_P"&amp;" - "&amp;Z55&amp;"_R - "&amp;Z55&amp;"_EX",Z55&amp;"_U"&amp;" = Flowto("&amp;Z55&amp;") - "&amp;Z55&amp;"_P"&amp;" - "&amp;Z55&amp;"_R"),IF(AND('Network Data'!$C$5=0,W55="0",X55 = "0", Y55&gt;0),IF(OR(ISNUMBER(AC55),ISNUMBER(AD55)),Z55&amp;"_U"&amp;" = Flowto("&amp;Z55&amp;") - "&amp;Z55&amp;"_P"&amp;" - "&amp;Z55&amp;"_EX",Z55&amp;"_U"&amp;" = Flowto("&amp;Z55&amp;") - "&amp;Z55&amp;"_P"), IF(AND('Network Data'!$C$5=1,W55="0", X55 = "1", Y55&gt;0), IF(OR(ISNUMBER(AC55),ISNUMBER(AD55)),Z55&amp;"_U"&amp;" = Flowto("&amp;Z55&amp;") - "&amp;Z55&amp;"_NPP"&amp;" - "&amp;Z55&amp;"_R - "&amp;Z55&amp;"_EX",Z55&amp;"_U"&amp;" = Flowto("&amp;Z55&amp;") - "&amp;Z55&amp;"_NPP"&amp;" - "&amp;Z55&amp;"_R"), IF(AND('Network Data'!$C$5=0,W55="0",X55 = "1", Y55&gt;0),IF(OR(ISNUMBER(AC55),ISNUMBER(AD55)),Z55&amp;"_U"&amp;" = Flowto("&amp;Z55&amp;") - "&amp;Z55&amp;"_P"&amp;" - "&amp;Z55&amp;"_EX",Z55&amp;"_U"&amp;" = Flowto("&amp;Z55&amp;") - "&amp;Z55&amp;"_P"),"")))),"")</f>
        <v/>
      </c>
      <c r="CT55" t="str">
        <f>IF(OR(AM55&lt;&gt;"",AN55&lt;&gt;""), IF(AND('Network Data'!$C$5 = 1, W55 ="0", X55 = "0", Y55 &gt; 0),Z55&amp;"_AE"&amp;" = "&amp;Z55&amp;"_P"&amp;" + "&amp;Z55&amp;"_R", IF(AND('Network Data'!$C$5 = 0, W55 ="0", X55 = "0", Y55 &gt; 0),Z55&amp;" = "&amp;Z55&amp;"_P",IF(AND('Network Data'!$C$5 = 1, W55 ="0", X55 = "0",Y55 &gt; 0),Z55&amp;"_AE"&amp;" = "&amp;Z55&amp;"_P"&amp;" + "&amp;Z55&amp;"_R", IF(AND('Network Data'!$C$5 = 0, W55 ="0", X55 = "0", Y55 &gt; 0),Z55&amp;" = "&amp;Z55&amp;"_P","")))),"")</f>
        <v/>
      </c>
      <c r="CX55" t="str">
        <f xml:space="preserve"> IF('Network Data'!U61 &gt; 0, 'Network Data'!U61, "")</f>
        <v/>
      </c>
      <c r="DB55" t="str" cm="1">
        <f t="array" ref="DB55">IF(OR('Network Data'!T61:T160&lt;&gt;""), "## PARAMETERS","")</f>
        <v/>
      </c>
      <c r="DC55" t="str" cm="1">
        <f t="array" ref="DC55">IF(OR('Network Data'!T61:T160&lt;&gt;""), "&lt;space&gt;","")</f>
        <v/>
      </c>
      <c r="DD55" t="str">
        <f>IF('Network Data'!T61&lt;&gt;"",SUBSTITUTE('Network Data'!T61, ",",""),"")</f>
        <v/>
      </c>
      <c r="DE55" t="str" cm="1">
        <f t="array" ref="DE55">IF(OR('Network Data'!T61:T160&lt;&gt;""), "&lt;space&gt;","")</f>
        <v/>
      </c>
      <c r="DF55" t="str" cm="1">
        <f t="array" ref="DF55">IF(OR('Network Data'!T61:T160&lt;&gt;""), "## END PARAMETERS","")</f>
        <v/>
      </c>
      <c r="DG55" t="str" cm="1">
        <f t="array" ref="DG55">IF(OR('Network Data'!T61:T160&lt;&gt;""), "&lt;space&gt;","")</f>
        <v/>
      </c>
      <c r="DL55" t="str">
        <f>IF(AND('Network Data'!$C$5=1,W55="0",X55= "1",Y55&gt;0),Z55&amp;"_GPP: CO2 -&gt; "&amp;Z55,"")</f>
        <v/>
      </c>
      <c r="DN55" s="17"/>
      <c r="DP55" t="str">
        <f>IF(AND(W55="0",X55="1",Y55&gt;0,'Network Data'!$C$5=1),'Hidden Network Data 1'!Z55&amp;"_R: "&amp;'Hidden Network Data 1'!Z55&amp;" -&gt; CO2", "")</f>
        <v/>
      </c>
      <c r="DQ55" t="str">
        <f>IF(AND(W55="0",X55="0",Y55&gt;0,'Network Data'!$C$5=1),'Hidden Network Data 1'!Z55&amp;"_R: "&amp;'Hidden Network Data 1'!Z55&amp;" -&gt; CO2", "")</f>
        <v/>
      </c>
      <c r="DS55" s="17"/>
      <c r="DT55" s="17"/>
      <c r="DU55" t="str">
        <f t="shared" si="29"/>
        <v/>
      </c>
      <c r="DV55" s="17"/>
      <c r="DW55" s="17"/>
      <c r="DX55" s="17"/>
      <c r="DY55" t="str">
        <f t="shared" si="32"/>
        <v/>
      </c>
      <c r="DZ55" s="19"/>
      <c r="EA55" t="str">
        <f>IF(AND('Network Data'!$C$5=1, W55 = "0", X55 = "1", ISNUMBER(Y55)&gt;0, AE55&lt;&gt;""), Z55&amp;"_GPP &gt; "&amp;AE55, "")</f>
        <v/>
      </c>
      <c r="EB55" t="str">
        <f>IF(AE55 &gt;0, IF(AND('Network Data'!$C$5 = 1, W55 = "0", X55 = "0", ISNUMBER(Y55)&gt;0, AE55&lt;&gt;""), Z55&amp;"_Q &gt; "&amp;AE55, IF(AND('Network Data'!$C$5 = 0, W55 = "0", ISNUMBER(Y55)&gt;0, AE55&lt;&gt;""), Z55&amp;"_Q &gt; "&amp;AE55, "")),"")</f>
        <v/>
      </c>
      <c r="EC55" t="str">
        <f>IF(AND('Network Data'!$C$5=1, W55 = "0", X55 = "1", ISNUMBER(Y55)&gt;0, AF55&lt;&gt;""), Z55&amp;"_GPP &lt; "&amp;AF55, "")</f>
        <v/>
      </c>
      <c r="ED55" t="str">
        <f>IF(AND('Network Data'!$C$5 = 1, W55 = "0", X55 = "0", ISNUMBER(Y55)&gt;0, AF55&lt;&gt;""), Z55&amp;"_Q &lt; "&amp;AF55, IF(AND('Network Data'!$C$5 = 0, W55 = "0", ISNUMBER(Y55)&gt;0, AF55&lt;&gt;""), Z55&amp;"_Q &lt; "&amp;AF55, ""))</f>
        <v/>
      </c>
      <c r="EE55" t="str">
        <f>IF(AND('Network Data'!$C$5=1, W55 = "0", X55 = "1", ISNUMBER(Y55)&gt;0, AG55&lt;&gt;""), Z55&amp;"_NPP &gt; "&amp;AG55, "")</f>
        <v/>
      </c>
      <c r="EF55" t="str">
        <f>IF(AND('Network Data'!$C$5 = 1, W55 = "0", X55 = "0", ISNUMBER(Y55)&gt;0, AG55&lt;&gt;""), Z55&amp;"_P &gt; "&amp;AG55, IF(AND('Network Data'!$C$5 = 0, W55 = "0", ISNUMBER(Y55)&gt;0, AG55&lt;&gt;""), Z55&amp;"_P &gt; "&amp;AG55, ""))</f>
        <v/>
      </c>
      <c r="EG55" t="str">
        <f>IF(AND('Network Data'!$C$5=1, W55 = "0", X55 = "1", ISNUMBER(Y55)&gt;0, AH55&lt;&gt;""), Z55&amp;"_NPP &lt; "&amp;AH55, "")</f>
        <v/>
      </c>
      <c r="EH55" t="str">
        <f>IF(AND('Network Data'!$C$5 = 1, W55 = "0", X55 = "0", ISNUMBER(Y55)&gt;0, AH55&lt;&gt;""), Z55&amp;"_P &lt; "&amp;AH55, IF(AND('Network Data'!$C$5 = 0, W55 = "0", ISNUMBER(Y55)&gt;0, AH55&lt;&gt;""), Z55&amp;"_P &lt; "&amp;AH55, ""))</f>
        <v/>
      </c>
      <c r="EI55" t="str">
        <f>IF(AND('Network Data'!$C$5=1,W55="0",X55="1",ISNUMBER(Y55) &gt; 0,AI55&lt;&gt;""),Z55&amp;"_R &gt; "&amp;AI55,"")</f>
        <v/>
      </c>
      <c r="EJ55" t="str">
        <f>IF(AND('Network Data'!$C$5 = 1, W55 = "0", X55 = "0", ISNUMBER(Y55) &gt; 0, AI55&lt;&gt;""), Z55&amp;"_R &gt; "&amp;AI55, IF(AND('Network Data'!$C$5 = 0, W55 = "0", ISNUMBER(Y55) &gt; 0, AI55&lt;&gt;""), Z55&amp;"_R &gt; "&amp;AI55, IF(AND('Network Data'!$C$5 = 1, W55 = "0", X55 = "0", ISNUMBER(Y55) &gt; 0, AI55&lt;&gt;""), Z55&amp;"_R &gt; "&amp;AI55, IF(AND('Network Data'!$C$5 = 0, W55 = "0", ISNUMBER(Y55) &gt; 0, AI55&lt;&gt;""), Z55&amp;"_R &gt; "&amp;AI55, ""))))</f>
        <v/>
      </c>
      <c r="EK55" t="str">
        <f>IF(AND('Network Data'!$C$5=1, W55 = "0", X55 = "1", ISNUMBER(Y55)&gt;0, AJ55&lt;&gt;""), Z55&amp;"_R &lt; "&amp;AJ55, "")</f>
        <v/>
      </c>
      <c r="EL55" t="str">
        <f>IF(AND('Network Data'!$C$5 = 1, W55 = "0", X55 = "0", ISNUMBER(Y55)&gt;0, AJ55&lt;&gt;""), Z55&amp;"_R &lt; "&amp;AJ55, IF(AND('Network Data'!$C$5 = 0, W55 = "0", ISNUMBER(Y55)&gt;0, AJ55&lt;&gt;""), Z55&amp;"_R &lt; "&amp;AJ55, IF(AND('Network Data'!$C$5 = 1, W55 = "0", X55 = "0", ISNUMBER(Y55)&gt;0, AJ55&lt;&gt;""), Z55&amp;"_R &lt; "&amp;AJ55, IF(AND('Network Data'!$C$5 = 0, W55 = "0", ISNUMBER(Y55)&gt;0, AJ55&lt;&gt;""), Z55&amp;"_R &lt; "&amp;AJ55, ""))))</f>
        <v/>
      </c>
      <c r="EM55" t="str">
        <f t="shared" si="33"/>
        <v/>
      </c>
      <c r="EN55" t="str">
        <f t="shared" si="34"/>
        <v/>
      </c>
      <c r="EO55" t="str">
        <f t="shared" si="35"/>
        <v/>
      </c>
      <c r="EP55" t="str">
        <f t="shared" si="36"/>
        <v/>
      </c>
      <c r="EQ55" t="str">
        <f t="shared" si="30"/>
        <v/>
      </c>
      <c r="ER55" t="str">
        <f t="shared" si="31"/>
        <v/>
      </c>
      <c r="ES55" t="str">
        <f t="shared" si="37"/>
        <v/>
      </c>
      <c r="ET55" t="str">
        <f t="shared" si="38"/>
        <v/>
      </c>
      <c r="EU55" t="str">
        <f>IF(AND('Network Data'!$C$5 = 1, W55 = "0", X55 = "0", ISNUMBER(Y55) &gt; 0, AM55&lt;&gt;""), Z55&amp;"_AE &gt; "&amp;AM55, IF(AND('Network Data'!$C$5 = 0, W55 = "0", ISNUMBER(Y55) &gt; 0, AM55&lt;&gt;""), Z55&amp;"_AE &gt; "&amp;AM55, IF(AND('Network Data'!$C$5 = 1, W55 = "0", X55 = "0", ISNUMBER(Y55) &gt; 0, AM55&lt;&gt;""), Z55&amp;"_AE &gt; "&amp;AM55, IF(AND('Network Data'!$C$5 = 0, W55 = "0", ISNUMBER(Y55) &gt; 0, AM55&lt;&gt;""), Z55&amp;"_AE &gt; "&amp;AM55, ""))))</f>
        <v/>
      </c>
      <c r="EV55" t="str">
        <f>IF(AND('Network Data'!$C$5 = 1, W55 = "0", X55 = "0", ISNUMBER(Y55) &gt; 0, AN55&lt;&gt;""), Z55&amp;"_AE &lt; "&amp;AN55, IF(AND('Network Data'!$C$5 = 0, W55 = "0", ISNUMBER(Y55) &gt; 0, AN55&lt;&gt;""),Z55&amp;"_AE &lt; "&amp;AN55, IF(AND('Network Data'!$C$5 = 1, W55 = "0", X55 = "0", ISNUMBER(Y55) &gt; 0, AN55&lt;&gt;""), Z55&amp;"_AE &lt; "&amp;AN55, IF(AND('Network Data'!$C$5 = 0, W55 = "0", ISNUMBER(Y55) &gt; 0, AN55&lt;&gt;""), Z55&amp;"_AE &lt; "&amp;AN55, ""))))</f>
        <v/>
      </c>
      <c r="EX55" t="str">
        <f>IF(AND('Network Data'!V61 &gt;0), 'Network Data'!V61, "")</f>
        <v/>
      </c>
      <c r="GB55"/>
      <c r="GC55"/>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row>
    <row r="56" spans="1:242" customFormat="1" x14ac:dyDescent="0.3">
      <c r="A56" s="4">
        <v>53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t="str">
        <f t="shared" si="7"/>
        <v/>
      </c>
      <c r="X56" t="str">
        <f t="shared" si="8"/>
        <v/>
      </c>
      <c r="Y56" t="str">
        <f t="shared" si="9"/>
        <v/>
      </c>
      <c r="Z56" t="str">
        <f t="shared" si="10"/>
        <v/>
      </c>
      <c r="AA56" t="str">
        <f t="shared" si="11"/>
        <v/>
      </c>
      <c r="AB56" t="str">
        <f t="shared" si="12"/>
        <v/>
      </c>
      <c r="AC56" t="str">
        <f t="shared" si="13"/>
        <v/>
      </c>
      <c r="AD56" t="str">
        <f t="shared" si="14"/>
        <v/>
      </c>
      <c r="AE56" t="str">
        <f t="shared" si="15"/>
        <v/>
      </c>
      <c r="AF56" t="str">
        <f t="shared" si="16"/>
        <v/>
      </c>
      <c r="AG56" t="str">
        <f t="shared" si="17"/>
        <v/>
      </c>
      <c r="AH56" t="str">
        <f t="shared" si="18"/>
        <v/>
      </c>
      <c r="AI56" t="str">
        <f t="shared" si="19"/>
        <v/>
      </c>
      <c r="AJ56" t="str">
        <f t="shared" si="20"/>
        <v/>
      </c>
      <c r="AK56" t="str">
        <f t="shared" si="21"/>
        <v/>
      </c>
      <c r="AL56" t="str">
        <f t="shared" si="22"/>
        <v/>
      </c>
      <c r="AM56" t="str">
        <f t="shared" si="23"/>
        <v/>
      </c>
      <c r="AN56" t="str">
        <f t="shared" si="24"/>
        <v/>
      </c>
      <c r="BQ56" t="str">
        <f t="shared" si="25"/>
        <v/>
      </c>
      <c r="BR56" t="str">
        <f t="shared" si="26"/>
        <v/>
      </c>
      <c r="BY56" t="str">
        <f t="shared" si="27"/>
        <v/>
      </c>
      <c r="BZ56" t="str">
        <f t="shared" si="28"/>
        <v/>
      </c>
      <c r="CH56" t="str">
        <f>IF(AND('Network Data'!$C$5=1, W56 = "0", Y56 &gt; 0), IF(AND(X56="0"),IF(OR(ISNUMBER(AA56),ISNUMBER(AB56)),Z56&amp;"_Q = Flowto("&amp;Z56&amp;") - "&amp;Z56&amp;"_IM",Z56&amp;"_Q = Flowto("&amp;Z56&amp;")"),IF(AND(X56="1"),IF(OR(ISNUMBER(AA56),ISNUMBER(AB56)),Z56&amp;"_GPP = Flowto("&amp;Z56&amp;") - "&amp;Z56&amp;"_IM",Z56&amp;"_GPP = Flowto("&amp;Z56&amp;")"))), IF(AND('Network Data'!$C$5=0, W56 = "0", Y56 &gt; 0), IF(OR(ISNUMBER(AA56),ISNUMBER(AB56)),Z56&amp;"_Q = Flowto("&amp;Z56&amp;") - "&amp;Z56&amp;"_IN",Z56&amp;"_Q = Flowto("&amp;Z56&amp;")"),""))</f>
        <v/>
      </c>
      <c r="CL56" t="str">
        <f>IF(AND('Network Data'!$C$5=1, COUNTIF($Z$4:$Z$103, "*NLNode")&gt;0, W56 = "0", X56 = "0", Y56 &gt; 0), IF(OR(ISNUMBER(AC56),ISNUMBER(AD56)), Z56&amp;"_P = Flowfrom("&amp;Z56&amp;") - "&amp;Z56&amp;"_R - "&amp;Z56&amp;"_U - "&amp;Z56&amp;"_EX",Z56&amp;"_P = Flowfrom("&amp;Z56&amp;") - "&amp;Z56&amp;"_R - "&amp;Z56&amp;"_U"), IF(AND('Network Data'!$C$5=1, COUNTIF($Z$4:$Z$103, "*NLNode")=0, W56 = "0",X56 = "0", Y56 &gt; 0), IF(OR(ISNUMBER(AC56),ISNUMBER(AD56)), Z56&amp;"_P = Flowfrom("&amp;Z56&amp;") - "&amp;Z56&amp;"_R - "&amp;Z56&amp;"_EX",Z56&amp;"_P = Flowfrom("&amp;Z56&amp;") - "&amp;Z56&amp;"_R"), IF(AND('Network Data'!$C$5=0, COUNTIF($Z$4:$Z$103, "*NLNode")&gt;0, W56 = "0", X56 = "0", Y56 &gt; 0), IF(OR(ISNUMBER(AC56),ISNUMBER(AD56)), Z56&amp;"_P = Flowfrom("&amp;Z56&amp;") - "&amp;Z56&amp;"_U - "&amp;Z56&amp;"_EX",Z56&amp;"_P = Flowfrom("&amp;Z56&amp;") - "&amp;Z56&amp;"_U"), IF(AND('Network Data'!$C$5=0, COUNTIF($Z$4:$Z$103, "*NLNode")=0, W56 = "0",X56 = "0",  Y56 &gt; 0), IF(OR(ISNUMBER(AC56),ISNUMBER(AD56)), Z56&amp;"_P = Flowfrom("&amp;Z56&amp;") - "&amp;Z56&amp;"_EX",Z56&amp;"_P = Flowfrom("&amp;Z56&amp;")"), IF(AND('Network Data'!$C$5=1, COUNTIF($Z$4:$Z$103, "*NLNode")&gt;0, W56 = "0", X56 = "1", Y56 &gt; 0), IF(OR(ISNUMBER(AC56),ISNUMBER(AD56)), Z56&amp;"_NPP = Flowfrom("&amp;Z56&amp;") - "&amp;Z56&amp;"_R - "&amp;Z56&amp;"_U - "&amp;Z56&amp;"_EX",Z56&amp;"_NPP = Flowfrom("&amp;Z56&amp;") - "&amp;Z56&amp;"_R - "&amp;Z56&amp;"_U"), IF(AND('Network Data'!$C$5=1, COUNTIF($Z$4:$Z$103, "*NLNode")=0, W56 = "0",X56 = "1", Y56 &gt; 0), IF(OR(ISNUMBER(AC56),ISNUMBER(AD56)), Z56&amp;"_NPP = Flowfrom("&amp;Z56&amp;") - "&amp;Z56&amp;"_R - "&amp;Z56&amp;"_EX",Z56&amp;"_NPP = Flowfrom("&amp;Z56&amp;") - "&amp;Z56&amp;"_R"), IF(AND('Network Data'!$C$5=0, COUNTIF($Z$4:$Z$103, "*NLNode")&gt;0, W56 = "0", X56 = "1", Y56 &gt; 0), IF(OR(ISNUMBER(AC56),ISNUMBER(AD56)), Z56&amp;"_P = Flowfrom("&amp;Z56&amp;") - "&amp;Z56&amp;"_U - "&amp;Z56&amp;"_EX",Z56&amp;"_P = Flowfrom("&amp;Z56&amp;") - "&amp;Z56&amp;"_U"), IF(AND('Network Data'!$C$5=0, COUNTIF($Z$4:$Z$103, "*NLNode")=0, W56 = "0",X56 = "1",  Y56 &gt; 0), IF(OR(ISNUMBER(AC56),ISNUMBER(AD56)), Z56&amp;"_P = Flowfrom("&amp;Z56&amp;") - "&amp;Z56&amp;"_EX",Z56&amp;"_P = Flowfrom("&amp;Z56&amp;")"), ""))))))))</f>
        <v/>
      </c>
      <c r="CP56" t="str">
        <f>IF(COUNTIF($Z$4:$Z$103, "*NLNode")&gt;0, IF(AND('Network Data'!$C$5=1,W56="0", X56 = "0", Y56&gt;0),IF(OR(ISNUMBER(AC56),ISNUMBER(AD56)),Z56&amp;"_U"&amp;" = Flowto("&amp;Z56&amp;") - "&amp;Z56&amp;"_P"&amp;" - "&amp;Z56&amp;"_R - "&amp;Z56&amp;"_EX",Z56&amp;"_U"&amp;" = Flowto("&amp;Z56&amp;") - "&amp;Z56&amp;"_P"&amp;" - "&amp;Z56&amp;"_R"),IF(AND('Network Data'!$C$5=0,W56="0",X56 = "0", Y56&gt;0),IF(OR(ISNUMBER(AC56),ISNUMBER(AD56)),Z56&amp;"_U"&amp;" = Flowto("&amp;Z56&amp;") - "&amp;Z56&amp;"_P"&amp;" - "&amp;Z56&amp;"_EX",Z56&amp;"_U"&amp;" = Flowto("&amp;Z56&amp;") - "&amp;Z56&amp;"_P"), IF(AND('Network Data'!$C$5=1,W56="0", X56 = "1", Y56&gt;0), IF(OR(ISNUMBER(AC56),ISNUMBER(AD56)),Z56&amp;"_U"&amp;" = Flowto("&amp;Z56&amp;") - "&amp;Z56&amp;"_NPP"&amp;" - "&amp;Z56&amp;"_R - "&amp;Z56&amp;"_EX",Z56&amp;"_U"&amp;" = Flowto("&amp;Z56&amp;") - "&amp;Z56&amp;"_NPP"&amp;" - "&amp;Z56&amp;"_R"), IF(AND('Network Data'!$C$5=0,W56="0",X56 = "1", Y56&gt;0),IF(OR(ISNUMBER(AC56),ISNUMBER(AD56)),Z56&amp;"_U"&amp;" = Flowto("&amp;Z56&amp;") - "&amp;Z56&amp;"_P"&amp;" - "&amp;Z56&amp;"_EX",Z56&amp;"_U"&amp;" = Flowto("&amp;Z56&amp;") - "&amp;Z56&amp;"_P"),"")))),"")</f>
        <v/>
      </c>
      <c r="CT56" t="str">
        <f>IF(OR(AM56&lt;&gt;"",AN56&lt;&gt;""), IF(AND('Network Data'!$C$5 = 1, W56 ="0", X56 = "0", Y56 &gt; 0),Z56&amp;"_AE"&amp;" = "&amp;Z56&amp;"_P"&amp;" + "&amp;Z56&amp;"_R", IF(AND('Network Data'!$C$5 = 0, W56 ="0", X56 = "0", Y56 &gt; 0),Z56&amp;" = "&amp;Z56&amp;"_P",IF(AND('Network Data'!$C$5 = 1, W56 ="0", X56 = "0",Y56 &gt; 0),Z56&amp;"_AE"&amp;" = "&amp;Z56&amp;"_P"&amp;" + "&amp;Z56&amp;"_R", IF(AND('Network Data'!$C$5 = 0, W56 ="0", X56 = "0", Y56 &gt; 0),Z56&amp;" = "&amp;Z56&amp;"_P","")))),"")</f>
        <v/>
      </c>
      <c r="CX56" t="str">
        <f xml:space="preserve"> IF('Network Data'!U62 &gt; 0, 'Network Data'!U62, "")</f>
        <v/>
      </c>
      <c r="DB56" t="str" cm="1">
        <f t="array" ref="DB56">IF(OR('Network Data'!T62:T161&lt;&gt;""), "## PARAMETERS","")</f>
        <v/>
      </c>
      <c r="DC56" t="str" cm="1">
        <f t="array" ref="DC56">IF(OR('Network Data'!T62:T161&lt;&gt;""), "&lt;space&gt;","")</f>
        <v/>
      </c>
      <c r="DD56" t="str">
        <f>IF('Network Data'!T62&lt;&gt;"",SUBSTITUTE('Network Data'!T62, ",",""),"")</f>
        <v/>
      </c>
      <c r="DE56" t="str" cm="1">
        <f t="array" ref="DE56">IF(OR('Network Data'!T62:T161&lt;&gt;""), "&lt;space&gt;","")</f>
        <v/>
      </c>
      <c r="DF56" t="str" cm="1">
        <f t="array" ref="DF56">IF(OR('Network Data'!T62:T161&lt;&gt;""), "## END PARAMETERS","")</f>
        <v/>
      </c>
      <c r="DG56" t="str" cm="1">
        <f t="array" ref="DG56">IF(OR('Network Data'!T62:T161&lt;&gt;""), "&lt;space&gt;","")</f>
        <v/>
      </c>
      <c r="DL56" t="str">
        <f>IF(AND('Network Data'!$C$5=1,W56="0",X56= "1",Y56&gt;0),Z56&amp;"_GPP: CO2 -&gt; "&amp;Z56,"")</f>
        <v/>
      </c>
      <c r="DN56" s="17"/>
      <c r="DP56" t="str">
        <f>IF(AND(W56="0",X56="1",Y56&gt;0,'Network Data'!$C$5=1),'Hidden Network Data 1'!Z56&amp;"_R: "&amp;'Hidden Network Data 1'!Z56&amp;" -&gt; CO2", "")</f>
        <v/>
      </c>
      <c r="DQ56" t="str">
        <f>IF(AND(W56="0",X56="0",Y56&gt;0,'Network Data'!$C$5=1),'Hidden Network Data 1'!Z56&amp;"_R: "&amp;'Hidden Network Data 1'!Z56&amp;" -&gt; CO2", "")</f>
        <v/>
      </c>
      <c r="DS56" s="17"/>
      <c r="DT56" s="17"/>
      <c r="DU56" t="str">
        <f t="shared" si="29"/>
        <v/>
      </c>
      <c r="DV56" s="17"/>
      <c r="DW56" s="17"/>
      <c r="DX56" s="17"/>
      <c r="DY56" t="str">
        <f t="shared" si="32"/>
        <v/>
      </c>
      <c r="DZ56" s="19"/>
      <c r="EA56" t="str">
        <f>IF(AND('Network Data'!$C$5=1, W56 = "0", X56 = "1", ISNUMBER(Y56)&gt;0, AE56&lt;&gt;""), Z56&amp;"_GPP &gt; "&amp;AE56, "")</f>
        <v/>
      </c>
      <c r="EB56" t="str">
        <f>IF(AE56 &gt;0, IF(AND('Network Data'!$C$5 = 1, W56 = "0", X56 = "0", ISNUMBER(Y56)&gt;0, AE56&lt;&gt;""), Z56&amp;"_Q &gt; "&amp;AE56, IF(AND('Network Data'!$C$5 = 0, W56 = "0", ISNUMBER(Y56)&gt;0, AE56&lt;&gt;""), Z56&amp;"_Q &gt; "&amp;AE56, "")),"")</f>
        <v/>
      </c>
      <c r="EC56" t="str">
        <f>IF(AND('Network Data'!$C$5=1, W56 = "0", X56 = "1", ISNUMBER(Y56)&gt;0, AF56&lt;&gt;""), Z56&amp;"_GPP &lt; "&amp;AF56, "")</f>
        <v/>
      </c>
      <c r="ED56" t="str">
        <f>IF(AND('Network Data'!$C$5 = 1, W56 = "0", X56 = "0", ISNUMBER(Y56)&gt;0, AF56&lt;&gt;""), Z56&amp;"_Q &lt; "&amp;AF56, IF(AND('Network Data'!$C$5 = 0, W56 = "0", ISNUMBER(Y56)&gt;0, AF56&lt;&gt;""), Z56&amp;"_Q &lt; "&amp;AF56, ""))</f>
        <v/>
      </c>
      <c r="EE56" t="str">
        <f>IF(AND('Network Data'!$C$5=1, W56 = "0", X56 = "1", ISNUMBER(Y56)&gt;0, AG56&lt;&gt;""), Z56&amp;"_NPP &gt; "&amp;AG56, "")</f>
        <v/>
      </c>
      <c r="EF56" t="str">
        <f>IF(AND('Network Data'!$C$5 = 1, W56 = "0", X56 = "0", ISNUMBER(Y56)&gt;0, AG56&lt;&gt;""), Z56&amp;"_P &gt; "&amp;AG56, IF(AND('Network Data'!$C$5 = 0, W56 = "0", ISNUMBER(Y56)&gt;0, AG56&lt;&gt;""), Z56&amp;"_P &gt; "&amp;AG56, ""))</f>
        <v/>
      </c>
      <c r="EG56" t="str">
        <f>IF(AND('Network Data'!$C$5=1, W56 = "0", X56 = "1", ISNUMBER(Y56)&gt;0, AH56&lt;&gt;""), Z56&amp;"_NPP &lt; "&amp;AH56, "")</f>
        <v/>
      </c>
      <c r="EH56" t="str">
        <f>IF(AND('Network Data'!$C$5 = 1, W56 = "0", X56 = "0", ISNUMBER(Y56)&gt;0, AH56&lt;&gt;""), Z56&amp;"_P &lt; "&amp;AH56, IF(AND('Network Data'!$C$5 = 0, W56 = "0", ISNUMBER(Y56)&gt;0, AH56&lt;&gt;""), Z56&amp;"_P &lt; "&amp;AH56, ""))</f>
        <v/>
      </c>
      <c r="EI56" t="str">
        <f>IF(AND('Network Data'!$C$5=1,W56="0",X56="1",ISNUMBER(Y56) &gt; 0,AI56&lt;&gt;""),Z56&amp;"_R &gt; "&amp;AI56,"")</f>
        <v/>
      </c>
      <c r="EJ56" t="str">
        <f>IF(AND('Network Data'!$C$5 = 1, W56 = "0", X56 = "0", ISNUMBER(Y56) &gt; 0, AI56&lt;&gt;""), Z56&amp;"_R &gt; "&amp;AI56, IF(AND('Network Data'!$C$5 = 0, W56 = "0", ISNUMBER(Y56) &gt; 0, AI56&lt;&gt;""), Z56&amp;"_R &gt; "&amp;AI56, IF(AND('Network Data'!$C$5 = 1, W56 = "0", X56 = "0", ISNUMBER(Y56) &gt; 0, AI56&lt;&gt;""), Z56&amp;"_R &gt; "&amp;AI56, IF(AND('Network Data'!$C$5 = 0, W56 = "0", ISNUMBER(Y56) &gt; 0, AI56&lt;&gt;""), Z56&amp;"_R &gt; "&amp;AI56, ""))))</f>
        <v/>
      </c>
      <c r="EK56" t="str">
        <f>IF(AND('Network Data'!$C$5=1, W56 = "0", X56 = "1", ISNUMBER(Y56)&gt;0, AJ56&lt;&gt;""), Z56&amp;"_R &lt; "&amp;AJ56, "")</f>
        <v/>
      </c>
      <c r="EL56" t="str">
        <f>IF(AND('Network Data'!$C$5 = 1, W56 = "0", X56 = "0", ISNUMBER(Y56)&gt;0, AJ56&lt;&gt;""), Z56&amp;"_R &lt; "&amp;AJ56, IF(AND('Network Data'!$C$5 = 0, W56 = "0", ISNUMBER(Y56)&gt;0, AJ56&lt;&gt;""), Z56&amp;"_R &lt; "&amp;AJ56, IF(AND('Network Data'!$C$5 = 1, W56 = "0", X56 = "0", ISNUMBER(Y56)&gt;0, AJ56&lt;&gt;""), Z56&amp;"_R &lt; "&amp;AJ56, IF(AND('Network Data'!$C$5 = 0, W56 = "0", ISNUMBER(Y56)&gt;0, AJ56&lt;&gt;""), Z56&amp;"_R &lt; "&amp;AJ56, ""))))</f>
        <v/>
      </c>
      <c r="EM56" t="str">
        <f t="shared" si="33"/>
        <v/>
      </c>
      <c r="EN56" t="str">
        <f t="shared" si="34"/>
        <v/>
      </c>
      <c r="EO56" t="str">
        <f t="shared" si="35"/>
        <v/>
      </c>
      <c r="EP56" t="str">
        <f t="shared" si="36"/>
        <v/>
      </c>
      <c r="EQ56" t="str">
        <f t="shared" si="30"/>
        <v/>
      </c>
      <c r="ER56" t="str">
        <f t="shared" si="31"/>
        <v/>
      </c>
      <c r="ES56" t="str">
        <f t="shared" si="37"/>
        <v/>
      </c>
      <c r="ET56" t="str">
        <f t="shared" si="38"/>
        <v/>
      </c>
      <c r="EU56" t="str">
        <f>IF(AND('Network Data'!$C$5 = 1, W56 = "0", X56 = "0", ISNUMBER(Y56) &gt; 0, AM56&lt;&gt;""), Z56&amp;"_AE &gt; "&amp;AM56, IF(AND('Network Data'!$C$5 = 0, W56 = "0", ISNUMBER(Y56) &gt; 0, AM56&lt;&gt;""), Z56&amp;"_AE &gt; "&amp;AM56, IF(AND('Network Data'!$C$5 = 1, W56 = "0", X56 = "0", ISNUMBER(Y56) &gt; 0, AM56&lt;&gt;""), Z56&amp;"_AE &gt; "&amp;AM56, IF(AND('Network Data'!$C$5 = 0, W56 = "0", ISNUMBER(Y56) &gt; 0, AM56&lt;&gt;""), Z56&amp;"_AE &gt; "&amp;AM56, ""))))</f>
        <v/>
      </c>
      <c r="EV56" t="str">
        <f>IF(AND('Network Data'!$C$5 = 1, W56 = "0", X56 = "0", ISNUMBER(Y56) &gt; 0, AN56&lt;&gt;""), Z56&amp;"_AE &lt; "&amp;AN56, IF(AND('Network Data'!$C$5 = 0, W56 = "0", ISNUMBER(Y56) &gt; 0, AN56&lt;&gt;""),Z56&amp;"_AE &lt; "&amp;AN56, IF(AND('Network Data'!$C$5 = 1, W56 = "0", X56 = "0", ISNUMBER(Y56) &gt; 0, AN56&lt;&gt;""), Z56&amp;"_AE &lt; "&amp;AN56, IF(AND('Network Data'!$C$5 = 0, W56 = "0", ISNUMBER(Y56) &gt; 0, AN56&lt;&gt;""), Z56&amp;"_AE &lt; "&amp;AN56, ""))))</f>
        <v/>
      </c>
      <c r="EX56" t="str">
        <f>IF(AND('Network Data'!V62 &gt;0), 'Network Data'!V62, "")</f>
        <v/>
      </c>
    </row>
    <row r="57" spans="1:242" x14ac:dyDescent="0.3">
      <c r="A57" s="4">
        <v>54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t="str">
        <f t="shared" si="7"/>
        <v/>
      </c>
      <c r="X57" t="str">
        <f t="shared" si="8"/>
        <v/>
      </c>
      <c r="Y57" t="str">
        <f t="shared" si="9"/>
        <v/>
      </c>
      <c r="Z57" t="str">
        <f t="shared" si="10"/>
        <v/>
      </c>
      <c r="AA57" t="str">
        <f t="shared" si="11"/>
        <v/>
      </c>
      <c r="AB57" t="str">
        <f t="shared" si="12"/>
        <v/>
      </c>
      <c r="AC57" t="str">
        <f t="shared" si="13"/>
        <v/>
      </c>
      <c r="AD57" t="str">
        <f t="shared" si="14"/>
        <v/>
      </c>
      <c r="AE57" t="str">
        <f t="shared" si="15"/>
        <v/>
      </c>
      <c r="AF57" t="str">
        <f t="shared" si="16"/>
        <v/>
      </c>
      <c r="AG57" t="str">
        <f t="shared" si="17"/>
        <v/>
      </c>
      <c r="AH57" t="str">
        <f t="shared" si="18"/>
        <v/>
      </c>
      <c r="AI57" t="str">
        <f t="shared" si="19"/>
        <v/>
      </c>
      <c r="AJ57" t="str">
        <f t="shared" si="20"/>
        <v/>
      </c>
      <c r="AK57" t="str">
        <f t="shared" si="21"/>
        <v/>
      </c>
      <c r="AL57" t="str">
        <f t="shared" si="22"/>
        <v/>
      </c>
      <c r="AM57" t="str">
        <f t="shared" si="23"/>
        <v/>
      </c>
      <c r="AN57" t="str">
        <f t="shared" si="24"/>
        <v/>
      </c>
      <c r="BQ57" t="str">
        <f t="shared" si="25"/>
        <v/>
      </c>
      <c r="BR57" t="str">
        <f t="shared" si="26"/>
        <v/>
      </c>
      <c r="BY57" t="str">
        <f t="shared" si="27"/>
        <v/>
      </c>
      <c r="BZ57" t="str">
        <f t="shared" si="28"/>
        <v/>
      </c>
      <c r="CH57" t="str">
        <f>IF(AND('Network Data'!$C$5=1, W57 = "0", Y57 &gt; 0), IF(AND(X57="0"),IF(OR(ISNUMBER(AA57),ISNUMBER(AB57)),Z57&amp;"_Q = Flowto("&amp;Z57&amp;") - "&amp;Z57&amp;"_IM",Z57&amp;"_Q = Flowto("&amp;Z57&amp;")"),IF(AND(X57="1"),IF(OR(ISNUMBER(AA57),ISNUMBER(AB57)),Z57&amp;"_GPP = Flowto("&amp;Z57&amp;") - "&amp;Z57&amp;"_IM",Z57&amp;"_GPP = Flowto("&amp;Z57&amp;")"))), IF(AND('Network Data'!$C$5=0, W57 = "0", Y57 &gt; 0), IF(OR(ISNUMBER(AA57),ISNUMBER(AB57)),Z57&amp;"_Q = Flowto("&amp;Z57&amp;") - "&amp;Z57&amp;"_IN",Z57&amp;"_Q = Flowto("&amp;Z57&amp;")"),""))</f>
        <v/>
      </c>
      <c r="CL57" t="str">
        <f>IF(AND('Network Data'!$C$5=1, COUNTIF($Z$4:$Z$103, "*NLNode")&gt;0, W57 = "0", X57 = "0", Y57 &gt; 0), IF(OR(ISNUMBER(AC57),ISNUMBER(AD57)), Z57&amp;"_P = Flowfrom("&amp;Z57&amp;") - "&amp;Z57&amp;"_R - "&amp;Z57&amp;"_U - "&amp;Z57&amp;"_EX",Z57&amp;"_P = Flowfrom("&amp;Z57&amp;") - "&amp;Z57&amp;"_R - "&amp;Z57&amp;"_U"), IF(AND('Network Data'!$C$5=1, COUNTIF($Z$4:$Z$103, "*NLNode")=0, W57 = "0",X57 = "0", Y57 &gt; 0), IF(OR(ISNUMBER(AC57),ISNUMBER(AD57)), Z57&amp;"_P = Flowfrom("&amp;Z57&amp;") - "&amp;Z57&amp;"_R - "&amp;Z57&amp;"_EX",Z57&amp;"_P = Flowfrom("&amp;Z57&amp;") - "&amp;Z57&amp;"_R"), IF(AND('Network Data'!$C$5=0, COUNTIF($Z$4:$Z$103, "*NLNode")&gt;0, W57 = "0", X57 = "0", Y57 &gt; 0), IF(OR(ISNUMBER(AC57),ISNUMBER(AD57)), Z57&amp;"_P = Flowfrom("&amp;Z57&amp;") - "&amp;Z57&amp;"_U - "&amp;Z57&amp;"_EX",Z57&amp;"_P = Flowfrom("&amp;Z57&amp;") - "&amp;Z57&amp;"_U"), IF(AND('Network Data'!$C$5=0, COUNTIF($Z$4:$Z$103, "*NLNode")=0, W57 = "0",X57 = "0",  Y57 &gt; 0), IF(OR(ISNUMBER(AC57),ISNUMBER(AD57)), Z57&amp;"_P = Flowfrom("&amp;Z57&amp;") - "&amp;Z57&amp;"_EX",Z57&amp;"_P = Flowfrom("&amp;Z57&amp;")"), IF(AND('Network Data'!$C$5=1, COUNTIF($Z$4:$Z$103, "*NLNode")&gt;0, W57 = "0", X57 = "1", Y57 &gt; 0), IF(OR(ISNUMBER(AC57),ISNUMBER(AD57)), Z57&amp;"_NPP = Flowfrom("&amp;Z57&amp;") - "&amp;Z57&amp;"_R - "&amp;Z57&amp;"_U - "&amp;Z57&amp;"_EX",Z57&amp;"_NPP = Flowfrom("&amp;Z57&amp;") - "&amp;Z57&amp;"_R - "&amp;Z57&amp;"_U"), IF(AND('Network Data'!$C$5=1, COUNTIF($Z$4:$Z$103, "*NLNode")=0, W57 = "0",X57 = "1", Y57 &gt; 0), IF(OR(ISNUMBER(AC57),ISNUMBER(AD57)), Z57&amp;"_NPP = Flowfrom("&amp;Z57&amp;") - "&amp;Z57&amp;"_R - "&amp;Z57&amp;"_EX",Z57&amp;"_NPP = Flowfrom("&amp;Z57&amp;") - "&amp;Z57&amp;"_R"), IF(AND('Network Data'!$C$5=0, COUNTIF($Z$4:$Z$103, "*NLNode")&gt;0, W57 = "0", X57 = "1", Y57 &gt; 0), IF(OR(ISNUMBER(AC57),ISNUMBER(AD57)), Z57&amp;"_P = Flowfrom("&amp;Z57&amp;") - "&amp;Z57&amp;"_U - "&amp;Z57&amp;"_EX",Z57&amp;"_P = Flowfrom("&amp;Z57&amp;") - "&amp;Z57&amp;"_U"), IF(AND('Network Data'!$C$5=0, COUNTIF($Z$4:$Z$103, "*NLNode")=0, W57 = "0",X57 = "1",  Y57 &gt; 0), IF(OR(ISNUMBER(AC57),ISNUMBER(AD57)), Z57&amp;"_P = Flowfrom("&amp;Z57&amp;") - "&amp;Z57&amp;"_EX",Z57&amp;"_P = Flowfrom("&amp;Z57&amp;")"), ""))))))))</f>
        <v/>
      </c>
      <c r="CP57" t="str">
        <f>IF(COUNTIF($Z$4:$Z$103, "*NLNode")&gt;0, IF(AND('Network Data'!$C$5=1,W57="0", X57 = "0", Y57&gt;0),IF(OR(ISNUMBER(AC57),ISNUMBER(AD57)),Z57&amp;"_U"&amp;" = Flowto("&amp;Z57&amp;") - "&amp;Z57&amp;"_P"&amp;" - "&amp;Z57&amp;"_R - "&amp;Z57&amp;"_EX",Z57&amp;"_U"&amp;" = Flowto("&amp;Z57&amp;") - "&amp;Z57&amp;"_P"&amp;" - "&amp;Z57&amp;"_R"),IF(AND('Network Data'!$C$5=0,W57="0",X57 = "0", Y57&gt;0),IF(OR(ISNUMBER(AC57),ISNUMBER(AD57)),Z57&amp;"_U"&amp;" = Flowto("&amp;Z57&amp;") - "&amp;Z57&amp;"_P"&amp;" - "&amp;Z57&amp;"_EX",Z57&amp;"_U"&amp;" = Flowto("&amp;Z57&amp;") - "&amp;Z57&amp;"_P"), IF(AND('Network Data'!$C$5=1,W57="0", X57 = "1", Y57&gt;0), IF(OR(ISNUMBER(AC57),ISNUMBER(AD57)),Z57&amp;"_U"&amp;" = Flowto("&amp;Z57&amp;") - "&amp;Z57&amp;"_NPP"&amp;" - "&amp;Z57&amp;"_R - "&amp;Z57&amp;"_EX",Z57&amp;"_U"&amp;" = Flowto("&amp;Z57&amp;") - "&amp;Z57&amp;"_NPP"&amp;" - "&amp;Z57&amp;"_R"), IF(AND('Network Data'!$C$5=0,W57="0",X57 = "1", Y57&gt;0),IF(OR(ISNUMBER(AC57),ISNUMBER(AD57)),Z57&amp;"_U"&amp;" = Flowto("&amp;Z57&amp;") - "&amp;Z57&amp;"_P"&amp;" - "&amp;Z57&amp;"_EX",Z57&amp;"_U"&amp;" = Flowto("&amp;Z57&amp;") - "&amp;Z57&amp;"_P"),"")))),"")</f>
        <v/>
      </c>
      <c r="CT57" t="str">
        <f>IF(OR(AM57&lt;&gt;"",AN57&lt;&gt;""), IF(AND('Network Data'!$C$5 = 1, W57 ="0", X57 = "0", Y57 &gt; 0),Z57&amp;"_AE"&amp;" = "&amp;Z57&amp;"_P"&amp;" + "&amp;Z57&amp;"_R", IF(AND('Network Data'!$C$5 = 0, W57 ="0", X57 = "0", Y57 &gt; 0),Z57&amp;" = "&amp;Z57&amp;"_P",IF(AND('Network Data'!$C$5 = 1, W57 ="0", X57 = "0",Y57 &gt; 0),Z57&amp;"_AE"&amp;" = "&amp;Z57&amp;"_P"&amp;" + "&amp;Z57&amp;"_R", IF(AND('Network Data'!$C$5 = 0, W57 ="0", X57 = "0", Y57 &gt; 0),Z57&amp;" = "&amp;Z57&amp;"_P","")))),"")</f>
        <v/>
      </c>
      <c r="CX57" t="str">
        <f xml:space="preserve"> IF('Network Data'!U63 &gt; 0, 'Network Data'!U63, "")</f>
        <v/>
      </c>
      <c r="DB57" t="str" cm="1">
        <f t="array" ref="DB57">IF(OR('Network Data'!T63:T162&lt;&gt;""), "## PARAMETERS","")</f>
        <v/>
      </c>
      <c r="DC57" t="str" cm="1">
        <f t="array" ref="DC57">IF(OR('Network Data'!T63:T162&lt;&gt;""), "&lt;space&gt;","")</f>
        <v/>
      </c>
      <c r="DD57" t="str">
        <f>IF('Network Data'!T63&lt;&gt;"",SUBSTITUTE('Network Data'!T63, ",",""),"")</f>
        <v/>
      </c>
      <c r="DE57" t="str" cm="1">
        <f t="array" ref="DE57">IF(OR('Network Data'!T63:T162&lt;&gt;""), "&lt;space&gt;","")</f>
        <v/>
      </c>
      <c r="DF57" t="str" cm="1">
        <f t="array" ref="DF57">IF(OR('Network Data'!T63:T162&lt;&gt;""), "## END PARAMETERS","")</f>
        <v/>
      </c>
      <c r="DG57" t="str" cm="1">
        <f t="array" ref="DG57">IF(OR('Network Data'!T63:T162&lt;&gt;""), "&lt;space&gt;","")</f>
        <v/>
      </c>
      <c r="DL57" t="str">
        <f>IF(AND('Network Data'!$C$5=1,W57="0",X57= "1",Y57&gt;0),Z57&amp;"_GPP: CO2 -&gt; "&amp;Z57,"")</f>
        <v/>
      </c>
      <c r="DN57" s="17"/>
      <c r="DP57" t="str">
        <f>IF(AND(W57="0",X57="1",Y57&gt;0,'Network Data'!$C$5=1),'Hidden Network Data 1'!Z57&amp;"_R: "&amp;'Hidden Network Data 1'!Z57&amp;" -&gt; CO2", "")</f>
        <v/>
      </c>
      <c r="DQ57" t="str">
        <f>IF(AND(W57="0",X57="0",Y57&gt;0,'Network Data'!$C$5=1),'Hidden Network Data 1'!Z57&amp;"_R: "&amp;'Hidden Network Data 1'!Z57&amp;" -&gt; CO2", "")</f>
        <v/>
      </c>
      <c r="DS57" s="17"/>
      <c r="DT57" s="17"/>
      <c r="DU57" t="str">
        <f t="shared" si="29"/>
        <v/>
      </c>
      <c r="DV57" s="17"/>
      <c r="DW57" s="17"/>
      <c r="DX57" s="17"/>
      <c r="DY57" t="str">
        <f t="shared" si="32"/>
        <v/>
      </c>
      <c r="DZ57" s="19"/>
      <c r="EA57" t="str">
        <f>IF(AND('Network Data'!$C$5=1, W57 = "0", X57 = "1", ISNUMBER(Y57)&gt;0, AE57&lt;&gt;""), Z57&amp;"_GPP &gt; "&amp;AE57, "")</f>
        <v/>
      </c>
      <c r="EB57" t="str">
        <f>IF(AE57 &gt;0, IF(AND('Network Data'!$C$5 = 1, W57 = "0", X57 = "0", ISNUMBER(Y57)&gt;0, AE57&lt;&gt;""), Z57&amp;"_Q &gt; "&amp;AE57, IF(AND('Network Data'!$C$5 = 0, W57 = "0", ISNUMBER(Y57)&gt;0, AE57&lt;&gt;""), Z57&amp;"_Q &gt; "&amp;AE57, "")),"")</f>
        <v/>
      </c>
      <c r="EC57" t="str">
        <f>IF(AND('Network Data'!$C$5=1, W57 = "0", X57 = "1", ISNUMBER(Y57)&gt;0, AF57&lt;&gt;""), Z57&amp;"_GPP &lt; "&amp;AF57, "")</f>
        <v/>
      </c>
      <c r="ED57" t="str">
        <f>IF(AND('Network Data'!$C$5 = 1, W57 = "0", X57 = "0", ISNUMBER(Y57)&gt;0, AF57&lt;&gt;""), Z57&amp;"_Q &lt; "&amp;AF57, IF(AND('Network Data'!$C$5 = 0, W57 = "0", ISNUMBER(Y57)&gt;0, AF57&lt;&gt;""), Z57&amp;"_Q &lt; "&amp;AF57, ""))</f>
        <v/>
      </c>
      <c r="EE57" t="str">
        <f>IF(AND('Network Data'!$C$5=1, W57 = "0", X57 = "1", ISNUMBER(Y57)&gt;0, AG57&lt;&gt;""), Z57&amp;"_NPP &gt; "&amp;AG57, "")</f>
        <v/>
      </c>
      <c r="EF57" t="str">
        <f>IF(AND('Network Data'!$C$5 = 1, W57 = "0", X57 = "0", ISNUMBER(Y57)&gt;0, AG57&lt;&gt;""), Z57&amp;"_P &gt; "&amp;AG57, IF(AND('Network Data'!$C$5 = 0, W57 = "0", ISNUMBER(Y57)&gt;0, AG57&lt;&gt;""), Z57&amp;"_P &gt; "&amp;AG57, ""))</f>
        <v/>
      </c>
      <c r="EG57" t="str">
        <f>IF(AND('Network Data'!$C$5=1, W57 = "0", X57 = "1", ISNUMBER(Y57)&gt;0, AH57&lt;&gt;""), Z57&amp;"_NPP &lt; "&amp;AH57, "")</f>
        <v/>
      </c>
      <c r="EH57" t="str">
        <f>IF(AND('Network Data'!$C$5 = 1, W57 = "0", X57 = "0", ISNUMBER(Y57)&gt;0, AH57&lt;&gt;""), Z57&amp;"_P &lt; "&amp;AH57, IF(AND('Network Data'!$C$5 = 0, W57 = "0", ISNUMBER(Y57)&gt;0, AH57&lt;&gt;""), Z57&amp;"_P &lt; "&amp;AH57, ""))</f>
        <v/>
      </c>
      <c r="EI57" t="str">
        <f>IF(AND('Network Data'!$C$5=1,W57="0",X57="1",ISNUMBER(Y57) &gt; 0,AI57&lt;&gt;""),Z57&amp;"_R &gt; "&amp;AI57,"")</f>
        <v/>
      </c>
      <c r="EJ57" t="str">
        <f>IF(AND('Network Data'!$C$5 = 1, W57 = "0", X57 = "0", ISNUMBER(Y57) &gt; 0, AI57&lt;&gt;""), Z57&amp;"_R &gt; "&amp;AI57, IF(AND('Network Data'!$C$5 = 0, W57 = "0", ISNUMBER(Y57) &gt; 0, AI57&lt;&gt;""), Z57&amp;"_R &gt; "&amp;AI57, IF(AND('Network Data'!$C$5 = 1, W57 = "0", X57 = "0", ISNUMBER(Y57) &gt; 0, AI57&lt;&gt;""), Z57&amp;"_R &gt; "&amp;AI57, IF(AND('Network Data'!$C$5 = 0, W57 = "0", ISNUMBER(Y57) &gt; 0, AI57&lt;&gt;""), Z57&amp;"_R &gt; "&amp;AI57, ""))))</f>
        <v/>
      </c>
      <c r="EK57" t="str">
        <f>IF(AND('Network Data'!$C$5=1, W57 = "0", X57 = "1", ISNUMBER(Y57)&gt;0, AJ57&lt;&gt;""), Z57&amp;"_R &lt; "&amp;AJ57, "")</f>
        <v/>
      </c>
      <c r="EL57" t="str">
        <f>IF(AND('Network Data'!$C$5 = 1, W57 = "0", X57 = "0", ISNUMBER(Y57)&gt;0, AJ57&lt;&gt;""), Z57&amp;"_R &lt; "&amp;AJ57, IF(AND('Network Data'!$C$5 = 0, W57 = "0", ISNUMBER(Y57)&gt;0, AJ57&lt;&gt;""), Z57&amp;"_R &lt; "&amp;AJ57, IF(AND('Network Data'!$C$5 = 1, W57 = "0", X57 = "0", ISNUMBER(Y57)&gt;0, AJ57&lt;&gt;""), Z57&amp;"_R &lt; "&amp;AJ57, IF(AND('Network Data'!$C$5 = 0, W57 = "0", ISNUMBER(Y57)&gt;0, AJ57&lt;&gt;""), Z57&amp;"_R &lt; "&amp;AJ57, ""))))</f>
        <v/>
      </c>
      <c r="EM57" t="str">
        <f t="shared" si="33"/>
        <v/>
      </c>
      <c r="EN57" t="str">
        <f t="shared" si="34"/>
        <v/>
      </c>
      <c r="EO57" t="str">
        <f t="shared" si="35"/>
        <v/>
      </c>
      <c r="EP57" t="str">
        <f t="shared" si="36"/>
        <v/>
      </c>
      <c r="EQ57" t="str">
        <f t="shared" si="30"/>
        <v/>
      </c>
      <c r="ER57" t="str">
        <f t="shared" si="31"/>
        <v/>
      </c>
      <c r="ES57" t="str">
        <f t="shared" si="37"/>
        <v/>
      </c>
      <c r="ET57" t="str">
        <f t="shared" si="38"/>
        <v/>
      </c>
      <c r="EU57" t="str">
        <f>IF(AND('Network Data'!$C$5 = 1, W57 = "0", X57 = "0", ISNUMBER(Y57) &gt; 0, AM57&lt;&gt;""), Z57&amp;"_AE &gt; "&amp;AM57, IF(AND('Network Data'!$C$5 = 0, W57 = "0", ISNUMBER(Y57) &gt; 0, AM57&lt;&gt;""), Z57&amp;"_AE &gt; "&amp;AM57, IF(AND('Network Data'!$C$5 = 1, W57 = "0", X57 = "0", ISNUMBER(Y57) &gt; 0, AM57&lt;&gt;""), Z57&amp;"_AE &gt; "&amp;AM57, IF(AND('Network Data'!$C$5 = 0, W57 = "0", ISNUMBER(Y57) &gt; 0, AM57&lt;&gt;""), Z57&amp;"_AE &gt; "&amp;AM57, ""))))</f>
        <v/>
      </c>
      <c r="EV57" t="str">
        <f>IF(AND('Network Data'!$C$5 = 1, W57 = "0", X57 = "0", ISNUMBER(Y57) &gt; 0, AN57&lt;&gt;""), Z57&amp;"_AE &lt; "&amp;AN57, IF(AND('Network Data'!$C$5 = 0, W57 = "0", ISNUMBER(Y57) &gt; 0, AN57&lt;&gt;""),Z57&amp;"_AE &lt; "&amp;AN57, IF(AND('Network Data'!$C$5 = 1, W57 = "0", X57 = "0", ISNUMBER(Y57) &gt; 0, AN57&lt;&gt;""), Z57&amp;"_AE &lt; "&amp;AN57, IF(AND('Network Data'!$C$5 = 0, W57 = "0", ISNUMBER(Y57) &gt; 0, AN57&lt;&gt;""), Z57&amp;"_AE &lt; "&amp;AN57, ""))))</f>
        <v/>
      </c>
      <c r="EX57" t="str">
        <f>IF(AND('Network Data'!V63 &gt;0), 'Network Data'!V63, "")</f>
        <v/>
      </c>
      <c r="GB57"/>
      <c r="GC57"/>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row>
    <row r="58" spans="1:242" x14ac:dyDescent="0.3">
      <c r="A58" s="4">
        <v>55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t="str">
        <f t="shared" si="7"/>
        <v/>
      </c>
      <c r="X58" t="str">
        <f t="shared" si="8"/>
        <v/>
      </c>
      <c r="Y58" t="str">
        <f t="shared" si="9"/>
        <v/>
      </c>
      <c r="Z58" t="str">
        <f t="shared" si="10"/>
        <v/>
      </c>
      <c r="AA58" t="str">
        <f t="shared" si="11"/>
        <v/>
      </c>
      <c r="AB58" t="str">
        <f t="shared" si="12"/>
        <v/>
      </c>
      <c r="AC58" t="str">
        <f t="shared" si="13"/>
        <v/>
      </c>
      <c r="AD58" t="str">
        <f t="shared" si="14"/>
        <v/>
      </c>
      <c r="AE58" t="str">
        <f t="shared" si="15"/>
        <v/>
      </c>
      <c r="AF58" t="str">
        <f t="shared" si="16"/>
        <v/>
      </c>
      <c r="AG58" t="str">
        <f t="shared" si="17"/>
        <v/>
      </c>
      <c r="AH58" t="str">
        <f t="shared" si="18"/>
        <v/>
      </c>
      <c r="AI58" t="str">
        <f t="shared" si="19"/>
        <v/>
      </c>
      <c r="AJ58" t="str">
        <f t="shared" si="20"/>
        <v/>
      </c>
      <c r="AK58" t="str">
        <f t="shared" si="21"/>
        <v/>
      </c>
      <c r="AL58" t="str">
        <f t="shared" si="22"/>
        <v/>
      </c>
      <c r="AM58" t="str">
        <f t="shared" si="23"/>
        <v/>
      </c>
      <c r="AN58" t="str">
        <f t="shared" si="24"/>
        <v/>
      </c>
      <c r="BQ58" t="str">
        <f t="shared" si="25"/>
        <v/>
      </c>
      <c r="BR58" t="str">
        <f t="shared" si="26"/>
        <v/>
      </c>
      <c r="BY58" t="str">
        <f t="shared" si="27"/>
        <v/>
      </c>
      <c r="BZ58" t="str">
        <f t="shared" si="28"/>
        <v/>
      </c>
      <c r="CH58" t="str">
        <f>IF(AND('Network Data'!$C$5=1, W58 = "0", Y58 &gt; 0), IF(AND(X58="0"),IF(OR(ISNUMBER(AA58),ISNUMBER(AB58)),Z58&amp;"_Q = Flowto("&amp;Z58&amp;") - "&amp;Z58&amp;"_IM",Z58&amp;"_Q = Flowto("&amp;Z58&amp;")"),IF(AND(X58="1"),IF(OR(ISNUMBER(AA58),ISNUMBER(AB58)),Z58&amp;"_GPP = Flowto("&amp;Z58&amp;") - "&amp;Z58&amp;"_IM",Z58&amp;"_GPP = Flowto("&amp;Z58&amp;")"))), IF(AND('Network Data'!$C$5=0, W58 = "0", Y58 &gt; 0), IF(OR(ISNUMBER(AA58),ISNUMBER(AB58)),Z58&amp;"_Q = Flowto("&amp;Z58&amp;") - "&amp;Z58&amp;"_IN",Z58&amp;"_Q = Flowto("&amp;Z58&amp;")"),""))</f>
        <v/>
      </c>
      <c r="CL58" t="str">
        <f>IF(AND('Network Data'!$C$5=1, COUNTIF($Z$4:$Z$103, "*NLNode")&gt;0, W58 = "0", X58 = "0", Y58 &gt; 0), IF(OR(ISNUMBER(AC58),ISNUMBER(AD58)), Z58&amp;"_P = Flowfrom("&amp;Z58&amp;") - "&amp;Z58&amp;"_R - "&amp;Z58&amp;"_U - "&amp;Z58&amp;"_EX",Z58&amp;"_P = Flowfrom("&amp;Z58&amp;") - "&amp;Z58&amp;"_R - "&amp;Z58&amp;"_U"), IF(AND('Network Data'!$C$5=1, COUNTIF($Z$4:$Z$103, "*NLNode")=0, W58 = "0",X58 = "0", Y58 &gt; 0), IF(OR(ISNUMBER(AC58),ISNUMBER(AD58)), Z58&amp;"_P = Flowfrom("&amp;Z58&amp;") - "&amp;Z58&amp;"_R - "&amp;Z58&amp;"_EX",Z58&amp;"_P = Flowfrom("&amp;Z58&amp;") - "&amp;Z58&amp;"_R"), IF(AND('Network Data'!$C$5=0, COUNTIF($Z$4:$Z$103, "*NLNode")&gt;0, W58 = "0", X58 = "0", Y58 &gt; 0), IF(OR(ISNUMBER(AC58),ISNUMBER(AD58)), Z58&amp;"_P = Flowfrom("&amp;Z58&amp;") - "&amp;Z58&amp;"_U - "&amp;Z58&amp;"_EX",Z58&amp;"_P = Flowfrom("&amp;Z58&amp;") - "&amp;Z58&amp;"_U"), IF(AND('Network Data'!$C$5=0, COUNTIF($Z$4:$Z$103, "*NLNode")=0, W58 = "0",X58 = "0",  Y58 &gt; 0), IF(OR(ISNUMBER(AC58),ISNUMBER(AD58)), Z58&amp;"_P = Flowfrom("&amp;Z58&amp;") - "&amp;Z58&amp;"_EX",Z58&amp;"_P = Flowfrom("&amp;Z58&amp;")"), IF(AND('Network Data'!$C$5=1, COUNTIF($Z$4:$Z$103, "*NLNode")&gt;0, W58 = "0", X58 = "1", Y58 &gt; 0), IF(OR(ISNUMBER(AC58),ISNUMBER(AD58)), Z58&amp;"_NPP = Flowfrom("&amp;Z58&amp;") - "&amp;Z58&amp;"_R - "&amp;Z58&amp;"_U - "&amp;Z58&amp;"_EX",Z58&amp;"_NPP = Flowfrom("&amp;Z58&amp;") - "&amp;Z58&amp;"_R - "&amp;Z58&amp;"_U"), IF(AND('Network Data'!$C$5=1, COUNTIF($Z$4:$Z$103, "*NLNode")=0, W58 = "0",X58 = "1", Y58 &gt; 0), IF(OR(ISNUMBER(AC58),ISNUMBER(AD58)), Z58&amp;"_NPP = Flowfrom("&amp;Z58&amp;") - "&amp;Z58&amp;"_R - "&amp;Z58&amp;"_EX",Z58&amp;"_NPP = Flowfrom("&amp;Z58&amp;") - "&amp;Z58&amp;"_R"), IF(AND('Network Data'!$C$5=0, COUNTIF($Z$4:$Z$103, "*NLNode")&gt;0, W58 = "0", X58 = "1", Y58 &gt; 0), IF(OR(ISNUMBER(AC58),ISNUMBER(AD58)), Z58&amp;"_P = Flowfrom("&amp;Z58&amp;") - "&amp;Z58&amp;"_U - "&amp;Z58&amp;"_EX",Z58&amp;"_P = Flowfrom("&amp;Z58&amp;") - "&amp;Z58&amp;"_U"), IF(AND('Network Data'!$C$5=0, COUNTIF($Z$4:$Z$103, "*NLNode")=0, W58 = "0",X58 = "1",  Y58 &gt; 0), IF(OR(ISNUMBER(AC58),ISNUMBER(AD58)), Z58&amp;"_P = Flowfrom("&amp;Z58&amp;") - "&amp;Z58&amp;"_EX",Z58&amp;"_P = Flowfrom("&amp;Z58&amp;")"), ""))))))))</f>
        <v/>
      </c>
      <c r="CP58" t="str">
        <f>IF(COUNTIF($Z$4:$Z$103, "*NLNode")&gt;0, IF(AND('Network Data'!$C$5=1,W58="0", X58 = "0", Y58&gt;0),IF(OR(ISNUMBER(AC58),ISNUMBER(AD58)),Z58&amp;"_U"&amp;" = Flowto("&amp;Z58&amp;") - "&amp;Z58&amp;"_P"&amp;" - "&amp;Z58&amp;"_R - "&amp;Z58&amp;"_EX",Z58&amp;"_U"&amp;" = Flowto("&amp;Z58&amp;") - "&amp;Z58&amp;"_P"&amp;" - "&amp;Z58&amp;"_R"),IF(AND('Network Data'!$C$5=0,W58="0",X58 = "0", Y58&gt;0),IF(OR(ISNUMBER(AC58),ISNUMBER(AD58)),Z58&amp;"_U"&amp;" = Flowto("&amp;Z58&amp;") - "&amp;Z58&amp;"_P"&amp;" - "&amp;Z58&amp;"_EX",Z58&amp;"_U"&amp;" = Flowto("&amp;Z58&amp;") - "&amp;Z58&amp;"_P"), IF(AND('Network Data'!$C$5=1,W58="0", X58 = "1", Y58&gt;0), IF(OR(ISNUMBER(AC58),ISNUMBER(AD58)),Z58&amp;"_U"&amp;" = Flowto("&amp;Z58&amp;") - "&amp;Z58&amp;"_NPP"&amp;" - "&amp;Z58&amp;"_R - "&amp;Z58&amp;"_EX",Z58&amp;"_U"&amp;" = Flowto("&amp;Z58&amp;") - "&amp;Z58&amp;"_NPP"&amp;" - "&amp;Z58&amp;"_R"), IF(AND('Network Data'!$C$5=0,W58="0",X58 = "1", Y58&gt;0),IF(OR(ISNUMBER(AC58),ISNUMBER(AD58)),Z58&amp;"_U"&amp;" = Flowto("&amp;Z58&amp;") - "&amp;Z58&amp;"_P"&amp;" - "&amp;Z58&amp;"_EX",Z58&amp;"_U"&amp;" = Flowto("&amp;Z58&amp;") - "&amp;Z58&amp;"_P"),"")))),"")</f>
        <v/>
      </c>
      <c r="CT58" t="str">
        <f>IF(OR(AM58&lt;&gt;"",AN58&lt;&gt;""), IF(AND('Network Data'!$C$5 = 1, W58 ="0", X58 = "0", Y58 &gt; 0),Z58&amp;"_AE"&amp;" = "&amp;Z58&amp;"_P"&amp;" + "&amp;Z58&amp;"_R", IF(AND('Network Data'!$C$5 = 0, W58 ="0", X58 = "0", Y58 &gt; 0),Z58&amp;" = "&amp;Z58&amp;"_P",IF(AND('Network Data'!$C$5 = 1, W58 ="0", X58 = "0",Y58 &gt; 0),Z58&amp;"_AE"&amp;" = "&amp;Z58&amp;"_P"&amp;" + "&amp;Z58&amp;"_R", IF(AND('Network Data'!$C$5 = 0, W58 ="0", X58 = "0", Y58 &gt; 0),Z58&amp;" = "&amp;Z58&amp;"_P","")))),"")</f>
        <v/>
      </c>
      <c r="CX58" t="str">
        <f xml:space="preserve"> IF('Network Data'!U64 &gt; 0, 'Network Data'!U64, "")</f>
        <v/>
      </c>
      <c r="DB58" t="str" cm="1">
        <f t="array" ref="DB58">IF(OR('Network Data'!T64:T163&lt;&gt;""), "## PARAMETERS","")</f>
        <v/>
      </c>
      <c r="DC58" t="str" cm="1">
        <f t="array" ref="DC58">IF(OR('Network Data'!T64:T163&lt;&gt;""), "&lt;space&gt;","")</f>
        <v/>
      </c>
      <c r="DD58" t="str">
        <f>IF('Network Data'!T64&lt;&gt;"",SUBSTITUTE('Network Data'!T64, ",",""),"")</f>
        <v/>
      </c>
      <c r="DE58" t="str" cm="1">
        <f t="array" ref="DE58">IF(OR('Network Data'!T64:T163&lt;&gt;""), "&lt;space&gt;","")</f>
        <v/>
      </c>
      <c r="DF58" t="str" cm="1">
        <f t="array" ref="DF58">IF(OR('Network Data'!T64:T163&lt;&gt;""), "## END PARAMETERS","")</f>
        <v/>
      </c>
      <c r="DG58" t="str" cm="1">
        <f t="array" ref="DG58">IF(OR('Network Data'!T64:T163&lt;&gt;""), "&lt;space&gt;","")</f>
        <v/>
      </c>
      <c r="DL58" t="str">
        <f>IF(AND('Network Data'!$C$5=1,W58="0",X58= "1",Y58&gt;0),Z58&amp;"_GPP: CO2 -&gt; "&amp;Z58,"")</f>
        <v/>
      </c>
      <c r="DN58" s="17"/>
      <c r="DP58" t="str">
        <f>IF(AND(W58="0",X58="1",Y58&gt;0,'Network Data'!$C$5=1),'Hidden Network Data 1'!Z58&amp;"_R: "&amp;'Hidden Network Data 1'!Z58&amp;" -&gt; CO2", "")</f>
        <v/>
      </c>
      <c r="DQ58" t="str">
        <f>IF(AND(W58="0",X58="0",Y58&gt;0,'Network Data'!$C$5=1),'Hidden Network Data 1'!Z58&amp;"_R: "&amp;'Hidden Network Data 1'!Z58&amp;" -&gt; CO2", "")</f>
        <v/>
      </c>
      <c r="DS58" s="17"/>
      <c r="DT58" s="17"/>
      <c r="DU58" t="str">
        <f t="shared" si="29"/>
        <v/>
      </c>
      <c r="DV58" s="17"/>
      <c r="DW58" s="17"/>
      <c r="DX58" s="17"/>
      <c r="DY58" t="str">
        <f t="shared" si="32"/>
        <v/>
      </c>
      <c r="DZ58" s="19"/>
      <c r="EA58" t="str">
        <f>IF(AND('Network Data'!$C$5=1, W58 = "0", X58 = "1", ISNUMBER(Y58)&gt;0, AE58&lt;&gt;""), Z58&amp;"_GPP &gt; "&amp;AE58, "")</f>
        <v/>
      </c>
      <c r="EB58" t="str">
        <f>IF(AE58 &gt;0, IF(AND('Network Data'!$C$5 = 1, W58 = "0", X58 = "0", ISNUMBER(Y58)&gt;0, AE58&lt;&gt;""), Z58&amp;"_Q &gt; "&amp;AE58, IF(AND('Network Data'!$C$5 = 0, W58 = "0", ISNUMBER(Y58)&gt;0, AE58&lt;&gt;""), Z58&amp;"_Q &gt; "&amp;AE58, "")),"")</f>
        <v/>
      </c>
      <c r="EC58" t="str">
        <f>IF(AND('Network Data'!$C$5=1, W58 = "0", X58 = "1", ISNUMBER(Y58)&gt;0, AF58&lt;&gt;""), Z58&amp;"_GPP &lt; "&amp;AF58, "")</f>
        <v/>
      </c>
      <c r="ED58" t="str">
        <f>IF(AND('Network Data'!$C$5 = 1, W58 = "0", X58 = "0", ISNUMBER(Y58)&gt;0, AF58&lt;&gt;""), Z58&amp;"_Q &lt; "&amp;AF58, IF(AND('Network Data'!$C$5 = 0, W58 = "0", ISNUMBER(Y58)&gt;0, AF58&lt;&gt;""), Z58&amp;"_Q &lt; "&amp;AF58, ""))</f>
        <v/>
      </c>
      <c r="EE58" t="str">
        <f>IF(AND('Network Data'!$C$5=1, W58 = "0", X58 = "1", ISNUMBER(Y58)&gt;0, AG58&lt;&gt;""), Z58&amp;"_NPP &gt; "&amp;AG58, "")</f>
        <v/>
      </c>
      <c r="EF58" t="str">
        <f>IF(AND('Network Data'!$C$5 = 1, W58 = "0", X58 = "0", ISNUMBER(Y58)&gt;0, AG58&lt;&gt;""), Z58&amp;"_P &gt; "&amp;AG58, IF(AND('Network Data'!$C$5 = 0, W58 = "0", ISNUMBER(Y58)&gt;0, AG58&lt;&gt;""), Z58&amp;"_P &gt; "&amp;AG58, ""))</f>
        <v/>
      </c>
      <c r="EG58" t="str">
        <f>IF(AND('Network Data'!$C$5=1, W58 = "0", X58 = "1", ISNUMBER(Y58)&gt;0, AH58&lt;&gt;""), Z58&amp;"_NPP &lt; "&amp;AH58, "")</f>
        <v/>
      </c>
      <c r="EH58" t="str">
        <f>IF(AND('Network Data'!$C$5 = 1, W58 = "0", X58 = "0", ISNUMBER(Y58)&gt;0, AH58&lt;&gt;""), Z58&amp;"_P &lt; "&amp;AH58, IF(AND('Network Data'!$C$5 = 0, W58 = "0", ISNUMBER(Y58)&gt;0, AH58&lt;&gt;""), Z58&amp;"_P &lt; "&amp;AH58, ""))</f>
        <v/>
      </c>
      <c r="EI58" t="str">
        <f>IF(AND('Network Data'!$C$5=1,W58="0",X58="1",ISNUMBER(Y58) &gt; 0,AI58&lt;&gt;""),Z58&amp;"_R &gt; "&amp;AI58,"")</f>
        <v/>
      </c>
      <c r="EJ58" t="str">
        <f>IF(AND('Network Data'!$C$5 = 1, W58 = "0", X58 = "0", ISNUMBER(Y58) &gt; 0, AI58&lt;&gt;""), Z58&amp;"_R &gt; "&amp;AI58, IF(AND('Network Data'!$C$5 = 0, W58 = "0", ISNUMBER(Y58) &gt; 0, AI58&lt;&gt;""), Z58&amp;"_R &gt; "&amp;AI58, IF(AND('Network Data'!$C$5 = 1, W58 = "0", X58 = "0", ISNUMBER(Y58) &gt; 0, AI58&lt;&gt;""), Z58&amp;"_R &gt; "&amp;AI58, IF(AND('Network Data'!$C$5 = 0, W58 = "0", ISNUMBER(Y58) &gt; 0, AI58&lt;&gt;""), Z58&amp;"_R &gt; "&amp;AI58, ""))))</f>
        <v/>
      </c>
      <c r="EK58" t="str">
        <f>IF(AND('Network Data'!$C$5=1, W58 = "0", X58 = "1", ISNUMBER(Y58)&gt;0, AJ58&lt;&gt;""), Z58&amp;"_R &lt; "&amp;AJ58, "")</f>
        <v/>
      </c>
      <c r="EL58" t="str">
        <f>IF(AND('Network Data'!$C$5 = 1, W58 = "0", X58 = "0", ISNUMBER(Y58)&gt;0, AJ58&lt;&gt;""), Z58&amp;"_R &lt; "&amp;AJ58, IF(AND('Network Data'!$C$5 = 0, W58 = "0", ISNUMBER(Y58)&gt;0, AJ58&lt;&gt;""), Z58&amp;"_R &lt; "&amp;AJ58, IF(AND('Network Data'!$C$5 = 1, W58 = "0", X58 = "0", ISNUMBER(Y58)&gt;0, AJ58&lt;&gt;""), Z58&amp;"_R &lt; "&amp;AJ58, IF(AND('Network Data'!$C$5 = 0, W58 = "0", ISNUMBER(Y58)&gt;0, AJ58&lt;&gt;""), Z58&amp;"_R &lt; "&amp;AJ58, ""))))</f>
        <v/>
      </c>
      <c r="EM58" t="str">
        <f t="shared" si="33"/>
        <v/>
      </c>
      <c r="EN58" t="str">
        <f t="shared" si="34"/>
        <v/>
      </c>
      <c r="EO58" t="str">
        <f t="shared" si="35"/>
        <v/>
      </c>
      <c r="EP58" t="str">
        <f t="shared" si="36"/>
        <v/>
      </c>
      <c r="EQ58" t="str">
        <f t="shared" si="30"/>
        <v/>
      </c>
      <c r="ER58" t="str">
        <f t="shared" si="31"/>
        <v/>
      </c>
      <c r="ES58" t="str">
        <f t="shared" si="37"/>
        <v/>
      </c>
      <c r="ET58" t="str">
        <f t="shared" si="38"/>
        <v/>
      </c>
      <c r="EU58" t="str">
        <f>IF(AND('Network Data'!$C$5 = 1, W58 = "0", X58 = "0", ISNUMBER(Y58) &gt; 0, AM58&lt;&gt;""), Z58&amp;"_AE &gt; "&amp;AM58, IF(AND('Network Data'!$C$5 = 0, W58 = "0", ISNUMBER(Y58) &gt; 0, AM58&lt;&gt;""), Z58&amp;"_AE &gt; "&amp;AM58, IF(AND('Network Data'!$C$5 = 1, W58 = "0", X58 = "0", ISNUMBER(Y58) &gt; 0, AM58&lt;&gt;""), Z58&amp;"_AE &gt; "&amp;AM58, IF(AND('Network Data'!$C$5 = 0, W58 = "0", ISNUMBER(Y58) &gt; 0, AM58&lt;&gt;""), Z58&amp;"_AE &gt; "&amp;AM58, ""))))</f>
        <v/>
      </c>
      <c r="EV58" t="str">
        <f>IF(AND('Network Data'!$C$5 = 1, W58 = "0", X58 = "0", ISNUMBER(Y58) &gt; 0, AN58&lt;&gt;""), Z58&amp;"_AE &lt; "&amp;AN58, IF(AND('Network Data'!$C$5 = 0, W58 = "0", ISNUMBER(Y58) &gt; 0, AN58&lt;&gt;""),Z58&amp;"_AE &lt; "&amp;AN58, IF(AND('Network Data'!$C$5 = 1, W58 = "0", X58 = "0", ISNUMBER(Y58) &gt; 0, AN58&lt;&gt;""), Z58&amp;"_AE &lt; "&amp;AN58, IF(AND('Network Data'!$C$5 = 0, W58 = "0", ISNUMBER(Y58) &gt; 0, AN58&lt;&gt;""), Z58&amp;"_AE &lt; "&amp;AN58, ""))))</f>
        <v/>
      </c>
      <c r="EX58" t="str">
        <f>IF(AND('Network Data'!V64 &gt;0), 'Network Data'!V64, "")</f>
        <v/>
      </c>
      <c r="GB58"/>
      <c r="GC58"/>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row>
    <row r="59" spans="1:242" x14ac:dyDescent="0.3">
      <c r="A59" s="4">
        <v>56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t="str">
        <f t="shared" si="7"/>
        <v/>
      </c>
      <c r="X59" t="str">
        <f t="shared" si="8"/>
        <v/>
      </c>
      <c r="Y59" t="str">
        <f t="shared" si="9"/>
        <v/>
      </c>
      <c r="Z59" t="str">
        <f t="shared" si="10"/>
        <v/>
      </c>
      <c r="AA59" t="str">
        <f t="shared" si="11"/>
        <v/>
      </c>
      <c r="AB59" t="str">
        <f t="shared" si="12"/>
        <v/>
      </c>
      <c r="AC59" t="str">
        <f t="shared" si="13"/>
        <v/>
      </c>
      <c r="AD59" t="str">
        <f t="shared" si="14"/>
        <v/>
      </c>
      <c r="AE59" t="str">
        <f t="shared" si="15"/>
        <v/>
      </c>
      <c r="AF59" t="str">
        <f t="shared" si="16"/>
        <v/>
      </c>
      <c r="AG59" t="str">
        <f t="shared" si="17"/>
        <v/>
      </c>
      <c r="AH59" t="str">
        <f t="shared" si="18"/>
        <v/>
      </c>
      <c r="AI59" t="str">
        <f t="shared" si="19"/>
        <v/>
      </c>
      <c r="AJ59" t="str">
        <f t="shared" si="20"/>
        <v/>
      </c>
      <c r="AK59" t="str">
        <f t="shared" si="21"/>
        <v/>
      </c>
      <c r="AL59" t="str">
        <f t="shared" si="22"/>
        <v/>
      </c>
      <c r="AM59" t="str">
        <f t="shared" si="23"/>
        <v/>
      </c>
      <c r="AN59" t="str">
        <f t="shared" si="24"/>
        <v/>
      </c>
      <c r="BQ59" t="str">
        <f t="shared" si="25"/>
        <v/>
      </c>
      <c r="BR59" t="str">
        <f t="shared" si="26"/>
        <v/>
      </c>
      <c r="BY59" t="str">
        <f t="shared" si="27"/>
        <v/>
      </c>
      <c r="BZ59" t="str">
        <f t="shared" si="28"/>
        <v/>
      </c>
      <c r="CH59" t="str">
        <f>IF(AND('Network Data'!$C$5=1, W59 = "0", Y59 &gt; 0), IF(AND(X59="0"),IF(OR(ISNUMBER(AA59),ISNUMBER(AB59)),Z59&amp;"_Q = Flowto("&amp;Z59&amp;") - "&amp;Z59&amp;"_IM",Z59&amp;"_Q = Flowto("&amp;Z59&amp;")"),IF(AND(X59="1"),IF(OR(ISNUMBER(AA59),ISNUMBER(AB59)),Z59&amp;"_GPP = Flowto("&amp;Z59&amp;") - "&amp;Z59&amp;"_IM",Z59&amp;"_GPP = Flowto("&amp;Z59&amp;")"))), IF(AND('Network Data'!$C$5=0, W59 = "0", Y59 &gt; 0), IF(OR(ISNUMBER(AA59),ISNUMBER(AB59)),Z59&amp;"_Q = Flowto("&amp;Z59&amp;") - "&amp;Z59&amp;"_IN",Z59&amp;"_Q = Flowto("&amp;Z59&amp;")"),""))</f>
        <v/>
      </c>
      <c r="CL59" t="str">
        <f>IF(AND('Network Data'!$C$5=1, COUNTIF($Z$4:$Z$103, "*NLNode")&gt;0, W59 = "0", X59 = "0", Y59 &gt; 0), IF(OR(ISNUMBER(AC59),ISNUMBER(AD59)), Z59&amp;"_P = Flowfrom("&amp;Z59&amp;") - "&amp;Z59&amp;"_R - "&amp;Z59&amp;"_U - "&amp;Z59&amp;"_EX",Z59&amp;"_P = Flowfrom("&amp;Z59&amp;") - "&amp;Z59&amp;"_R - "&amp;Z59&amp;"_U"), IF(AND('Network Data'!$C$5=1, COUNTIF($Z$4:$Z$103, "*NLNode")=0, W59 = "0",X59 = "0", Y59 &gt; 0), IF(OR(ISNUMBER(AC59),ISNUMBER(AD59)), Z59&amp;"_P = Flowfrom("&amp;Z59&amp;") - "&amp;Z59&amp;"_R - "&amp;Z59&amp;"_EX",Z59&amp;"_P = Flowfrom("&amp;Z59&amp;") - "&amp;Z59&amp;"_R"), IF(AND('Network Data'!$C$5=0, COUNTIF($Z$4:$Z$103, "*NLNode")&gt;0, W59 = "0", X59 = "0", Y59 &gt; 0), IF(OR(ISNUMBER(AC59),ISNUMBER(AD59)), Z59&amp;"_P = Flowfrom("&amp;Z59&amp;") - "&amp;Z59&amp;"_U - "&amp;Z59&amp;"_EX",Z59&amp;"_P = Flowfrom("&amp;Z59&amp;") - "&amp;Z59&amp;"_U"), IF(AND('Network Data'!$C$5=0, COUNTIF($Z$4:$Z$103, "*NLNode")=0, W59 = "0",X59 = "0",  Y59 &gt; 0), IF(OR(ISNUMBER(AC59),ISNUMBER(AD59)), Z59&amp;"_P = Flowfrom("&amp;Z59&amp;") - "&amp;Z59&amp;"_EX",Z59&amp;"_P = Flowfrom("&amp;Z59&amp;")"), IF(AND('Network Data'!$C$5=1, COUNTIF($Z$4:$Z$103, "*NLNode")&gt;0, W59 = "0", X59 = "1", Y59 &gt; 0), IF(OR(ISNUMBER(AC59),ISNUMBER(AD59)), Z59&amp;"_NPP = Flowfrom("&amp;Z59&amp;") - "&amp;Z59&amp;"_R - "&amp;Z59&amp;"_U - "&amp;Z59&amp;"_EX",Z59&amp;"_NPP = Flowfrom("&amp;Z59&amp;") - "&amp;Z59&amp;"_R - "&amp;Z59&amp;"_U"), IF(AND('Network Data'!$C$5=1, COUNTIF($Z$4:$Z$103, "*NLNode")=0, W59 = "0",X59 = "1", Y59 &gt; 0), IF(OR(ISNUMBER(AC59),ISNUMBER(AD59)), Z59&amp;"_NPP = Flowfrom("&amp;Z59&amp;") - "&amp;Z59&amp;"_R - "&amp;Z59&amp;"_EX",Z59&amp;"_NPP = Flowfrom("&amp;Z59&amp;") - "&amp;Z59&amp;"_R"), IF(AND('Network Data'!$C$5=0, COUNTIF($Z$4:$Z$103, "*NLNode")&gt;0, W59 = "0", X59 = "1", Y59 &gt; 0), IF(OR(ISNUMBER(AC59),ISNUMBER(AD59)), Z59&amp;"_P = Flowfrom("&amp;Z59&amp;") - "&amp;Z59&amp;"_U - "&amp;Z59&amp;"_EX",Z59&amp;"_P = Flowfrom("&amp;Z59&amp;") - "&amp;Z59&amp;"_U"), IF(AND('Network Data'!$C$5=0, COUNTIF($Z$4:$Z$103, "*NLNode")=0, W59 = "0",X59 = "1",  Y59 &gt; 0), IF(OR(ISNUMBER(AC59),ISNUMBER(AD59)), Z59&amp;"_P = Flowfrom("&amp;Z59&amp;") - "&amp;Z59&amp;"_EX",Z59&amp;"_P = Flowfrom("&amp;Z59&amp;")"), ""))))))))</f>
        <v/>
      </c>
      <c r="CP59" t="str">
        <f>IF(COUNTIF($Z$4:$Z$103, "*NLNode")&gt;0, IF(AND('Network Data'!$C$5=1,W59="0", X59 = "0", Y59&gt;0),IF(OR(ISNUMBER(AC59),ISNUMBER(AD59)),Z59&amp;"_U"&amp;" = Flowto("&amp;Z59&amp;") - "&amp;Z59&amp;"_P"&amp;" - "&amp;Z59&amp;"_R - "&amp;Z59&amp;"_EX",Z59&amp;"_U"&amp;" = Flowto("&amp;Z59&amp;") - "&amp;Z59&amp;"_P"&amp;" - "&amp;Z59&amp;"_R"),IF(AND('Network Data'!$C$5=0,W59="0",X59 = "0", Y59&gt;0),IF(OR(ISNUMBER(AC59),ISNUMBER(AD59)),Z59&amp;"_U"&amp;" = Flowto("&amp;Z59&amp;") - "&amp;Z59&amp;"_P"&amp;" - "&amp;Z59&amp;"_EX",Z59&amp;"_U"&amp;" = Flowto("&amp;Z59&amp;") - "&amp;Z59&amp;"_P"), IF(AND('Network Data'!$C$5=1,W59="0", X59 = "1", Y59&gt;0), IF(OR(ISNUMBER(AC59),ISNUMBER(AD59)),Z59&amp;"_U"&amp;" = Flowto("&amp;Z59&amp;") - "&amp;Z59&amp;"_NPP"&amp;" - "&amp;Z59&amp;"_R - "&amp;Z59&amp;"_EX",Z59&amp;"_U"&amp;" = Flowto("&amp;Z59&amp;") - "&amp;Z59&amp;"_NPP"&amp;" - "&amp;Z59&amp;"_R"), IF(AND('Network Data'!$C$5=0,W59="0",X59 = "1", Y59&gt;0),IF(OR(ISNUMBER(AC59),ISNUMBER(AD59)),Z59&amp;"_U"&amp;" = Flowto("&amp;Z59&amp;") - "&amp;Z59&amp;"_P"&amp;" - "&amp;Z59&amp;"_EX",Z59&amp;"_U"&amp;" = Flowto("&amp;Z59&amp;") - "&amp;Z59&amp;"_P"),"")))),"")</f>
        <v/>
      </c>
      <c r="CT59" t="str">
        <f>IF(OR(AM59&lt;&gt;"",AN59&lt;&gt;""), IF(AND('Network Data'!$C$5 = 1, W59 ="0", X59 = "0", Y59 &gt; 0),Z59&amp;"_AE"&amp;" = "&amp;Z59&amp;"_P"&amp;" + "&amp;Z59&amp;"_R", IF(AND('Network Data'!$C$5 = 0, W59 ="0", X59 = "0", Y59 &gt; 0),Z59&amp;" = "&amp;Z59&amp;"_P",IF(AND('Network Data'!$C$5 = 1, W59 ="0", X59 = "0",Y59 &gt; 0),Z59&amp;"_AE"&amp;" = "&amp;Z59&amp;"_P"&amp;" + "&amp;Z59&amp;"_R", IF(AND('Network Data'!$C$5 = 0, W59 ="0", X59 = "0", Y59 &gt; 0),Z59&amp;" = "&amp;Z59&amp;"_P","")))),"")</f>
        <v/>
      </c>
      <c r="CX59" t="str">
        <f xml:space="preserve"> IF('Network Data'!U65 &gt; 0, 'Network Data'!U65, "")</f>
        <v/>
      </c>
      <c r="DB59" t="str" cm="1">
        <f t="array" ref="DB59">IF(OR('Network Data'!T65:T164&lt;&gt;""), "## PARAMETERS","")</f>
        <v/>
      </c>
      <c r="DC59" t="str" cm="1">
        <f t="array" ref="DC59">IF(OR('Network Data'!T65:T164&lt;&gt;""), "&lt;space&gt;","")</f>
        <v/>
      </c>
      <c r="DD59" t="str">
        <f>IF('Network Data'!T65&lt;&gt;"",SUBSTITUTE('Network Data'!T65, ",",""),"")</f>
        <v/>
      </c>
      <c r="DE59" t="str" cm="1">
        <f t="array" ref="DE59">IF(OR('Network Data'!T65:T164&lt;&gt;""), "&lt;space&gt;","")</f>
        <v/>
      </c>
      <c r="DF59" t="str" cm="1">
        <f t="array" ref="DF59">IF(OR('Network Data'!T65:T164&lt;&gt;""), "## END PARAMETERS","")</f>
        <v/>
      </c>
      <c r="DG59" t="str" cm="1">
        <f t="array" ref="DG59">IF(OR('Network Data'!T65:T164&lt;&gt;""), "&lt;space&gt;","")</f>
        <v/>
      </c>
      <c r="DL59" t="str">
        <f>IF(AND('Network Data'!$C$5=1,W59="0",X59= "1",Y59&gt;0),Z59&amp;"_GPP: CO2 -&gt; "&amp;Z59,"")</f>
        <v/>
      </c>
      <c r="DN59" s="17"/>
      <c r="DP59" t="str">
        <f>IF(AND(W59="0",X59="1",Y59&gt;0,'Network Data'!$C$5=1),'Hidden Network Data 1'!Z59&amp;"_R: "&amp;'Hidden Network Data 1'!Z59&amp;" -&gt; CO2", "")</f>
        <v/>
      </c>
      <c r="DQ59" t="str">
        <f>IF(AND(W59="0",X59="0",Y59&gt;0,'Network Data'!$C$5=1),'Hidden Network Data 1'!Z59&amp;"_R: "&amp;'Hidden Network Data 1'!Z59&amp;" -&gt; CO2", "")</f>
        <v/>
      </c>
      <c r="DS59" s="17"/>
      <c r="DT59" s="17"/>
      <c r="DU59" t="str">
        <f t="shared" si="29"/>
        <v/>
      </c>
      <c r="DV59" s="17"/>
      <c r="DW59" s="17"/>
      <c r="DX59" s="17"/>
      <c r="DY59" t="str">
        <f t="shared" si="32"/>
        <v/>
      </c>
      <c r="DZ59" s="19"/>
      <c r="EA59" t="str">
        <f>IF(AND('Network Data'!$C$5=1, W59 = "0", X59 = "1", ISNUMBER(Y59)&gt;0, AE59&lt;&gt;""), Z59&amp;"_GPP &gt; "&amp;AE59, "")</f>
        <v/>
      </c>
      <c r="EB59" t="str">
        <f>IF(AE59 &gt;0, IF(AND('Network Data'!$C$5 = 1, W59 = "0", X59 = "0", ISNUMBER(Y59)&gt;0, AE59&lt;&gt;""), Z59&amp;"_Q &gt; "&amp;AE59, IF(AND('Network Data'!$C$5 = 0, W59 = "0", ISNUMBER(Y59)&gt;0, AE59&lt;&gt;""), Z59&amp;"_Q &gt; "&amp;AE59, "")),"")</f>
        <v/>
      </c>
      <c r="EC59" t="str">
        <f>IF(AND('Network Data'!$C$5=1, W59 = "0", X59 = "1", ISNUMBER(Y59)&gt;0, AF59&lt;&gt;""), Z59&amp;"_GPP &lt; "&amp;AF59, "")</f>
        <v/>
      </c>
      <c r="ED59" t="str">
        <f>IF(AND('Network Data'!$C$5 = 1, W59 = "0", X59 = "0", ISNUMBER(Y59)&gt;0, AF59&lt;&gt;""), Z59&amp;"_Q &lt; "&amp;AF59, IF(AND('Network Data'!$C$5 = 0, W59 = "0", ISNUMBER(Y59)&gt;0, AF59&lt;&gt;""), Z59&amp;"_Q &lt; "&amp;AF59, ""))</f>
        <v/>
      </c>
      <c r="EE59" t="str">
        <f>IF(AND('Network Data'!$C$5=1, W59 = "0", X59 = "1", ISNUMBER(Y59)&gt;0, AG59&lt;&gt;""), Z59&amp;"_NPP &gt; "&amp;AG59, "")</f>
        <v/>
      </c>
      <c r="EF59" t="str">
        <f>IF(AND('Network Data'!$C$5 = 1, W59 = "0", X59 = "0", ISNUMBER(Y59)&gt;0, AG59&lt;&gt;""), Z59&amp;"_P &gt; "&amp;AG59, IF(AND('Network Data'!$C$5 = 0, W59 = "0", ISNUMBER(Y59)&gt;0, AG59&lt;&gt;""), Z59&amp;"_P &gt; "&amp;AG59, ""))</f>
        <v/>
      </c>
      <c r="EG59" t="str">
        <f>IF(AND('Network Data'!$C$5=1, W59 = "0", X59 = "1", ISNUMBER(Y59)&gt;0, AH59&lt;&gt;""), Z59&amp;"_NPP &lt; "&amp;AH59, "")</f>
        <v/>
      </c>
      <c r="EH59" t="str">
        <f>IF(AND('Network Data'!$C$5 = 1, W59 = "0", X59 = "0", ISNUMBER(Y59)&gt;0, AH59&lt;&gt;""), Z59&amp;"_P &lt; "&amp;AH59, IF(AND('Network Data'!$C$5 = 0, W59 = "0", ISNUMBER(Y59)&gt;0, AH59&lt;&gt;""), Z59&amp;"_P &lt; "&amp;AH59, ""))</f>
        <v/>
      </c>
      <c r="EI59" t="str">
        <f>IF(AND('Network Data'!$C$5=1,W59="0",X59="1",ISNUMBER(Y59) &gt; 0,AI59&lt;&gt;""),Z59&amp;"_R &gt; "&amp;AI59,"")</f>
        <v/>
      </c>
      <c r="EJ59" t="str">
        <f>IF(AND('Network Data'!$C$5 = 1, W59 = "0", X59 = "0", ISNUMBER(Y59) &gt; 0, AI59&lt;&gt;""), Z59&amp;"_R &gt; "&amp;AI59, IF(AND('Network Data'!$C$5 = 0, W59 = "0", ISNUMBER(Y59) &gt; 0, AI59&lt;&gt;""), Z59&amp;"_R &gt; "&amp;AI59, IF(AND('Network Data'!$C$5 = 1, W59 = "0", X59 = "0", ISNUMBER(Y59) &gt; 0, AI59&lt;&gt;""), Z59&amp;"_R &gt; "&amp;AI59, IF(AND('Network Data'!$C$5 = 0, W59 = "0", ISNUMBER(Y59) &gt; 0, AI59&lt;&gt;""), Z59&amp;"_R &gt; "&amp;AI59, ""))))</f>
        <v/>
      </c>
      <c r="EK59" t="str">
        <f>IF(AND('Network Data'!$C$5=1, W59 = "0", X59 = "1", ISNUMBER(Y59)&gt;0, AJ59&lt;&gt;""), Z59&amp;"_R &lt; "&amp;AJ59, "")</f>
        <v/>
      </c>
      <c r="EL59" t="str">
        <f>IF(AND('Network Data'!$C$5 = 1, W59 = "0", X59 = "0", ISNUMBER(Y59)&gt;0, AJ59&lt;&gt;""), Z59&amp;"_R &lt; "&amp;AJ59, IF(AND('Network Data'!$C$5 = 0, W59 = "0", ISNUMBER(Y59)&gt;0, AJ59&lt;&gt;""), Z59&amp;"_R &lt; "&amp;AJ59, IF(AND('Network Data'!$C$5 = 1, W59 = "0", X59 = "0", ISNUMBER(Y59)&gt;0, AJ59&lt;&gt;""), Z59&amp;"_R &lt; "&amp;AJ59, IF(AND('Network Data'!$C$5 = 0, W59 = "0", ISNUMBER(Y59)&gt;0, AJ59&lt;&gt;""), Z59&amp;"_R &lt; "&amp;AJ59, ""))))</f>
        <v/>
      </c>
      <c r="EM59" t="str">
        <f t="shared" si="33"/>
        <v/>
      </c>
      <c r="EN59" t="str">
        <f t="shared" si="34"/>
        <v/>
      </c>
      <c r="EO59" t="str">
        <f t="shared" si="35"/>
        <v/>
      </c>
      <c r="EP59" t="str">
        <f t="shared" si="36"/>
        <v/>
      </c>
      <c r="EQ59" t="str">
        <f t="shared" si="30"/>
        <v/>
      </c>
      <c r="ER59" t="str">
        <f t="shared" si="31"/>
        <v/>
      </c>
      <c r="ES59" t="str">
        <f t="shared" si="37"/>
        <v/>
      </c>
      <c r="ET59" t="str">
        <f t="shared" si="38"/>
        <v/>
      </c>
      <c r="EU59" t="str">
        <f>IF(AND('Network Data'!$C$5 = 1, W59 = "0", X59 = "0", ISNUMBER(Y59) &gt; 0, AM59&lt;&gt;""), Z59&amp;"_AE &gt; "&amp;AM59, IF(AND('Network Data'!$C$5 = 0, W59 = "0", ISNUMBER(Y59) &gt; 0, AM59&lt;&gt;""), Z59&amp;"_AE &gt; "&amp;AM59, IF(AND('Network Data'!$C$5 = 1, W59 = "0", X59 = "0", ISNUMBER(Y59) &gt; 0, AM59&lt;&gt;""), Z59&amp;"_AE &gt; "&amp;AM59, IF(AND('Network Data'!$C$5 = 0, W59 = "0", ISNUMBER(Y59) &gt; 0, AM59&lt;&gt;""), Z59&amp;"_AE &gt; "&amp;AM59, ""))))</f>
        <v/>
      </c>
      <c r="EV59" t="str">
        <f>IF(AND('Network Data'!$C$5 = 1, W59 = "0", X59 = "0", ISNUMBER(Y59) &gt; 0, AN59&lt;&gt;""), Z59&amp;"_AE &lt; "&amp;AN59, IF(AND('Network Data'!$C$5 = 0, W59 = "0", ISNUMBER(Y59) &gt; 0, AN59&lt;&gt;""),Z59&amp;"_AE &lt; "&amp;AN59, IF(AND('Network Data'!$C$5 = 1, W59 = "0", X59 = "0", ISNUMBER(Y59) &gt; 0, AN59&lt;&gt;""), Z59&amp;"_AE &lt; "&amp;AN59, IF(AND('Network Data'!$C$5 = 0, W59 = "0", ISNUMBER(Y59) &gt; 0, AN59&lt;&gt;""), Z59&amp;"_AE &lt; "&amp;AN59, ""))))</f>
        <v/>
      </c>
      <c r="EX59" t="str">
        <f>IF(AND('Network Data'!V65 &gt;0), 'Network Data'!V65, "")</f>
        <v/>
      </c>
      <c r="GB59"/>
      <c r="GC59"/>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row>
    <row r="60" spans="1:242" x14ac:dyDescent="0.3">
      <c r="A60" s="4">
        <v>57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t="str">
        <f t="shared" si="7"/>
        <v/>
      </c>
      <c r="X60" t="str">
        <f t="shared" si="8"/>
        <v/>
      </c>
      <c r="Y60" t="str">
        <f t="shared" si="9"/>
        <v/>
      </c>
      <c r="Z60" t="str">
        <f t="shared" si="10"/>
        <v/>
      </c>
      <c r="AA60" t="str">
        <f t="shared" si="11"/>
        <v/>
      </c>
      <c r="AB60" t="str">
        <f t="shared" si="12"/>
        <v/>
      </c>
      <c r="AC60" t="str">
        <f t="shared" si="13"/>
        <v/>
      </c>
      <c r="AD60" t="str">
        <f t="shared" si="14"/>
        <v/>
      </c>
      <c r="AE60" t="str">
        <f t="shared" si="15"/>
        <v/>
      </c>
      <c r="AF60" t="str">
        <f t="shared" si="16"/>
        <v/>
      </c>
      <c r="AG60" t="str">
        <f t="shared" si="17"/>
        <v/>
      </c>
      <c r="AH60" t="str">
        <f t="shared" si="18"/>
        <v/>
      </c>
      <c r="AI60" t="str">
        <f t="shared" si="19"/>
        <v/>
      </c>
      <c r="AJ60" t="str">
        <f t="shared" si="20"/>
        <v/>
      </c>
      <c r="AK60" t="str">
        <f t="shared" si="21"/>
        <v/>
      </c>
      <c r="AL60" t="str">
        <f t="shared" si="22"/>
        <v/>
      </c>
      <c r="AM60" t="str">
        <f t="shared" si="23"/>
        <v/>
      </c>
      <c r="AN60" t="str">
        <f t="shared" si="24"/>
        <v/>
      </c>
      <c r="BQ60" t="str">
        <f t="shared" si="25"/>
        <v/>
      </c>
      <c r="BR60" t="str">
        <f t="shared" si="26"/>
        <v/>
      </c>
      <c r="BY60" t="str">
        <f t="shared" si="27"/>
        <v/>
      </c>
      <c r="BZ60" t="str">
        <f t="shared" si="28"/>
        <v/>
      </c>
      <c r="CH60" t="str">
        <f>IF(AND('Network Data'!$C$5=1, W60 = "0", Y60 &gt; 0), IF(AND(X60="0"),IF(OR(ISNUMBER(AA60),ISNUMBER(AB60)),Z60&amp;"_Q = Flowto("&amp;Z60&amp;") - "&amp;Z60&amp;"_IM",Z60&amp;"_Q = Flowto("&amp;Z60&amp;")"),IF(AND(X60="1"),IF(OR(ISNUMBER(AA60),ISNUMBER(AB60)),Z60&amp;"_GPP = Flowto("&amp;Z60&amp;") - "&amp;Z60&amp;"_IM",Z60&amp;"_GPP = Flowto("&amp;Z60&amp;")"))), IF(AND('Network Data'!$C$5=0, W60 = "0", Y60 &gt; 0), IF(OR(ISNUMBER(AA60),ISNUMBER(AB60)),Z60&amp;"_Q = Flowto("&amp;Z60&amp;") - "&amp;Z60&amp;"_IN",Z60&amp;"_Q = Flowto("&amp;Z60&amp;")"),""))</f>
        <v/>
      </c>
      <c r="CL60" t="str">
        <f>IF(AND('Network Data'!$C$5=1, COUNTIF($Z$4:$Z$103, "*NLNode")&gt;0, W60 = "0", X60 = "0", Y60 &gt; 0), IF(OR(ISNUMBER(AC60),ISNUMBER(AD60)), Z60&amp;"_P = Flowfrom("&amp;Z60&amp;") - "&amp;Z60&amp;"_R - "&amp;Z60&amp;"_U - "&amp;Z60&amp;"_EX",Z60&amp;"_P = Flowfrom("&amp;Z60&amp;") - "&amp;Z60&amp;"_R - "&amp;Z60&amp;"_U"), IF(AND('Network Data'!$C$5=1, COUNTIF($Z$4:$Z$103, "*NLNode")=0, W60 = "0",X60 = "0", Y60 &gt; 0), IF(OR(ISNUMBER(AC60),ISNUMBER(AD60)), Z60&amp;"_P = Flowfrom("&amp;Z60&amp;") - "&amp;Z60&amp;"_R - "&amp;Z60&amp;"_EX",Z60&amp;"_P = Flowfrom("&amp;Z60&amp;") - "&amp;Z60&amp;"_R"), IF(AND('Network Data'!$C$5=0, COUNTIF($Z$4:$Z$103, "*NLNode")&gt;0, W60 = "0", X60 = "0", Y60 &gt; 0), IF(OR(ISNUMBER(AC60),ISNUMBER(AD60)), Z60&amp;"_P = Flowfrom("&amp;Z60&amp;") - "&amp;Z60&amp;"_U - "&amp;Z60&amp;"_EX",Z60&amp;"_P = Flowfrom("&amp;Z60&amp;") - "&amp;Z60&amp;"_U"), IF(AND('Network Data'!$C$5=0, COUNTIF($Z$4:$Z$103, "*NLNode")=0, W60 = "0",X60 = "0",  Y60 &gt; 0), IF(OR(ISNUMBER(AC60),ISNUMBER(AD60)), Z60&amp;"_P = Flowfrom("&amp;Z60&amp;") - "&amp;Z60&amp;"_EX",Z60&amp;"_P = Flowfrom("&amp;Z60&amp;")"), IF(AND('Network Data'!$C$5=1, COUNTIF($Z$4:$Z$103, "*NLNode")&gt;0, W60 = "0", X60 = "1", Y60 &gt; 0), IF(OR(ISNUMBER(AC60),ISNUMBER(AD60)), Z60&amp;"_NPP = Flowfrom("&amp;Z60&amp;") - "&amp;Z60&amp;"_R - "&amp;Z60&amp;"_U - "&amp;Z60&amp;"_EX",Z60&amp;"_NPP = Flowfrom("&amp;Z60&amp;") - "&amp;Z60&amp;"_R - "&amp;Z60&amp;"_U"), IF(AND('Network Data'!$C$5=1, COUNTIF($Z$4:$Z$103, "*NLNode")=0, W60 = "0",X60 = "1", Y60 &gt; 0), IF(OR(ISNUMBER(AC60),ISNUMBER(AD60)), Z60&amp;"_NPP = Flowfrom("&amp;Z60&amp;") - "&amp;Z60&amp;"_R - "&amp;Z60&amp;"_EX",Z60&amp;"_NPP = Flowfrom("&amp;Z60&amp;") - "&amp;Z60&amp;"_R"), IF(AND('Network Data'!$C$5=0, COUNTIF($Z$4:$Z$103, "*NLNode")&gt;0, W60 = "0", X60 = "1", Y60 &gt; 0), IF(OR(ISNUMBER(AC60),ISNUMBER(AD60)), Z60&amp;"_P = Flowfrom("&amp;Z60&amp;") - "&amp;Z60&amp;"_U - "&amp;Z60&amp;"_EX",Z60&amp;"_P = Flowfrom("&amp;Z60&amp;") - "&amp;Z60&amp;"_U"), IF(AND('Network Data'!$C$5=0, COUNTIF($Z$4:$Z$103, "*NLNode")=0, W60 = "0",X60 = "1",  Y60 &gt; 0), IF(OR(ISNUMBER(AC60),ISNUMBER(AD60)), Z60&amp;"_P = Flowfrom("&amp;Z60&amp;") - "&amp;Z60&amp;"_EX",Z60&amp;"_P = Flowfrom("&amp;Z60&amp;")"), ""))))))))</f>
        <v/>
      </c>
      <c r="CP60" t="str">
        <f>IF(COUNTIF($Z$4:$Z$103, "*NLNode")&gt;0, IF(AND('Network Data'!$C$5=1,W60="0", X60 = "0", Y60&gt;0),IF(OR(ISNUMBER(AC60),ISNUMBER(AD60)),Z60&amp;"_U"&amp;" = Flowto("&amp;Z60&amp;") - "&amp;Z60&amp;"_P"&amp;" - "&amp;Z60&amp;"_R - "&amp;Z60&amp;"_EX",Z60&amp;"_U"&amp;" = Flowto("&amp;Z60&amp;") - "&amp;Z60&amp;"_P"&amp;" - "&amp;Z60&amp;"_R"),IF(AND('Network Data'!$C$5=0,W60="0",X60 = "0", Y60&gt;0),IF(OR(ISNUMBER(AC60),ISNUMBER(AD60)),Z60&amp;"_U"&amp;" = Flowto("&amp;Z60&amp;") - "&amp;Z60&amp;"_P"&amp;" - "&amp;Z60&amp;"_EX",Z60&amp;"_U"&amp;" = Flowto("&amp;Z60&amp;") - "&amp;Z60&amp;"_P"), IF(AND('Network Data'!$C$5=1,W60="0", X60 = "1", Y60&gt;0), IF(OR(ISNUMBER(AC60),ISNUMBER(AD60)),Z60&amp;"_U"&amp;" = Flowto("&amp;Z60&amp;") - "&amp;Z60&amp;"_NPP"&amp;" - "&amp;Z60&amp;"_R - "&amp;Z60&amp;"_EX",Z60&amp;"_U"&amp;" = Flowto("&amp;Z60&amp;") - "&amp;Z60&amp;"_NPP"&amp;" - "&amp;Z60&amp;"_R"), IF(AND('Network Data'!$C$5=0,W60="0",X60 = "1", Y60&gt;0),IF(OR(ISNUMBER(AC60),ISNUMBER(AD60)),Z60&amp;"_U"&amp;" = Flowto("&amp;Z60&amp;") - "&amp;Z60&amp;"_P"&amp;" - "&amp;Z60&amp;"_EX",Z60&amp;"_U"&amp;" = Flowto("&amp;Z60&amp;") - "&amp;Z60&amp;"_P"),"")))),"")</f>
        <v/>
      </c>
      <c r="CT60" t="str">
        <f>IF(OR(AM60&lt;&gt;"",AN60&lt;&gt;""), IF(AND('Network Data'!$C$5 = 1, W60 ="0", X60 = "0", Y60 &gt; 0),Z60&amp;"_AE"&amp;" = "&amp;Z60&amp;"_P"&amp;" + "&amp;Z60&amp;"_R", IF(AND('Network Data'!$C$5 = 0, W60 ="0", X60 = "0", Y60 &gt; 0),Z60&amp;" = "&amp;Z60&amp;"_P",IF(AND('Network Data'!$C$5 = 1, W60 ="0", X60 = "0",Y60 &gt; 0),Z60&amp;"_AE"&amp;" = "&amp;Z60&amp;"_P"&amp;" + "&amp;Z60&amp;"_R", IF(AND('Network Data'!$C$5 = 0, W60 ="0", X60 = "0", Y60 &gt; 0),Z60&amp;" = "&amp;Z60&amp;"_P","")))),"")</f>
        <v/>
      </c>
      <c r="CX60" t="str">
        <f xml:space="preserve"> IF('Network Data'!U66 &gt; 0, 'Network Data'!U66, "")</f>
        <v/>
      </c>
      <c r="DB60" t="str" cm="1">
        <f t="array" ref="DB60">IF(OR('Network Data'!T66:T165&lt;&gt;""), "## PARAMETERS","")</f>
        <v/>
      </c>
      <c r="DC60" t="str" cm="1">
        <f t="array" ref="DC60">IF(OR('Network Data'!T66:T165&lt;&gt;""), "&lt;space&gt;","")</f>
        <v/>
      </c>
      <c r="DD60" t="str">
        <f>IF('Network Data'!T66&lt;&gt;"",SUBSTITUTE('Network Data'!T66, ",",""),"")</f>
        <v/>
      </c>
      <c r="DE60" t="str" cm="1">
        <f t="array" ref="DE60">IF(OR('Network Data'!T66:T165&lt;&gt;""), "&lt;space&gt;","")</f>
        <v/>
      </c>
      <c r="DF60" t="str" cm="1">
        <f t="array" ref="DF60">IF(OR('Network Data'!T66:T165&lt;&gt;""), "## END PARAMETERS","")</f>
        <v/>
      </c>
      <c r="DG60" t="str" cm="1">
        <f t="array" ref="DG60">IF(OR('Network Data'!T66:T165&lt;&gt;""), "&lt;space&gt;","")</f>
        <v/>
      </c>
      <c r="DL60" t="str">
        <f>IF(AND('Network Data'!$C$5=1,W60="0",X60= "1",Y60&gt;0),Z60&amp;"_GPP: CO2 -&gt; "&amp;Z60,"")</f>
        <v/>
      </c>
      <c r="DN60" s="17"/>
      <c r="DP60" t="str">
        <f>IF(AND(W60="0",X60="1",Y60&gt;0,'Network Data'!$C$5=1),'Hidden Network Data 1'!Z60&amp;"_R: "&amp;'Hidden Network Data 1'!Z60&amp;" -&gt; CO2", "")</f>
        <v/>
      </c>
      <c r="DQ60" t="str">
        <f>IF(AND(W60="0",X60="0",Y60&gt;0,'Network Data'!$C$5=1),'Hidden Network Data 1'!Z60&amp;"_R: "&amp;'Hidden Network Data 1'!Z60&amp;" -&gt; CO2", "")</f>
        <v/>
      </c>
      <c r="DS60" s="17"/>
      <c r="DT60" s="17"/>
      <c r="DU60" t="str">
        <f t="shared" si="29"/>
        <v/>
      </c>
      <c r="DV60" s="17"/>
      <c r="DW60" s="17"/>
      <c r="DX60" s="17"/>
      <c r="DY60" t="str">
        <f t="shared" si="32"/>
        <v/>
      </c>
      <c r="DZ60" s="19"/>
      <c r="EA60" t="str">
        <f>IF(AND('Network Data'!$C$5=1, W60 = "0", X60 = "1", ISNUMBER(Y60)&gt;0, AE60&lt;&gt;""), Z60&amp;"_GPP &gt; "&amp;AE60, "")</f>
        <v/>
      </c>
      <c r="EB60" t="str">
        <f>IF(AE60 &gt;0, IF(AND('Network Data'!$C$5 = 1, W60 = "0", X60 = "0", ISNUMBER(Y60)&gt;0, AE60&lt;&gt;""), Z60&amp;"_Q &gt; "&amp;AE60, IF(AND('Network Data'!$C$5 = 0, W60 = "0", ISNUMBER(Y60)&gt;0, AE60&lt;&gt;""), Z60&amp;"_Q &gt; "&amp;AE60, "")),"")</f>
        <v/>
      </c>
      <c r="EC60" t="str">
        <f>IF(AND('Network Data'!$C$5=1, W60 = "0", X60 = "1", ISNUMBER(Y60)&gt;0, AF60&lt;&gt;""), Z60&amp;"_GPP &lt; "&amp;AF60, "")</f>
        <v/>
      </c>
      <c r="ED60" t="str">
        <f>IF(AND('Network Data'!$C$5 = 1, W60 = "0", X60 = "0", ISNUMBER(Y60)&gt;0, AF60&lt;&gt;""), Z60&amp;"_Q &lt; "&amp;AF60, IF(AND('Network Data'!$C$5 = 0, W60 = "0", ISNUMBER(Y60)&gt;0, AF60&lt;&gt;""), Z60&amp;"_Q &lt; "&amp;AF60, ""))</f>
        <v/>
      </c>
      <c r="EE60" t="str">
        <f>IF(AND('Network Data'!$C$5=1, W60 = "0", X60 = "1", ISNUMBER(Y60)&gt;0, AG60&lt;&gt;""), Z60&amp;"_NPP &gt; "&amp;AG60, "")</f>
        <v/>
      </c>
      <c r="EF60" t="str">
        <f>IF(AND('Network Data'!$C$5 = 1, W60 = "0", X60 = "0", ISNUMBER(Y60)&gt;0, AG60&lt;&gt;""), Z60&amp;"_P &gt; "&amp;AG60, IF(AND('Network Data'!$C$5 = 0, W60 = "0", ISNUMBER(Y60)&gt;0, AG60&lt;&gt;""), Z60&amp;"_P &gt; "&amp;AG60, ""))</f>
        <v/>
      </c>
      <c r="EG60" t="str">
        <f>IF(AND('Network Data'!$C$5=1, W60 = "0", X60 = "1", ISNUMBER(Y60)&gt;0, AH60&lt;&gt;""), Z60&amp;"_NPP &lt; "&amp;AH60, "")</f>
        <v/>
      </c>
      <c r="EH60" t="str">
        <f>IF(AND('Network Data'!$C$5 = 1, W60 = "0", X60 = "0", ISNUMBER(Y60)&gt;0, AH60&lt;&gt;""), Z60&amp;"_P &lt; "&amp;AH60, IF(AND('Network Data'!$C$5 = 0, W60 = "0", ISNUMBER(Y60)&gt;0, AH60&lt;&gt;""), Z60&amp;"_P &lt; "&amp;AH60, ""))</f>
        <v/>
      </c>
      <c r="EI60" t="str">
        <f>IF(AND('Network Data'!$C$5=1,W60="0",X60="1",ISNUMBER(Y60) &gt; 0,AI60&lt;&gt;""),Z60&amp;"_R &gt; "&amp;AI60,"")</f>
        <v/>
      </c>
      <c r="EJ60" t="str">
        <f>IF(AND('Network Data'!$C$5 = 1, W60 = "0", X60 = "0", ISNUMBER(Y60) &gt; 0, AI60&lt;&gt;""), Z60&amp;"_R &gt; "&amp;AI60, IF(AND('Network Data'!$C$5 = 0, W60 = "0", ISNUMBER(Y60) &gt; 0, AI60&lt;&gt;""), Z60&amp;"_R &gt; "&amp;AI60, IF(AND('Network Data'!$C$5 = 1, W60 = "0", X60 = "0", ISNUMBER(Y60) &gt; 0, AI60&lt;&gt;""), Z60&amp;"_R &gt; "&amp;AI60, IF(AND('Network Data'!$C$5 = 0, W60 = "0", ISNUMBER(Y60) &gt; 0, AI60&lt;&gt;""), Z60&amp;"_R &gt; "&amp;AI60, ""))))</f>
        <v/>
      </c>
      <c r="EK60" t="str">
        <f>IF(AND('Network Data'!$C$5=1, W60 = "0", X60 = "1", ISNUMBER(Y60)&gt;0, AJ60&lt;&gt;""), Z60&amp;"_R &lt; "&amp;AJ60, "")</f>
        <v/>
      </c>
      <c r="EL60" t="str">
        <f>IF(AND('Network Data'!$C$5 = 1, W60 = "0", X60 = "0", ISNUMBER(Y60)&gt;0, AJ60&lt;&gt;""), Z60&amp;"_R &lt; "&amp;AJ60, IF(AND('Network Data'!$C$5 = 0, W60 = "0", ISNUMBER(Y60)&gt;0, AJ60&lt;&gt;""), Z60&amp;"_R &lt; "&amp;AJ60, IF(AND('Network Data'!$C$5 = 1, W60 = "0", X60 = "0", ISNUMBER(Y60)&gt;0, AJ60&lt;&gt;""), Z60&amp;"_R &lt; "&amp;AJ60, IF(AND('Network Data'!$C$5 = 0, W60 = "0", ISNUMBER(Y60)&gt;0, AJ60&lt;&gt;""), Z60&amp;"_R &lt; "&amp;AJ60, ""))))</f>
        <v/>
      </c>
      <c r="EM60" t="str">
        <f t="shared" si="33"/>
        <v/>
      </c>
      <c r="EN60" t="str">
        <f t="shared" si="34"/>
        <v/>
      </c>
      <c r="EO60" t="str">
        <f t="shared" si="35"/>
        <v/>
      </c>
      <c r="EP60" t="str">
        <f t="shared" si="36"/>
        <v/>
      </c>
      <c r="EQ60" t="str">
        <f t="shared" si="30"/>
        <v/>
      </c>
      <c r="ER60" t="str">
        <f t="shared" si="31"/>
        <v/>
      </c>
      <c r="ES60" t="str">
        <f t="shared" si="37"/>
        <v/>
      </c>
      <c r="ET60" t="str">
        <f t="shared" si="38"/>
        <v/>
      </c>
      <c r="EU60" t="str">
        <f>IF(AND('Network Data'!$C$5 = 1, W60 = "0", X60 = "0", ISNUMBER(Y60) &gt; 0, AM60&lt;&gt;""), Z60&amp;"_AE &gt; "&amp;AM60, IF(AND('Network Data'!$C$5 = 0, W60 = "0", ISNUMBER(Y60) &gt; 0, AM60&lt;&gt;""), Z60&amp;"_AE &gt; "&amp;AM60, IF(AND('Network Data'!$C$5 = 1, W60 = "0", X60 = "0", ISNUMBER(Y60) &gt; 0, AM60&lt;&gt;""), Z60&amp;"_AE &gt; "&amp;AM60, IF(AND('Network Data'!$C$5 = 0, W60 = "0", ISNUMBER(Y60) &gt; 0, AM60&lt;&gt;""), Z60&amp;"_AE &gt; "&amp;AM60, ""))))</f>
        <v/>
      </c>
      <c r="EV60" t="str">
        <f>IF(AND('Network Data'!$C$5 = 1, W60 = "0", X60 = "0", ISNUMBER(Y60) &gt; 0, AN60&lt;&gt;""), Z60&amp;"_AE &lt; "&amp;AN60, IF(AND('Network Data'!$C$5 = 0, W60 = "0", ISNUMBER(Y60) &gt; 0, AN60&lt;&gt;""),Z60&amp;"_AE &lt; "&amp;AN60, IF(AND('Network Data'!$C$5 = 1, W60 = "0", X60 = "0", ISNUMBER(Y60) &gt; 0, AN60&lt;&gt;""), Z60&amp;"_AE &lt; "&amp;AN60, IF(AND('Network Data'!$C$5 = 0, W60 = "0", ISNUMBER(Y60) &gt; 0, AN60&lt;&gt;""), Z60&amp;"_AE &lt; "&amp;AN60, ""))))</f>
        <v/>
      </c>
      <c r="EX60" t="str">
        <f>IF(AND('Network Data'!V66 &gt;0), 'Network Data'!V66, "")</f>
        <v/>
      </c>
      <c r="GB60"/>
      <c r="GC60"/>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row>
    <row r="61" spans="1:242" x14ac:dyDescent="0.3">
      <c r="A61" s="4">
        <v>58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t="str">
        <f t="shared" si="7"/>
        <v/>
      </c>
      <c r="X61" t="str">
        <f t="shared" si="8"/>
        <v/>
      </c>
      <c r="Y61" t="str">
        <f t="shared" si="9"/>
        <v/>
      </c>
      <c r="Z61" t="str">
        <f t="shared" si="10"/>
        <v/>
      </c>
      <c r="AA61" t="str">
        <f t="shared" si="11"/>
        <v/>
      </c>
      <c r="AB61" t="str">
        <f t="shared" si="12"/>
        <v/>
      </c>
      <c r="AC61" t="str">
        <f t="shared" si="13"/>
        <v/>
      </c>
      <c r="AD61" t="str">
        <f t="shared" si="14"/>
        <v/>
      </c>
      <c r="AE61" t="str">
        <f t="shared" si="15"/>
        <v/>
      </c>
      <c r="AF61" t="str">
        <f t="shared" si="16"/>
        <v/>
      </c>
      <c r="AG61" t="str">
        <f t="shared" si="17"/>
        <v/>
      </c>
      <c r="AH61" t="str">
        <f t="shared" si="18"/>
        <v/>
      </c>
      <c r="AI61" t="str">
        <f t="shared" si="19"/>
        <v/>
      </c>
      <c r="AJ61" t="str">
        <f t="shared" si="20"/>
        <v/>
      </c>
      <c r="AK61" t="str">
        <f t="shared" si="21"/>
        <v/>
      </c>
      <c r="AL61" t="str">
        <f t="shared" si="22"/>
        <v/>
      </c>
      <c r="AM61" t="str">
        <f t="shared" si="23"/>
        <v/>
      </c>
      <c r="AN61" t="str">
        <f t="shared" si="24"/>
        <v/>
      </c>
      <c r="BQ61" t="str">
        <f t="shared" si="25"/>
        <v/>
      </c>
      <c r="BR61" t="str">
        <f t="shared" si="26"/>
        <v/>
      </c>
      <c r="BY61" t="str">
        <f t="shared" si="27"/>
        <v/>
      </c>
      <c r="BZ61" t="str">
        <f t="shared" si="28"/>
        <v/>
      </c>
      <c r="CH61" t="str">
        <f>IF(AND('Network Data'!$C$5=1, W61 = "0", Y61 &gt; 0), IF(AND(X61="0"),IF(OR(ISNUMBER(AA61),ISNUMBER(AB61)),Z61&amp;"_Q = Flowto("&amp;Z61&amp;") - "&amp;Z61&amp;"_IM",Z61&amp;"_Q = Flowto("&amp;Z61&amp;")"),IF(AND(X61="1"),IF(OR(ISNUMBER(AA61),ISNUMBER(AB61)),Z61&amp;"_GPP = Flowto("&amp;Z61&amp;") - "&amp;Z61&amp;"_IM",Z61&amp;"_GPP = Flowto("&amp;Z61&amp;")"))), IF(AND('Network Data'!$C$5=0, W61 = "0", Y61 &gt; 0), IF(OR(ISNUMBER(AA61),ISNUMBER(AB61)),Z61&amp;"_Q = Flowto("&amp;Z61&amp;") - "&amp;Z61&amp;"_IN",Z61&amp;"_Q = Flowto("&amp;Z61&amp;")"),""))</f>
        <v/>
      </c>
      <c r="CL61" t="str">
        <f>IF(AND('Network Data'!$C$5=1, COUNTIF($Z$4:$Z$103, "*NLNode")&gt;0, W61 = "0", X61 = "0", Y61 &gt; 0), IF(OR(ISNUMBER(AC61),ISNUMBER(AD61)), Z61&amp;"_P = Flowfrom("&amp;Z61&amp;") - "&amp;Z61&amp;"_R - "&amp;Z61&amp;"_U - "&amp;Z61&amp;"_EX",Z61&amp;"_P = Flowfrom("&amp;Z61&amp;") - "&amp;Z61&amp;"_R - "&amp;Z61&amp;"_U"), IF(AND('Network Data'!$C$5=1, COUNTIF($Z$4:$Z$103, "*NLNode")=0, W61 = "0",X61 = "0", Y61 &gt; 0), IF(OR(ISNUMBER(AC61),ISNUMBER(AD61)), Z61&amp;"_P = Flowfrom("&amp;Z61&amp;") - "&amp;Z61&amp;"_R - "&amp;Z61&amp;"_EX",Z61&amp;"_P = Flowfrom("&amp;Z61&amp;") - "&amp;Z61&amp;"_R"), IF(AND('Network Data'!$C$5=0, COUNTIF($Z$4:$Z$103, "*NLNode")&gt;0, W61 = "0", X61 = "0", Y61 &gt; 0), IF(OR(ISNUMBER(AC61),ISNUMBER(AD61)), Z61&amp;"_P = Flowfrom("&amp;Z61&amp;") - "&amp;Z61&amp;"_U - "&amp;Z61&amp;"_EX",Z61&amp;"_P = Flowfrom("&amp;Z61&amp;") - "&amp;Z61&amp;"_U"), IF(AND('Network Data'!$C$5=0, COUNTIF($Z$4:$Z$103, "*NLNode")=0, W61 = "0",X61 = "0",  Y61 &gt; 0), IF(OR(ISNUMBER(AC61),ISNUMBER(AD61)), Z61&amp;"_P = Flowfrom("&amp;Z61&amp;") - "&amp;Z61&amp;"_EX",Z61&amp;"_P = Flowfrom("&amp;Z61&amp;")"), IF(AND('Network Data'!$C$5=1, COUNTIF($Z$4:$Z$103, "*NLNode")&gt;0, W61 = "0", X61 = "1", Y61 &gt; 0), IF(OR(ISNUMBER(AC61),ISNUMBER(AD61)), Z61&amp;"_NPP = Flowfrom("&amp;Z61&amp;") - "&amp;Z61&amp;"_R - "&amp;Z61&amp;"_U - "&amp;Z61&amp;"_EX",Z61&amp;"_NPP = Flowfrom("&amp;Z61&amp;") - "&amp;Z61&amp;"_R - "&amp;Z61&amp;"_U"), IF(AND('Network Data'!$C$5=1, COUNTIF($Z$4:$Z$103, "*NLNode")=0, W61 = "0",X61 = "1", Y61 &gt; 0), IF(OR(ISNUMBER(AC61),ISNUMBER(AD61)), Z61&amp;"_NPP = Flowfrom("&amp;Z61&amp;") - "&amp;Z61&amp;"_R - "&amp;Z61&amp;"_EX",Z61&amp;"_NPP = Flowfrom("&amp;Z61&amp;") - "&amp;Z61&amp;"_R"), IF(AND('Network Data'!$C$5=0, COUNTIF($Z$4:$Z$103, "*NLNode")&gt;0, W61 = "0", X61 = "1", Y61 &gt; 0), IF(OR(ISNUMBER(AC61),ISNUMBER(AD61)), Z61&amp;"_P = Flowfrom("&amp;Z61&amp;") - "&amp;Z61&amp;"_U - "&amp;Z61&amp;"_EX",Z61&amp;"_P = Flowfrom("&amp;Z61&amp;") - "&amp;Z61&amp;"_U"), IF(AND('Network Data'!$C$5=0, COUNTIF($Z$4:$Z$103, "*NLNode")=0, W61 = "0",X61 = "1",  Y61 &gt; 0), IF(OR(ISNUMBER(AC61),ISNUMBER(AD61)), Z61&amp;"_P = Flowfrom("&amp;Z61&amp;") - "&amp;Z61&amp;"_EX",Z61&amp;"_P = Flowfrom("&amp;Z61&amp;")"), ""))))))))</f>
        <v/>
      </c>
      <c r="CP61" t="str">
        <f>IF(COUNTIF($Z$4:$Z$103, "*NLNode")&gt;0, IF(AND('Network Data'!$C$5=1,W61="0", X61 = "0", Y61&gt;0),IF(OR(ISNUMBER(AC61),ISNUMBER(AD61)),Z61&amp;"_U"&amp;" = Flowto("&amp;Z61&amp;") - "&amp;Z61&amp;"_P"&amp;" - "&amp;Z61&amp;"_R - "&amp;Z61&amp;"_EX",Z61&amp;"_U"&amp;" = Flowto("&amp;Z61&amp;") - "&amp;Z61&amp;"_P"&amp;" - "&amp;Z61&amp;"_R"),IF(AND('Network Data'!$C$5=0,W61="0",X61 = "0", Y61&gt;0),IF(OR(ISNUMBER(AC61),ISNUMBER(AD61)),Z61&amp;"_U"&amp;" = Flowto("&amp;Z61&amp;") - "&amp;Z61&amp;"_P"&amp;" - "&amp;Z61&amp;"_EX",Z61&amp;"_U"&amp;" = Flowto("&amp;Z61&amp;") - "&amp;Z61&amp;"_P"), IF(AND('Network Data'!$C$5=1,W61="0", X61 = "1", Y61&gt;0), IF(OR(ISNUMBER(AC61),ISNUMBER(AD61)),Z61&amp;"_U"&amp;" = Flowto("&amp;Z61&amp;") - "&amp;Z61&amp;"_NPP"&amp;" - "&amp;Z61&amp;"_R - "&amp;Z61&amp;"_EX",Z61&amp;"_U"&amp;" = Flowto("&amp;Z61&amp;") - "&amp;Z61&amp;"_NPP"&amp;" - "&amp;Z61&amp;"_R"), IF(AND('Network Data'!$C$5=0,W61="0",X61 = "1", Y61&gt;0),IF(OR(ISNUMBER(AC61),ISNUMBER(AD61)),Z61&amp;"_U"&amp;" = Flowto("&amp;Z61&amp;") - "&amp;Z61&amp;"_P"&amp;" - "&amp;Z61&amp;"_EX",Z61&amp;"_U"&amp;" = Flowto("&amp;Z61&amp;") - "&amp;Z61&amp;"_P"),"")))),"")</f>
        <v/>
      </c>
      <c r="CT61" t="str">
        <f>IF(OR(AM61&lt;&gt;"",AN61&lt;&gt;""), IF(AND('Network Data'!$C$5 = 1, W61 ="0", X61 = "0", Y61 &gt; 0),Z61&amp;"_AE"&amp;" = "&amp;Z61&amp;"_P"&amp;" + "&amp;Z61&amp;"_R", IF(AND('Network Data'!$C$5 = 0, W61 ="0", X61 = "0", Y61 &gt; 0),Z61&amp;" = "&amp;Z61&amp;"_P",IF(AND('Network Data'!$C$5 = 1, W61 ="0", X61 = "0",Y61 &gt; 0),Z61&amp;"_AE"&amp;" = "&amp;Z61&amp;"_P"&amp;" + "&amp;Z61&amp;"_R", IF(AND('Network Data'!$C$5 = 0, W61 ="0", X61 = "0", Y61 &gt; 0),Z61&amp;" = "&amp;Z61&amp;"_P","")))),"")</f>
        <v/>
      </c>
      <c r="CX61" t="str">
        <f xml:space="preserve"> IF('Network Data'!U67 &gt; 0, 'Network Data'!U67, "")</f>
        <v/>
      </c>
      <c r="DB61" t="str" cm="1">
        <f t="array" ref="DB61">IF(OR('Network Data'!T67:T166&lt;&gt;""), "## PARAMETERS","")</f>
        <v/>
      </c>
      <c r="DC61" t="str" cm="1">
        <f t="array" ref="DC61">IF(OR('Network Data'!T67:T166&lt;&gt;""), "&lt;space&gt;","")</f>
        <v/>
      </c>
      <c r="DD61" t="str">
        <f>IF('Network Data'!T67&lt;&gt;"",SUBSTITUTE('Network Data'!T67, ",",""),"")</f>
        <v/>
      </c>
      <c r="DE61" t="str" cm="1">
        <f t="array" ref="DE61">IF(OR('Network Data'!T67:T166&lt;&gt;""), "&lt;space&gt;","")</f>
        <v/>
      </c>
      <c r="DF61" t="str" cm="1">
        <f t="array" ref="DF61">IF(OR('Network Data'!T67:T166&lt;&gt;""), "## END PARAMETERS","")</f>
        <v/>
      </c>
      <c r="DG61" t="str" cm="1">
        <f t="array" ref="DG61">IF(OR('Network Data'!T67:T166&lt;&gt;""), "&lt;space&gt;","")</f>
        <v/>
      </c>
      <c r="DL61" t="str">
        <f>IF(AND('Network Data'!$C$5=1,W61="0",X61= "1",Y61&gt;0),Z61&amp;"_GPP: CO2 -&gt; "&amp;Z61,"")</f>
        <v/>
      </c>
      <c r="DN61" s="17"/>
      <c r="DP61" t="str">
        <f>IF(AND(W61="0",X61="1",Y61&gt;0,'Network Data'!$C$5=1),'Hidden Network Data 1'!Z61&amp;"_R: "&amp;'Hidden Network Data 1'!Z61&amp;" -&gt; CO2", "")</f>
        <v/>
      </c>
      <c r="DQ61" t="str">
        <f>IF(AND(W61="0",X61="0",Y61&gt;0,'Network Data'!$C$5=1),'Hidden Network Data 1'!Z61&amp;"_R: "&amp;'Hidden Network Data 1'!Z61&amp;" -&gt; CO2", "")</f>
        <v/>
      </c>
      <c r="DS61" s="17"/>
      <c r="DT61" s="17"/>
      <c r="DU61" t="str">
        <f t="shared" si="29"/>
        <v/>
      </c>
      <c r="DV61" s="17"/>
      <c r="DW61" s="17"/>
      <c r="DX61" s="17"/>
      <c r="DY61" t="str">
        <f t="shared" si="32"/>
        <v/>
      </c>
      <c r="DZ61" s="19"/>
      <c r="EA61" t="str">
        <f>IF(AND('Network Data'!$C$5=1, W61 = "0", X61 = "1", ISNUMBER(Y61)&gt;0, AE61&lt;&gt;""), Z61&amp;"_GPP &gt; "&amp;AE61, "")</f>
        <v/>
      </c>
      <c r="EB61" t="str">
        <f>IF(AE61 &gt;0, IF(AND('Network Data'!$C$5 = 1, W61 = "0", X61 = "0", ISNUMBER(Y61)&gt;0, AE61&lt;&gt;""), Z61&amp;"_Q &gt; "&amp;AE61, IF(AND('Network Data'!$C$5 = 0, W61 = "0", ISNUMBER(Y61)&gt;0, AE61&lt;&gt;""), Z61&amp;"_Q &gt; "&amp;AE61, "")),"")</f>
        <v/>
      </c>
      <c r="EC61" t="str">
        <f>IF(AND('Network Data'!$C$5=1, W61 = "0", X61 = "1", ISNUMBER(Y61)&gt;0, AF61&lt;&gt;""), Z61&amp;"_GPP &lt; "&amp;AF61, "")</f>
        <v/>
      </c>
      <c r="ED61" t="str">
        <f>IF(AND('Network Data'!$C$5 = 1, W61 = "0", X61 = "0", ISNUMBER(Y61)&gt;0, AF61&lt;&gt;""), Z61&amp;"_Q &lt; "&amp;AF61, IF(AND('Network Data'!$C$5 = 0, W61 = "0", ISNUMBER(Y61)&gt;0, AF61&lt;&gt;""), Z61&amp;"_Q &lt; "&amp;AF61, ""))</f>
        <v/>
      </c>
      <c r="EE61" t="str">
        <f>IF(AND('Network Data'!$C$5=1, W61 = "0", X61 = "1", ISNUMBER(Y61)&gt;0, AG61&lt;&gt;""), Z61&amp;"_NPP &gt; "&amp;AG61, "")</f>
        <v/>
      </c>
      <c r="EF61" t="str">
        <f>IF(AND('Network Data'!$C$5 = 1, W61 = "0", X61 = "0", ISNUMBER(Y61)&gt;0, AG61&lt;&gt;""), Z61&amp;"_P &gt; "&amp;AG61, IF(AND('Network Data'!$C$5 = 0, W61 = "0", ISNUMBER(Y61)&gt;0, AG61&lt;&gt;""), Z61&amp;"_P &gt; "&amp;AG61, ""))</f>
        <v/>
      </c>
      <c r="EG61" t="str">
        <f>IF(AND('Network Data'!$C$5=1, W61 = "0", X61 = "1", ISNUMBER(Y61)&gt;0, AH61&lt;&gt;""), Z61&amp;"_NPP &lt; "&amp;AH61, "")</f>
        <v/>
      </c>
      <c r="EH61" t="str">
        <f>IF(AND('Network Data'!$C$5 = 1, W61 = "0", X61 = "0", ISNUMBER(Y61)&gt;0, AH61&lt;&gt;""), Z61&amp;"_P &lt; "&amp;AH61, IF(AND('Network Data'!$C$5 = 0, W61 = "0", ISNUMBER(Y61)&gt;0, AH61&lt;&gt;""), Z61&amp;"_P &lt; "&amp;AH61, ""))</f>
        <v/>
      </c>
      <c r="EI61" t="str">
        <f>IF(AND('Network Data'!$C$5=1,W61="0",X61="1",ISNUMBER(Y61) &gt; 0,AI61&lt;&gt;""),Z61&amp;"_R &gt; "&amp;AI61,"")</f>
        <v/>
      </c>
      <c r="EJ61" t="str">
        <f>IF(AND('Network Data'!$C$5 = 1, W61 = "0", X61 = "0", ISNUMBER(Y61) &gt; 0, AI61&lt;&gt;""), Z61&amp;"_R &gt; "&amp;AI61, IF(AND('Network Data'!$C$5 = 0, W61 = "0", ISNUMBER(Y61) &gt; 0, AI61&lt;&gt;""), Z61&amp;"_R &gt; "&amp;AI61, IF(AND('Network Data'!$C$5 = 1, W61 = "0", X61 = "0", ISNUMBER(Y61) &gt; 0, AI61&lt;&gt;""), Z61&amp;"_R &gt; "&amp;AI61, IF(AND('Network Data'!$C$5 = 0, W61 = "0", ISNUMBER(Y61) &gt; 0, AI61&lt;&gt;""), Z61&amp;"_R &gt; "&amp;AI61, ""))))</f>
        <v/>
      </c>
      <c r="EK61" t="str">
        <f>IF(AND('Network Data'!$C$5=1, W61 = "0", X61 = "1", ISNUMBER(Y61)&gt;0, AJ61&lt;&gt;""), Z61&amp;"_R &lt; "&amp;AJ61, "")</f>
        <v/>
      </c>
      <c r="EL61" t="str">
        <f>IF(AND('Network Data'!$C$5 = 1, W61 = "0", X61 = "0", ISNUMBER(Y61)&gt;0, AJ61&lt;&gt;""), Z61&amp;"_R &lt; "&amp;AJ61, IF(AND('Network Data'!$C$5 = 0, W61 = "0", ISNUMBER(Y61)&gt;0, AJ61&lt;&gt;""), Z61&amp;"_R &lt; "&amp;AJ61, IF(AND('Network Data'!$C$5 = 1, W61 = "0", X61 = "0", ISNUMBER(Y61)&gt;0, AJ61&lt;&gt;""), Z61&amp;"_R &lt; "&amp;AJ61, IF(AND('Network Data'!$C$5 = 0, W61 = "0", ISNUMBER(Y61)&gt;0, AJ61&lt;&gt;""), Z61&amp;"_R &lt; "&amp;AJ61, ""))))</f>
        <v/>
      </c>
      <c r="EM61" t="str">
        <f t="shared" si="33"/>
        <v/>
      </c>
      <c r="EN61" t="str">
        <f t="shared" si="34"/>
        <v/>
      </c>
      <c r="EO61" t="str">
        <f t="shared" si="35"/>
        <v/>
      </c>
      <c r="EP61" t="str">
        <f t="shared" si="36"/>
        <v/>
      </c>
      <c r="EQ61" t="str">
        <f t="shared" si="30"/>
        <v/>
      </c>
      <c r="ER61" t="str">
        <f t="shared" si="31"/>
        <v/>
      </c>
      <c r="ES61" t="str">
        <f t="shared" si="37"/>
        <v/>
      </c>
      <c r="ET61" t="str">
        <f t="shared" si="38"/>
        <v/>
      </c>
      <c r="EU61" t="str">
        <f>IF(AND('Network Data'!$C$5 = 1, W61 = "0", X61 = "0", ISNUMBER(Y61) &gt; 0, AM61&lt;&gt;""), Z61&amp;"_AE &gt; "&amp;AM61, IF(AND('Network Data'!$C$5 = 0, W61 = "0", ISNUMBER(Y61) &gt; 0, AM61&lt;&gt;""), Z61&amp;"_AE &gt; "&amp;AM61, IF(AND('Network Data'!$C$5 = 1, W61 = "0", X61 = "0", ISNUMBER(Y61) &gt; 0, AM61&lt;&gt;""), Z61&amp;"_AE &gt; "&amp;AM61, IF(AND('Network Data'!$C$5 = 0, W61 = "0", ISNUMBER(Y61) &gt; 0, AM61&lt;&gt;""), Z61&amp;"_AE &gt; "&amp;AM61, ""))))</f>
        <v/>
      </c>
      <c r="EV61" t="str">
        <f>IF(AND('Network Data'!$C$5 = 1, W61 = "0", X61 = "0", ISNUMBER(Y61) &gt; 0, AN61&lt;&gt;""), Z61&amp;"_AE &lt; "&amp;AN61, IF(AND('Network Data'!$C$5 = 0, W61 = "0", ISNUMBER(Y61) &gt; 0, AN61&lt;&gt;""),Z61&amp;"_AE &lt; "&amp;AN61, IF(AND('Network Data'!$C$5 = 1, W61 = "0", X61 = "0", ISNUMBER(Y61) &gt; 0, AN61&lt;&gt;""), Z61&amp;"_AE &lt; "&amp;AN61, IF(AND('Network Data'!$C$5 = 0, W61 = "0", ISNUMBER(Y61) &gt; 0, AN61&lt;&gt;""), Z61&amp;"_AE &lt; "&amp;AN61, ""))))</f>
        <v/>
      </c>
      <c r="EX61" t="str">
        <f>IF(AND('Network Data'!V67 &gt;0), 'Network Data'!V67, "")</f>
        <v/>
      </c>
      <c r="GB61"/>
      <c r="GC61"/>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row>
    <row r="62" spans="1:242" x14ac:dyDescent="0.3">
      <c r="A62" s="4">
        <v>59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t="str">
        <f t="shared" si="7"/>
        <v/>
      </c>
      <c r="X62" t="str">
        <f t="shared" si="8"/>
        <v/>
      </c>
      <c r="Y62" t="str">
        <f t="shared" si="9"/>
        <v/>
      </c>
      <c r="Z62" t="str">
        <f t="shared" si="10"/>
        <v/>
      </c>
      <c r="AA62" t="str">
        <f t="shared" si="11"/>
        <v/>
      </c>
      <c r="AB62" t="str">
        <f t="shared" si="12"/>
        <v/>
      </c>
      <c r="AC62" t="str">
        <f t="shared" si="13"/>
        <v/>
      </c>
      <c r="AD62" t="str">
        <f t="shared" si="14"/>
        <v/>
      </c>
      <c r="AE62" t="str">
        <f t="shared" si="15"/>
        <v/>
      </c>
      <c r="AF62" t="str">
        <f t="shared" si="16"/>
        <v/>
      </c>
      <c r="AG62" t="str">
        <f t="shared" si="17"/>
        <v/>
      </c>
      <c r="AH62" t="str">
        <f t="shared" si="18"/>
        <v/>
      </c>
      <c r="AI62" t="str">
        <f t="shared" si="19"/>
        <v/>
      </c>
      <c r="AJ62" t="str">
        <f t="shared" si="20"/>
        <v/>
      </c>
      <c r="AK62" t="str">
        <f t="shared" si="21"/>
        <v/>
      </c>
      <c r="AL62" t="str">
        <f t="shared" si="22"/>
        <v/>
      </c>
      <c r="AM62" t="str">
        <f t="shared" si="23"/>
        <v/>
      </c>
      <c r="AN62" t="str">
        <f t="shared" si="24"/>
        <v/>
      </c>
      <c r="BQ62" t="str">
        <f t="shared" si="25"/>
        <v/>
      </c>
      <c r="BR62" t="str">
        <f t="shared" si="26"/>
        <v/>
      </c>
      <c r="BY62" t="str">
        <f t="shared" si="27"/>
        <v/>
      </c>
      <c r="BZ62" t="str">
        <f t="shared" si="28"/>
        <v/>
      </c>
      <c r="CH62" t="str">
        <f>IF(AND('Network Data'!$C$5=1, W62 = "0", Y62 &gt; 0), IF(AND(X62="0"),IF(OR(ISNUMBER(AA62),ISNUMBER(AB62)),Z62&amp;"_Q = Flowto("&amp;Z62&amp;") - "&amp;Z62&amp;"_IM",Z62&amp;"_Q = Flowto("&amp;Z62&amp;")"),IF(AND(X62="1"),IF(OR(ISNUMBER(AA62),ISNUMBER(AB62)),Z62&amp;"_GPP = Flowto("&amp;Z62&amp;") - "&amp;Z62&amp;"_IM",Z62&amp;"_GPP = Flowto("&amp;Z62&amp;")"))), IF(AND('Network Data'!$C$5=0, W62 = "0", Y62 &gt; 0), IF(OR(ISNUMBER(AA62),ISNUMBER(AB62)),Z62&amp;"_Q = Flowto("&amp;Z62&amp;") - "&amp;Z62&amp;"_IN",Z62&amp;"_Q = Flowto("&amp;Z62&amp;")"),""))</f>
        <v/>
      </c>
      <c r="CL62" t="str">
        <f>IF(AND('Network Data'!$C$5=1, COUNTIF($Z$4:$Z$103, "*NLNode")&gt;0, W62 = "0", X62 = "0", Y62 &gt; 0), IF(OR(ISNUMBER(AC62),ISNUMBER(AD62)), Z62&amp;"_P = Flowfrom("&amp;Z62&amp;") - "&amp;Z62&amp;"_R - "&amp;Z62&amp;"_U - "&amp;Z62&amp;"_EX",Z62&amp;"_P = Flowfrom("&amp;Z62&amp;") - "&amp;Z62&amp;"_R - "&amp;Z62&amp;"_U"), IF(AND('Network Data'!$C$5=1, COUNTIF($Z$4:$Z$103, "*NLNode")=0, W62 = "0",X62 = "0", Y62 &gt; 0), IF(OR(ISNUMBER(AC62),ISNUMBER(AD62)), Z62&amp;"_P = Flowfrom("&amp;Z62&amp;") - "&amp;Z62&amp;"_R - "&amp;Z62&amp;"_EX",Z62&amp;"_P = Flowfrom("&amp;Z62&amp;") - "&amp;Z62&amp;"_R"), IF(AND('Network Data'!$C$5=0, COUNTIF($Z$4:$Z$103, "*NLNode")&gt;0, W62 = "0", X62 = "0", Y62 &gt; 0), IF(OR(ISNUMBER(AC62),ISNUMBER(AD62)), Z62&amp;"_P = Flowfrom("&amp;Z62&amp;") - "&amp;Z62&amp;"_U - "&amp;Z62&amp;"_EX",Z62&amp;"_P = Flowfrom("&amp;Z62&amp;") - "&amp;Z62&amp;"_U"), IF(AND('Network Data'!$C$5=0, COUNTIF($Z$4:$Z$103, "*NLNode")=0, W62 = "0",X62 = "0",  Y62 &gt; 0), IF(OR(ISNUMBER(AC62),ISNUMBER(AD62)), Z62&amp;"_P = Flowfrom("&amp;Z62&amp;") - "&amp;Z62&amp;"_EX",Z62&amp;"_P = Flowfrom("&amp;Z62&amp;")"), IF(AND('Network Data'!$C$5=1, COUNTIF($Z$4:$Z$103, "*NLNode")&gt;0, W62 = "0", X62 = "1", Y62 &gt; 0), IF(OR(ISNUMBER(AC62),ISNUMBER(AD62)), Z62&amp;"_NPP = Flowfrom("&amp;Z62&amp;") - "&amp;Z62&amp;"_R - "&amp;Z62&amp;"_U - "&amp;Z62&amp;"_EX",Z62&amp;"_NPP = Flowfrom("&amp;Z62&amp;") - "&amp;Z62&amp;"_R - "&amp;Z62&amp;"_U"), IF(AND('Network Data'!$C$5=1, COUNTIF($Z$4:$Z$103, "*NLNode")=0, W62 = "0",X62 = "1", Y62 &gt; 0), IF(OR(ISNUMBER(AC62),ISNUMBER(AD62)), Z62&amp;"_NPP = Flowfrom("&amp;Z62&amp;") - "&amp;Z62&amp;"_R - "&amp;Z62&amp;"_EX",Z62&amp;"_NPP = Flowfrom("&amp;Z62&amp;") - "&amp;Z62&amp;"_R"), IF(AND('Network Data'!$C$5=0, COUNTIF($Z$4:$Z$103, "*NLNode")&gt;0, W62 = "0", X62 = "1", Y62 &gt; 0), IF(OR(ISNUMBER(AC62),ISNUMBER(AD62)), Z62&amp;"_P = Flowfrom("&amp;Z62&amp;") - "&amp;Z62&amp;"_U - "&amp;Z62&amp;"_EX",Z62&amp;"_P = Flowfrom("&amp;Z62&amp;") - "&amp;Z62&amp;"_U"), IF(AND('Network Data'!$C$5=0, COUNTIF($Z$4:$Z$103, "*NLNode")=0, W62 = "0",X62 = "1",  Y62 &gt; 0), IF(OR(ISNUMBER(AC62),ISNUMBER(AD62)), Z62&amp;"_P = Flowfrom("&amp;Z62&amp;") - "&amp;Z62&amp;"_EX",Z62&amp;"_P = Flowfrom("&amp;Z62&amp;")"), ""))))))))</f>
        <v/>
      </c>
      <c r="CP62" t="str">
        <f>IF(COUNTIF($Z$4:$Z$103, "*NLNode")&gt;0, IF(AND('Network Data'!$C$5=1,W62="0", X62 = "0", Y62&gt;0),IF(OR(ISNUMBER(AC62),ISNUMBER(AD62)),Z62&amp;"_U"&amp;" = Flowto("&amp;Z62&amp;") - "&amp;Z62&amp;"_P"&amp;" - "&amp;Z62&amp;"_R - "&amp;Z62&amp;"_EX",Z62&amp;"_U"&amp;" = Flowto("&amp;Z62&amp;") - "&amp;Z62&amp;"_P"&amp;" - "&amp;Z62&amp;"_R"),IF(AND('Network Data'!$C$5=0,W62="0",X62 = "0", Y62&gt;0),IF(OR(ISNUMBER(AC62),ISNUMBER(AD62)),Z62&amp;"_U"&amp;" = Flowto("&amp;Z62&amp;") - "&amp;Z62&amp;"_P"&amp;" - "&amp;Z62&amp;"_EX",Z62&amp;"_U"&amp;" = Flowto("&amp;Z62&amp;") - "&amp;Z62&amp;"_P"), IF(AND('Network Data'!$C$5=1,W62="0", X62 = "1", Y62&gt;0), IF(OR(ISNUMBER(AC62),ISNUMBER(AD62)),Z62&amp;"_U"&amp;" = Flowto("&amp;Z62&amp;") - "&amp;Z62&amp;"_NPP"&amp;" - "&amp;Z62&amp;"_R - "&amp;Z62&amp;"_EX",Z62&amp;"_U"&amp;" = Flowto("&amp;Z62&amp;") - "&amp;Z62&amp;"_NPP"&amp;" - "&amp;Z62&amp;"_R"), IF(AND('Network Data'!$C$5=0,W62="0",X62 = "1", Y62&gt;0),IF(OR(ISNUMBER(AC62),ISNUMBER(AD62)),Z62&amp;"_U"&amp;" = Flowto("&amp;Z62&amp;") - "&amp;Z62&amp;"_P"&amp;" - "&amp;Z62&amp;"_EX",Z62&amp;"_U"&amp;" = Flowto("&amp;Z62&amp;") - "&amp;Z62&amp;"_P"),"")))),"")</f>
        <v/>
      </c>
      <c r="CT62" t="str">
        <f>IF(OR(AM62&lt;&gt;"",AN62&lt;&gt;""), IF(AND('Network Data'!$C$5 = 1, W62 ="0", X62 = "0", Y62 &gt; 0),Z62&amp;"_AE"&amp;" = "&amp;Z62&amp;"_P"&amp;" + "&amp;Z62&amp;"_R", IF(AND('Network Data'!$C$5 = 0, W62 ="0", X62 = "0", Y62 &gt; 0),Z62&amp;" = "&amp;Z62&amp;"_P",IF(AND('Network Data'!$C$5 = 1, W62 ="0", X62 = "0",Y62 &gt; 0),Z62&amp;"_AE"&amp;" = "&amp;Z62&amp;"_P"&amp;" + "&amp;Z62&amp;"_R", IF(AND('Network Data'!$C$5 = 0, W62 ="0", X62 = "0", Y62 &gt; 0),Z62&amp;" = "&amp;Z62&amp;"_P","")))),"")</f>
        <v/>
      </c>
      <c r="CX62" t="str">
        <f xml:space="preserve"> IF('Network Data'!U68 &gt; 0, 'Network Data'!U68, "")</f>
        <v/>
      </c>
      <c r="DB62" t="str" cm="1">
        <f t="array" ref="DB62">IF(OR('Network Data'!T68:T167&lt;&gt;""), "## PARAMETERS","")</f>
        <v/>
      </c>
      <c r="DC62" t="str" cm="1">
        <f t="array" ref="DC62">IF(OR('Network Data'!T68:T167&lt;&gt;""), "&lt;space&gt;","")</f>
        <v/>
      </c>
      <c r="DD62" t="str">
        <f>IF('Network Data'!T68&lt;&gt;"",SUBSTITUTE('Network Data'!T68, ",",""),"")</f>
        <v/>
      </c>
      <c r="DE62" t="str" cm="1">
        <f t="array" ref="DE62">IF(OR('Network Data'!T68:T167&lt;&gt;""), "&lt;space&gt;","")</f>
        <v/>
      </c>
      <c r="DF62" t="str" cm="1">
        <f t="array" ref="DF62">IF(OR('Network Data'!T68:T167&lt;&gt;""), "## END PARAMETERS","")</f>
        <v/>
      </c>
      <c r="DG62" t="str" cm="1">
        <f t="array" ref="DG62">IF(OR('Network Data'!T68:T167&lt;&gt;""), "&lt;space&gt;","")</f>
        <v/>
      </c>
      <c r="DL62" t="str">
        <f>IF(AND('Network Data'!$C$5=1,W62="0",X62= "1",Y62&gt;0),Z62&amp;"_GPP: CO2 -&gt; "&amp;Z62,"")</f>
        <v/>
      </c>
      <c r="DN62" s="17"/>
      <c r="DP62" t="str">
        <f>IF(AND(W62="0",X62="1",Y62&gt;0,'Network Data'!$C$5=1),'Hidden Network Data 1'!Z62&amp;"_R: "&amp;'Hidden Network Data 1'!Z62&amp;" -&gt; CO2", "")</f>
        <v/>
      </c>
      <c r="DQ62" t="str">
        <f>IF(AND(W62="0",X62="0",Y62&gt;0,'Network Data'!$C$5=1),'Hidden Network Data 1'!Z62&amp;"_R: "&amp;'Hidden Network Data 1'!Z62&amp;" -&gt; CO2", "")</f>
        <v/>
      </c>
      <c r="DS62" s="17"/>
      <c r="DT62" s="17"/>
      <c r="DU62" t="str">
        <f t="shared" si="29"/>
        <v/>
      </c>
      <c r="DV62" s="17"/>
      <c r="DW62" s="17"/>
      <c r="DX62" s="17"/>
      <c r="DY62" t="str">
        <f t="shared" si="32"/>
        <v/>
      </c>
      <c r="DZ62" s="19"/>
      <c r="EA62" t="str">
        <f>IF(AND('Network Data'!$C$5=1, W62 = "0", X62 = "1", ISNUMBER(Y62)&gt;0, AE62&lt;&gt;""), Z62&amp;"_GPP &gt; "&amp;AE62, "")</f>
        <v/>
      </c>
      <c r="EB62" t="str">
        <f>IF(AE62 &gt;0, IF(AND('Network Data'!$C$5 = 1, W62 = "0", X62 = "0", ISNUMBER(Y62)&gt;0, AE62&lt;&gt;""), Z62&amp;"_Q &gt; "&amp;AE62, IF(AND('Network Data'!$C$5 = 0, W62 = "0", ISNUMBER(Y62)&gt;0, AE62&lt;&gt;""), Z62&amp;"_Q &gt; "&amp;AE62, "")),"")</f>
        <v/>
      </c>
      <c r="EC62" t="str">
        <f>IF(AND('Network Data'!$C$5=1, W62 = "0", X62 = "1", ISNUMBER(Y62)&gt;0, AF62&lt;&gt;""), Z62&amp;"_GPP &lt; "&amp;AF62, "")</f>
        <v/>
      </c>
      <c r="ED62" t="str">
        <f>IF(AND('Network Data'!$C$5 = 1, W62 = "0", X62 = "0", ISNUMBER(Y62)&gt;0, AF62&lt;&gt;""), Z62&amp;"_Q &lt; "&amp;AF62, IF(AND('Network Data'!$C$5 = 0, W62 = "0", ISNUMBER(Y62)&gt;0, AF62&lt;&gt;""), Z62&amp;"_Q &lt; "&amp;AF62, ""))</f>
        <v/>
      </c>
      <c r="EE62" t="str">
        <f>IF(AND('Network Data'!$C$5=1, W62 = "0", X62 = "1", ISNUMBER(Y62)&gt;0, AG62&lt;&gt;""), Z62&amp;"_NPP &gt; "&amp;AG62, "")</f>
        <v/>
      </c>
      <c r="EF62" t="str">
        <f>IF(AND('Network Data'!$C$5 = 1, W62 = "0", X62 = "0", ISNUMBER(Y62)&gt;0, AG62&lt;&gt;""), Z62&amp;"_P &gt; "&amp;AG62, IF(AND('Network Data'!$C$5 = 0, W62 = "0", ISNUMBER(Y62)&gt;0, AG62&lt;&gt;""), Z62&amp;"_P &gt; "&amp;AG62, ""))</f>
        <v/>
      </c>
      <c r="EG62" t="str">
        <f>IF(AND('Network Data'!$C$5=1, W62 = "0", X62 = "1", ISNUMBER(Y62)&gt;0, AH62&lt;&gt;""), Z62&amp;"_NPP &lt; "&amp;AH62, "")</f>
        <v/>
      </c>
      <c r="EH62" t="str">
        <f>IF(AND('Network Data'!$C$5 = 1, W62 = "0", X62 = "0", ISNUMBER(Y62)&gt;0, AH62&lt;&gt;""), Z62&amp;"_P &lt; "&amp;AH62, IF(AND('Network Data'!$C$5 = 0, W62 = "0", ISNUMBER(Y62)&gt;0, AH62&lt;&gt;""), Z62&amp;"_P &lt; "&amp;AH62, ""))</f>
        <v/>
      </c>
      <c r="EI62" t="str">
        <f>IF(AND('Network Data'!$C$5=1,W62="0",X62="1",ISNUMBER(Y62) &gt; 0,AI62&lt;&gt;""),Z62&amp;"_R &gt; "&amp;AI62,"")</f>
        <v/>
      </c>
      <c r="EJ62" t="str">
        <f>IF(AND('Network Data'!$C$5 = 1, W62 = "0", X62 = "0", ISNUMBER(Y62) &gt; 0, AI62&lt;&gt;""), Z62&amp;"_R &gt; "&amp;AI62, IF(AND('Network Data'!$C$5 = 0, W62 = "0", ISNUMBER(Y62) &gt; 0, AI62&lt;&gt;""), Z62&amp;"_R &gt; "&amp;AI62, IF(AND('Network Data'!$C$5 = 1, W62 = "0", X62 = "0", ISNUMBER(Y62) &gt; 0, AI62&lt;&gt;""), Z62&amp;"_R &gt; "&amp;AI62, IF(AND('Network Data'!$C$5 = 0, W62 = "0", ISNUMBER(Y62) &gt; 0, AI62&lt;&gt;""), Z62&amp;"_R &gt; "&amp;AI62, ""))))</f>
        <v/>
      </c>
      <c r="EK62" t="str">
        <f>IF(AND('Network Data'!$C$5=1, W62 = "0", X62 = "1", ISNUMBER(Y62)&gt;0, AJ62&lt;&gt;""), Z62&amp;"_R &lt; "&amp;AJ62, "")</f>
        <v/>
      </c>
      <c r="EL62" t="str">
        <f>IF(AND('Network Data'!$C$5 = 1, W62 = "0", X62 = "0", ISNUMBER(Y62)&gt;0, AJ62&lt;&gt;""), Z62&amp;"_R &lt; "&amp;AJ62, IF(AND('Network Data'!$C$5 = 0, W62 = "0", ISNUMBER(Y62)&gt;0, AJ62&lt;&gt;""), Z62&amp;"_R &lt; "&amp;AJ62, IF(AND('Network Data'!$C$5 = 1, W62 = "0", X62 = "0", ISNUMBER(Y62)&gt;0, AJ62&lt;&gt;""), Z62&amp;"_R &lt; "&amp;AJ62, IF(AND('Network Data'!$C$5 = 0, W62 = "0", ISNUMBER(Y62)&gt;0, AJ62&lt;&gt;""), Z62&amp;"_R &lt; "&amp;AJ62, ""))))</f>
        <v/>
      </c>
      <c r="EM62" t="str">
        <f t="shared" si="33"/>
        <v/>
      </c>
      <c r="EN62" t="str">
        <f t="shared" si="34"/>
        <v/>
      </c>
      <c r="EO62" t="str">
        <f t="shared" si="35"/>
        <v/>
      </c>
      <c r="EP62" t="str">
        <f t="shared" si="36"/>
        <v/>
      </c>
      <c r="EQ62" t="str">
        <f t="shared" si="30"/>
        <v/>
      </c>
      <c r="ER62" t="str">
        <f t="shared" si="31"/>
        <v/>
      </c>
      <c r="ES62" t="str">
        <f t="shared" si="37"/>
        <v/>
      </c>
      <c r="ET62" t="str">
        <f t="shared" si="38"/>
        <v/>
      </c>
      <c r="EU62" t="str">
        <f>IF(AND('Network Data'!$C$5 = 1, W62 = "0", X62 = "0", ISNUMBER(Y62) &gt; 0, AM62&lt;&gt;""), Z62&amp;"_AE &gt; "&amp;AM62, IF(AND('Network Data'!$C$5 = 0, W62 = "0", ISNUMBER(Y62) &gt; 0, AM62&lt;&gt;""), Z62&amp;"_AE &gt; "&amp;AM62, IF(AND('Network Data'!$C$5 = 1, W62 = "0", X62 = "0", ISNUMBER(Y62) &gt; 0, AM62&lt;&gt;""), Z62&amp;"_AE &gt; "&amp;AM62, IF(AND('Network Data'!$C$5 = 0, W62 = "0", ISNUMBER(Y62) &gt; 0, AM62&lt;&gt;""), Z62&amp;"_AE &gt; "&amp;AM62, ""))))</f>
        <v/>
      </c>
      <c r="EV62" t="str">
        <f>IF(AND('Network Data'!$C$5 = 1, W62 = "0", X62 = "0", ISNUMBER(Y62) &gt; 0, AN62&lt;&gt;""), Z62&amp;"_AE &lt; "&amp;AN62, IF(AND('Network Data'!$C$5 = 0, W62 = "0", ISNUMBER(Y62) &gt; 0, AN62&lt;&gt;""),Z62&amp;"_AE &lt; "&amp;AN62, IF(AND('Network Data'!$C$5 = 1, W62 = "0", X62 = "0", ISNUMBER(Y62) &gt; 0, AN62&lt;&gt;""), Z62&amp;"_AE &lt; "&amp;AN62, IF(AND('Network Data'!$C$5 = 0, W62 = "0", ISNUMBER(Y62) &gt; 0, AN62&lt;&gt;""), Z62&amp;"_AE &lt; "&amp;AN62, ""))))</f>
        <v/>
      </c>
      <c r="EX62" t="str">
        <f>IF(AND('Network Data'!V68 &gt;0), 'Network Data'!V68, "")</f>
        <v/>
      </c>
      <c r="GB62"/>
      <c r="GC62"/>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row>
    <row r="63" spans="1:242" x14ac:dyDescent="0.3">
      <c r="A63" s="4">
        <v>60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t="str">
        <f t="shared" si="7"/>
        <v/>
      </c>
      <c r="X63" t="str">
        <f t="shared" si="8"/>
        <v/>
      </c>
      <c r="Y63" t="str">
        <f t="shared" si="9"/>
        <v/>
      </c>
      <c r="Z63" t="str">
        <f t="shared" si="10"/>
        <v/>
      </c>
      <c r="AA63" t="str">
        <f t="shared" si="11"/>
        <v/>
      </c>
      <c r="AB63" t="str">
        <f t="shared" si="12"/>
        <v/>
      </c>
      <c r="AC63" t="str">
        <f t="shared" si="13"/>
        <v/>
      </c>
      <c r="AD63" t="str">
        <f t="shared" si="14"/>
        <v/>
      </c>
      <c r="AE63" t="str">
        <f t="shared" si="15"/>
        <v/>
      </c>
      <c r="AF63" t="str">
        <f t="shared" si="16"/>
        <v/>
      </c>
      <c r="AG63" t="str">
        <f t="shared" si="17"/>
        <v/>
      </c>
      <c r="AH63" t="str">
        <f t="shared" si="18"/>
        <v/>
      </c>
      <c r="AI63" t="str">
        <f t="shared" si="19"/>
        <v/>
      </c>
      <c r="AJ63" t="str">
        <f t="shared" si="20"/>
        <v/>
      </c>
      <c r="AK63" t="str">
        <f t="shared" si="21"/>
        <v/>
      </c>
      <c r="AL63" t="str">
        <f t="shared" si="22"/>
        <v/>
      </c>
      <c r="AM63" t="str">
        <f t="shared" si="23"/>
        <v/>
      </c>
      <c r="AN63" t="str">
        <f t="shared" si="24"/>
        <v/>
      </c>
      <c r="BQ63" t="str">
        <f t="shared" si="25"/>
        <v/>
      </c>
      <c r="BR63" t="str">
        <f t="shared" si="26"/>
        <v/>
      </c>
      <c r="BY63" t="str">
        <f t="shared" si="27"/>
        <v/>
      </c>
      <c r="BZ63" t="str">
        <f t="shared" si="28"/>
        <v/>
      </c>
      <c r="CH63" t="str">
        <f>IF(AND('Network Data'!$C$5=1, W63 = "0", Y63 &gt; 0), IF(AND(X63="0"),IF(OR(ISNUMBER(AA63),ISNUMBER(AB63)),Z63&amp;"_Q = Flowto("&amp;Z63&amp;") - "&amp;Z63&amp;"_IM",Z63&amp;"_Q = Flowto("&amp;Z63&amp;")"),IF(AND(X63="1"),IF(OR(ISNUMBER(AA63),ISNUMBER(AB63)),Z63&amp;"_GPP = Flowto("&amp;Z63&amp;") - "&amp;Z63&amp;"_IM",Z63&amp;"_GPP = Flowto("&amp;Z63&amp;")"))), IF(AND('Network Data'!$C$5=0, W63 = "0", Y63 &gt; 0), IF(OR(ISNUMBER(AA63),ISNUMBER(AB63)),Z63&amp;"_Q = Flowto("&amp;Z63&amp;") - "&amp;Z63&amp;"_IN",Z63&amp;"_Q = Flowto("&amp;Z63&amp;")"),""))</f>
        <v/>
      </c>
      <c r="CL63" t="str">
        <f>IF(AND('Network Data'!$C$5=1, COUNTIF($Z$4:$Z$103, "*NLNode")&gt;0, W63 = "0", X63 = "0", Y63 &gt; 0), IF(OR(ISNUMBER(AC63),ISNUMBER(AD63)), Z63&amp;"_P = Flowfrom("&amp;Z63&amp;") - "&amp;Z63&amp;"_R - "&amp;Z63&amp;"_U - "&amp;Z63&amp;"_EX",Z63&amp;"_P = Flowfrom("&amp;Z63&amp;") - "&amp;Z63&amp;"_R - "&amp;Z63&amp;"_U"), IF(AND('Network Data'!$C$5=1, COUNTIF($Z$4:$Z$103, "*NLNode")=0, W63 = "0",X63 = "0", Y63 &gt; 0), IF(OR(ISNUMBER(AC63),ISNUMBER(AD63)), Z63&amp;"_P = Flowfrom("&amp;Z63&amp;") - "&amp;Z63&amp;"_R - "&amp;Z63&amp;"_EX",Z63&amp;"_P = Flowfrom("&amp;Z63&amp;") - "&amp;Z63&amp;"_R"), IF(AND('Network Data'!$C$5=0, COUNTIF($Z$4:$Z$103, "*NLNode")&gt;0, W63 = "0", X63 = "0", Y63 &gt; 0), IF(OR(ISNUMBER(AC63),ISNUMBER(AD63)), Z63&amp;"_P = Flowfrom("&amp;Z63&amp;") - "&amp;Z63&amp;"_U - "&amp;Z63&amp;"_EX",Z63&amp;"_P = Flowfrom("&amp;Z63&amp;") - "&amp;Z63&amp;"_U"), IF(AND('Network Data'!$C$5=0, COUNTIF($Z$4:$Z$103, "*NLNode")=0, W63 = "0",X63 = "0",  Y63 &gt; 0), IF(OR(ISNUMBER(AC63),ISNUMBER(AD63)), Z63&amp;"_P = Flowfrom("&amp;Z63&amp;") - "&amp;Z63&amp;"_EX",Z63&amp;"_P = Flowfrom("&amp;Z63&amp;")"), IF(AND('Network Data'!$C$5=1, COUNTIF($Z$4:$Z$103, "*NLNode")&gt;0, W63 = "0", X63 = "1", Y63 &gt; 0), IF(OR(ISNUMBER(AC63),ISNUMBER(AD63)), Z63&amp;"_NPP = Flowfrom("&amp;Z63&amp;") - "&amp;Z63&amp;"_R - "&amp;Z63&amp;"_U - "&amp;Z63&amp;"_EX",Z63&amp;"_NPP = Flowfrom("&amp;Z63&amp;") - "&amp;Z63&amp;"_R - "&amp;Z63&amp;"_U"), IF(AND('Network Data'!$C$5=1, COUNTIF($Z$4:$Z$103, "*NLNode")=0, W63 = "0",X63 = "1", Y63 &gt; 0), IF(OR(ISNUMBER(AC63),ISNUMBER(AD63)), Z63&amp;"_NPP = Flowfrom("&amp;Z63&amp;") - "&amp;Z63&amp;"_R - "&amp;Z63&amp;"_EX",Z63&amp;"_NPP = Flowfrom("&amp;Z63&amp;") - "&amp;Z63&amp;"_R"), IF(AND('Network Data'!$C$5=0, COUNTIF($Z$4:$Z$103, "*NLNode")&gt;0, W63 = "0", X63 = "1", Y63 &gt; 0), IF(OR(ISNUMBER(AC63),ISNUMBER(AD63)), Z63&amp;"_P = Flowfrom("&amp;Z63&amp;") - "&amp;Z63&amp;"_U - "&amp;Z63&amp;"_EX",Z63&amp;"_P = Flowfrom("&amp;Z63&amp;") - "&amp;Z63&amp;"_U"), IF(AND('Network Data'!$C$5=0, COUNTIF($Z$4:$Z$103, "*NLNode")=0, W63 = "0",X63 = "1",  Y63 &gt; 0), IF(OR(ISNUMBER(AC63),ISNUMBER(AD63)), Z63&amp;"_P = Flowfrom("&amp;Z63&amp;") - "&amp;Z63&amp;"_EX",Z63&amp;"_P = Flowfrom("&amp;Z63&amp;")"), ""))))))))</f>
        <v/>
      </c>
      <c r="CP63" t="str">
        <f>IF(COUNTIF($Z$4:$Z$103, "*NLNode")&gt;0, IF(AND('Network Data'!$C$5=1,W63="0", X63 = "0", Y63&gt;0),IF(OR(ISNUMBER(AC63),ISNUMBER(AD63)),Z63&amp;"_U"&amp;" = Flowto("&amp;Z63&amp;") - "&amp;Z63&amp;"_P"&amp;" - "&amp;Z63&amp;"_R - "&amp;Z63&amp;"_EX",Z63&amp;"_U"&amp;" = Flowto("&amp;Z63&amp;") - "&amp;Z63&amp;"_P"&amp;" - "&amp;Z63&amp;"_R"),IF(AND('Network Data'!$C$5=0,W63="0",X63 = "0", Y63&gt;0),IF(OR(ISNUMBER(AC63),ISNUMBER(AD63)),Z63&amp;"_U"&amp;" = Flowto("&amp;Z63&amp;") - "&amp;Z63&amp;"_P"&amp;" - "&amp;Z63&amp;"_EX",Z63&amp;"_U"&amp;" = Flowto("&amp;Z63&amp;") - "&amp;Z63&amp;"_P"), IF(AND('Network Data'!$C$5=1,W63="0", X63 = "1", Y63&gt;0), IF(OR(ISNUMBER(AC63),ISNUMBER(AD63)),Z63&amp;"_U"&amp;" = Flowto("&amp;Z63&amp;") - "&amp;Z63&amp;"_NPP"&amp;" - "&amp;Z63&amp;"_R - "&amp;Z63&amp;"_EX",Z63&amp;"_U"&amp;" = Flowto("&amp;Z63&amp;") - "&amp;Z63&amp;"_NPP"&amp;" - "&amp;Z63&amp;"_R"), IF(AND('Network Data'!$C$5=0,W63="0",X63 = "1", Y63&gt;0),IF(OR(ISNUMBER(AC63),ISNUMBER(AD63)),Z63&amp;"_U"&amp;" = Flowto("&amp;Z63&amp;") - "&amp;Z63&amp;"_P"&amp;" - "&amp;Z63&amp;"_EX",Z63&amp;"_U"&amp;" = Flowto("&amp;Z63&amp;") - "&amp;Z63&amp;"_P"),"")))),"")</f>
        <v/>
      </c>
      <c r="CT63" t="str">
        <f>IF(OR(AM63&lt;&gt;"",AN63&lt;&gt;""), IF(AND('Network Data'!$C$5 = 1, W63 ="0", X63 = "0", Y63 &gt; 0),Z63&amp;"_AE"&amp;" = "&amp;Z63&amp;"_P"&amp;" + "&amp;Z63&amp;"_R", IF(AND('Network Data'!$C$5 = 0, W63 ="0", X63 = "0", Y63 &gt; 0),Z63&amp;" = "&amp;Z63&amp;"_P",IF(AND('Network Data'!$C$5 = 1, W63 ="0", X63 = "0",Y63 &gt; 0),Z63&amp;"_AE"&amp;" = "&amp;Z63&amp;"_P"&amp;" + "&amp;Z63&amp;"_R", IF(AND('Network Data'!$C$5 = 0, W63 ="0", X63 = "0", Y63 &gt; 0),Z63&amp;" = "&amp;Z63&amp;"_P","")))),"")</f>
        <v/>
      </c>
      <c r="CX63" t="str">
        <f xml:space="preserve"> IF('Network Data'!U69 &gt; 0, 'Network Data'!U69, "")</f>
        <v/>
      </c>
      <c r="DB63" t="str" cm="1">
        <f t="array" ref="DB63">IF(OR('Network Data'!T69:T168&lt;&gt;""), "## PARAMETERS","")</f>
        <v/>
      </c>
      <c r="DC63" t="str" cm="1">
        <f t="array" ref="DC63">IF(OR('Network Data'!T69:T168&lt;&gt;""), "&lt;space&gt;","")</f>
        <v/>
      </c>
      <c r="DD63" t="str">
        <f>IF('Network Data'!T69&lt;&gt;"",SUBSTITUTE('Network Data'!T69, ",",""),"")</f>
        <v/>
      </c>
      <c r="DE63" t="str" cm="1">
        <f t="array" ref="DE63">IF(OR('Network Data'!T69:T168&lt;&gt;""), "&lt;space&gt;","")</f>
        <v/>
      </c>
      <c r="DF63" t="str" cm="1">
        <f t="array" ref="DF63">IF(OR('Network Data'!T69:T168&lt;&gt;""), "## END PARAMETERS","")</f>
        <v/>
      </c>
      <c r="DG63" t="str" cm="1">
        <f t="array" ref="DG63">IF(OR('Network Data'!T69:T168&lt;&gt;""), "&lt;space&gt;","")</f>
        <v/>
      </c>
      <c r="DL63" t="str">
        <f>IF(AND('Network Data'!$C$5=1,W63="0",X63= "1",Y63&gt;0),Z63&amp;"_GPP: CO2 -&gt; "&amp;Z63,"")</f>
        <v/>
      </c>
      <c r="DN63" s="17"/>
      <c r="DP63" t="str">
        <f>IF(AND(W63="0",X63="1",Y63&gt;0,'Network Data'!$C$5=1),'Hidden Network Data 1'!Z63&amp;"_R: "&amp;'Hidden Network Data 1'!Z63&amp;" -&gt; CO2", "")</f>
        <v/>
      </c>
      <c r="DQ63" t="str">
        <f>IF(AND(W63="0",X63="0",Y63&gt;0,'Network Data'!$C$5=1),'Hidden Network Data 1'!Z63&amp;"_R: "&amp;'Hidden Network Data 1'!Z63&amp;" -&gt; CO2", "")</f>
        <v/>
      </c>
      <c r="DS63" s="17"/>
      <c r="DT63" s="17"/>
      <c r="DU63" t="str">
        <f t="shared" si="29"/>
        <v/>
      </c>
      <c r="DV63" s="17"/>
      <c r="DW63" s="17"/>
      <c r="DX63" s="17"/>
      <c r="DY63" t="str">
        <f t="shared" si="32"/>
        <v/>
      </c>
      <c r="DZ63" s="19"/>
      <c r="EA63" t="str">
        <f>IF(AND('Network Data'!$C$5=1, W63 = "0", X63 = "1", ISNUMBER(Y63)&gt;0, AE63&lt;&gt;""), Z63&amp;"_GPP &gt; "&amp;AE63, "")</f>
        <v/>
      </c>
      <c r="EB63" t="str">
        <f>IF(AE63 &gt;0, IF(AND('Network Data'!$C$5 = 1, W63 = "0", X63 = "0", ISNUMBER(Y63)&gt;0, AE63&lt;&gt;""), Z63&amp;"_Q &gt; "&amp;AE63, IF(AND('Network Data'!$C$5 = 0, W63 = "0", ISNUMBER(Y63)&gt;0, AE63&lt;&gt;""), Z63&amp;"_Q &gt; "&amp;AE63, "")),"")</f>
        <v/>
      </c>
      <c r="EC63" t="str">
        <f>IF(AND('Network Data'!$C$5=1, W63 = "0", X63 = "1", ISNUMBER(Y63)&gt;0, AF63&lt;&gt;""), Z63&amp;"_GPP &lt; "&amp;AF63, "")</f>
        <v/>
      </c>
      <c r="ED63" t="str">
        <f>IF(AND('Network Data'!$C$5 = 1, W63 = "0", X63 = "0", ISNUMBER(Y63)&gt;0, AF63&lt;&gt;""), Z63&amp;"_Q &lt; "&amp;AF63, IF(AND('Network Data'!$C$5 = 0, W63 = "0", ISNUMBER(Y63)&gt;0, AF63&lt;&gt;""), Z63&amp;"_Q &lt; "&amp;AF63, ""))</f>
        <v/>
      </c>
      <c r="EE63" t="str">
        <f>IF(AND('Network Data'!$C$5=1, W63 = "0", X63 = "1", ISNUMBER(Y63)&gt;0, AG63&lt;&gt;""), Z63&amp;"_NPP &gt; "&amp;AG63, "")</f>
        <v/>
      </c>
      <c r="EF63" t="str">
        <f>IF(AND('Network Data'!$C$5 = 1, W63 = "0", X63 = "0", ISNUMBER(Y63)&gt;0, AG63&lt;&gt;""), Z63&amp;"_P &gt; "&amp;AG63, IF(AND('Network Data'!$C$5 = 0, W63 = "0", ISNUMBER(Y63)&gt;0, AG63&lt;&gt;""), Z63&amp;"_P &gt; "&amp;AG63, ""))</f>
        <v/>
      </c>
      <c r="EG63" t="str">
        <f>IF(AND('Network Data'!$C$5=1, W63 = "0", X63 = "1", ISNUMBER(Y63)&gt;0, AH63&lt;&gt;""), Z63&amp;"_NPP &lt; "&amp;AH63, "")</f>
        <v/>
      </c>
      <c r="EH63" t="str">
        <f>IF(AND('Network Data'!$C$5 = 1, W63 = "0", X63 = "0", ISNUMBER(Y63)&gt;0, AH63&lt;&gt;""), Z63&amp;"_P &lt; "&amp;AH63, IF(AND('Network Data'!$C$5 = 0, W63 = "0", ISNUMBER(Y63)&gt;0, AH63&lt;&gt;""), Z63&amp;"_P &lt; "&amp;AH63, ""))</f>
        <v/>
      </c>
      <c r="EI63" t="str">
        <f>IF(AND('Network Data'!$C$5=1,W63="0",X63="1",ISNUMBER(Y63) &gt; 0,AI63&lt;&gt;""),Z63&amp;"_R &gt; "&amp;AI63,"")</f>
        <v/>
      </c>
      <c r="EJ63" t="str">
        <f>IF(AND('Network Data'!$C$5 = 1, W63 = "0", X63 = "0", ISNUMBER(Y63) &gt; 0, AI63&lt;&gt;""), Z63&amp;"_R &gt; "&amp;AI63, IF(AND('Network Data'!$C$5 = 0, W63 = "0", ISNUMBER(Y63) &gt; 0, AI63&lt;&gt;""), Z63&amp;"_R &gt; "&amp;AI63, IF(AND('Network Data'!$C$5 = 1, W63 = "0", X63 = "0", ISNUMBER(Y63) &gt; 0, AI63&lt;&gt;""), Z63&amp;"_R &gt; "&amp;AI63, IF(AND('Network Data'!$C$5 = 0, W63 = "0", ISNUMBER(Y63) &gt; 0, AI63&lt;&gt;""), Z63&amp;"_R &gt; "&amp;AI63, ""))))</f>
        <v/>
      </c>
      <c r="EK63" t="str">
        <f>IF(AND('Network Data'!$C$5=1, W63 = "0", X63 = "1", ISNUMBER(Y63)&gt;0, AJ63&lt;&gt;""), Z63&amp;"_R &lt; "&amp;AJ63, "")</f>
        <v/>
      </c>
      <c r="EL63" t="str">
        <f>IF(AND('Network Data'!$C$5 = 1, W63 = "0", X63 = "0", ISNUMBER(Y63)&gt;0, AJ63&lt;&gt;""), Z63&amp;"_R &lt; "&amp;AJ63, IF(AND('Network Data'!$C$5 = 0, W63 = "0", ISNUMBER(Y63)&gt;0, AJ63&lt;&gt;""), Z63&amp;"_R &lt; "&amp;AJ63, IF(AND('Network Data'!$C$5 = 1, W63 = "0", X63 = "0", ISNUMBER(Y63)&gt;0, AJ63&lt;&gt;""), Z63&amp;"_R &lt; "&amp;AJ63, IF(AND('Network Data'!$C$5 = 0, W63 = "0", ISNUMBER(Y63)&gt;0, AJ63&lt;&gt;""), Z63&amp;"_R &lt; "&amp;AJ63, ""))))</f>
        <v/>
      </c>
      <c r="EM63" t="str">
        <f t="shared" si="33"/>
        <v/>
      </c>
      <c r="EN63" t="str">
        <f t="shared" si="34"/>
        <v/>
      </c>
      <c r="EO63" t="str">
        <f t="shared" si="35"/>
        <v/>
      </c>
      <c r="EP63" t="str">
        <f t="shared" si="36"/>
        <v/>
      </c>
      <c r="EQ63" t="str">
        <f t="shared" si="30"/>
        <v/>
      </c>
      <c r="ER63" t="str">
        <f t="shared" si="31"/>
        <v/>
      </c>
      <c r="ES63" t="str">
        <f t="shared" si="37"/>
        <v/>
      </c>
      <c r="ET63" t="str">
        <f t="shared" si="38"/>
        <v/>
      </c>
      <c r="EU63" t="str">
        <f>IF(AND('Network Data'!$C$5 = 1, W63 = "0", X63 = "0", ISNUMBER(Y63) &gt; 0, AM63&lt;&gt;""), Z63&amp;"_AE &gt; "&amp;AM63, IF(AND('Network Data'!$C$5 = 0, W63 = "0", ISNUMBER(Y63) &gt; 0, AM63&lt;&gt;""), Z63&amp;"_AE &gt; "&amp;AM63, IF(AND('Network Data'!$C$5 = 1, W63 = "0", X63 = "0", ISNUMBER(Y63) &gt; 0, AM63&lt;&gt;""), Z63&amp;"_AE &gt; "&amp;AM63, IF(AND('Network Data'!$C$5 = 0, W63 = "0", ISNUMBER(Y63) &gt; 0, AM63&lt;&gt;""), Z63&amp;"_AE &gt; "&amp;AM63, ""))))</f>
        <v/>
      </c>
      <c r="EV63" t="str">
        <f>IF(AND('Network Data'!$C$5 = 1, W63 = "0", X63 = "0", ISNUMBER(Y63) &gt; 0, AN63&lt;&gt;""), Z63&amp;"_AE &lt; "&amp;AN63, IF(AND('Network Data'!$C$5 = 0, W63 = "0", ISNUMBER(Y63) &gt; 0, AN63&lt;&gt;""),Z63&amp;"_AE &lt; "&amp;AN63, IF(AND('Network Data'!$C$5 = 1, W63 = "0", X63 = "0", ISNUMBER(Y63) &gt; 0, AN63&lt;&gt;""), Z63&amp;"_AE &lt; "&amp;AN63, IF(AND('Network Data'!$C$5 = 0, W63 = "0", ISNUMBER(Y63) &gt; 0, AN63&lt;&gt;""), Z63&amp;"_AE &lt; "&amp;AN63, ""))))</f>
        <v/>
      </c>
      <c r="EX63" t="str">
        <f>IF(AND('Network Data'!V69 &gt;0), 'Network Data'!V69, "")</f>
        <v/>
      </c>
      <c r="GB63"/>
      <c r="GC6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row>
    <row r="64" spans="1:242" x14ac:dyDescent="0.3">
      <c r="A64" s="4">
        <v>61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t="str">
        <f t="shared" si="7"/>
        <v/>
      </c>
      <c r="X64" t="str">
        <f t="shared" si="8"/>
        <v/>
      </c>
      <c r="Y64" t="str">
        <f t="shared" si="9"/>
        <v/>
      </c>
      <c r="Z64" t="str">
        <f t="shared" si="10"/>
        <v/>
      </c>
      <c r="AA64" t="str">
        <f t="shared" si="11"/>
        <v/>
      </c>
      <c r="AB64" t="str">
        <f t="shared" si="12"/>
        <v/>
      </c>
      <c r="AC64" t="str">
        <f t="shared" si="13"/>
        <v/>
      </c>
      <c r="AD64" t="str">
        <f t="shared" si="14"/>
        <v/>
      </c>
      <c r="AE64" t="str">
        <f t="shared" si="15"/>
        <v/>
      </c>
      <c r="AF64" t="str">
        <f t="shared" si="16"/>
        <v/>
      </c>
      <c r="AG64" t="str">
        <f t="shared" si="17"/>
        <v/>
      </c>
      <c r="AH64" t="str">
        <f t="shared" si="18"/>
        <v/>
      </c>
      <c r="AI64" t="str">
        <f t="shared" si="19"/>
        <v/>
      </c>
      <c r="AJ64" t="str">
        <f t="shared" si="20"/>
        <v/>
      </c>
      <c r="AK64" t="str">
        <f t="shared" si="21"/>
        <v/>
      </c>
      <c r="AL64" t="str">
        <f t="shared" si="22"/>
        <v/>
      </c>
      <c r="AM64" t="str">
        <f t="shared" si="23"/>
        <v/>
      </c>
      <c r="AN64" t="str">
        <f t="shared" si="24"/>
        <v/>
      </c>
      <c r="BQ64" t="str">
        <f t="shared" si="25"/>
        <v/>
      </c>
      <c r="BR64" t="str">
        <f t="shared" si="26"/>
        <v/>
      </c>
      <c r="BY64" t="str">
        <f t="shared" si="27"/>
        <v/>
      </c>
      <c r="BZ64" t="str">
        <f t="shared" si="28"/>
        <v/>
      </c>
      <c r="CH64" t="str">
        <f>IF(AND('Network Data'!$C$5=1, W64 = "0", Y64 &gt; 0), IF(AND(X64="0"),IF(OR(ISNUMBER(AA64),ISNUMBER(AB64)),Z64&amp;"_Q = Flowto("&amp;Z64&amp;") - "&amp;Z64&amp;"_IM",Z64&amp;"_Q = Flowto("&amp;Z64&amp;")"),IF(AND(X64="1"),IF(OR(ISNUMBER(AA64),ISNUMBER(AB64)),Z64&amp;"_GPP = Flowto("&amp;Z64&amp;") - "&amp;Z64&amp;"_IM",Z64&amp;"_GPP = Flowto("&amp;Z64&amp;")"))), IF(AND('Network Data'!$C$5=0, W64 = "0", Y64 &gt; 0), IF(OR(ISNUMBER(AA64),ISNUMBER(AB64)),Z64&amp;"_Q = Flowto("&amp;Z64&amp;") - "&amp;Z64&amp;"_IN",Z64&amp;"_Q = Flowto("&amp;Z64&amp;")"),""))</f>
        <v/>
      </c>
      <c r="CL64" t="str">
        <f>IF(AND('Network Data'!$C$5=1, COUNTIF($Z$4:$Z$103, "*NLNode")&gt;0, W64 = "0", X64 = "0", Y64 &gt; 0), IF(OR(ISNUMBER(AC64),ISNUMBER(AD64)), Z64&amp;"_P = Flowfrom("&amp;Z64&amp;") - "&amp;Z64&amp;"_R - "&amp;Z64&amp;"_U - "&amp;Z64&amp;"_EX",Z64&amp;"_P = Flowfrom("&amp;Z64&amp;") - "&amp;Z64&amp;"_R - "&amp;Z64&amp;"_U"), IF(AND('Network Data'!$C$5=1, COUNTIF($Z$4:$Z$103, "*NLNode")=0, W64 = "0",X64 = "0", Y64 &gt; 0), IF(OR(ISNUMBER(AC64),ISNUMBER(AD64)), Z64&amp;"_P = Flowfrom("&amp;Z64&amp;") - "&amp;Z64&amp;"_R - "&amp;Z64&amp;"_EX",Z64&amp;"_P = Flowfrom("&amp;Z64&amp;") - "&amp;Z64&amp;"_R"), IF(AND('Network Data'!$C$5=0, COUNTIF($Z$4:$Z$103, "*NLNode")&gt;0, W64 = "0", X64 = "0", Y64 &gt; 0), IF(OR(ISNUMBER(AC64),ISNUMBER(AD64)), Z64&amp;"_P = Flowfrom("&amp;Z64&amp;") - "&amp;Z64&amp;"_U - "&amp;Z64&amp;"_EX",Z64&amp;"_P = Flowfrom("&amp;Z64&amp;") - "&amp;Z64&amp;"_U"), IF(AND('Network Data'!$C$5=0, COUNTIF($Z$4:$Z$103, "*NLNode")=0, W64 = "0",X64 = "0",  Y64 &gt; 0), IF(OR(ISNUMBER(AC64),ISNUMBER(AD64)), Z64&amp;"_P = Flowfrom("&amp;Z64&amp;") - "&amp;Z64&amp;"_EX",Z64&amp;"_P = Flowfrom("&amp;Z64&amp;")"), IF(AND('Network Data'!$C$5=1, COUNTIF($Z$4:$Z$103, "*NLNode")&gt;0, W64 = "0", X64 = "1", Y64 &gt; 0), IF(OR(ISNUMBER(AC64),ISNUMBER(AD64)), Z64&amp;"_NPP = Flowfrom("&amp;Z64&amp;") - "&amp;Z64&amp;"_R - "&amp;Z64&amp;"_U - "&amp;Z64&amp;"_EX",Z64&amp;"_NPP = Flowfrom("&amp;Z64&amp;") - "&amp;Z64&amp;"_R - "&amp;Z64&amp;"_U"), IF(AND('Network Data'!$C$5=1, COUNTIF($Z$4:$Z$103, "*NLNode")=0, W64 = "0",X64 = "1", Y64 &gt; 0), IF(OR(ISNUMBER(AC64),ISNUMBER(AD64)), Z64&amp;"_NPP = Flowfrom("&amp;Z64&amp;") - "&amp;Z64&amp;"_R - "&amp;Z64&amp;"_EX",Z64&amp;"_NPP = Flowfrom("&amp;Z64&amp;") - "&amp;Z64&amp;"_R"), IF(AND('Network Data'!$C$5=0, COUNTIF($Z$4:$Z$103, "*NLNode")&gt;0, W64 = "0", X64 = "1", Y64 &gt; 0), IF(OR(ISNUMBER(AC64),ISNUMBER(AD64)), Z64&amp;"_P = Flowfrom("&amp;Z64&amp;") - "&amp;Z64&amp;"_U - "&amp;Z64&amp;"_EX",Z64&amp;"_P = Flowfrom("&amp;Z64&amp;") - "&amp;Z64&amp;"_U"), IF(AND('Network Data'!$C$5=0, COUNTIF($Z$4:$Z$103, "*NLNode")=0, W64 = "0",X64 = "1",  Y64 &gt; 0), IF(OR(ISNUMBER(AC64),ISNUMBER(AD64)), Z64&amp;"_P = Flowfrom("&amp;Z64&amp;") - "&amp;Z64&amp;"_EX",Z64&amp;"_P = Flowfrom("&amp;Z64&amp;")"), ""))))))))</f>
        <v/>
      </c>
      <c r="CP64" t="str">
        <f>IF(COUNTIF($Z$4:$Z$103, "*NLNode")&gt;0, IF(AND('Network Data'!$C$5=1,W64="0", X64 = "0", Y64&gt;0),IF(OR(ISNUMBER(AC64),ISNUMBER(AD64)),Z64&amp;"_U"&amp;" = Flowto("&amp;Z64&amp;") - "&amp;Z64&amp;"_P"&amp;" - "&amp;Z64&amp;"_R - "&amp;Z64&amp;"_EX",Z64&amp;"_U"&amp;" = Flowto("&amp;Z64&amp;") - "&amp;Z64&amp;"_P"&amp;" - "&amp;Z64&amp;"_R"),IF(AND('Network Data'!$C$5=0,W64="0",X64 = "0", Y64&gt;0),IF(OR(ISNUMBER(AC64),ISNUMBER(AD64)),Z64&amp;"_U"&amp;" = Flowto("&amp;Z64&amp;") - "&amp;Z64&amp;"_P"&amp;" - "&amp;Z64&amp;"_EX",Z64&amp;"_U"&amp;" = Flowto("&amp;Z64&amp;") - "&amp;Z64&amp;"_P"), IF(AND('Network Data'!$C$5=1,W64="0", X64 = "1", Y64&gt;0), IF(OR(ISNUMBER(AC64),ISNUMBER(AD64)),Z64&amp;"_U"&amp;" = Flowto("&amp;Z64&amp;") - "&amp;Z64&amp;"_NPP"&amp;" - "&amp;Z64&amp;"_R - "&amp;Z64&amp;"_EX",Z64&amp;"_U"&amp;" = Flowto("&amp;Z64&amp;") - "&amp;Z64&amp;"_NPP"&amp;" - "&amp;Z64&amp;"_R"), IF(AND('Network Data'!$C$5=0,W64="0",X64 = "1", Y64&gt;0),IF(OR(ISNUMBER(AC64),ISNUMBER(AD64)),Z64&amp;"_U"&amp;" = Flowto("&amp;Z64&amp;") - "&amp;Z64&amp;"_P"&amp;" - "&amp;Z64&amp;"_EX",Z64&amp;"_U"&amp;" = Flowto("&amp;Z64&amp;") - "&amp;Z64&amp;"_P"),"")))),"")</f>
        <v/>
      </c>
      <c r="CT64" t="str">
        <f>IF(OR(AM64&lt;&gt;"",AN64&lt;&gt;""), IF(AND('Network Data'!$C$5 = 1, W64 ="0", X64 = "0", Y64 &gt; 0),Z64&amp;"_AE"&amp;" = "&amp;Z64&amp;"_P"&amp;" + "&amp;Z64&amp;"_R", IF(AND('Network Data'!$C$5 = 0, W64 ="0", X64 = "0", Y64 &gt; 0),Z64&amp;" = "&amp;Z64&amp;"_P",IF(AND('Network Data'!$C$5 = 1, W64 ="0", X64 = "0",Y64 &gt; 0),Z64&amp;"_AE"&amp;" = "&amp;Z64&amp;"_P"&amp;" + "&amp;Z64&amp;"_R", IF(AND('Network Data'!$C$5 = 0, W64 ="0", X64 = "0", Y64 &gt; 0),Z64&amp;" = "&amp;Z64&amp;"_P","")))),"")</f>
        <v/>
      </c>
      <c r="CX64" t="str">
        <f xml:space="preserve"> IF('Network Data'!U70 &gt; 0, 'Network Data'!U70, "")</f>
        <v/>
      </c>
      <c r="DB64" t="str" cm="1">
        <f t="array" ref="DB64">IF(OR('Network Data'!T70:T169&lt;&gt;""), "## PARAMETERS","")</f>
        <v/>
      </c>
      <c r="DC64" t="str" cm="1">
        <f t="array" ref="DC64">IF(OR('Network Data'!T70:T169&lt;&gt;""), "&lt;space&gt;","")</f>
        <v/>
      </c>
      <c r="DD64" t="str">
        <f>IF('Network Data'!T70&lt;&gt;"",SUBSTITUTE('Network Data'!T70, ",",""),"")</f>
        <v/>
      </c>
      <c r="DE64" t="str" cm="1">
        <f t="array" ref="DE64">IF(OR('Network Data'!T70:T169&lt;&gt;""), "&lt;space&gt;","")</f>
        <v/>
      </c>
      <c r="DF64" t="str" cm="1">
        <f t="array" ref="DF64">IF(OR('Network Data'!T70:T169&lt;&gt;""), "## END PARAMETERS","")</f>
        <v/>
      </c>
      <c r="DG64" t="str" cm="1">
        <f t="array" ref="DG64">IF(OR('Network Data'!T70:T169&lt;&gt;""), "&lt;space&gt;","")</f>
        <v/>
      </c>
      <c r="DL64" t="str">
        <f>IF(AND('Network Data'!$C$5=1,W64="0",X64= "1",Y64&gt;0),Z64&amp;"_GPP: CO2 -&gt; "&amp;Z64,"")</f>
        <v/>
      </c>
      <c r="DN64" s="17"/>
      <c r="DP64" t="str">
        <f>IF(AND(W64="0",X64="1",Y64&gt;0,'Network Data'!$C$5=1),'Hidden Network Data 1'!Z64&amp;"_R: "&amp;'Hidden Network Data 1'!Z64&amp;" -&gt; CO2", "")</f>
        <v/>
      </c>
      <c r="DQ64" t="str">
        <f>IF(AND(W64="0",X64="0",Y64&gt;0,'Network Data'!$C$5=1),'Hidden Network Data 1'!Z64&amp;"_R: "&amp;'Hidden Network Data 1'!Z64&amp;" -&gt; CO2", "")</f>
        <v/>
      </c>
      <c r="DS64" s="17"/>
      <c r="DT64" s="17"/>
      <c r="DU64" t="str">
        <f t="shared" si="29"/>
        <v/>
      </c>
      <c r="DV64" s="17"/>
      <c r="DW64" s="17"/>
      <c r="DX64" s="17"/>
      <c r="DY64" t="str">
        <f t="shared" si="32"/>
        <v/>
      </c>
      <c r="DZ64" s="19"/>
      <c r="EA64" t="str">
        <f>IF(AND('Network Data'!$C$5=1, W64 = "0", X64 = "1", ISNUMBER(Y64)&gt;0, AE64&lt;&gt;""), Z64&amp;"_GPP &gt; "&amp;AE64, "")</f>
        <v/>
      </c>
      <c r="EB64" t="str">
        <f>IF(AE64 &gt;0, IF(AND('Network Data'!$C$5 = 1, W64 = "0", X64 = "0", ISNUMBER(Y64)&gt;0, AE64&lt;&gt;""), Z64&amp;"_Q &gt; "&amp;AE64, IF(AND('Network Data'!$C$5 = 0, W64 = "0", ISNUMBER(Y64)&gt;0, AE64&lt;&gt;""), Z64&amp;"_Q &gt; "&amp;AE64, "")),"")</f>
        <v/>
      </c>
      <c r="EC64" t="str">
        <f>IF(AND('Network Data'!$C$5=1, W64 = "0", X64 = "1", ISNUMBER(Y64)&gt;0, AF64&lt;&gt;""), Z64&amp;"_GPP &lt; "&amp;AF64, "")</f>
        <v/>
      </c>
      <c r="ED64" t="str">
        <f>IF(AND('Network Data'!$C$5 = 1, W64 = "0", X64 = "0", ISNUMBER(Y64)&gt;0, AF64&lt;&gt;""), Z64&amp;"_Q &lt; "&amp;AF64, IF(AND('Network Data'!$C$5 = 0, W64 = "0", ISNUMBER(Y64)&gt;0, AF64&lt;&gt;""), Z64&amp;"_Q &lt; "&amp;AF64, ""))</f>
        <v/>
      </c>
      <c r="EE64" t="str">
        <f>IF(AND('Network Data'!$C$5=1, W64 = "0", X64 = "1", ISNUMBER(Y64)&gt;0, AG64&lt;&gt;""), Z64&amp;"_NPP &gt; "&amp;AG64, "")</f>
        <v/>
      </c>
      <c r="EF64" t="str">
        <f>IF(AND('Network Data'!$C$5 = 1, W64 = "0", X64 = "0", ISNUMBER(Y64)&gt;0, AG64&lt;&gt;""), Z64&amp;"_P &gt; "&amp;AG64, IF(AND('Network Data'!$C$5 = 0, W64 = "0", ISNUMBER(Y64)&gt;0, AG64&lt;&gt;""), Z64&amp;"_P &gt; "&amp;AG64, ""))</f>
        <v/>
      </c>
      <c r="EG64" t="str">
        <f>IF(AND('Network Data'!$C$5=1, W64 = "0", X64 = "1", ISNUMBER(Y64)&gt;0, AH64&lt;&gt;""), Z64&amp;"_NPP &lt; "&amp;AH64, "")</f>
        <v/>
      </c>
      <c r="EH64" t="str">
        <f>IF(AND('Network Data'!$C$5 = 1, W64 = "0", X64 = "0", ISNUMBER(Y64)&gt;0, AH64&lt;&gt;""), Z64&amp;"_P &lt; "&amp;AH64, IF(AND('Network Data'!$C$5 = 0, W64 = "0", ISNUMBER(Y64)&gt;0, AH64&lt;&gt;""), Z64&amp;"_P &lt; "&amp;AH64, ""))</f>
        <v/>
      </c>
      <c r="EI64" t="str">
        <f>IF(AND('Network Data'!$C$5=1,W64="0",X64="1",ISNUMBER(Y64) &gt; 0,AI64&lt;&gt;""),Z64&amp;"_R &gt; "&amp;AI64,"")</f>
        <v/>
      </c>
      <c r="EJ64" t="str">
        <f>IF(AND('Network Data'!$C$5 = 1, W64 = "0", X64 = "0", ISNUMBER(Y64) &gt; 0, AI64&lt;&gt;""), Z64&amp;"_R &gt; "&amp;AI64, IF(AND('Network Data'!$C$5 = 0, W64 = "0", ISNUMBER(Y64) &gt; 0, AI64&lt;&gt;""), Z64&amp;"_R &gt; "&amp;AI64, IF(AND('Network Data'!$C$5 = 1, W64 = "0", X64 = "0", ISNUMBER(Y64) &gt; 0, AI64&lt;&gt;""), Z64&amp;"_R &gt; "&amp;AI64, IF(AND('Network Data'!$C$5 = 0, W64 = "0", ISNUMBER(Y64) &gt; 0, AI64&lt;&gt;""), Z64&amp;"_R &gt; "&amp;AI64, ""))))</f>
        <v/>
      </c>
      <c r="EK64" t="str">
        <f>IF(AND('Network Data'!$C$5=1, W64 = "0", X64 = "1", ISNUMBER(Y64)&gt;0, AJ64&lt;&gt;""), Z64&amp;"_R &lt; "&amp;AJ64, "")</f>
        <v/>
      </c>
      <c r="EL64" t="str">
        <f>IF(AND('Network Data'!$C$5 = 1, W64 = "0", X64 = "0", ISNUMBER(Y64)&gt;0, AJ64&lt;&gt;""), Z64&amp;"_R &lt; "&amp;AJ64, IF(AND('Network Data'!$C$5 = 0, W64 = "0", ISNUMBER(Y64)&gt;0, AJ64&lt;&gt;""), Z64&amp;"_R &lt; "&amp;AJ64, IF(AND('Network Data'!$C$5 = 1, W64 = "0", X64 = "0", ISNUMBER(Y64)&gt;0, AJ64&lt;&gt;""), Z64&amp;"_R &lt; "&amp;AJ64, IF(AND('Network Data'!$C$5 = 0, W64 = "0", ISNUMBER(Y64)&gt;0, AJ64&lt;&gt;""), Z64&amp;"_R &lt; "&amp;AJ64, ""))))</f>
        <v/>
      </c>
      <c r="EM64" t="str">
        <f t="shared" si="33"/>
        <v/>
      </c>
      <c r="EN64" t="str">
        <f t="shared" si="34"/>
        <v/>
      </c>
      <c r="EO64" t="str">
        <f t="shared" si="35"/>
        <v/>
      </c>
      <c r="EP64" t="str">
        <f t="shared" si="36"/>
        <v/>
      </c>
      <c r="EQ64" t="str">
        <f t="shared" si="30"/>
        <v/>
      </c>
      <c r="ER64" t="str">
        <f t="shared" si="31"/>
        <v/>
      </c>
      <c r="ES64" t="str">
        <f t="shared" si="37"/>
        <v/>
      </c>
      <c r="ET64" t="str">
        <f t="shared" si="38"/>
        <v/>
      </c>
      <c r="EU64" t="str">
        <f>IF(AND('Network Data'!$C$5 = 1, W64 = "0", X64 = "0", ISNUMBER(Y64) &gt; 0, AM64&lt;&gt;""), Z64&amp;"_AE &gt; "&amp;AM64, IF(AND('Network Data'!$C$5 = 0, W64 = "0", ISNUMBER(Y64) &gt; 0, AM64&lt;&gt;""), Z64&amp;"_AE &gt; "&amp;AM64, IF(AND('Network Data'!$C$5 = 1, W64 = "0", X64 = "0", ISNUMBER(Y64) &gt; 0, AM64&lt;&gt;""), Z64&amp;"_AE &gt; "&amp;AM64, IF(AND('Network Data'!$C$5 = 0, W64 = "0", ISNUMBER(Y64) &gt; 0, AM64&lt;&gt;""), Z64&amp;"_AE &gt; "&amp;AM64, ""))))</f>
        <v/>
      </c>
      <c r="EV64" t="str">
        <f>IF(AND('Network Data'!$C$5 = 1, W64 = "0", X64 = "0", ISNUMBER(Y64) &gt; 0, AN64&lt;&gt;""), Z64&amp;"_AE &lt; "&amp;AN64, IF(AND('Network Data'!$C$5 = 0, W64 = "0", ISNUMBER(Y64) &gt; 0, AN64&lt;&gt;""),Z64&amp;"_AE &lt; "&amp;AN64, IF(AND('Network Data'!$C$5 = 1, W64 = "0", X64 = "0", ISNUMBER(Y64) &gt; 0, AN64&lt;&gt;""), Z64&amp;"_AE &lt; "&amp;AN64, IF(AND('Network Data'!$C$5 = 0, W64 = "0", ISNUMBER(Y64) &gt; 0, AN64&lt;&gt;""), Z64&amp;"_AE &lt; "&amp;AN64, ""))))</f>
        <v/>
      </c>
      <c r="EX64" t="str">
        <f>IF(AND('Network Data'!V70 &gt;0), 'Network Data'!V70, "")</f>
        <v/>
      </c>
      <c r="GB64"/>
      <c r="GC64"/>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row>
    <row r="65" spans="1:242" x14ac:dyDescent="0.3">
      <c r="A65" s="4">
        <v>62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t="str">
        <f t="shared" si="7"/>
        <v/>
      </c>
      <c r="X65" t="str">
        <f t="shared" si="8"/>
        <v/>
      </c>
      <c r="Y65" t="str">
        <f t="shared" si="9"/>
        <v/>
      </c>
      <c r="Z65" t="str">
        <f t="shared" si="10"/>
        <v/>
      </c>
      <c r="AA65" t="str">
        <f t="shared" si="11"/>
        <v/>
      </c>
      <c r="AB65" t="str">
        <f t="shared" si="12"/>
        <v/>
      </c>
      <c r="AC65" t="str">
        <f t="shared" si="13"/>
        <v/>
      </c>
      <c r="AD65" t="str">
        <f t="shared" si="14"/>
        <v/>
      </c>
      <c r="AE65" t="str">
        <f t="shared" si="15"/>
        <v/>
      </c>
      <c r="AF65" t="str">
        <f t="shared" si="16"/>
        <v/>
      </c>
      <c r="AG65" t="str">
        <f t="shared" si="17"/>
        <v/>
      </c>
      <c r="AH65" t="str">
        <f t="shared" si="18"/>
        <v/>
      </c>
      <c r="AI65" t="str">
        <f t="shared" si="19"/>
        <v/>
      </c>
      <c r="AJ65" t="str">
        <f t="shared" si="20"/>
        <v/>
      </c>
      <c r="AK65" t="str">
        <f t="shared" si="21"/>
        <v/>
      </c>
      <c r="AL65" t="str">
        <f t="shared" si="22"/>
        <v/>
      </c>
      <c r="AM65" t="str">
        <f t="shared" si="23"/>
        <v/>
      </c>
      <c r="AN65" t="str">
        <f t="shared" si="24"/>
        <v/>
      </c>
      <c r="BQ65" t="str">
        <f t="shared" si="25"/>
        <v/>
      </c>
      <c r="BR65" t="str">
        <f t="shared" si="26"/>
        <v/>
      </c>
      <c r="BY65" t="str">
        <f t="shared" si="27"/>
        <v/>
      </c>
      <c r="BZ65" t="str">
        <f t="shared" si="28"/>
        <v/>
      </c>
      <c r="CH65" t="str">
        <f>IF(AND('Network Data'!$C$5=1, W65 = "0", Y65 &gt; 0), IF(AND(X65="0"),IF(OR(ISNUMBER(AA65),ISNUMBER(AB65)),Z65&amp;"_Q = Flowto("&amp;Z65&amp;") - "&amp;Z65&amp;"_IM",Z65&amp;"_Q = Flowto("&amp;Z65&amp;")"),IF(AND(X65="1"),IF(OR(ISNUMBER(AA65),ISNUMBER(AB65)),Z65&amp;"_GPP = Flowto("&amp;Z65&amp;") - "&amp;Z65&amp;"_IM",Z65&amp;"_GPP = Flowto("&amp;Z65&amp;")"))), IF(AND('Network Data'!$C$5=0, W65 = "0", Y65 &gt; 0), IF(OR(ISNUMBER(AA65),ISNUMBER(AB65)),Z65&amp;"_Q = Flowto("&amp;Z65&amp;") - "&amp;Z65&amp;"_IN",Z65&amp;"_Q = Flowto("&amp;Z65&amp;")"),""))</f>
        <v/>
      </c>
      <c r="CL65" t="str">
        <f>IF(AND('Network Data'!$C$5=1, COUNTIF($Z$4:$Z$103, "*NLNode")&gt;0, W65 = "0", X65 = "0", Y65 &gt; 0), IF(OR(ISNUMBER(AC65),ISNUMBER(AD65)), Z65&amp;"_P = Flowfrom("&amp;Z65&amp;") - "&amp;Z65&amp;"_R - "&amp;Z65&amp;"_U - "&amp;Z65&amp;"_EX",Z65&amp;"_P = Flowfrom("&amp;Z65&amp;") - "&amp;Z65&amp;"_R - "&amp;Z65&amp;"_U"), IF(AND('Network Data'!$C$5=1, COUNTIF($Z$4:$Z$103, "*NLNode")=0, W65 = "0",X65 = "0", Y65 &gt; 0), IF(OR(ISNUMBER(AC65),ISNUMBER(AD65)), Z65&amp;"_P = Flowfrom("&amp;Z65&amp;") - "&amp;Z65&amp;"_R - "&amp;Z65&amp;"_EX",Z65&amp;"_P = Flowfrom("&amp;Z65&amp;") - "&amp;Z65&amp;"_R"), IF(AND('Network Data'!$C$5=0, COUNTIF($Z$4:$Z$103, "*NLNode")&gt;0, W65 = "0", X65 = "0", Y65 &gt; 0), IF(OR(ISNUMBER(AC65),ISNUMBER(AD65)), Z65&amp;"_P = Flowfrom("&amp;Z65&amp;") - "&amp;Z65&amp;"_U - "&amp;Z65&amp;"_EX",Z65&amp;"_P = Flowfrom("&amp;Z65&amp;") - "&amp;Z65&amp;"_U"), IF(AND('Network Data'!$C$5=0, COUNTIF($Z$4:$Z$103, "*NLNode")=0, W65 = "0",X65 = "0",  Y65 &gt; 0), IF(OR(ISNUMBER(AC65),ISNUMBER(AD65)), Z65&amp;"_P = Flowfrom("&amp;Z65&amp;") - "&amp;Z65&amp;"_EX",Z65&amp;"_P = Flowfrom("&amp;Z65&amp;")"), IF(AND('Network Data'!$C$5=1, COUNTIF($Z$4:$Z$103, "*NLNode")&gt;0, W65 = "0", X65 = "1", Y65 &gt; 0), IF(OR(ISNUMBER(AC65),ISNUMBER(AD65)), Z65&amp;"_NPP = Flowfrom("&amp;Z65&amp;") - "&amp;Z65&amp;"_R - "&amp;Z65&amp;"_U - "&amp;Z65&amp;"_EX",Z65&amp;"_NPP = Flowfrom("&amp;Z65&amp;") - "&amp;Z65&amp;"_R - "&amp;Z65&amp;"_U"), IF(AND('Network Data'!$C$5=1, COUNTIF($Z$4:$Z$103, "*NLNode")=0, W65 = "0",X65 = "1", Y65 &gt; 0), IF(OR(ISNUMBER(AC65),ISNUMBER(AD65)), Z65&amp;"_NPP = Flowfrom("&amp;Z65&amp;") - "&amp;Z65&amp;"_R - "&amp;Z65&amp;"_EX",Z65&amp;"_NPP = Flowfrom("&amp;Z65&amp;") - "&amp;Z65&amp;"_R"), IF(AND('Network Data'!$C$5=0, COUNTIF($Z$4:$Z$103, "*NLNode")&gt;0, W65 = "0", X65 = "1", Y65 &gt; 0), IF(OR(ISNUMBER(AC65),ISNUMBER(AD65)), Z65&amp;"_P = Flowfrom("&amp;Z65&amp;") - "&amp;Z65&amp;"_U - "&amp;Z65&amp;"_EX",Z65&amp;"_P = Flowfrom("&amp;Z65&amp;") - "&amp;Z65&amp;"_U"), IF(AND('Network Data'!$C$5=0, COUNTIF($Z$4:$Z$103, "*NLNode")=0, W65 = "0",X65 = "1",  Y65 &gt; 0), IF(OR(ISNUMBER(AC65),ISNUMBER(AD65)), Z65&amp;"_P = Flowfrom("&amp;Z65&amp;") - "&amp;Z65&amp;"_EX",Z65&amp;"_P = Flowfrom("&amp;Z65&amp;")"), ""))))))))</f>
        <v/>
      </c>
      <c r="CP65" t="str">
        <f>IF(COUNTIF($Z$4:$Z$103, "*NLNode")&gt;0, IF(AND('Network Data'!$C$5=1,W65="0", X65 = "0", Y65&gt;0),IF(OR(ISNUMBER(AC65),ISNUMBER(AD65)),Z65&amp;"_U"&amp;" = Flowto("&amp;Z65&amp;") - "&amp;Z65&amp;"_P"&amp;" - "&amp;Z65&amp;"_R - "&amp;Z65&amp;"_EX",Z65&amp;"_U"&amp;" = Flowto("&amp;Z65&amp;") - "&amp;Z65&amp;"_P"&amp;" - "&amp;Z65&amp;"_R"),IF(AND('Network Data'!$C$5=0,W65="0",X65 = "0", Y65&gt;0),IF(OR(ISNUMBER(AC65),ISNUMBER(AD65)),Z65&amp;"_U"&amp;" = Flowto("&amp;Z65&amp;") - "&amp;Z65&amp;"_P"&amp;" - "&amp;Z65&amp;"_EX",Z65&amp;"_U"&amp;" = Flowto("&amp;Z65&amp;") - "&amp;Z65&amp;"_P"), IF(AND('Network Data'!$C$5=1,W65="0", X65 = "1", Y65&gt;0), IF(OR(ISNUMBER(AC65),ISNUMBER(AD65)),Z65&amp;"_U"&amp;" = Flowto("&amp;Z65&amp;") - "&amp;Z65&amp;"_NPP"&amp;" - "&amp;Z65&amp;"_R - "&amp;Z65&amp;"_EX",Z65&amp;"_U"&amp;" = Flowto("&amp;Z65&amp;") - "&amp;Z65&amp;"_NPP"&amp;" - "&amp;Z65&amp;"_R"), IF(AND('Network Data'!$C$5=0,W65="0",X65 = "1", Y65&gt;0),IF(OR(ISNUMBER(AC65),ISNUMBER(AD65)),Z65&amp;"_U"&amp;" = Flowto("&amp;Z65&amp;") - "&amp;Z65&amp;"_P"&amp;" - "&amp;Z65&amp;"_EX",Z65&amp;"_U"&amp;" = Flowto("&amp;Z65&amp;") - "&amp;Z65&amp;"_P"),"")))),"")</f>
        <v/>
      </c>
      <c r="CT65" t="str">
        <f>IF(OR(AM65&lt;&gt;"",AN65&lt;&gt;""), IF(AND('Network Data'!$C$5 = 1, W65 ="0", X65 = "0", Y65 &gt; 0),Z65&amp;"_AE"&amp;" = "&amp;Z65&amp;"_P"&amp;" + "&amp;Z65&amp;"_R", IF(AND('Network Data'!$C$5 = 0, W65 ="0", X65 = "0", Y65 &gt; 0),Z65&amp;" = "&amp;Z65&amp;"_P",IF(AND('Network Data'!$C$5 = 1, W65 ="0", X65 = "0",Y65 &gt; 0),Z65&amp;"_AE"&amp;" = "&amp;Z65&amp;"_P"&amp;" + "&amp;Z65&amp;"_R", IF(AND('Network Data'!$C$5 = 0, W65 ="0", X65 = "0", Y65 &gt; 0),Z65&amp;" = "&amp;Z65&amp;"_P","")))),"")</f>
        <v/>
      </c>
      <c r="CX65" t="str">
        <f xml:space="preserve"> IF('Network Data'!U71 &gt; 0, 'Network Data'!U71, "")</f>
        <v/>
      </c>
      <c r="DB65" t="str" cm="1">
        <f t="array" ref="DB65">IF(OR('Network Data'!T71:T170&lt;&gt;""), "## PARAMETERS","")</f>
        <v/>
      </c>
      <c r="DC65" t="str" cm="1">
        <f t="array" ref="DC65">IF(OR('Network Data'!T71:T170&lt;&gt;""), "&lt;space&gt;","")</f>
        <v/>
      </c>
      <c r="DD65" t="str">
        <f>IF('Network Data'!T71&lt;&gt;"",SUBSTITUTE('Network Data'!T71, ",",""),"")</f>
        <v/>
      </c>
      <c r="DE65" t="str" cm="1">
        <f t="array" ref="DE65">IF(OR('Network Data'!T71:T170&lt;&gt;""), "&lt;space&gt;","")</f>
        <v/>
      </c>
      <c r="DF65" t="str" cm="1">
        <f t="array" ref="DF65">IF(OR('Network Data'!T71:T170&lt;&gt;""), "## END PARAMETERS","")</f>
        <v/>
      </c>
      <c r="DG65" t="str" cm="1">
        <f t="array" ref="DG65">IF(OR('Network Data'!T71:T170&lt;&gt;""), "&lt;space&gt;","")</f>
        <v/>
      </c>
      <c r="DL65" t="str">
        <f>IF(AND('Network Data'!$C$5=1,W65="0",X65= "1",Y65&gt;0),Z65&amp;"_GPP: CO2 -&gt; "&amp;Z65,"")</f>
        <v/>
      </c>
      <c r="DN65" s="17"/>
      <c r="DP65" t="str">
        <f>IF(AND(W65="0",X65="1",Y65&gt;0,'Network Data'!$C$5=1),'Hidden Network Data 1'!Z65&amp;"_R: "&amp;'Hidden Network Data 1'!Z65&amp;" -&gt; CO2", "")</f>
        <v/>
      </c>
      <c r="DQ65" t="str">
        <f>IF(AND(W65="0",X65="0",Y65&gt;0,'Network Data'!$C$5=1),'Hidden Network Data 1'!Z65&amp;"_R: "&amp;'Hidden Network Data 1'!Z65&amp;" -&gt; CO2", "")</f>
        <v/>
      </c>
      <c r="DS65" s="17"/>
      <c r="DT65" s="17"/>
      <c r="DU65" t="str">
        <f t="shared" si="29"/>
        <v/>
      </c>
      <c r="DV65" s="17"/>
      <c r="DW65" s="17"/>
      <c r="DX65" s="17"/>
      <c r="DY65" t="str">
        <f t="shared" si="32"/>
        <v/>
      </c>
      <c r="DZ65" s="19"/>
      <c r="EA65" t="str">
        <f>IF(AND('Network Data'!$C$5=1, W65 = "0", X65 = "1", ISNUMBER(Y65)&gt;0, AE65&lt;&gt;""), Z65&amp;"_GPP &gt; "&amp;AE65, "")</f>
        <v/>
      </c>
      <c r="EB65" t="str">
        <f>IF(AE65 &gt;0, IF(AND('Network Data'!$C$5 = 1, W65 = "0", X65 = "0", ISNUMBER(Y65)&gt;0, AE65&lt;&gt;""), Z65&amp;"_Q &gt; "&amp;AE65, IF(AND('Network Data'!$C$5 = 0, W65 = "0", ISNUMBER(Y65)&gt;0, AE65&lt;&gt;""), Z65&amp;"_Q &gt; "&amp;AE65, "")),"")</f>
        <v/>
      </c>
      <c r="EC65" t="str">
        <f>IF(AND('Network Data'!$C$5=1, W65 = "0", X65 = "1", ISNUMBER(Y65)&gt;0, AF65&lt;&gt;""), Z65&amp;"_GPP &lt; "&amp;AF65, "")</f>
        <v/>
      </c>
      <c r="ED65" t="str">
        <f>IF(AND('Network Data'!$C$5 = 1, W65 = "0", X65 = "0", ISNUMBER(Y65)&gt;0, AF65&lt;&gt;""), Z65&amp;"_Q &lt; "&amp;AF65, IF(AND('Network Data'!$C$5 = 0, W65 = "0", ISNUMBER(Y65)&gt;0, AF65&lt;&gt;""), Z65&amp;"_Q &lt; "&amp;AF65, ""))</f>
        <v/>
      </c>
      <c r="EE65" t="str">
        <f>IF(AND('Network Data'!$C$5=1, W65 = "0", X65 = "1", ISNUMBER(Y65)&gt;0, AG65&lt;&gt;""), Z65&amp;"_NPP &gt; "&amp;AG65, "")</f>
        <v/>
      </c>
      <c r="EF65" t="str">
        <f>IF(AND('Network Data'!$C$5 = 1, W65 = "0", X65 = "0", ISNUMBER(Y65)&gt;0, AG65&lt;&gt;""), Z65&amp;"_P &gt; "&amp;AG65, IF(AND('Network Data'!$C$5 = 0, W65 = "0", ISNUMBER(Y65)&gt;0, AG65&lt;&gt;""), Z65&amp;"_P &gt; "&amp;AG65, ""))</f>
        <v/>
      </c>
      <c r="EG65" t="str">
        <f>IF(AND('Network Data'!$C$5=1, W65 = "0", X65 = "1", ISNUMBER(Y65)&gt;0, AH65&lt;&gt;""), Z65&amp;"_NPP &lt; "&amp;AH65, "")</f>
        <v/>
      </c>
      <c r="EH65" t="str">
        <f>IF(AND('Network Data'!$C$5 = 1, W65 = "0", X65 = "0", ISNUMBER(Y65)&gt;0, AH65&lt;&gt;""), Z65&amp;"_P &lt; "&amp;AH65, IF(AND('Network Data'!$C$5 = 0, W65 = "0", ISNUMBER(Y65)&gt;0, AH65&lt;&gt;""), Z65&amp;"_P &lt; "&amp;AH65, ""))</f>
        <v/>
      </c>
      <c r="EI65" t="str">
        <f>IF(AND('Network Data'!$C$5=1,W65="0",X65="1",ISNUMBER(Y65) &gt; 0,AI65&lt;&gt;""),Z65&amp;"_R &gt; "&amp;AI65,"")</f>
        <v/>
      </c>
      <c r="EJ65" t="str">
        <f>IF(AND('Network Data'!$C$5 = 1, W65 = "0", X65 = "0", ISNUMBER(Y65) &gt; 0, AI65&lt;&gt;""), Z65&amp;"_R &gt; "&amp;AI65, IF(AND('Network Data'!$C$5 = 0, W65 = "0", ISNUMBER(Y65) &gt; 0, AI65&lt;&gt;""), Z65&amp;"_R &gt; "&amp;AI65, IF(AND('Network Data'!$C$5 = 1, W65 = "0", X65 = "0", ISNUMBER(Y65) &gt; 0, AI65&lt;&gt;""), Z65&amp;"_R &gt; "&amp;AI65, IF(AND('Network Data'!$C$5 = 0, W65 = "0", ISNUMBER(Y65) &gt; 0, AI65&lt;&gt;""), Z65&amp;"_R &gt; "&amp;AI65, ""))))</f>
        <v/>
      </c>
      <c r="EK65" t="str">
        <f>IF(AND('Network Data'!$C$5=1, W65 = "0", X65 = "1", ISNUMBER(Y65)&gt;0, AJ65&lt;&gt;""), Z65&amp;"_R &lt; "&amp;AJ65, "")</f>
        <v/>
      </c>
      <c r="EL65" t="str">
        <f>IF(AND('Network Data'!$C$5 = 1, W65 = "0", X65 = "0", ISNUMBER(Y65)&gt;0, AJ65&lt;&gt;""), Z65&amp;"_R &lt; "&amp;AJ65, IF(AND('Network Data'!$C$5 = 0, W65 = "0", ISNUMBER(Y65)&gt;0, AJ65&lt;&gt;""), Z65&amp;"_R &lt; "&amp;AJ65, IF(AND('Network Data'!$C$5 = 1, W65 = "0", X65 = "0", ISNUMBER(Y65)&gt;0, AJ65&lt;&gt;""), Z65&amp;"_R &lt; "&amp;AJ65, IF(AND('Network Data'!$C$5 = 0, W65 = "0", ISNUMBER(Y65)&gt;0, AJ65&lt;&gt;""), Z65&amp;"_R &lt; "&amp;AJ65, ""))))</f>
        <v/>
      </c>
      <c r="EM65" t="str">
        <f t="shared" si="33"/>
        <v/>
      </c>
      <c r="EN65" t="str">
        <f t="shared" si="34"/>
        <v/>
      </c>
      <c r="EO65" t="str">
        <f t="shared" si="35"/>
        <v/>
      </c>
      <c r="EP65" t="str">
        <f t="shared" si="36"/>
        <v/>
      </c>
      <c r="EQ65" t="str">
        <f t="shared" si="30"/>
        <v/>
      </c>
      <c r="ER65" t="str">
        <f t="shared" si="31"/>
        <v/>
      </c>
      <c r="ES65" t="str">
        <f t="shared" si="37"/>
        <v/>
      </c>
      <c r="ET65" t="str">
        <f t="shared" si="38"/>
        <v/>
      </c>
      <c r="EU65" t="str">
        <f>IF(AND('Network Data'!$C$5 = 1, W65 = "0", X65 = "0", ISNUMBER(Y65) &gt; 0, AM65&lt;&gt;""), Z65&amp;"_AE &gt; "&amp;AM65, IF(AND('Network Data'!$C$5 = 0, W65 = "0", ISNUMBER(Y65) &gt; 0, AM65&lt;&gt;""), Z65&amp;"_AE &gt; "&amp;AM65, IF(AND('Network Data'!$C$5 = 1, W65 = "0", X65 = "0", ISNUMBER(Y65) &gt; 0, AM65&lt;&gt;""), Z65&amp;"_AE &gt; "&amp;AM65, IF(AND('Network Data'!$C$5 = 0, W65 = "0", ISNUMBER(Y65) &gt; 0, AM65&lt;&gt;""), Z65&amp;"_AE &gt; "&amp;AM65, ""))))</f>
        <v/>
      </c>
      <c r="EV65" t="str">
        <f>IF(AND('Network Data'!$C$5 = 1, W65 = "0", X65 = "0", ISNUMBER(Y65) &gt; 0, AN65&lt;&gt;""), Z65&amp;"_AE &lt; "&amp;AN65, IF(AND('Network Data'!$C$5 = 0, W65 = "0", ISNUMBER(Y65) &gt; 0, AN65&lt;&gt;""),Z65&amp;"_AE &lt; "&amp;AN65, IF(AND('Network Data'!$C$5 = 1, W65 = "0", X65 = "0", ISNUMBER(Y65) &gt; 0, AN65&lt;&gt;""), Z65&amp;"_AE &lt; "&amp;AN65, IF(AND('Network Data'!$C$5 = 0, W65 = "0", ISNUMBER(Y65) &gt; 0, AN65&lt;&gt;""), Z65&amp;"_AE &lt; "&amp;AN65, ""))))</f>
        <v/>
      </c>
      <c r="EX65" t="str">
        <f>IF(AND('Network Data'!V71 &gt;0), 'Network Data'!V71, "")</f>
        <v/>
      </c>
      <c r="GB65"/>
      <c r="GC65"/>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row>
    <row r="66" spans="1:242" x14ac:dyDescent="0.3">
      <c r="A66" s="4">
        <v>63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t="str">
        <f t="shared" si="7"/>
        <v/>
      </c>
      <c r="X66" t="str">
        <f t="shared" si="8"/>
        <v/>
      </c>
      <c r="Y66" t="str">
        <f t="shared" si="9"/>
        <v/>
      </c>
      <c r="Z66" t="str">
        <f t="shared" si="10"/>
        <v/>
      </c>
      <c r="AA66" t="str">
        <f t="shared" si="11"/>
        <v/>
      </c>
      <c r="AB66" t="str">
        <f t="shared" si="12"/>
        <v/>
      </c>
      <c r="AC66" t="str">
        <f t="shared" si="13"/>
        <v/>
      </c>
      <c r="AD66" t="str">
        <f t="shared" si="14"/>
        <v/>
      </c>
      <c r="AE66" t="str">
        <f t="shared" si="15"/>
        <v/>
      </c>
      <c r="AF66" t="str">
        <f t="shared" si="16"/>
        <v/>
      </c>
      <c r="AG66" t="str">
        <f t="shared" si="17"/>
        <v/>
      </c>
      <c r="AH66" t="str">
        <f t="shared" si="18"/>
        <v/>
      </c>
      <c r="AI66" t="str">
        <f t="shared" si="19"/>
        <v/>
      </c>
      <c r="AJ66" t="str">
        <f t="shared" si="20"/>
        <v/>
      </c>
      <c r="AK66" t="str">
        <f t="shared" si="21"/>
        <v/>
      </c>
      <c r="AL66" t="str">
        <f t="shared" si="22"/>
        <v/>
      </c>
      <c r="AM66" t="str">
        <f t="shared" si="23"/>
        <v/>
      </c>
      <c r="AN66" t="str">
        <f t="shared" si="24"/>
        <v/>
      </c>
      <c r="BQ66" t="str">
        <f t="shared" si="25"/>
        <v/>
      </c>
      <c r="BR66" t="str">
        <f t="shared" si="26"/>
        <v/>
      </c>
      <c r="BY66" t="str">
        <f t="shared" si="27"/>
        <v/>
      </c>
      <c r="BZ66" t="str">
        <f t="shared" si="28"/>
        <v/>
      </c>
      <c r="CH66" t="str">
        <f>IF(AND('Network Data'!$C$5=1, W66 = "0", Y66 &gt; 0), IF(AND(X66="0"),IF(OR(ISNUMBER(AA66),ISNUMBER(AB66)),Z66&amp;"_Q = Flowto("&amp;Z66&amp;") - "&amp;Z66&amp;"_IM",Z66&amp;"_Q = Flowto("&amp;Z66&amp;")"),IF(AND(X66="1"),IF(OR(ISNUMBER(AA66),ISNUMBER(AB66)),Z66&amp;"_GPP = Flowto("&amp;Z66&amp;") - "&amp;Z66&amp;"_IM",Z66&amp;"_GPP = Flowto("&amp;Z66&amp;")"))), IF(AND('Network Data'!$C$5=0, W66 = "0", Y66 &gt; 0), IF(OR(ISNUMBER(AA66),ISNUMBER(AB66)),Z66&amp;"_Q = Flowto("&amp;Z66&amp;") - "&amp;Z66&amp;"_IN",Z66&amp;"_Q = Flowto("&amp;Z66&amp;")"),""))</f>
        <v/>
      </c>
      <c r="CL66" t="str">
        <f>IF(AND('Network Data'!$C$5=1, COUNTIF($Z$4:$Z$103, "*NLNode")&gt;0, W66 = "0", X66 = "0", Y66 &gt; 0), IF(OR(ISNUMBER(AC66),ISNUMBER(AD66)), Z66&amp;"_P = Flowfrom("&amp;Z66&amp;") - "&amp;Z66&amp;"_R - "&amp;Z66&amp;"_U - "&amp;Z66&amp;"_EX",Z66&amp;"_P = Flowfrom("&amp;Z66&amp;") - "&amp;Z66&amp;"_R - "&amp;Z66&amp;"_U"), IF(AND('Network Data'!$C$5=1, COUNTIF($Z$4:$Z$103, "*NLNode")=0, W66 = "0",X66 = "0", Y66 &gt; 0), IF(OR(ISNUMBER(AC66),ISNUMBER(AD66)), Z66&amp;"_P = Flowfrom("&amp;Z66&amp;") - "&amp;Z66&amp;"_R - "&amp;Z66&amp;"_EX",Z66&amp;"_P = Flowfrom("&amp;Z66&amp;") - "&amp;Z66&amp;"_R"), IF(AND('Network Data'!$C$5=0, COUNTIF($Z$4:$Z$103, "*NLNode")&gt;0, W66 = "0", X66 = "0", Y66 &gt; 0), IF(OR(ISNUMBER(AC66),ISNUMBER(AD66)), Z66&amp;"_P = Flowfrom("&amp;Z66&amp;") - "&amp;Z66&amp;"_U - "&amp;Z66&amp;"_EX",Z66&amp;"_P = Flowfrom("&amp;Z66&amp;") - "&amp;Z66&amp;"_U"), IF(AND('Network Data'!$C$5=0, COUNTIF($Z$4:$Z$103, "*NLNode")=0, W66 = "0",X66 = "0",  Y66 &gt; 0), IF(OR(ISNUMBER(AC66),ISNUMBER(AD66)), Z66&amp;"_P = Flowfrom("&amp;Z66&amp;") - "&amp;Z66&amp;"_EX",Z66&amp;"_P = Flowfrom("&amp;Z66&amp;")"), IF(AND('Network Data'!$C$5=1, COUNTIF($Z$4:$Z$103, "*NLNode")&gt;0, W66 = "0", X66 = "1", Y66 &gt; 0), IF(OR(ISNUMBER(AC66),ISNUMBER(AD66)), Z66&amp;"_NPP = Flowfrom("&amp;Z66&amp;") - "&amp;Z66&amp;"_R - "&amp;Z66&amp;"_U - "&amp;Z66&amp;"_EX",Z66&amp;"_NPP = Flowfrom("&amp;Z66&amp;") - "&amp;Z66&amp;"_R - "&amp;Z66&amp;"_U"), IF(AND('Network Data'!$C$5=1, COUNTIF($Z$4:$Z$103, "*NLNode")=0, W66 = "0",X66 = "1", Y66 &gt; 0), IF(OR(ISNUMBER(AC66),ISNUMBER(AD66)), Z66&amp;"_NPP = Flowfrom("&amp;Z66&amp;") - "&amp;Z66&amp;"_R - "&amp;Z66&amp;"_EX",Z66&amp;"_NPP = Flowfrom("&amp;Z66&amp;") - "&amp;Z66&amp;"_R"), IF(AND('Network Data'!$C$5=0, COUNTIF($Z$4:$Z$103, "*NLNode")&gt;0, W66 = "0", X66 = "1", Y66 &gt; 0), IF(OR(ISNUMBER(AC66),ISNUMBER(AD66)), Z66&amp;"_P = Flowfrom("&amp;Z66&amp;") - "&amp;Z66&amp;"_U - "&amp;Z66&amp;"_EX",Z66&amp;"_P = Flowfrom("&amp;Z66&amp;") - "&amp;Z66&amp;"_U"), IF(AND('Network Data'!$C$5=0, COUNTIF($Z$4:$Z$103, "*NLNode")=0, W66 = "0",X66 = "1",  Y66 &gt; 0), IF(OR(ISNUMBER(AC66),ISNUMBER(AD66)), Z66&amp;"_P = Flowfrom("&amp;Z66&amp;") - "&amp;Z66&amp;"_EX",Z66&amp;"_P = Flowfrom("&amp;Z66&amp;")"), ""))))))))</f>
        <v/>
      </c>
      <c r="CP66" t="str">
        <f>IF(COUNTIF($Z$4:$Z$103, "*NLNode")&gt;0, IF(AND('Network Data'!$C$5=1,W66="0", X66 = "0", Y66&gt;0),IF(OR(ISNUMBER(AC66),ISNUMBER(AD66)),Z66&amp;"_U"&amp;" = Flowto("&amp;Z66&amp;") - "&amp;Z66&amp;"_P"&amp;" - "&amp;Z66&amp;"_R - "&amp;Z66&amp;"_EX",Z66&amp;"_U"&amp;" = Flowto("&amp;Z66&amp;") - "&amp;Z66&amp;"_P"&amp;" - "&amp;Z66&amp;"_R"),IF(AND('Network Data'!$C$5=0,W66="0",X66 = "0", Y66&gt;0),IF(OR(ISNUMBER(AC66),ISNUMBER(AD66)),Z66&amp;"_U"&amp;" = Flowto("&amp;Z66&amp;") - "&amp;Z66&amp;"_P"&amp;" - "&amp;Z66&amp;"_EX",Z66&amp;"_U"&amp;" = Flowto("&amp;Z66&amp;") - "&amp;Z66&amp;"_P"), IF(AND('Network Data'!$C$5=1,W66="0", X66 = "1", Y66&gt;0), IF(OR(ISNUMBER(AC66),ISNUMBER(AD66)),Z66&amp;"_U"&amp;" = Flowto("&amp;Z66&amp;") - "&amp;Z66&amp;"_NPP"&amp;" - "&amp;Z66&amp;"_R - "&amp;Z66&amp;"_EX",Z66&amp;"_U"&amp;" = Flowto("&amp;Z66&amp;") - "&amp;Z66&amp;"_NPP"&amp;" - "&amp;Z66&amp;"_R"), IF(AND('Network Data'!$C$5=0,W66="0",X66 = "1", Y66&gt;0),IF(OR(ISNUMBER(AC66),ISNUMBER(AD66)),Z66&amp;"_U"&amp;" = Flowto("&amp;Z66&amp;") - "&amp;Z66&amp;"_P"&amp;" - "&amp;Z66&amp;"_EX",Z66&amp;"_U"&amp;" = Flowto("&amp;Z66&amp;") - "&amp;Z66&amp;"_P"),"")))),"")</f>
        <v/>
      </c>
      <c r="CT66" t="str">
        <f>IF(OR(AM66&lt;&gt;"",AN66&lt;&gt;""), IF(AND('Network Data'!$C$5 = 1, W66 ="0", X66 = "0", Y66 &gt; 0),Z66&amp;"_AE"&amp;" = "&amp;Z66&amp;"_P"&amp;" + "&amp;Z66&amp;"_R", IF(AND('Network Data'!$C$5 = 0, W66 ="0", X66 = "0", Y66 &gt; 0),Z66&amp;" = "&amp;Z66&amp;"_P",IF(AND('Network Data'!$C$5 = 1, W66 ="0", X66 = "0",Y66 &gt; 0),Z66&amp;"_AE"&amp;" = "&amp;Z66&amp;"_P"&amp;" + "&amp;Z66&amp;"_R", IF(AND('Network Data'!$C$5 = 0, W66 ="0", X66 = "0", Y66 &gt; 0),Z66&amp;" = "&amp;Z66&amp;"_P","")))),"")</f>
        <v/>
      </c>
      <c r="CX66" t="str">
        <f xml:space="preserve"> IF('Network Data'!U72 &gt; 0, 'Network Data'!U72, "")</f>
        <v/>
      </c>
      <c r="DB66" t="str" cm="1">
        <f t="array" ref="DB66">IF(OR('Network Data'!T72:T171&lt;&gt;""), "## PARAMETERS","")</f>
        <v/>
      </c>
      <c r="DC66" t="str" cm="1">
        <f t="array" ref="DC66">IF(OR('Network Data'!T72:T171&lt;&gt;""), "&lt;space&gt;","")</f>
        <v/>
      </c>
      <c r="DD66" t="str">
        <f>IF('Network Data'!T72&lt;&gt;"",SUBSTITUTE('Network Data'!T72, ",",""),"")</f>
        <v/>
      </c>
      <c r="DE66" t="str" cm="1">
        <f t="array" ref="DE66">IF(OR('Network Data'!T72:T171&lt;&gt;""), "&lt;space&gt;","")</f>
        <v/>
      </c>
      <c r="DF66" t="str" cm="1">
        <f t="array" ref="DF66">IF(OR('Network Data'!T72:T171&lt;&gt;""), "## END PARAMETERS","")</f>
        <v/>
      </c>
      <c r="DG66" t="str" cm="1">
        <f t="array" ref="DG66">IF(OR('Network Data'!T72:T171&lt;&gt;""), "&lt;space&gt;","")</f>
        <v/>
      </c>
      <c r="DL66" t="str">
        <f>IF(AND('Network Data'!$C$5=1,W66="0",X66= "1",Y66&gt;0),Z66&amp;"_GPP: CO2 -&gt; "&amp;Z66,"")</f>
        <v/>
      </c>
      <c r="DN66" s="17"/>
      <c r="DP66" t="str">
        <f>IF(AND(W66="0",X66="1",Y66&gt;0,'Network Data'!$C$5=1),'Hidden Network Data 1'!Z66&amp;"_R: "&amp;'Hidden Network Data 1'!Z66&amp;" -&gt; CO2", "")</f>
        <v/>
      </c>
      <c r="DQ66" t="str">
        <f>IF(AND(W66="0",X66="0",Y66&gt;0,'Network Data'!$C$5=1),'Hidden Network Data 1'!Z66&amp;"_R: "&amp;'Hidden Network Data 1'!Z66&amp;" -&gt; CO2", "")</f>
        <v/>
      </c>
      <c r="DS66" s="17"/>
      <c r="DT66" s="17"/>
      <c r="DU66" t="str">
        <f t="shared" si="29"/>
        <v/>
      </c>
      <c r="DV66" s="17"/>
      <c r="DW66" s="17"/>
      <c r="DX66" s="17"/>
      <c r="DY66" t="str">
        <f t="shared" si="32"/>
        <v/>
      </c>
      <c r="DZ66" s="19"/>
      <c r="EA66" t="str">
        <f>IF(AND('Network Data'!$C$5=1, W66 = "0", X66 = "1", ISNUMBER(Y66)&gt;0, AE66&lt;&gt;""), Z66&amp;"_GPP &gt; "&amp;AE66, "")</f>
        <v/>
      </c>
      <c r="EB66" t="str">
        <f>IF(AE66 &gt;0, IF(AND('Network Data'!$C$5 = 1, W66 = "0", X66 = "0", ISNUMBER(Y66)&gt;0, AE66&lt;&gt;""), Z66&amp;"_Q &gt; "&amp;AE66, IF(AND('Network Data'!$C$5 = 0, W66 = "0", ISNUMBER(Y66)&gt;0, AE66&lt;&gt;""), Z66&amp;"_Q &gt; "&amp;AE66, "")),"")</f>
        <v/>
      </c>
      <c r="EC66" t="str">
        <f>IF(AND('Network Data'!$C$5=1, W66 = "0", X66 = "1", ISNUMBER(Y66)&gt;0, AF66&lt;&gt;""), Z66&amp;"_GPP &lt; "&amp;AF66, "")</f>
        <v/>
      </c>
      <c r="ED66" t="str">
        <f>IF(AND('Network Data'!$C$5 = 1, W66 = "0", X66 = "0", ISNUMBER(Y66)&gt;0, AF66&lt;&gt;""), Z66&amp;"_Q &lt; "&amp;AF66, IF(AND('Network Data'!$C$5 = 0, W66 = "0", ISNUMBER(Y66)&gt;0, AF66&lt;&gt;""), Z66&amp;"_Q &lt; "&amp;AF66, ""))</f>
        <v/>
      </c>
      <c r="EE66" t="str">
        <f>IF(AND('Network Data'!$C$5=1, W66 = "0", X66 = "1", ISNUMBER(Y66)&gt;0, AG66&lt;&gt;""), Z66&amp;"_NPP &gt; "&amp;AG66, "")</f>
        <v/>
      </c>
      <c r="EF66" t="str">
        <f>IF(AND('Network Data'!$C$5 = 1, W66 = "0", X66 = "0", ISNUMBER(Y66)&gt;0, AG66&lt;&gt;""), Z66&amp;"_P &gt; "&amp;AG66, IF(AND('Network Data'!$C$5 = 0, W66 = "0", ISNUMBER(Y66)&gt;0, AG66&lt;&gt;""), Z66&amp;"_P &gt; "&amp;AG66, ""))</f>
        <v/>
      </c>
      <c r="EG66" t="str">
        <f>IF(AND('Network Data'!$C$5=1, W66 = "0", X66 = "1", ISNUMBER(Y66)&gt;0, AH66&lt;&gt;""), Z66&amp;"_NPP &lt; "&amp;AH66, "")</f>
        <v/>
      </c>
      <c r="EH66" t="str">
        <f>IF(AND('Network Data'!$C$5 = 1, W66 = "0", X66 = "0", ISNUMBER(Y66)&gt;0, AH66&lt;&gt;""), Z66&amp;"_P &lt; "&amp;AH66, IF(AND('Network Data'!$C$5 = 0, W66 = "0", ISNUMBER(Y66)&gt;0, AH66&lt;&gt;""), Z66&amp;"_P &lt; "&amp;AH66, ""))</f>
        <v/>
      </c>
      <c r="EI66" t="str">
        <f>IF(AND('Network Data'!$C$5=1,W66="0",X66="1",ISNUMBER(Y66) &gt; 0,AI66&lt;&gt;""),Z66&amp;"_R &gt; "&amp;AI66,"")</f>
        <v/>
      </c>
      <c r="EJ66" t="str">
        <f>IF(AND('Network Data'!$C$5 = 1, W66 = "0", X66 = "0", ISNUMBER(Y66) &gt; 0, AI66&lt;&gt;""), Z66&amp;"_R &gt; "&amp;AI66, IF(AND('Network Data'!$C$5 = 0, W66 = "0", ISNUMBER(Y66) &gt; 0, AI66&lt;&gt;""), Z66&amp;"_R &gt; "&amp;AI66, IF(AND('Network Data'!$C$5 = 1, W66 = "0", X66 = "0", ISNUMBER(Y66) &gt; 0, AI66&lt;&gt;""), Z66&amp;"_R &gt; "&amp;AI66, IF(AND('Network Data'!$C$5 = 0, W66 = "0", ISNUMBER(Y66) &gt; 0, AI66&lt;&gt;""), Z66&amp;"_R &gt; "&amp;AI66, ""))))</f>
        <v/>
      </c>
      <c r="EK66" t="str">
        <f>IF(AND('Network Data'!$C$5=1, W66 = "0", X66 = "1", ISNUMBER(Y66)&gt;0, AJ66&lt;&gt;""), Z66&amp;"_R &lt; "&amp;AJ66, "")</f>
        <v/>
      </c>
      <c r="EL66" t="str">
        <f>IF(AND('Network Data'!$C$5 = 1, W66 = "0", X66 = "0", ISNUMBER(Y66)&gt;0, AJ66&lt;&gt;""), Z66&amp;"_R &lt; "&amp;AJ66, IF(AND('Network Data'!$C$5 = 0, W66 = "0", ISNUMBER(Y66)&gt;0, AJ66&lt;&gt;""), Z66&amp;"_R &lt; "&amp;AJ66, IF(AND('Network Data'!$C$5 = 1, W66 = "0", X66 = "0", ISNUMBER(Y66)&gt;0, AJ66&lt;&gt;""), Z66&amp;"_R &lt; "&amp;AJ66, IF(AND('Network Data'!$C$5 = 0, W66 = "0", ISNUMBER(Y66)&gt;0, AJ66&lt;&gt;""), Z66&amp;"_R &lt; "&amp;AJ66, ""))))</f>
        <v/>
      </c>
      <c r="EM66" t="str">
        <f t="shared" si="33"/>
        <v/>
      </c>
      <c r="EN66" t="str">
        <f t="shared" si="34"/>
        <v/>
      </c>
      <c r="EO66" t="str">
        <f t="shared" si="35"/>
        <v/>
      </c>
      <c r="EP66" t="str">
        <f t="shared" si="36"/>
        <v/>
      </c>
      <c r="EQ66" t="str">
        <f t="shared" si="30"/>
        <v/>
      </c>
      <c r="ER66" t="str">
        <f t="shared" si="31"/>
        <v/>
      </c>
      <c r="ES66" t="str">
        <f t="shared" si="37"/>
        <v/>
      </c>
      <c r="ET66" t="str">
        <f t="shared" si="38"/>
        <v/>
      </c>
      <c r="EU66" t="str">
        <f>IF(AND('Network Data'!$C$5 = 1, W66 = "0", X66 = "0", ISNUMBER(Y66) &gt; 0, AM66&lt;&gt;""), Z66&amp;"_AE &gt; "&amp;AM66, IF(AND('Network Data'!$C$5 = 0, W66 = "0", ISNUMBER(Y66) &gt; 0, AM66&lt;&gt;""), Z66&amp;"_AE &gt; "&amp;AM66, IF(AND('Network Data'!$C$5 = 1, W66 = "0", X66 = "0", ISNUMBER(Y66) &gt; 0, AM66&lt;&gt;""), Z66&amp;"_AE &gt; "&amp;AM66, IF(AND('Network Data'!$C$5 = 0, W66 = "0", ISNUMBER(Y66) &gt; 0, AM66&lt;&gt;""), Z66&amp;"_AE &gt; "&amp;AM66, ""))))</f>
        <v/>
      </c>
      <c r="EV66" t="str">
        <f>IF(AND('Network Data'!$C$5 = 1, W66 = "0", X66 = "0", ISNUMBER(Y66) &gt; 0, AN66&lt;&gt;""), Z66&amp;"_AE &lt; "&amp;AN66, IF(AND('Network Data'!$C$5 = 0, W66 = "0", ISNUMBER(Y66) &gt; 0, AN66&lt;&gt;""),Z66&amp;"_AE &lt; "&amp;AN66, IF(AND('Network Data'!$C$5 = 1, W66 = "0", X66 = "0", ISNUMBER(Y66) &gt; 0, AN66&lt;&gt;""), Z66&amp;"_AE &lt; "&amp;AN66, IF(AND('Network Data'!$C$5 = 0, W66 = "0", ISNUMBER(Y66) &gt; 0, AN66&lt;&gt;""), Z66&amp;"_AE &lt; "&amp;AN66, ""))))</f>
        <v/>
      </c>
      <c r="EX66" t="str">
        <f>IF(AND('Network Data'!V72 &gt;0), 'Network Data'!V72, "")</f>
        <v/>
      </c>
      <c r="GB66"/>
      <c r="GC66"/>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row>
    <row r="67" spans="1:242" x14ac:dyDescent="0.3">
      <c r="A67" s="4">
        <v>64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t="str">
        <f t="shared" si="7"/>
        <v/>
      </c>
      <c r="X67" t="str">
        <f t="shared" si="8"/>
        <v/>
      </c>
      <c r="Y67" t="str">
        <f t="shared" si="9"/>
        <v/>
      </c>
      <c r="Z67" t="str">
        <f t="shared" si="10"/>
        <v/>
      </c>
      <c r="AA67" t="str">
        <f t="shared" si="11"/>
        <v/>
      </c>
      <c r="AB67" t="str">
        <f t="shared" si="12"/>
        <v/>
      </c>
      <c r="AC67" t="str">
        <f t="shared" si="13"/>
        <v/>
      </c>
      <c r="AD67" t="str">
        <f t="shared" si="14"/>
        <v/>
      </c>
      <c r="AE67" t="str">
        <f t="shared" si="15"/>
        <v/>
      </c>
      <c r="AF67" t="str">
        <f t="shared" si="16"/>
        <v/>
      </c>
      <c r="AG67" t="str">
        <f t="shared" si="17"/>
        <v/>
      </c>
      <c r="AH67" t="str">
        <f t="shared" si="18"/>
        <v/>
      </c>
      <c r="AI67" t="str">
        <f t="shared" si="19"/>
        <v/>
      </c>
      <c r="AJ67" t="str">
        <f t="shared" si="20"/>
        <v/>
      </c>
      <c r="AK67" t="str">
        <f t="shared" si="21"/>
        <v/>
      </c>
      <c r="AL67" t="str">
        <f t="shared" si="22"/>
        <v/>
      </c>
      <c r="AM67" t="str">
        <f t="shared" si="23"/>
        <v/>
      </c>
      <c r="AN67" t="str">
        <f t="shared" si="24"/>
        <v/>
      </c>
      <c r="BQ67" t="str">
        <f t="shared" si="25"/>
        <v/>
      </c>
      <c r="BR67" t="str">
        <f t="shared" si="26"/>
        <v/>
      </c>
      <c r="BY67" t="str">
        <f t="shared" si="27"/>
        <v/>
      </c>
      <c r="BZ67" t="str">
        <f t="shared" si="28"/>
        <v/>
      </c>
      <c r="CH67" t="str">
        <f>IF(AND('Network Data'!$C$5=1, W67 = "0", Y67 &gt; 0), IF(AND(X67="0"),IF(OR(ISNUMBER(AA67),ISNUMBER(AB67)),Z67&amp;"_Q = Flowto("&amp;Z67&amp;") - "&amp;Z67&amp;"_IM",Z67&amp;"_Q = Flowto("&amp;Z67&amp;")"),IF(AND(X67="1"),IF(OR(ISNUMBER(AA67),ISNUMBER(AB67)),Z67&amp;"_GPP = Flowto("&amp;Z67&amp;") - "&amp;Z67&amp;"_IM",Z67&amp;"_GPP = Flowto("&amp;Z67&amp;")"))), IF(AND('Network Data'!$C$5=0, W67 = "0", Y67 &gt; 0), IF(OR(ISNUMBER(AA67),ISNUMBER(AB67)),Z67&amp;"_Q = Flowto("&amp;Z67&amp;") - "&amp;Z67&amp;"_IN",Z67&amp;"_Q = Flowto("&amp;Z67&amp;")"),""))</f>
        <v/>
      </c>
      <c r="CL67" t="str">
        <f>IF(AND('Network Data'!$C$5=1, COUNTIF($Z$4:$Z$103, "*NLNode")&gt;0, W67 = "0", X67 = "0", Y67 &gt; 0), IF(OR(ISNUMBER(AC67),ISNUMBER(AD67)), Z67&amp;"_P = Flowfrom("&amp;Z67&amp;") - "&amp;Z67&amp;"_R - "&amp;Z67&amp;"_U - "&amp;Z67&amp;"_EX",Z67&amp;"_P = Flowfrom("&amp;Z67&amp;") - "&amp;Z67&amp;"_R - "&amp;Z67&amp;"_U"), IF(AND('Network Data'!$C$5=1, COUNTIF($Z$4:$Z$103, "*NLNode")=0, W67 = "0",X67 = "0", Y67 &gt; 0), IF(OR(ISNUMBER(AC67),ISNUMBER(AD67)), Z67&amp;"_P = Flowfrom("&amp;Z67&amp;") - "&amp;Z67&amp;"_R - "&amp;Z67&amp;"_EX",Z67&amp;"_P = Flowfrom("&amp;Z67&amp;") - "&amp;Z67&amp;"_R"), IF(AND('Network Data'!$C$5=0, COUNTIF($Z$4:$Z$103, "*NLNode")&gt;0, W67 = "0", X67 = "0", Y67 &gt; 0), IF(OR(ISNUMBER(AC67),ISNUMBER(AD67)), Z67&amp;"_P = Flowfrom("&amp;Z67&amp;") - "&amp;Z67&amp;"_U - "&amp;Z67&amp;"_EX",Z67&amp;"_P = Flowfrom("&amp;Z67&amp;") - "&amp;Z67&amp;"_U"), IF(AND('Network Data'!$C$5=0, COUNTIF($Z$4:$Z$103, "*NLNode")=0, W67 = "0",X67 = "0",  Y67 &gt; 0), IF(OR(ISNUMBER(AC67),ISNUMBER(AD67)), Z67&amp;"_P = Flowfrom("&amp;Z67&amp;") - "&amp;Z67&amp;"_EX",Z67&amp;"_P = Flowfrom("&amp;Z67&amp;")"), IF(AND('Network Data'!$C$5=1, COUNTIF($Z$4:$Z$103, "*NLNode")&gt;0, W67 = "0", X67 = "1", Y67 &gt; 0), IF(OR(ISNUMBER(AC67),ISNUMBER(AD67)), Z67&amp;"_NPP = Flowfrom("&amp;Z67&amp;") - "&amp;Z67&amp;"_R - "&amp;Z67&amp;"_U - "&amp;Z67&amp;"_EX",Z67&amp;"_NPP = Flowfrom("&amp;Z67&amp;") - "&amp;Z67&amp;"_R - "&amp;Z67&amp;"_U"), IF(AND('Network Data'!$C$5=1, COUNTIF($Z$4:$Z$103, "*NLNode")=0, W67 = "0",X67 = "1", Y67 &gt; 0), IF(OR(ISNUMBER(AC67),ISNUMBER(AD67)), Z67&amp;"_NPP = Flowfrom("&amp;Z67&amp;") - "&amp;Z67&amp;"_R - "&amp;Z67&amp;"_EX",Z67&amp;"_NPP = Flowfrom("&amp;Z67&amp;") - "&amp;Z67&amp;"_R"), IF(AND('Network Data'!$C$5=0, COUNTIF($Z$4:$Z$103, "*NLNode")&gt;0, W67 = "0", X67 = "1", Y67 &gt; 0), IF(OR(ISNUMBER(AC67),ISNUMBER(AD67)), Z67&amp;"_P = Flowfrom("&amp;Z67&amp;") - "&amp;Z67&amp;"_U - "&amp;Z67&amp;"_EX",Z67&amp;"_P = Flowfrom("&amp;Z67&amp;") - "&amp;Z67&amp;"_U"), IF(AND('Network Data'!$C$5=0, COUNTIF($Z$4:$Z$103, "*NLNode")=0, W67 = "0",X67 = "1",  Y67 &gt; 0), IF(OR(ISNUMBER(AC67),ISNUMBER(AD67)), Z67&amp;"_P = Flowfrom("&amp;Z67&amp;") - "&amp;Z67&amp;"_EX",Z67&amp;"_P = Flowfrom("&amp;Z67&amp;")"), ""))))))))</f>
        <v/>
      </c>
      <c r="CP67" t="str">
        <f>IF(COUNTIF($Z$4:$Z$103, "*NLNode")&gt;0, IF(AND('Network Data'!$C$5=1,W67="0", X67 = "0", Y67&gt;0),IF(OR(ISNUMBER(AC67),ISNUMBER(AD67)),Z67&amp;"_U"&amp;" = Flowto("&amp;Z67&amp;") - "&amp;Z67&amp;"_P"&amp;" - "&amp;Z67&amp;"_R - "&amp;Z67&amp;"_EX",Z67&amp;"_U"&amp;" = Flowto("&amp;Z67&amp;") - "&amp;Z67&amp;"_P"&amp;" - "&amp;Z67&amp;"_R"),IF(AND('Network Data'!$C$5=0,W67="0",X67 = "0", Y67&gt;0),IF(OR(ISNUMBER(AC67),ISNUMBER(AD67)),Z67&amp;"_U"&amp;" = Flowto("&amp;Z67&amp;") - "&amp;Z67&amp;"_P"&amp;" - "&amp;Z67&amp;"_EX",Z67&amp;"_U"&amp;" = Flowto("&amp;Z67&amp;") - "&amp;Z67&amp;"_P"), IF(AND('Network Data'!$C$5=1,W67="0", X67 = "1", Y67&gt;0), IF(OR(ISNUMBER(AC67),ISNUMBER(AD67)),Z67&amp;"_U"&amp;" = Flowto("&amp;Z67&amp;") - "&amp;Z67&amp;"_NPP"&amp;" - "&amp;Z67&amp;"_R - "&amp;Z67&amp;"_EX",Z67&amp;"_U"&amp;" = Flowto("&amp;Z67&amp;") - "&amp;Z67&amp;"_NPP"&amp;" - "&amp;Z67&amp;"_R"), IF(AND('Network Data'!$C$5=0,W67="0",X67 = "1", Y67&gt;0),IF(OR(ISNUMBER(AC67),ISNUMBER(AD67)),Z67&amp;"_U"&amp;" = Flowto("&amp;Z67&amp;") - "&amp;Z67&amp;"_P"&amp;" - "&amp;Z67&amp;"_EX",Z67&amp;"_U"&amp;" = Flowto("&amp;Z67&amp;") - "&amp;Z67&amp;"_P"),"")))),"")</f>
        <v/>
      </c>
      <c r="CT67" t="str">
        <f>IF(OR(AM67&lt;&gt;"",AN67&lt;&gt;""), IF(AND('Network Data'!$C$5 = 1, W67 ="0", X67 = "0", Y67 &gt; 0),Z67&amp;"_AE"&amp;" = "&amp;Z67&amp;"_P"&amp;" + "&amp;Z67&amp;"_R", IF(AND('Network Data'!$C$5 = 0, W67 ="0", X67 = "0", Y67 &gt; 0),Z67&amp;" = "&amp;Z67&amp;"_P",IF(AND('Network Data'!$C$5 = 1, W67 ="0", X67 = "0",Y67 &gt; 0),Z67&amp;"_AE"&amp;" = "&amp;Z67&amp;"_P"&amp;" + "&amp;Z67&amp;"_R", IF(AND('Network Data'!$C$5 = 0, W67 ="0", X67 = "0", Y67 &gt; 0),Z67&amp;" = "&amp;Z67&amp;"_P","")))),"")</f>
        <v/>
      </c>
      <c r="CX67" t="str">
        <f xml:space="preserve"> IF('Network Data'!U73 &gt; 0, 'Network Data'!U73, "")</f>
        <v/>
      </c>
      <c r="DB67" t="str" cm="1">
        <f t="array" ref="DB67">IF(OR('Network Data'!T73:T172&lt;&gt;""), "## PARAMETERS","")</f>
        <v/>
      </c>
      <c r="DC67" t="str" cm="1">
        <f t="array" ref="DC67">IF(OR('Network Data'!T73:T172&lt;&gt;""), "&lt;space&gt;","")</f>
        <v/>
      </c>
      <c r="DD67" t="str">
        <f>IF('Network Data'!T73&lt;&gt;"",SUBSTITUTE('Network Data'!T73, ",",""),"")</f>
        <v/>
      </c>
      <c r="DE67" t="str" cm="1">
        <f t="array" ref="DE67">IF(OR('Network Data'!T73:T172&lt;&gt;""), "&lt;space&gt;","")</f>
        <v/>
      </c>
      <c r="DF67" t="str" cm="1">
        <f t="array" ref="DF67">IF(OR('Network Data'!T73:T172&lt;&gt;""), "## END PARAMETERS","")</f>
        <v/>
      </c>
      <c r="DG67" t="str" cm="1">
        <f t="array" ref="DG67">IF(OR('Network Data'!T73:T172&lt;&gt;""), "&lt;space&gt;","")</f>
        <v/>
      </c>
      <c r="DL67" t="str">
        <f>IF(AND('Network Data'!$C$5=1,W67="0",X67= "1",Y67&gt;0),Z67&amp;"_GPP: CO2 -&gt; "&amp;Z67,"")</f>
        <v/>
      </c>
      <c r="DN67" s="17"/>
      <c r="DP67" t="str">
        <f>IF(AND(W67="0",X67="1",Y67&gt;0,'Network Data'!$C$5=1),'Hidden Network Data 1'!Z67&amp;"_R: "&amp;'Hidden Network Data 1'!Z67&amp;" -&gt; CO2", "")</f>
        <v/>
      </c>
      <c r="DQ67" t="str">
        <f>IF(AND(W67="0",X67="0",Y67&gt;0,'Network Data'!$C$5=1),'Hidden Network Data 1'!Z67&amp;"_R: "&amp;'Hidden Network Data 1'!Z67&amp;" -&gt; CO2", "")</f>
        <v/>
      </c>
      <c r="DS67" s="17"/>
      <c r="DT67" s="17"/>
      <c r="DU67" t="str">
        <f t="shared" si="29"/>
        <v/>
      </c>
      <c r="DV67" s="17"/>
      <c r="DW67" s="17"/>
      <c r="DX67" s="17"/>
      <c r="DY67" t="str">
        <f t="shared" si="32"/>
        <v/>
      </c>
      <c r="DZ67" s="19"/>
      <c r="EA67" t="str">
        <f>IF(AND('Network Data'!$C$5=1, W67 = "0", X67 = "1", ISNUMBER(Y67)&gt;0, AE67&lt;&gt;""), Z67&amp;"_GPP &gt; "&amp;AE67, "")</f>
        <v/>
      </c>
      <c r="EB67" t="str">
        <f>IF(AE67 &gt;0, IF(AND('Network Data'!$C$5 = 1, W67 = "0", X67 = "0", ISNUMBER(Y67)&gt;0, AE67&lt;&gt;""), Z67&amp;"_Q &gt; "&amp;AE67, IF(AND('Network Data'!$C$5 = 0, W67 = "0", ISNUMBER(Y67)&gt;0, AE67&lt;&gt;""), Z67&amp;"_Q &gt; "&amp;AE67, "")),"")</f>
        <v/>
      </c>
      <c r="EC67" t="str">
        <f>IF(AND('Network Data'!$C$5=1, W67 = "0", X67 = "1", ISNUMBER(Y67)&gt;0, AF67&lt;&gt;""), Z67&amp;"_GPP &lt; "&amp;AF67, "")</f>
        <v/>
      </c>
      <c r="ED67" t="str">
        <f>IF(AND('Network Data'!$C$5 = 1, W67 = "0", X67 = "0", ISNUMBER(Y67)&gt;0, AF67&lt;&gt;""), Z67&amp;"_Q &lt; "&amp;AF67, IF(AND('Network Data'!$C$5 = 0, W67 = "0", ISNUMBER(Y67)&gt;0, AF67&lt;&gt;""), Z67&amp;"_Q &lt; "&amp;AF67, ""))</f>
        <v/>
      </c>
      <c r="EE67" t="str">
        <f>IF(AND('Network Data'!$C$5=1, W67 = "0", X67 = "1", ISNUMBER(Y67)&gt;0, AG67&lt;&gt;""), Z67&amp;"_NPP &gt; "&amp;AG67, "")</f>
        <v/>
      </c>
      <c r="EF67" t="str">
        <f>IF(AND('Network Data'!$C$5 = 1, W67 = "0", X67 = "0", ISNUMBER(Y67)&gt;0, AG67&lt;&gt;""), Z67&amp;"_P &gt; "&amp;AG67, IF(AND('Network Data'!$C$5 = 0, W67 = "0", ISNUMBER(Y67)&gt;0, AG67&lt;&gt;""), Z67&amp;"_P &gt; "&amp;AG67, ""))</f>
        <v/>
      </c>
      <c r="EG67" t="str">
        <f>IF(AND('Network Data'!$C$5=1, W67 = "0", X67 = "1", ISNUMBER(Y67)&gt;0, AH67&lt;&gt;""), Z67&amp;"_NPP &lt; "&amp;AH67, "")</f>
        <v/>
      </c>
      <c r="EH67" t="str">
        <f>IF(AND('Network Data'!$C$5 = 1, W67 = "0", X67 = "0", ISNUMBER(Y67)&gt;0, AH67&lt;&gt;""), Z67&amp;"_P &lt; "&amp;AH67, IF(AND('Network Data'!$C$5 = 0, W67 = "0", ISNUMBER(Y67)&gt;0, AH67&lt;&gt;""), Z67&amp;"_P &lt; "&amp;AH67, ""))</f>
        <v/>
      </c>
      <c r="EI67" t="str">
        <f>IF(AND('Network Data'!$C$5=1,W67="0",X67="1",ISNUMBER(Y67) &gt; 0,AI67&lt;&gt;""),Z67&amp;"_R &gt; "&amp;AI67,"")</f>
        <v/>
      </c>
      <c r="EJ67" t="str">
        <f>IF(AND('Network Data'!$C$5 = 1, W67 = "0", X67 = "0", ISNUMBER(Y67) &gt; 0, AI67&lt;&gt;""), Z67&amp;"_R &gt; "&amp;AI67, IF(AND('Network Data'!$C$5 = 0, W67 = "0", ISNUMBER(Y67) &gt; 0, AI67&lt;&gt;""), Z67&amp;"_R &gt; "&amp;AI67, IF(AND('Network Data'!$C$5 = 1, W67 = "0", X67 = "0", ISNUMBER(Y67) &gt; 0, AI67&lt;&gt;""), Z67&amp;"_R &gt; "&amp;AI67, IF(AND('Network Data'!$C$5 = 0, W67 = "0", ISNUMBER(Y67) &gt; 0, AI67&lt;&gt;""), Z67&amp;"_R &gt; "&amp;AI67, ""))))</f>
        <v/>
      </c>
      <c r="EK67" t="str">
        <f>IF(AND('Network Data'!$C$5=1, W67 = "0", X67 = "1", ISNUMBER(Y67)&gt;0, AJ67&lt;&gt;""), Z67&amp;"_R &lt; "&amp;AJ67, "")</f>
        <v/>
      </c>
      <c r="EL67" t="str">
        <f>IF(AND('Network Data'!$C$5 = 1, W67 = "0", X67 = "0", ISNUMBER(Y67)&gt;0, AJ67&lt;&gt;""), Z67&amp;"_R &lt; "&amp;AJ67, IF(AND('Network Data'!$C$5 = 0, W67 = "0", ISNUMBER(Y67)&gt;0, AJ67&lt;&gt;""), Z67&amp;"_R &lt; "&amp;AJ67, IF(AND('Network Data'!$C$5 = 1, W67 = "0", X67 = "0", ISNUMBER(Y67)&gt;0, AJ67&lt;&gt;""), Z67&amp;"_R &lt; "&amp;AJ67, IF(AND('Network Data'!$C$5 = 0, W67 = "0", ISNUMBER(Y67)&gt;0, AJ67&lt;&gt;""), Z67&amp;"_R &lt; "&amp;AJ67, ""))))</f>
        <v/>
      </c>
      <c r="EM67" t="str">
        <f t="shared" si="33"/>
        <v/>
      </c>
      <c r="EN67" t="str">
        <f t="shared" si="34"/>
        <v/>
      </c>
      <c r="EO67" t="str">
        <f t="shared" si="35"/>
        <v/>
      </c>
      <c r="EP67" t="str">
        <f t="shared" si="36"/>
        <v/>
      </c>
      <c r="EQ67" t="str">
        <f t="shared" si="30"/>
        <v/>
      </c>
      <c r="ER67" t="str">
        <f t="shared" si="31"/>
        <v/>
      </c>
      <c r="ES67" t="str">
        <f t="shared" si="37"/>
        <v/>
      </c>
      <c r="ET67" t="str">
        <f t="shared" si="38"/>
        <v/>
      </c>
      <c r="EU67" t="str">
        <f>IF(AND('Network Data'!$C$5 = 1, W67 = "0", X67 = "0", ISNUMBER(Y67) &gt; 0, AM67&lt;&gt;""), Z67&amp;"_AE &gt; "&amp;AM67, IF(AND('Network Data'!$C$5 = 0, W67 = "0", ISNUMBER(Y67) &gt; 0, AM67&lt;&gt;""), Z67&amp;"_AE &gt; "&amp;AM67, IF(AND('Network Data'!$C$5 = 1, W67 = "0", X67 = "0", ISNUMBER(Y67) &gt; 0, AM67&lt;&gt;""), Z67&amp;"_AE &gt; "&amp;AM67, IF(AND('Network Data'!$C$5 = 0, W67 = "0", ISNUMBER(Y67) &gt; 0, AM67&lt;&gt;""), Z67&amp;"_AE &gt; "&amp;AM67, ""))))</f>
        <v/>
      </c>
      <c r="EV67" t="str">
        <f>IF(AND('Network Data'!$C$5 = 1, W67 = "0", X67 = "0", ISNUMBER(Y67) &gt; 0, AN67&lt;&gt;""), Z67&amp;"_AE &lt; "&amp;AN67, IF(AND('Network Data'!$C$5 = 0, W67 = "0", ISNUMBER(Y67) &gt; 0, AN67&lt;&gt;""),Z67&amp;"_AE &lt; "&amp;AN67, IF(AND('Network Data'!$C$5 = 1, W67 = "0", X67 = "0", ISNUMBER(Y67) &gt; 0, AN67&lt;&gt;""), Z67&amp;"_AE &lt; "&amp;AN67, IF(AND('Network Data'!$C$5 = 0, W67 = "0", ISNUMBER(Y67) &gt; 0, AN67&lt;&gt;""), Z67&amp;"_AE &lt; "&amp;AN67, ""))))</f>
        <v/>
      </c>
      <c r="EX67" t="str">
        <f>IF(AND('Network Data'!V73 &gt;0), 'Network Data'!V73, "")</f>
        <v/>
      </c>
      <c r="GB67"/>
      <c r="GC67"/>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row>
    <row r="68" spans="1:242" x14ac:dyDescent="0.3">
      <c r="A68" s="4">
        <v>65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t="str">
        <f t="shared" si="7"/>
        <v/>
      </c>
      <c r="X68" t="str">
        <f t="shared" si="8"/>
        <v/>
      </c>
      <c r="Y68" t="str">
        <f t="shared" si="9"/>
        <v/>
      </c>
      <c r="Z68" t="str">
        <f t="shared" si="10"/>
        <v/>
      </c>
      <c r="AA68" t="str">
        <f t="shared" si="11"/>
        <v/>
      </c>
      <c r="AB68" t="str">
        <f t="shared" si="12"/>
        <v/>
      </c>
      <c r="AC68" t="str">
        <f t="shared" si="13"/>
        <v/>
      </c>
      <c r="AD68" t="str">
        <f t="shared" si="14"/>
        <v/>
      </c>
      <c r="AE68" t="str">
        <f t="shared" si="15"/>
        <v/>
      </c>
      <c r="AF68" t="str">
        <f t="shared" si="16"/>
        <v/>
      </c>
      <c r="AG68" t="str">
        <f t="shared" si="17"/>
        <v/>
      </c>
      <c r="AH68" t="str">
        <f t="shared" si="18"/>
        <v/>
      </c>
      <c r="AI68" t="str">
        <f t="shared" si="19"/>
        <v/>
      </c>
      <c r="AJ68" t="str">
        <f t="shared" si="20"/>
        <v/>
      </c>
      <c r="AK68" t="str">
        <f t="shared" si="21"/>
        <v/>
      </c>
      <c r="AL68" t="str">
        <f t="shared" si="22"/>
        <v/>
      </c>
      <c r="AM68" t="str">
        <f t="shared" si="23"/>
        <v/>
      </c>
      <c r="AN68" t="str">
        <f t="shared" si="24"/>
        <v/>
      </c>
      <c r="BQ68" t="str">
        <f t="shared" si="25"/>
        <v/>
      </c>
      <c r="BR68" t="str">
        <f t="shared" si="26"/>
        <v/>
      </c>
      <c r="BY68" t="str">
        <f t="shared" si="27"/>
        <v/>
      </c>
      <c r="BZ68" t="str">
        <f t="shared" si="28"/>
        <v/>
      </c>
      <c r="CH68" t="str">
        <f>IF(AND('Network Data'!$C$5=1, W68 = "0", Y68 &gt; 0), IF(AND(X68="0"),IF(OR(ISNUMBER(AA68),ISNUMBER(AB68)),Z68&amp;"_Q = Flowto("&amp;Z68&amp;") - "&amp;Z68&amp;"_IM",Z68&amp;"_Q = Flowto("&amp;Z68&amp;")"),IF(AND(X68="1"),IF(OR(ISNUMBER(AA68),ISNUMBER(AB68)),Z68&amp;"_GPP = Flowto("&amp;Z68&amp;") - "&amp;Z68&amp;"_IM",Z68&amp;"_GPP = Flowto("&amp;Z68&amp;")"))), IF(AND('Network Data'!$C$5=0, W68 = "0", Y68 &gt; 0), IF(OR(ISNUMBER(AA68),ISNUMBER(AB68)),Z68&amp;"_Q = Flowto("&amp;Z68&amp;") - "&amp;Z68&amp;"_IN",Z68&amp;"_Q = Flowto("&amp;Z68&amp;")"),""))</f>
        <v/>
      </c>
      <c r="CL68" t="str">
        <f>IF(AND('Network Data'!$C$5=1, COUNTIF($Z$4:$Z$103, "*NLNode")&gt;0, W68 = "0", X68 = "0", Y68 &gt; 0), IF(OR(ISNUMBER(AC68),ISNUMBER(AD68)), Z68&amp;"_P = Flowfrom("&amp;Z68&amp;") - "&amp;Z68&amp;"_R - "&amp;Z68&amp;"_U - "&amp;Z68&amp;"_EX",Z68&amp;"_P = Flowfrom("&amp;Z68&amp;") - "&amp;Z68&amp;"_R - "&amp;Z68&amp;"_U"), IF(AND('Network Data'!$C$5=1, COUNTIF($Z$4:$Z$103, "*NLNode")=0, W68 = "0",X68 = "0", Y68 &gt; 0), IF(OR(ISNUMBER(AC68),ISNUMBER(AD68)), Z68&amp;"_P = Flowfrom("&amp;Z68&amp;") - "&amp;Z68&amp;"_R - "&amp;Z68&amp;"_EX",Z68&amp;"_P = Flowfrom("&amp;Z68&amp;") - "&amp;Z68&amp;"_R"), IF(AND('Network Data'!$C$5=0, COUNTIF($Z$4:$Z$103, "*NLNode")&gt;0, W68 = "0", X68 = "0", Y68 &gt; 0), IF(OR(ISNUMBER(AC68),ISNUMBER(AD68)), Z68&amp;"_P = Flowfrom("&amp;Z68&amp;") - "&amp;Z68&amp;"_U - "&amp;Z68&amp;"_EX",Z68&amp;"_P = Flowfrom("&amp;Z68&amp;") - "&amp;Z68&amp;"_U"), IF(AND('Network Data'!$C$5=0, COUNTIF($Z$4:$Z$103, "*NLNode")=0, W68 = "0",X68 = "0",  Y68 &gt; 0), IF(OR(ISNUMBER(AC68),ISNUMBER(AD68)), Z68&amp;"_P = Flowfrom("&amp;Z68&amp;") - "&amp;Z68&amp;"_EX",Z68&amp;"_P = Flowfrom("&amp;Z68&amp;")"), IF(AND('Network Data'!$C$5=1, COUNTIF($Z$4:$Z$103, "*NLNode")&gt;0, W68 = "0", X68 = "1", Y68 &gt; 0), IF(OR(ISNUMBER(AC68),ISNUMBER(AD68)), Z68&amp;"_NPP = Flowfrom("&amp;Z68&amp;") - "&amp;Z68&amp;"_R - "&amp;Z68&amp;"_U - "&amp;Z68&amp;"_EX",Z68&amp;"_NPP = Flowfrom("&amp;Z68&amp;") - "&amp;Z68&amp;"_R - "&amp;Z68&amp;"_U"), IF(AND('Network Data'!$C$5=1, COUNTIF($Z$4:$Z$103, "*NLNode")=0, W68 = "0",X68 = "1", Y68 &gt; 0), IF(OR(ISNUMBER(AC68),ISNUMBER(AD68)), Z68&amp;"_NPP = Flowfrom("&amp;Z68&amp;") - "&amp;Z68&amp;"_R - "&amp;Z68&amp;"_EX",Z68&amp;"_NPP = Flowfrom("&amp;Z68&amp;") - "&amp;Z68&amp;"_R"), IF(AND('Network Data'!$C$5=0, COUNTIF($Z$4:$Z$103, "*NLNode")&gt;0, W68 = "0", X68 = "1", Y68 &gt; 0), IF(OR(ISNUMBER(AC68),ISNUMBER(AD68)), Z68&amp;"_P = Flowfrom("&amp;Z68&amp;") - "&amp;Z68&amp;"_U - "&amp;Z68&amp;"_EX",Z68&amp;"_P = Flowfrom("&amp;Z68&amp;") - "&amp;Z68&amp;"_U"), IF(AND('Network Data'!$C$5=0, COUNTIF($Z$4:$Z$103, "*NLNode")=0, W68 = "0",X68 = "1",  Y68 &gt; 0), IF(OR(ISNUMBER(AC68),ISNUMBER(AD68)), Z68&amp;"_P = Flowfrom("&amp;Z68&amp;") - "&amp;Z68&amp;"_EX",Z68&amp;"_P = Flowfrom("&amp;Z68&amp;")"), ""))))))))</f>
        <v/>
      </c>
      <c r="CP68" t="str">
        <f>IF(COUNTIF($Z$4:$Z$103, "*NLNode")&gt;0, IF(AND('Network Data'!$C$5=1,W68="0", X68 = "0", Y68&gt;0),IF(OR(ISNUMBER(AC68),ISNUMBER(AD68)),Z68&amp;"_U"&amp;" = Flowto("&amp;Z68&amp;") - "&amp;Z68&amp;"_P"&amp;" - "&amp;Z68&amp;"_R - "&amp;Z68&amp;"_EX",Z68&amp;"_U"&amp;" = Flowto("&amp;Z68&amp;") - "&amp;Z68&amp;"_P"&amp;" - "&amp;Z68&amp;"_R"),IF(AND('Network Data'!$C$5=0,W68="0",X68 = "0", Y68&gt;0),IF(OR(ISNUMBER(AC68),ISNUMBER(AD68)),Z68&amp;"_U"&amp;" = Flowto("&amp;Z68&amp;") - "&amp;Z68&amp;"_P"&amp;" - "&amp;Z68&amp;"_EX",Z68&amp;"_U"&amp;" = Flowto("&amp;Z68&amp;") - "&amp;Z68&amp;"_P"), IF(AND('Network Data'!$C$5=1,W68="0", X68 = "1", Y68&gt;0), IF(OR(ISNUMBER(AC68),ISNUMBER(AD68)),Z68&amp;"_U"&amp;" = Flowto("&amp;Z68&amp;") - "&amp;Z68&amp;"_NPP"&amp;" - "&amp;Z68&amp;"_R - "&amp;Z68&amp;"_EX",Z68&amp;"_U"&amp;" = Flowto("&amp;Z68&amp;") - "&amp;Z68&amp;"_NPP"&amp;" - "&amp;Z68&amp;"_R"), IF(AND('Network Data'!$C$5=0,W68="0",X68 = "1", Y68&gt;0),IF(OR(ISNUMBER(AC68),ISNUMBER(AD68)),Z68&amp;"_U"&amp;" = Flowto("&amp;Z68&amp;") - "&amp;Z68&amp;"_P"&amp;" - "&amp;Z68&amp;"_EX",Z68&amp;"_U"&amp;" = Flowto("&amp;Z68&amp;") - "&amp;Z68&amp;"_P"),"")))),"")</f>
        <v/>
      </c>
      <c r="CT68" t="str">
        <f>IF(OR(AM68&lt;&gt;"",AN68&lt;&gt;""), IF(AND('Network Data'!$C$5 = 1, W68 ="0", X68 = "0", Y68 &gt; 0),Z68&amp;"_AE"&amp;" = "&amp;Z68&amp;"_P"&amp;" + "&amp;Z68&amp;"_R", IF(AND('Network Data'!$C$5 = 0, W68 ="0", X68 = "0", Y68 &gt; 0),Z68&amp;" = "&amp;Z68&amp;"_P",IF(AND('Network Data'!$C$5 = 1, W68 ="0", X68 = "0",Y68 &gt; 0),Z68&amp;"_AE"&amp;" = "&amp;Z68&amp;"_P"&amp;" + "&amp;Z68&amp;"_R", IF(AND('Network Data'!$C$5 = 0, W68 ="0", X68 = "0", Y68 &gt; 0),Z68&amp;" = "&amp;Z68&amp;"_P","")))),"")</f>
        <v/>
      </c>
      <c r="CX68" t="str">
        <f xml:space="preserve"> IF('Network Data'!U74 &gt; 0, 'Network Data'!U74, "")</f>
        <v/>
      </c>
      <c r="DB68" t="str" cm="1">
        <f t="array" ref="DB68">IF(OR('Network Data'!T74:T173&lt;&gt;""), "## PARAMETERS","")</f>
        <v/>
      </c>
      <c r="DC68" t="str" cm="1">
        <f t="array" ref="DC68">IF(OR('Network Data'!T74:T173&lt;&gt;""), "&lt;space&gt;","")</f>
        <v/>
      </c>
      <c r="DD68" t="str">
        <f>IF('Network Data'!T74&lt;&gt;"",SUBSTITUTE('Network Data'!T74, ",",""),"")</f>
        <v/>
      </c>
      <c r="DE68" t="str" cm="1">
        <f t="array" ref="DE68">IF(OR('Network Data'!T74:T173&lt;&gt;""), "&lt;space&gt;","")</f>
        <v/>
      </c>
      <c r="DF68" t="str" cm="1">
        <f t="array" ref="DF68">IF(OR('Network Data'!T74:T173&lt;&gt;""), "## END PARAMETERS","")</f>
        <v/>
      </c>
      <c r="DG68" t="str" cm="1">
        <f t="array" ref="DG68">IF(OR('Network Data'!T74:T173&lt;&gt;""), "&lt;space&gt;","")</f>
        <v/>
      </c>
      <c r="DL68" t="str">
        <f>IF(AND('Network Data'!$C$5=1,W68="0",X68= "1",Y68&gt;0),Z68&amp;"_GPP: CO2 -&gt; "&amp;Z68,"")</f>
        <v/>
      </c>
      <c r="DN68" s="17"/>
      <c r="DP68" t="str">
        <f>IF(AND(W68="0",X68="1",Y68&gt;0,'Network Data'!$C$5=1),'Hidden Network Data 1'!Z68&amp;"_R: "&amp;'Hidden Network Data 1'!Z68&amp;" -&gt; CO2", "")</f>
        <v/>
      </c>
      <c r="DQ68" t="str">
        <f>IF(AND(W68="0",X68="0",Y68&gt;0,'Network Data'!$C$5=1),'Hidden Network Data 1'!Z68&amp;"_R: "&amp;'Hidden Network Data 1'!Z68&amp;" -&gt; CO2", "")</f>
        <v/>
      </c>
      <c r="DS68" s="17"/>
      <c r="DT68" s="17"/>
      <c r="DU68" t="str">
        <f t="shared" si="29"/>
        <v/>
      </c>
      <c r="DV68" s="17"/>
      <c r="DW68" s="17"/>
      <c r="DX68" s="17"/>
      <c r="DY68" t="str">
        <f t="shared" ref="DY68:DY103" si="39">IF(AND(ISNUMBER(Y68), ISNUMBER(AC68)), Z68&amp;"_EX: "&amp;Z68&amp;" -&gt; "&amp;Z68&amp;"Export", IF(AND(ISNUMBER(Y68), ISNUMBER(AD68)), Z68&amp;"_EX: "&amp;Z68&amp;" -&gt; "&amp;Z68&amp;"Export", ""))</f>
        <v/>
      </c>
      <c r="DZ68" s="19"/>
      <c r="EA68" t="str">
        <f>IF(AND('Network Data'!$C$5=1, W68 = "0", X68 = "1", ISNUMBER(Y68)&gt;0, AE68&lt;&gt;""), Z68&amp;"_GPP &gt; "&amp;AE68, "")</f>
        <v/>
      </c>
      <c r="EB68" t="str">
        <f>IF(AE68 &gt;0, IF(AND('Network Data'!$C$5 = 1, W68 = "0", X68 = "0", ISNUMBER(Y68)&gt;0, AE68&lt;&gt;""), Z68&amp;"_Q &gt; "&amp;AE68, IF(AND('Network Data'!$C$5 = 0, W68 = "0", ISNUMBER(Y68)&gt;0, AE68&lt;&gt;""), Z68&amp;"_Q &gt; "&amp;AE68, "")),"")</f>
        <v/>
      </c>
      <c r="EC68" t="str">
        <f>IF(AND('Network Data'!$C$5=1, W68 = "0", X68 = "1", ISNUMBER(Y68)&gt;0, AF68&lt;&gt;""), Z68&amp;"_GPP &lt; "&amp;AF68, "")</f>
        <v/>
      </c>
      <c r="ED68" t="str">
        <f>IF(AND('Network Data'!$C$5 = 1, W68 = "0", X68 = "0", ISNUMBER(Y68)&gt;0, AF68&lt;&gt;""), Z68&amp;"_Q &lt; "&amp;AF68, IF(AND('Network Data'!$C$5 = 0, W68 = "0", ISNUMBER(Y68)&gt;0, AF68&lt;&gt;""), Z68&amp;"_Q &lt; "&amp;AF68, ""))</f>
        <v/>
      </c>
      <c r="EE68" t="str">
        <f>IF(AND('Network Data'!$C$5=1, W68 = "0", X68 = "1", ISNUMBER(Y68)&gt;0, AG68&lt;&gt;""), Z68&amp;"_NPP &gt; "&amp;AG68, "")</f>
        <v/>
      </c>
      <c r="EF68" t="str">
        <f>IF(AND('Network Data'!$C$5 = 1, W68 = "0", X68 = "0", ISNUMBER(Y68)&gt;0, AG68&lt;&gt;""), Z68&amp;"_P &gt; "&amp;AG68, IF(AND('Network Data'!$C$5 = 0, W68 = "0", ISNUMBER(Y68)&gt;0, AG68&lt;&gt;""), Z68&amp;"_P &gt; "&amp;AG68, ""))</f>
        <v/>
      </c>
      <c r="EG68" t="str">
        <f>IF(AND('Network Data'!$C$5=1, W68 = "0", X68 = "1", ISNUMBER(Y68)&gt;0, AH68&lt;&gt;""), Z68&amp;"_NPP &lt; "&amp;AH68, "")</f>
        <v/>
      </c>
      <c r="EH68" t="str">
        <f>IF(AND('Network Data'!$C$5 = 1, W68 = "0", X68 = "0", ISNUMBER(Y68)&gt;0, AH68&lt;&gt;""), Z68&amp;"_P &lt; "&amp;AH68, IF(AND('Network Data'!$C$5 = 0, W68 = "0", ISNUMBER(Y68)&gt;0, AH68&lt;&gt;""), Z68&amp;"_P &lt; "&amp;AH68, ""))</f>
        <v/>
      </c>
      <c r="EI68" t="str">
        <f>IF(AND('Network Data'!$C$5=1,W68="0",X68="1",ISNUMBER(Y68) &gt; 0,AI68&lt;&gt;""),Z68&amp;"_R &gt; "&amp;AI68,"")</f>
        <v/>
      </c>
      <c r="EJ68" t="str">
        <f>IF(AND('Network Data'!$C$5 = 1, W68 = "0", X68 = "0", ISNUMBER(Y68) &gt; 0, AI68&lt;&gt;""), Z68&amp;"_R &gt; "&amp;AI68, IF(AND('Network Data'!$C$5 = 0, W68 = "0", ISNUMBER(Y68) &gt; 0, AI68&lt;&gt;""), Z68&amp;"_R &gt; "&amp;AI68, IF(AND('Network Data'!$C$5 = 1, W68 = "0", X68 = "0", ISNUMBER(Y68) &gt; 0, AI68&lt;&gt;""), Z68&amp;"_R &gt; "&amp;AI68, IF(AND('Network Data'!$C$5 = 0, W68 = "0", ISNUMBER(Y68) &gt; 0, AI68&lt;&gt;""), Z68&amp;"_R &gt; "&amp;AI68, ""))))</f>
        <v/>
      </c>
      <c r="EK68" t="str">
        <f>IF(AND('Network Data'!$C$5=1, W68 = "0", X68 = "1", ISNUMBER(Y68)&gt;0, AJ68&lt;&gt;""), Z68&amp;"_R &lt; "&amp;AJ68, "")</f>
        <v/>
      </c>
      <c r="EL68" t="str">
        <f>IF(AND('Network Data'!$C$5 = 1, W68 = "0", X68 = "0", ISNUMBER(Y68)&gt;0, AJ68&lt;&gt;""), Z68&amp;"_R &lt; "&amp;AJ68, IF(AND('Network Data'!$C$5 = 0, W68 = "0", ISNUMBER(Y68)&gt;0, AJ68&lt;&gt;""), Z68&amp;"_R &lt; "&amp;AJ68, IF(AND('Network Data'!$C$5 = 1, W68 = "0", X68 = "0", ISNUMBER(Y68)&gt;0, AJ68&lt;&gt;""), Z68&amp;"_R &lt; "&amp;AJ68, IF(AND('Network Data'!$C$5 = 0, W68 = "0", ISNUMBER(Y68)&gt;0, AJ68&lt;&gt;""), Z68&amp;"_R &lt; "&amp;AJ68, ""))))</f>
        <v/>
      </c>
      <c r="EM68" t="str">
        <f t="shared" ref="EM68:EM103" si="40">IF(AND(COUNTIF($Z$4:$Z$103, "*NLNode")&gt;0, W68 = "0", X68 = "1", ISNUMBER(Y68) &gt; 0, AK68&lt;&gt;""), Z68&amp;"_U &gt; "&amp;AK68,"")</f>
        <v/>
      </c>
      <c r="EN68" t="str">
        <f t="shared" ref="EN68:EN103" si="41">IF(AND(COUNTIF($Z$4:$Z$103, "*NLNode")&gt;0, W68 = "0", X68 = "0", ISNUMBER(Y68) &gt; 0, AK68&lt;&gt;""), Z68&amp;"_U &gt; "&amp;AK68,"")</f>
        <v/>
      </c>
      <c r="EO68" t="str">
        <f t="shared" ref="EO68:EO103" si="42">IF(AND(COUNTIF($Z$4:$Z$103, "*NLNode")&gt;0, W68 = "0", X68 = "1", ISNUMBER(Y68) &gt; 0, AL68&lt;&gt;""), Z68&amp;"_U &lt; "&amp;AL68,"")</f>
        <v/>
      </c>
      <c r="EP68" t="str">
        <f t="shared" ref="EP68:EP103" si="43">IF(AND(COUNTIF($Z$4:$Z$103, "*NLNode")&gt;0, W68 = "0", X68 = "0", ISNUMBER(Y68) &gt; 0, AL68&lt;&gt;""), Z68&amp;"_U &lt; "&amp;AL68,"")</f>
        <v/>
      </c>
      <c r="EQ68" t="str">
        <f t="shared" si="30"/>
        <v/>
      </c>
      <c r="ER68" t="str">
        <f t="shared" si="31"/>
        <v/>
      </c>
      <c r="ES68" t="str">
        <f t="shared" ref="ES68:ES103" si="44">IF(NOT(AC68 = 1), IF(AND(ISNUMBER(Y68)&gt;0, AC68&lt;&gt;""), Z68&amp;"_EX &gt; "&amp;AC68, ""),"")</f>
        <v/>
      </c>
      <c r="ET68" t="str">
        <f t="shared" ref="ET68:ET103" si="45">IF(NOT(AD68 = 1), IF(AND(ISNUMBER(Y68)&gt;0, AD68&lt;&gt;""), Z68&amp;"_EX &lt; "&amp;AD68, ""),"")</f>
        <v/>
      </c>
      <c r="EU68" t="str">
        <f>IF(AND('Network Data'!$C$5 = 1, W68 = "0", X68 = "0", ISNUMBER(Y68) &gt; 0, AM68&lt;&gt;""), Z68&amp;"_AE &gt; "&amp;AM68, IF(AND('Network Data'!$C$5 = 0, W68 = "0", ISNUMBER(Y68) &gt; 0, AM68&lt;&gt;""), Z68&amp;"_AE &gt; "&amp;AM68, IF(AND('Network Data'!$C$5 = 1, W68 = "0", X68 = "0", ISNUMBER(Y68) &gt; 0, AM68&lt;&gt;""), Z68&amp;"_AE &gt; "&amp;AM68, IF(AND('Network Data'!$C$5 = 0, W68 = "0", ISNUMBER(Y68) &gt; 0, AM68&lt;&gt;""), Z68&amp;"_AE &gt; "&amp;AM68, ""))))</f>
        <v/>
      </c>
      <c r="EV68" t="str">
        <f>IF(AND('Network Data'!$C$5 = 1, W68 = "0", X68 = "0", ISNUMBER(Y68) &gt; 0, AN68&lt;&gt;""), Z68&amp;"_AE &lt; "&amp;AN68, IF(AND('Network Data'!$C$5 = 0, W68 = "0", ISNUMBER(Y68) &gt; 0, AN68&lt;&gt;""),Z68&amp;"_AE &lt; "&amp;AN68, IF(AND('Network Data'!$C$5 = 1, W68 = "0", X68 = "0", ISNUMBER(Y68) &gt; 0, AN68&lt;&gt;""), Z68&amp;"_AE &lt; "&amp;AN68, IF(AND('Network Data'!$C$5 = 0, W68 = "0", ISNUMBER(Y68) &gt; 0, AN68&lt;&gt;""), Z68&amp;"_AE &lt; "&amp;AN68, ""))))</f>
        <v/>
      </c>
      <c r="EX68" t="str">
        <f>IF(AND('Network Data'!V74 &gt;0), 'Network Data'!V74, "")</f>
        <v/>
      </c>
      <c r="GB68"/>
      <c r="GC68"/>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row>
    <row r="69" spans="1:242" x14ac:dyDescent="0.3">
      <c r="A69" s="4">
        <v>66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t="str">
        <f t="shared" ref="W69:W103" si="46">IF(NOT($B69=0), TEXT($C69, "0"),"")</f>
        <v/>
      </c>
      <c r="X69" t="str">
        <f t="shared" ref="X69:X103" si="47">IF(NOT($B69=0), TEXT($D69, "0"),"")</f>
        <v/>
      </c>
      <c r="Y69" t="str">
        <f t="shared" ref="Y69:Y103" si="48">IF(NOT($B69=0), IF($E69 &lt;&gt; "", VALUE($E69), ""),"")</f>
        <v/>
      </c>
      <c r="Z69" t="str">
        <f t="shared" ref="Z69:Z103" si="49">IF(AND($W69 = "0", $Y69 &gt; 0), SUBSTITUTE($B69, " ", "."), IF(AND($W69 = "1", $Y69 &gt; 0), SUBSTITUTE($B69&amp;"NLNode", " ","."), ""))</f>
        <v/>
      </c>
      <c r="AA69" t="str">
        <f t="shared" ref="AA69:AA103" si="50">IF(AND($Z69 &lt;&gt;"", $F69 &gt; 0, $Y69 &gt; 0), VALUE($F69),"")</f>
        <v/>
      </c>
      <c r="AB69" t="str">
        <f t="shared" ref="AB69:AB103" si="51">IF(AND($Z69 &lt;&gt;"", $G69 &gt; 0, $Y69 &gt; 0), VALUE($G69),"")</f>
        <v/>
      </c>
      <c r="AC69" t="str">
        <f t="shared" ref="AC69:AC103" si="52">IF(AND($Z69 &lt;&gt;"", $H69 &gt; 0, $Y69 &gt; 0), VALUE($H69),"")</f>
        <v/>
      </c>
      <c r="AD69" t="str">
        <f t="shared" ref="AD69:AD103" si="53">IF(AND($Z69 &lt;&gt;"", $I69 &gt; 0, $Y69 &gt; 0), VALUE($I69),"")</f>
        <v/>
      </c>
      <c r="AE69" t="str">
        <f t="shared" ref="AE69:AE103" si="54">IF(AND($Z69 &lt;&gt; "", $J69 &gt; 0, $Y69 &gt; 0), VALUE($J69),"")</f>
        <v/>
      </c>
      <c r="AF69" t="str">
        <f t="shared" ref="AF69:AF103" si="55">IF(AND($Z69 &lt;&gt;"", $K69 &gt; 0, $Y69 &gt; 0), VALUE($K69),"")</f>
        <v/>
      </c>
      <c r="AG69" t="str">
        <f t="shared" ref="AG69:AG103" si="56">IF(AND($Z69 &lt;&gt; "", $L69 &gt; 0, $Y69 &gt; 0), VALUE($L69),"")</f>
        <v/>
      </c>
      <c r="AH69" t="str">
        <f t="shared" ref="AH69:AH103" si="57">IF(AND($Z69 &lt;&gt;"", $M69 &gt; 0, $Y69 &gt; 0), VALUE($M69),"")</f>
        <v/>
      </c>
      <c r="AI69" t="str">
        <f t="shared" ref="AI69:AI103" si="58">IF(AND($Z69 &lt;&gt;"", $N69 &gt; 0, $Y69 &gt; 0), VALUE($N69),"")</f>
        <v/>
      </c>
      <c r="AJ69" t="str">
        <f t="shared" ref="AJ69:AJ103" si="59">IF(AND($Z69 &lt;&gt;"", $O69 &gt; 0, $Y69 &gt; 0), VALUE($O69),"")</f>
        <v/>
      </c>
      <c r="AK69" t="str">
        <f t="shared" ref="AK69:AK103" si="60">IF(AND($Z69 &lt;&gt;"", $P69 &gt; 0, $Y69 &gt; 0), VALUE($P69),"")</f>
        <v/>
      </c>
      <c r="AL69" t="str">
        <f t="shared" ref="AL69:AL103" si="61">IF(AND($Z69 &lt;&gt;"", $Q69 &gt; 0, $Y69 &gt; 0), VALUE($Q69),"")</f>
        <v/>
      </c>
      <c r="AM69" t="str">
        <f t="shared" ref="AM69:AM103" si="62">IF(AND($Z69 &lt;&gt;"", $R69 &gt; 0, $Y69 &gt; 0), VALUE($R69),"")</f>
        <v/>
      </c>
      <c r="AN69" t="str">
        <f t="shared" ref="AN69:AN103" si="63">IF(AND($Z69 &lt;&gt;"", $S69 &gt; 0, $Y69 &gt; 0), VALUE($S69),"")</f>
        <v/>
      </c>
      <c r="BQ69" t="str">
        <f t="shared" ref="BQ69:BQ103" si="64">IF(AND($W69 = "0", $Y69 &gt; 0), $Z69&amp;" = "&amp;$Y69, "")</f>
        <v/>
      </c>
      <c r="BR69" t="str">
        <f t="shared" ref="BR69:BR103" si="65">IF(AND($W69 = "1", $Y69 &gt; 0), $Z69&amp;" = "&amp;$Y69, "")</f>
        <v/>
      </c>
      <c r="BY69" t="str">
        <f t="shared" ref="BY69:BY103" si="66">IF(AND(ISNUMBER(Y69), ISNUMBER(AA69)), Z69&amp;"Import", IF(AND(ISNUMBER(Y69), ISNUMBER(AB69)), Z69&amp;"Import", ""))</f>
        <v/>
      </c>
      <c r="BZ69" t="str">
        <f t="shared" ref="BZ69:BZ103" si="67">IF(AND(ISNUMBER(Y69), ISNUMBER(AC69)), Z69&amp;"Export", IF(AND(ISNUMBER(Y69), ISNUMBER(AD69)), Z69&amp;"Export", ""))</f>
        <v/>
      </c>
      <c r="CH69" t="str">
        <f>IF(AND('Network Data'!$C$5=1, W69 = "0", Y69 &gt; 0), IF(AND(X69="0"),IF(OR(ISNUMBER(AA69),ISNUMBER(AB69)),Z69&amp;"_Q = Flowto("&amp;Z69&amp;") - "&amp;Z69&amp;"_IM",Z69&amp;"_Q = Flowto("&amp;Z69&amp;")"),IF(AND(X69="1"),IF(OR(ISNUMBER(AA69),ISNUMBER(AB69)),Z69&amp;"_GPP = Flowto("&amp;Z69&amp;") - "&amp;Z69&amp;"_IM",Z69&amp;"_GPP = Flowto("&amp;Z69&amp;")"))), IF(AND('Network Data'!$C$5=0, W69 = "0", Y69 &gt; 0), IF(OR(ISNUMBER(AA69),ISNUMBER(AB69)),Z69&amp;"_Q = Flowto("&amp;Z69&amp;") - "&amp;Z69&amp;"_IN",Z69&amp;"_Q = Flowto("&amp;Z69&amp;")"),""))</f>
        <v/>
      </c>
      <c r="CL69" t="str">
        <f>IF(AND('Network Data'!$C$5=1, COUNTIF($Z$4:$Z$103, "*NLNode")&gt;0, W69 = "0", X69 = "0", Y69 &gt; 0), IF(OR(ISNUMBER(AC69),ISNUMBER(AD69)), Z69&amp;"_P = Flowfrom("&amp;Z69&amp;") - "&amp;Z69&amp;"_R - "&amp;Z69&amp;"_U - "&amp;Z69&amp;"_EX",Z69&amp;"_P = Flowfrom("&amp;Z69&amp;") - "&amp;Z69&amp;"_R - "&amp;Z69&amp;"_U"), IF(AND('Network Data'!$C$5=1, COUNTIF($Z$4:$Z$103, "*NLNode")=0, W69 = "0",X69 = "0", Y69 &gt; 0), IF(OR(ISNUMBER(AC69),ISNUMBER(AD69)), Z69&amp;"_P = Flowfrom("&amp;Z69&amp;") - "&amp;Z69&amp;"_R - "&amp;Z69&amp;"_EX",Z69&amp;"_P = Flowfrom("&amp;Z69&amp;") - "&amp;Z69&amp;"_R"), IF(AND('Network Data'!$C$5=0, COUNTIF($Z$4:$Z$103, "*NLNode")&gt;0, W69 = "0", X69 = "0", Y69 &gt; 0), IF(OR(ISNUMBER(AC69),ISNUMBER(AD69)), Z69&amp;"_P = Flowfrom("&amp;Z69&amp;") - "&amp;Z69&amp;"_U - "&amp;Z69&amp;"_EX",Z69&amp;"_P = Flowfrom("&amp;Z69&amp;") - "&amp;Z69&amp;"_U"), IF(AND('Network Data'!$C$5=0, COUNTIF($Z$4:$Z$103, "*NLNode")=0, W69 = "0",X69 = "0",  Y69 &gt; 0), IF(OR(ISNUMBER(AC69),ISNUMBER(AD69)), Z69&amp;"_P = Flowfrom("&amp;Z69&amp;") - "&amp;Z69&amp;"_EX",Z69&amp;"_P = Flowfrom("&amp;Z69&amp;")"), IF(AND('Network Data'!$C$5=1, COUNTIF($Z$4:$Z$103, "*NLNode")&gt;0, W69 = "0", X69 = "1", Y69 &gt; 0), IF(OR(ISNUMBER(AC69),ISNUMBER(AD69)), Z69&amp;"_NPP = Flowfrom("&amp;Z69&amp;") - "&amp;Z69&amp;"_R - "&amp;Z69&amp;"_U - "&amp;Z69&amp;"_EX",Z69&amp;"_NPP = Flowfrom("&amp;Z69&amp;") - "&amp;Z69&amp;"_R - "&amp;Z69&amp;"_U"), IF(AND('Network Data'!$C$5=1, COUNTIF($Z$4:$Z$103, "*NLNode")=0, W69 = "0",X69 = "1", Y69 &gt; 0), IF(OR(ISNUMBER(AC69),ISNUMBER(AD69)), Z69&amp;"_NPP = Flowfrom("&amp;Z69&amp;") - "&amp;Z69&amp;"_R - "&amp;Z69&amp;"_EX",Z69&amp;"_NPP = Flowfrom("&amp;Z69&amp;") - "&amp;Z69&amp;"_R"), IF(AND('Network Data'!$C$5=0, COUNTIF($Z$4:$Z$103, "*NLNode")&gt;0, W69 = "0", X69 = "1", Y69 &gt; 0), IF(OR(ISNUMBER(AC69),ISNUMBER(AD69)), Z69&amp;"_P = Flowfrom("&amp;Z69&amp;") - "&amp;Z69&amp;"_U - "&amp;Z69&amp;"_EX",Z69&amp;"_P = Flowfrom("&amp;Z69&amp;") - "&amp;Z69&amp;"_U"), IF(AND('Network Data'!$C$5=0, COUNTIF($Z$4:$Z$103, "*NLNode")=0, W69 = "0",X69 = "1",  Y69 &gt; 0), IF(OR(ISNUMBER(AC69),ISNUMBER(AD69)), Z69&amp;"_P = Flowfrom("&amp;Z69&amp;") - "&amp;Z69&amp;"_EX",Z69&amp;"_P = Flowfrom("&amp;Z69&amp;")"), ""))))))))</f>
        <v/>
      </c>
      <c r="CP69" t="str">
        <f>IF(COUNTIF($Z$4:$Z$103, "*NLNode")&gt;0, IF(AND('Network Data'!$C$5=1,W69="0", X69 = "0", Y69&gt;0),IF(OR(ISNUMBER(AC69),ISNUMBER(AD69)),Z69&amp;"_U"&amp;" = Flowto("&amp;Z69&amp;") - "&amp;Z69&amp;"_P"&amp;" - "&amp;Z69&amp;"_R - "&amp;Z69&amp;"_EX",Z69&amp;"_U"&amp;" = Flowto("&amp;Z69&amp;") - "&amp;Z69&amp;"_P"&amp;" - "&amp;Z69&amp;"_R"),IF(AND('Network Data'!$C$5=0,W69="0",X69 = "0", Y69&gt;0),IF(OR(ISNUMBER(AC69),ISNUMBER(AD69)),Z69&amp;"_U"&amp;" = Flowto("&amp;Z69&amp;") - "&amp;Z69&amp;"_P"&amp;" - "&amp;Z69&amp;"_EX",Z69&amp;"_U"&amp;" = Flowto("&amp;Z69&amp;") - "&amp;Z69&amp;"_P"), IF(AND('Network Data'!$C$5=1,W69="0", X69 = "1", Y69&gt;0), IF(OR(ISNUMBER(AC69),ISNUMBER(AD69)),Z69&amp;"_U"&amp;" = Flowto("&amp;Z69&amp;") - "&amp;Z69&amp;"_NPP"&amp;" - "&amp;Z69&amp;"_R - "&amp;Z69&amp;"_EX",Z69&amp;"_U"&amp;" = Flowto("&amp;Z69&amp;") - "&amp;Z69&amp;"_NPP"&amp;" - "&amp;Z69&amp;"_R"), IF(AND('Network Data'!$C$5=0,W69="0",X69 = "1", Y69&gt;0),IF(OR(ISNUMBER(AC69),ISNUMBER(AD69)),Z69&amp;"_U"&amp;" = Flowto("&amp;Z69&amp;") - "&amp;Z69&amp;"_P"&amp;" - "&amp;Z69&amp;"_EX",Z69&amp;"_U"&amp;" = Flowto("&amp;Z69&amp;") - "&amp;Z69&amp;"_P"),"")))),"")</f>
        <v/>
      </c>
      <c r="CT69" t="str">
        <f>IF(OR(AM69&lt;&gt;"",AN69&lt;&gt;""), IF(AND('Network Data'!$C$5 = 1, W69 ="0", X69 = "0", Y69 &gt; 0),Z69&amp;"_AE"&amp;" = "&amp;Z69&amp;"_P"&amp;" + "&amp;Z69&amp;"_R", IF(AND('Network Data'!$C$5 = 0, W69 ="0", X69 = "0", Y69 &gt; 0),Z69&amp;" = "&amp;Z69&amp;"_P",IF(AND('Network Data'!$C$5 = 1, W69 ="0", X69 = "0",Y69 &gt; 0),Z69&amp;"_AE"&amp;" = "&amp;Z69&amp;"_P"&amp;" + "&amp;Z69&amp;"_R", IF(AND('Network Data'!$C$5 = 0, W69 ="0", X69 = "0", Y69 &gt; 0),Z69&amp;" = "&amp;Z69&amp;"_P","")))),"")</f>
        <v/>
      </c>
      <c r="CX69" t="str">
        <f xml:space="preserve"> IF('Network Data'!U75 &gt; 0, 'Network Data'!U75, "")</f>
        <v/>
      </c>
      <c r="DB69" t="str" cm="1">
        <f t="array" ref="DB69">IF(OR('Network Data'!T75:T174&lt;&gt;""), "## PARAMETERS","")</f>
        <v/>
      </c>
      <c r="DC69" t="str" cm="1">
        <f t="array" ref="DC69">IF(OR('Network Data'!T75:T174&lt;&gt;""), "&lt;space&gt;","")</f>
        <v/>
      </c>
      <c r="DD69" t="str">
        <f>IF('Network Data'!T75&lt;&gt;"",SUBSTITUTE('Network Data'!T75, ",",""),"")</f>
        <v/>
      </c>
      <c r="DE69" t="str" cm="1">
        <f t="array" ref="DE69">IF(OR('Network Data'!T75:T174&lt;&gt;""), "&lt;space&gt;","")</f>
        <v/>
      </c>
      <c r="DF69" t="str" cm="1">
        <f t="array" ref="DF69">IF(OR('Network Data'!T75:T174&lt;&gt;""), "## END PARAMETERS","")</f>
        <v/>
      </c>
      <c r="DG69" t="str" cm="1">
        <f t="array" ref="DG69">IF(OR('Network Data'!T75:T174&lt;&gt;""), "&lt;space&gt;","")</f>
        <v/>
      </c>
      <c r="DL69" t="str">
        <f>IF(AND('Network Data'!$C$5=1,W69="0",X69= "1",Y69&gt;0),Z69&amp;"_GPP: CO2 -&gt; "&amp;Z69,"")</f>
        <v/>
      </c>
      <c r="DN69" s="17"/>
      <c r="DP69" t="str">
        <f>IF(AND(W69="0",X69="1",Y69&gt;0,'Network Data'!$C$5=1),'Hidden Network Data 1'!Z69&amp;"_R: "&amp;'Hidden Network Data 1'!Z69&amp;" -&gt; CO2", "")</f>
        <v/>
      </c>
      <c r="DQ69" t="str">
        <f>IF(AND(W69="0",X69="0",Y69&gt;0,'Network Data'!$C$5=1),'Hidden Network Data 1'!Z69&amp;"_R: "&amp;'Hidden Network Data 1'!Z69&amp;" -&gt; CO2", "")</f>
        <v/>
      </c>
      <c r="DS69" s="17"/>
      <c r="DT69" s="17"/>
      <c r="DU69" t="str">
        <f t="shared" ref="DU69:DU103" si="68">IF(AND(ISNUMBER(Y69), ISNUMBER(AA69)), Z69&amp;"_IM: "&amp;Z69&amp;"Import -&gt; "&amp;Z69, IF(AND(ISNUMBER(Y69), ISNUMBER(AB69)), Z69&amp;"_IM: "&amp;Z69&amp;"Import -&gt; "&amp;Z69, ""))</f>
        <v/>
      </c>
      <c r="DV69" s="17"/>
      <c r="DW69" s="17"/>
      <c r="DX69" s="17"/>
      <c r="DY69" t="str">
        <f t="shared" si="39"/>
        <v/>
      </c>
      <c r="DZ69" s="19"/>
      <c r="EA69" t="str">
        <f>IF(AND('Network Data'!$C$5=1, W69 = "0", X69 = "1", ISNUMBER(Y69)&gt;0, AE69&lt;&gt;""), Z69&amp;"_GPP &gt; "&amp;AE69, "")</f>
        <v/>
      </c>
      <c r="EB69" t="str">
        <f>IF(AE69 &gt;0, IF(AND('Network Data'!$C$5 = 1, W69 = "0", X69 = "0", ISNUMBER(Y69)&gt;0, AE69&lt;&gt;""), Z69&amp;"_Q &gt; "&amp;AE69, IF(AND('Network Data'!$C$5 = 0, W69 = "0", ISNUMBER(Y69)&gt;0, AE69&lt;&gt;""), Z69&amp;"_Q &gt; "&amp;AE69, "")),"")</f>
        <v/>
      </c>
      <c r="EC69" t="str">
        <f>IF(AND('Network Data'!$C$5=1, W69 = "0", X69 = "1", ISNUMBER(Y69)&gt;0, AF69&lt;&gt;""), Z69&amp;"_GPP &lt; "&amp;AF69, "")</f>
        <v/>
      </c>
      <c r="ED69" t="str">
        <f>IF(AND('Network Data'!$C$5 = 1, W69 = "0", X69 = "0", ISNUMBER(Y69)&gt;0, AF69&lt;&gt;""), Z69&amp;"_Q &lt; "&amp;AF69, IF(AND('Network Data'!$C$5 = 0, W69 = "0", ISNUMBER(Y69)&gt;0, AF69&lt;&gt;""), Z69&amp;"_Q &lt; "&amp;AF69, ""))</f>
        <v/>
      </c>
      <c r="EE69" t="str">
        <f>IF(AND('Network Data'!$C$5=1, W69 = "0", X69 = "1", ISNUMBER(Y69)&gt;0, AG69&lt;&gt;""), Z69&amp;"_NPP &gt; "&amp;AG69, "")</f>
        <v/>
      </c>
      <c r="EF69" t="str">
        <f>IF(AND('Network Data'!$C$5 = 1, W69 = "0", X69 = "0", ISNUMBER(Y69)&gt;0, AG69&lt;&gt;""), Z69&amp;"_P &gt; "&amp;AG69, IF(AND('Network Data'!$C$5 = 0, W69 = "0", ISNUMBER(Y69)&gt;0, AG69&lt;&gt;""), Z69&amp;"_P &gt; "&amp;AG69, ""))</f>
        <v/>
      </c>
      <c r="EG69" t="str">
        <f>IF(AND('Network Data'!$C$5=1, W69 = "0", X69 = "1", ISNUMBER(Y69)&gt;0, AH69&lt;&gt;""), Z69&amp;"_NPP &lt; "&amp;AH69, "")</f>
        <v/>
      </c>
      <c r="EH69" t="str">
        <f>IF(AND('Network Data'!$C$5 = 1, W69 = "0", X69 = "0", ISNUMBER(Y69)&gt;0, AH69&lt;&gt;""), Z69&amp;"_P &lt; "&amp;AH69, IF(AND('Network Data'!$C$5 = 0, W69 = "0", ISNUMBER(Y69)&gt;0, AH69&lt;&gt;""), Z69&amp;"_P &lt; "&amp;AH69, ""))</f>
        <v/>
      </c>
      <c r="EI69" t="str">
        <f>IF(AND('Network Data'!$C$5=1,W69="0",X69="1",ISNUMBER(Y69) &gt; 0,AI69&lt;&gt;""),Z69&amp;"_R &gt; "&amp;AI69,"")</f>
        <v/>
      </c>
      <c r="EJ69" t="str">
        <f>IF(AND('Network Data'!$C$5 = 1, W69 = "0", X69 = "0", ISNUMBER(Y69) &gt; 0, AI69&lt;&gt;""), Z69&amp;"_R &gt; "&amp;AI69, IF(AND('Network Data'!$C$5 = 0, W69 = "0", ISNUMBER(Y69) &gt; 0, AI69&lt;&gt;""), Z69&amp;"_R &gt; "&amp;AI69, IF(AND('Network Data'!$C$5 = 1, W69 = "0", X69 = "0", ISNUMBER(Y69) &gt; 0, AI69&lt;&gt;""), Z69&amp;"_R &gt; "&amp;AI69, IF(AND('Network Data'!$C$5 = 0, W69 = "0", ISNUMBER(Y69) &gt; 0, AI69&lt;&gt;""), Z69&amp;"_R &gt; "&amp;AI69, ""))))</f>
        <v/>
      </c>
      <c r="EK69" t="str">
        <f>IF(AND('Network Data'!$C$5=1, W69 = "0", X69 = "1", ISNUMBER(Y69)&gt;0, AJ69&lt;&gt;""), Z69&amp;"_R &lt; "&amp;AJ69, "")</f>
        <v/>
      </c>
      <c r="EL69" t="str">
        <f>IF(AND('Network Data'!$C$5 = 1, W69 = "0", X69 = "0", ISNUMBER(Y69)&gt;0, AJ69&lt;&gt;""), Z69&amp;"_R &lt; "&amp;AJ69, IF(AND('Network Data'!$C$5 = 0, W69 = "0", ISNUMBER(Y69)&gt;0, AJ69&lt;&gt;""), Z69&amp;"_R &lt; "&amp;AJ69, IF(AND('Network Data'!$C$5 = 1, W69 = "0", X69 = "0", ISNUMBER(Y69)&gt;0, AJ69&lt;&gt;""), Z69&amp;"_R &lt; "&amp;AJ69, IF(AND('Network Data'!$C$5 = 0, W69 = "0", ISNUMBER(Y69)&gt;0, AJ69&lt;&gt;""), Z69&amp;"_R &lt; "&amp;AJ69, ""))))</f>
        <v/>
      </c>
      <c r="EM69" t="str">
        <f t="shared" si="40"/>
        <v/>
      </c>
      <c r="EN69" t="str">
        <f t="shared" si="41"/>
        <v/>
      </c>
      <c r="EO69" t="str">
        <f t="shared" si="42"/>
        <v/>
      </c>
      <c r="EP69" t="str">
        <f t="shared" si="43"/>
        <v/>
      </c>
      <c r="EQ69" t="str">
        <f t="shared" ref="EQ69:EQ103" si="69">IF(NOT(AA69 = 1), IF(AND(ISNUMBER(Y69)&gt;0, AA69&lt;&gt;""), Z69&amp;"_IM &gt; "&amp;AA69, ""),"")</f>
        <v/>
      </c>
      <c r="ER69" t="str">
        <f t="shared" ref="ER69:ER103" si="70">IF(NOT(AB69 = 1), IF(AND(ISNUMBER(Y69)&gt;0, AB69&lt;&gt;""), Z69&amp;"_IM &lt; "&amp;AB69, ""),"")</f>
        <v/>
      </c>
      <c r="ES69" t="str">
        <f t="shared" si="44"/>
        <v/>
      </c>
      <c r="ET69" t="str">
        <f t="shared" si="45"/>
        <v/>
      </c>
      <c r="EU69" t="str">
        <f>IF(AND('Network Data'!$C$5 = 1, W69 = "0", X69 = "0", ISNUMBER(Y69) &gt; 0, AM69&lt;&gt;""), Z69&amp;"_AE &gt; "&amp;AM69, IF(AND('Network Data'!$C$5 = 0, W69 = "0", ISNUMBER(Y69) &gt; 0, AM69&lt;&gt;""), Z69&amp;"_AE &gt; "&amp;AM69, IF(AND('Network Data'!$C$5 = 1, W69 = "0", X69 = "0", ISNUMBER(Y69) &gt; 0, AM69&lt;&gt;""), Z69&amp;"_AE &gt; "&amp;AM69, IF(AND('Network Data'!$C$5 = 0, W69 = "0", ISNUMBER(Y69) &gt; 0, AM69&lt;&gt;""), Z69&amp;"_AE &gt; "&amp;AM69, ""))))</f>
        <v/>
      </c>
      <c r="EV69" t="str">
        <f>IF(AND('Network Data'!$C$5 = 1, W69 = "0", X69 = "0", ISNUMBER(Y69) &gt; 0, AN69&lt;&gt;""), Z69&amp;"_AE &lt; "&amp;AN69, IF(AND('Network Data'!$C$5 = 0, W69 = "0", ISNUMBER(Y69) &gt; 0, AN69&lt;&gt;""),Z69&amp;"_AE &lt; "&amp;AN69, IF(AND('Network Data'!$C$5 = 1, W69 = "0", X69 = "0", ISNUMBER(Y69) &gt; 0, AN69&lt;&gt;""), Z69&amp;"_AE &lt; "&amp;AN69, IF(AND('Network Data'!$C$5 = 0, W69 = "0", ISNUMBER(Y69) &gt; 0, AN69&lt;&gt;""), Z69&amp;"_AE &lt; "&amp;AN69, ""))))</f>
        <v/>
      </c>
      <c r="EX69" t="str">
        <f>IF(AND('Network Data'!V75 &gt;0), 'Network Data'!V75, "")</f>
        <v/>
      </c>
      <c r="GB69"/>
      <c r="GC69"/>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row>
    <row r="70" spans="1:242" x14ac:dyDescent="0.3">
      <c r="A70" s="4">
        <v>67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t="str">
        <f t="shared" si="46"/>
        <v/>
      </c>
      <c r="X70" t="str">
        <f t="shared" si="47"/>
        <v/>
      </c>
      <c r="Y70" t="str">
        <f t="shared" si="48"/>
        <v/>
      </c>
      <c r="Z70" t="str">
        <f t="shared" si="49"/>
        <v/>
      </c>
      <c r="AA70" t="str">
        <f t="shared" si="50"/>
        <v/>
      </c>
      <c r="AB70" t="str">
        <f t="shared" si="51"/>
        <v/>
      </c>
      <c r="AC70" t="str">
        <f t="shared" si="52"/>
        <v/>
      </c>
      <c r="AD70" t="str">
        <f t="shared" si="53"/>
        <v/>
      </c>
      <c r="AE70" t="str">
        <f t="shared" si="54"/>
        <v/>
      </c>
      <c r="AF70" t="str">
        <f t="shared" si="55"/>
        <v/>
      </c>
      <c r="AG70" t="str">
        <f t="shared" si="56"/>
        <v/>
      </c>
      <c r="AH70" t="str">
        <f t="shared" si="57"/>
        <v/>
      </c>
      <c r="AI70" t="str">
        <f t="shared" si="58"/>
        <v/>
      </c>
      <c r="AJ70" t="str">
        <f t="shared" si="59"/>
        <v/>
      </c>
      <c r="AK70" t="str">
        <f t="shared" si="60"/>
        <v/>
      </c>
      <c r="AL70" t="str">
        <f t="shared" si="61"/>
        <v/>
      </c>
      <c r="AM70" t="str">
        <f t="shared" si="62"/>
        <v/>
      </c>
      <c r="AN70" t="str">
        <f t="shared" si="63"/>
        <v/>
      </c>
      <c r="BQ70" t="str">
        <f t="shared" si="64"/>
        <v/>
      </c>
      <c r="BR70" t="str">
        <f t="shared" si="65"/>
        <v/>
      </c>
      <c r="BY70" t="str">
        <f t="shared" si="66"/>
        <v/>
      </c>
      <c r="BZ70" t="str">
        <f t="shared" si="67"/>
        <v/>
      </c>
      <c r="CH70" t="str">
        <f>IF(AND('Network Data'!$C$5=1, W70 = "0", Y70 &gt; 0), IF(AND(X70="0"),IF(OR(ISNUMBER(AA70),ISNUMBER(AB70)),Z70&amp;"_Q = Flowto("&amp;Z70&amp;") - "&amp;Z70&amp;"_IM",Z70&amp;"_Q = Flowto("&amp;Z70&amp;")"),IF(AND(X70="1"),IF(OR(ISNUMBER(AA70),ISNUMBER(AB70)),Z70&amp;"_GPP = Flowto("&amp;Z70&amp;") - "&amp;Z70&amp;"_IM",Z70&amp;"_GPP = Flowto("&amp;Z70&amp;")"))), IF(AND('Network Data'!$C$5=0, W70 = "0", Y70 &gt; 0), IF(OR(ISNUMBER(AA70),ISNUMBER(AB70)),Z70&amp;"_Q = Flowto("&amp;Z70&amp;") - "&amp;Z70&amp;"_IN",Z70&amp;"_Q = Flowto("&amp;Z70&amp;")"),""))</f>
        <v/>
      </c>
      <c r="CL70" t="str">
        <f>IF(AND('Network Data'!$C$5=1, COUNTIF($Z$4:$Z$103, "*NLNode")&gt;0, W70 = "0", X70 = "0", Y70 &gt; 0), IF(OR(ISNUMBER(AC70),ISNUMBER(AD70)), Z70&amp;"_P = Flowfrom("&amp;Z70&amp;") - "&amp;Z70&amp;"_R - "&amp;Z70&amp;"_U - "&amp;Z70&amp;"_EX",Z70&amp;"_P = Flowfrom("&amp;Z70&amp;") - "&amp;Z70&amp;"_R - "&amp;Z70&amp;"_U"), IF(AND('Network Data'!$C$5=1, COUNTIF($Z$4:$Z$103, "*NLNode")=0, W70 = "0",X70 = "0", Y70 &gt; 0), IF(OR(ISNUMBER(AC70),ISNUMBER(AD70)), Z70&amp;"_P = Flowfrom("&amp;Z70&amp;") - "&amp;Z70&amp;"_R - "&amp;Z70&amp;"_EX",Z70&amp;"_P = Flowfrom("&amp;Z70&amp;") - "&amp;Z70&amp;"_R"), IF(AND('Network Data'!$C$5=0, COUNTIF($Z$4:$Z$103, "*NLNode")&gt;0, W70 = "0", X70 = "0", Y70 &gt; 0), IF(OR(ISNUMBER(AC70),ISNUMBER(AD70)), Z70&amp;"_P = Flowfrom("&amp;Z70&amp;") - "&amp;Z70&amp;"_U - "&amp;Z70&amp;"_EX",Z70&amp;"_P = Flowfrom("&amp;Z70&amp;") - "&amp;Z70&amp;"_U"), IF(AND('Network Data'!$C$5=0, COUNTIF($Z$4:$Z$103, "*NLNode")=0, W70 = "0",X70 = "0",  Y70 &gt; 0), IF(OR(ISNUMBER(AC70),ISNUMBER(AD70)), Z70&amp;"_P = Flowfrom("&amp;Z70&amp;") - "&amp;Z70&amp;"_EX",Z70&amp;"_P = Flowfrom("&amp;Z70&amp;")"), IF(AND('Network Data'!$C$5=1, COUNTIF($Z$4:$Z$103, "*NLNode")&gt;0, W70 = "0", X70 = "1", Y70 &gt; 0), IF(OR(ISNUMBER(AC70),ISNUMBER(AD70)), Z70&amp;"_NPP = Flowfrom("&amp;Z70&amp;") - "&amp;Z70&amp;"_R - "&amp;Z70&amp;"_U - "&amp;Z70&amp;"_EX",Z70&amp;"_NPP = Flowfrom("&amp;Z70&amp;") - "&amp;Z70&amp;"_R - "&amp;Z70&amp;"_U"), IF(AND('Network Data'!$C$5=1, COUNTIF($Z$4:$Z$103, "*NLNode")=0, W70 = "0",X70 = "1", Y70 &gt; 0), IF(OR(ISNUMBER(AC70),ISNUMBER(AD70)), Z70&amp;"_NPP = Flowfrom("&amp;Z70&amp;") - "&amp;Z70&amp;"_R - "&amp;Z70&amp;"_EX",Z70&amp;"_NPP = Flowfrom("&amp;Z70&amp;") - "&amp;Z70&amp;"_R"), IF(AND('Network Data'!$C$5=0, COUNTIF($Z$4:$Z$103, "*NLNode")&gt;0, W70 = "0", X70 = "1", Y70 &gt; 0), IF(OR(ISNUMBER(AC70),ISNUMBER(AD70)), Z70&amp;"_P = Flowfrom("&amp;Z70&amp;") - "&amp;Z70&amp;"_U - "&amp;Z70&amp;"_EX",Z70&amp;"_P = Flowfrom("&amp;Z70&amp;") - "&amp;Z70&amp;"_U"), IF(AND('Network Data'!$C$5=0, COUNTIF($Z$4:$Z$103, "*NLNode")=0, W70 = "0",X70 = "1",  Y70 &gt; 0), IF(OR(ISNUMBER(AC70),ISNUMBER(AD70)), Z70&amp;"_P = Flowfrom("&amp;Z70&amp;") - "&amp;Z70&amp;"_EX",Z70&amp;"_P = Flowfrom("&amp;Z70&amp;")"), ""))))))))</f>
        <v/>
      </c>
      <c r="CP70" t="str">
        <f>IF(COUNTIF($Z$4:$Z$103, "*NLNode")&gt;0, IF(AND('Network Data'!$C$5=1,W70="0", X70 = "0", Y70&gt;0),IF(OR(ISNUMBER(AC70),ISNUMBER(AD70)),Z70&amp;"_U"&amp;" = Flowto("&amp;Z70&amp;") - "&amp;Z70&amp;"_P"&amp;" - "&amp;Z70&amp;"_R - "&amp;Z70&amp;"_EX",Z70&amp;"_U"&amp;" = Flowto("&amp;Z70&amp;") - "&amp;Z70&amp;"_P"&amp;" - "&amp;Z70&amp;"_R"),IF(AND('Network Data'!$C$5=0,W70="0",X70 = "0", Y70&gt;0),IF(OR(ISNUMBER(AC70),ISNUMBER(AD70)),Z70&amp;"_U"&amp;" = Flowto("&amp;Z70&amp;") - "&amp;Z70&amp;"_P"&amp;" - "&amp;Z70&amp;"_EX",Z70&amp;"_U"&amp;" = Flowto("&amp;Z70&amp;") - "&amp;Z70&amp;"_P"), IF(AND('Network Data'!$C$5=1,W70="0", X70 = "1", Y70&gt;0), IF(OR(ISNUMBER(AC70),ISNUMBER(AD70)),Z70&amp;"_U"&amp;" = Flowto("&amp;Z70&amp;") - "&amp;Z70&amp;"_NPP"&amp;" - "&amp;Z70&amp;"_R - "&amp;Z70&amp;"_EX",Z70&amp;"_U"&amp;" = Flowto("&amp;Z70&amp;") - "&amp;Z70&amp;"_NPP"&amp;" - "&amp;Z70&amp;"_R"), IF(AND('Network Data'!$C$5=0,W70="0",X70 = "1", Y70&gt;0),IF(OR(ISNUMBER(AC70),ISNUMBER(AD70)),Z70&amp;"_U"&amp;" = Flowto("&amp;Z70&amp;") - "&amp;Z70&amp;"_P"&amp;" - "&amp;Z70&amp;"_EX",Z70&amp;"_U"&amp;" = Flowto("&amp;Z70&amp;") - "&amp;Z70&amp;"_P"),"")))),"")</f>
        <v/>
      </c>
      <c r="CT70" t="str">
        <f>IF(OR(AM70&lt;&gt;"",AN70&lt;&gt;""), IF(AND('Network Data'!$C$5 = 1, W70 ="0", X70 = "0", Y70 &gt; 0),Z70&amp;"_AE"&amp;" = "&amp;Z70&amp;"_P"&amp;" + "&amp;Z70&amp;"_R", IF(AND('Network Data'!$C$5 = 0, W70 ="0", X70 = "0", Y70 &gt; 0),Z70&amp;" = "&amp;Z70&amp;"_P",IF(AND('Network Data'!$C$5 = 1, W70 ="0", X70 = "0",Y70 &gt; 0),Z70&amp;"_AE"&amp;" = "&amp;Z70&amp;"_P"&amp;" + "&amp;Z70&amp;"_R", IF(AND('Network Data'!$C$5 = 0, W70 ="0", X70 = "0", Y70 &gt; 0),Z70&amp;" = "&amp;Z70&amp;"_P","")))),"")</f>
        <v/>
      </c>
      <c r="CX70" t="str">
        <f xml:space="preserve"> IF('Network Data'!U76 &gt; 0, 'Network Data'!U76, "")</f>
        <v/>
      </c>
      <c r="DB70" t="str" cm="1">
        <f t="array" ref="DB70">IF(OR('Network Data'!T76:T175&lt;&gt;""), "## PARAMETERS","")</f>
        <v/>
      </c>
      <c r="DC70" t="str" cm="1">
        <f t="array" ref="DC70">IF(OR('Network Data'!T76:T175&lt;&gt;""), "&lt;space&gt;","")</f>
        <v/>
      </c>
      <c r="DD70" t="str">
        <f>IF('Network Data'!T76&lt;&gt;"",SUBSTITUTE('Network Data'!T76, ",",""),"")</f>
        <v/>
      </c>
      <c r="DE70" t="str" cm="1">
        <f t="array" ref="DE70">IF(OR('Network Data'!T76:T175&lt;&gt;""), "&lt;space&gt;","")</f>
        <v/>
      </c>
      <c r="DF70" t="str" cm="1">
        <f t="array" ref="DF70">IF(OR('Network Data'!T76:T175&lt;&gt;""), "## END PARAMETERS","")</f>
        <v/>
      </c>
      <c r="DG70" t="str" cm="1">
        <f t="array" ref="DG70">IF(OR('Network Data'!T76:T175&lt;&gt;""), "&lt;space&gt;","")</f>
        <v/>
      </c>
      <c r="DL70" t="str">
        <f>IF(AND('Network Data'!$C$5=1,W70="0",X70= "1",Y70&gt;0),Z70&amp;"_GPP: CO2 -&gt; "&amp;Z70,"")</f>
        <v/>
      </c>
      <c r="DN70" s="17"/>
      <c r="DP70" t="str">
        <f>IF(AND(W70="0",X70="1",Y70&gt;0,'Network Data'!$C$5=1),'Hidden Network Data 1'!Z70&amp;"_R: "&amp;'Hidden Network Data 1'!Z70&amp;" -&gt; CO2", "")</f>
        <v/>
      </c>
      <c r="DQ70" t="str">
        <f>IF(AND(W70="0",X70="0",Y70&gt;0,'Network Data'!$C$5=1),'Hidden Network Data 1'!Z70&amp;"_R: "&amp;'Hidden Network Data 1'!Z70&amp;" -&gt; CO2", "")</f>
        <v/>
      </c>
      <c r="DS70" s="17"/>
      <c r="DT70" s="17"/>
      <c r="DU70" t="str">
        <f t="shared" si="68"/>
        <v/>
      </c>
      <c r="DV70" s="17"/>
      <c r="DW70" s="17"/>
      <c r="DX70" s="17"/>
      <c r="DY70" t="str">
        <f t="shared" si="39"/>
        <v/>
      </c>
      <c r="DZ70" s="19"/>
      <c r="EA70" t="str">
        <f>IF(AND('Network Data'!$C$5=1, W70 = "0", X70 = "1", ISNUMBER(Y70)&gt;0, AE70&lt;&gt;""), Z70&amp;"_GPP &gt; "&amp;AE70, "")</f>
        <v/>
      </c>
      <c r="EB70" t="str">
        <f>IF(AE70 &gt;0, IF(AND('Network Data'!$C$5 = 1, W70 = "0", X70 = "0", ISNUMBER(Y70)&gt;0, AE70&lt;&gt;""), Z70&amp;"_Q &gt; "&amp;AE70, IF(AND('Network Data'!$C$5 = 0, W70 = "0", ISNUMBER(Y70)&gt;0, AE70&lt;&gt;""), Z70&amp;"_Q &gt; "&amp;AE70, "")),"")</f>
        <v/>
      </c>
      <c r="EC70" t="str">
        <f>IF(AND('Network Data'!$C$5=1, W70 = "0", X70 = "1", ISNUMBER(Y70)&gt;0, AF70&lt;&gt;""), Z70&amp;"_GPP &lt; "&amp;AF70, "")</f>
        <v/>
      </c>
      <c r="ED70" t="str">
        <f>IF(AND('Network Data'!$C$5 = 1, W70 = "0", X70 = "0", ISNUMBER(Y70)&gt;0, AF70&lt;&gt;""), Z70&amp;"_Q &lt; "&amp;AF70, IF(AND('Network Data'!$C$5 = 0, W70 = "0", ISNUMBER(Y70)&gt;0, AF70&lt;&gt;""), Z70&amp;"_Q &lt; "&amp;AF70, ""))</f>
        <v/>
      </c>
      <c r="EE70" t="str">
        <f>IF(AND('Network Data'!$C$5=1, W70 = "0", X70 = "1", ISNUMBER(Y70)&gt;0, AG70&lt;&gt;""), Z70&amp;"_NPP &gt; "&amp;AG70, "")</f>
        <v/>
      </c>
      <c r="EF70" t="str">
        <f>IF(AND('Network Data'!$C$5 = 1, W70 = "0", X70 = "0", ISNUMBER(Y70)&gt;0, AG70&lt;&gt;""), Z70&amp;"_P &gt; "&amp;AG70, IF(AND('Network Data'!$C$5 = 0, W70 = "0", ISNUMBER(Y70)&gt;0, AG70&lt;&gt;""), Z70&amp;"_P &gt; "&amp;AG70, ""))</f>
        <v/>
      </c>
      <c r="EG70" t="str">
        <f>IF(AND('Network Data'!$C$5=1, W70 = "0", X70 = "1", ISNUMBER(Y70)&gt;0, AH70&lt;&gt;""), Z70&amp;"_NPP &lt; "&amp;AH70, "")</f>
        <v/>
      </c>
      <c r="EH70" t="str">
        <f>IF(AND('Network Data'!$C$5 = 1, W70 = "0", X70 = "0", ISNUMBER(Y70)&gt;0, AH70&lt;&gt;""), Z70&amp;"_P &lt; "&amp;AH70, IF(AND('Network Data'!$C$5 = 0, W70 = "0", ISNUMBER(Y70)&gt;0, AH70&lt;&gt;""), Z70&amp;"_P &lt; "&amp;AH70, ""))</f>
        <v/>
      </c>
      <c r="EI70" t="str">
        <f>IF(AND('Network Data'!$C$5=1,W70="0",X70="1",ISNUMBER(Y70) &gt; 0,AI70&lt;&gt;""),Z70&amp;"_R &gt; "&amp;AI70,"")</f>
        <v/>
      </c>
      <c r="EJ70" t="str">
        <f>IF(AND('Network Data'!$C$5 = 1, W70 = "0", X70 = "0", ISNUMBER(Y70) &gt; 0, AI70&lt;&gt;""), Z70&amp;"_R &gt; "&amp;AI70, IF(AND('Network Data'!$C$5 = 0, W70 = "0", ISNUMBER(Y70) &gt; 0, AI70&lt;&gt;""), Z70&amp;"_R &gt; "&amp;AI70, IF(AND('Network Data'!$C$5 = 1, W70 = "0", X70 = "0", ISNUMBER(Y70) &gt; 0, AI70&lt;&gt;""), Z70&amp;"_R &gt; "&amp;AI70, IF(AND('Network Data'!$C$5 = 0, W70 = "0", ISNUMBER(Y70) &gt; 0, AI70&lt;&gt;""), Z70&amp;"_R &gt; "&amp;AI70, ""))))</f>
        <v/>
      </c>
      <c r="EK70" t="str">
        <f>IF(AND('Network Data'!$C$5=1, W70 = "0", X70 = "1", ISNUMBER(Y70)&gt;0, AJ70&lt;&gt;""), Z70&amp;"_R &lt; "&amp;AJ70, "")</f>
        <v/>
      </c>
      <c r="EL70" t="str">
        <f>IF(AND('Network Data'!$C$5 = 1, W70 = "0", X70 = "0", ISNUMBER(Y70)&gt;0, AJ70&lt;&gt;""), Z70&amp;"_R &lt; "&amp;AJ70, IF(AND('Network Data'!$C$5 = 0, W70 = "0", ISNUMBER(Y70)&gt;0, AJ70&lt;&gt;""), Z70&amp;"_R &lt; "&amp;AJ70, IF(AND('Network Data'!$C$5 = 1, W70 = "0", X70 = "0", ISNUMBER(Y70)&gt;0, AJ70&lt;&gt;""), Z70&amp;"_R &lt; "&amp;AJ70, IF(AND('Network Data'!$C$5 = 0, W70 = "0", ISNUMBER(Y70)&gt;0, AJ70&lt;&gt;""), Z70&amp;"_R &lt; "&amp;AJ70, ""))))</f>
        <v/>
      </c>
      <c r="EM70" t="str">
        <f t="shared" si="40"/>
        <v/>
      </c>
      <c r="EN70" t="str">
        <f t="shared" si="41"/>
        <v/>
      </c>
      <c r="EO70" t="str">
        <f t="shared" si="42"/>
        <v/>
      </c>
      <c r="EP70" t="str">
        <f t="shared" si="43"/>
        <v/>
      </c>
      <c r="EQ70" t="str">
        <f t="shared" si="69"/>
        <v/>
      </c>
      <c r="ER70" t="str">
        <f t="shared" si="70"/>
        <v/>
      </c>
      <c r="ES70" t="str">
        <f t="shared" si="44"/>
        <v/>
      </c>
      <c r="ET70" t="str">
        <f t="shared" si="45"/>
        <v/>
      </c>
      <c r="EU70" t="str">
        <f>IF(AND('Network Data'!$C$5 = 1, W70 = "0", X70 = "0", ISNUMBER(Y70) &gt; 0, AM70&lt;&gt;""), Z70&amp;"_AE &gt; "&amp;AM70, IF(AND('Network Data'!$C$5 = 0, W70 = "0", ISNUMBER(Y70) &gt; 0, AM70&lt;&gt;""), Z70&amp;"_AE &gt; "&amp;AM70, IF(AND('Network Data'!$C$5 = 1, W70 = "0", X70 = "0", ISNUMBER(Y70) &gt; 0, AM70&lt;&gt;""), Z70&amp;"_AE &gt; "&amp;AM70, IF(AND('Network Data'!$C$5 = 0, W70 = "0", ISNUMBER(Y70) &gt; 0, AM70&lt;&gt;""), Z70&amp;"_AE &gt; "&amp;AM70, ""))))</f>
        <v/>
      </c>
      <c r="EV70" t="str">
        <f>IF(AND('Network Data'!$C$5 = 1, W70 = "0", X70 = "0", ISNUMBER(Y70) &gt; 0, AN70&lt;&gt;""), Z70&amp;"_AE &lt; "&amp;AN70, IF(AND('Network Data'!$C$5 = 0, W70 = "0", ISNUMBER(Y70) &gt; 0, AN70&lt;&gt;""),Z70&amp;"_AE &lt; "&amp;AN70, IF(AND('Network Data'!$C$5 = 1, W70 = "0", X70 = "0", ISNUMBER(Y70) &gt; 0, AN70&lt;&gt;""), Z70&amp;"_AE &lt; "&amp;AN70, IF(AND('Network Data'!$C$5 = 0, W70 = "0", ISNUMBER(Y70) &gt; 0, AN70&lt;&gt;""), Z70&amp;"_AE &lt; "&amp;AN70, ""))))</f>
        <v/>
      </c>
      <c r="EX70" t="str">
        <f>IF(AND('Network Data'!V76 &gt;0), 'Network Data'!V76, "")</f>
        <v/>
      </c>
      <c r="GB70"/>
      <c r="GC70"/>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row>
    <row r="71" spans="1:242" x14ac:dyDescent="0.3">
      <c r="A71" s="4">
        <v>68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t="str">
        <f t="shared" si="46"/>
        <v/>
      </c>
      <c r="X71" t="str">
        <f t="shared" si="47"/>
        <v/>
      </c>
      <c r="Y71" t="str">
        <f t="shared" si="48"/>
        <v/>
      </c>
      <c r="Z71" t="str">
        <f t="shared" si="49"/>
        <v/>
      </c>
      <c r="AA71" t="str">
        <f t="shared" si="50"/>
        <v/>
      </c>
      <c r="AB71" t="str">
        <f t="shared" si="51"/>
        <v/>
      </c>
      <c r="AC71" t="str">
        <f t="shared" si="52"/>
        <v/>
      </c>
      <c r="AD71" t="str">
        <f t="shared" si="53"/>
        <v/>
      </c>
      <c r="AE71" t="str">
        <f t="shared" si="54"/>
        <v/>
      </c>
      <c r="AF71" t="str">
        <f t="shared" si="55"/>
        <v/>
      </c>
      <c r="AG71" t="str">
        <f t="shared" si="56"/>
        <v/>
      </c>
      <c r="AH71" t="str">
        <f t="shared" si="57"/>
        <v/>
      </c>
      <c r="AI71" t="str">
        <f t="shared" si="58"/>
        <v/>
      </c>
      <c r="AJ71" t="str">
        <f t="shared" si="59"/>
        <v/>
      </c>
      <c r="AK71" t="str">
        <f t="shared" si="60"/>
        <v/>
      </c>
      <c r="AL71" t="str">
        <f t="shared" si="61"/>
        <v/>
      </c>
      <c r="AM71" t="str">
        <f t="shared" si="62"/>
        <v/>
      </c>
      <c r="AN71" t="str">
        <f t="shared" si="63"/>
        <v/>
      </c>
      <c r="BQ71" t="str">
        <f t="shared" si="64"/>
        <v/>
      </c>
      <c r="BR71" t="str">
        <f t="shared" si="65"/>
        <v/>
      </c>
      <c r="BY71" t="str">
        <f t="shared" si="66"/>
        <v/>
      </c>
      <c r="BZ71" t="str">
        <f t="shared" si="67"/>
        <v/>
      </c>
      <c r="CH71" t="str">
        <f>IF(AND('Network Data'!$C$5=1, W71 = "0", Y71 &gt; 0), IF(AND(X71="0"),IF(OR(ISNUMBER(AA71),ISNUMBER(AB71)),Z71&amp;"_Q = Flowto("&amp;Z71&amp;") - "&amp;Z71&amp;"_IM",Z71&amp;"_Q = Flowto("&amp;Z71&amp;")"),IF(AND(X71="1"),IF(OR(ISNUMBER(AA71),ISNUMBER(AB71)),Z71&amp;"_GPP = Flowto("&amp;Z71&amp;") - "&amp;Z71&amp;"_IM",Z71&amp;"_GPP = Flowto("&amp;Z71&amp;")"))), IF(AND('Network Data'!$C$5=0, W71 = "0", Y71 &gt; 0), IF(OR(ISNUMBER(AA71),ISNUMBER(AB71)),Z71&amp;"_Q = Flowto("&amp;Z71&amp;") - "&amp;Z71&amp;"_IN",Z71&amp;"_Q = Flowto("&amp;Z71&amp;")"),""))</f>
        <v/>
      </c>
      <c r="CL71" t="str">
        <f>IF(AND('Network Data'!$C$5=1, COUNTIF($Z$4:$Z$103, "*NLNode")&gt;0, W71 = "0", X71 = "0", Y71 &gt; 0), IF(OR(ISNUMBER(AC71),ISNUMBER(AD71)), Z71&amp;"_P = Flowfrom("&amp;Z71&amp;") - "&amp;Z71&amp;"_R - "&amp;Z71&amp;"_U - "&amp;Z71&amp;"_EX",Z71&amp;"_P = Flowfrom("&amp;Z71&amp;") - "&amp;Z71&amp;"_R - "&amp;Z71&amp;"_U"), IF(AND('Network Data'!$C$5=1, COUNTIF($Z$4:$Z$103, "*NLNode")=0, W71 = "0",X71 = "0", Y71 &gt; 0), IF(OR(ISNUMBER(AC71),ISNUMBER(AD71)), Z71&amp;"_P = Flowfrom("&amp;Z71&amp;") - "&amp;Z71&amp;"_R - "&amp;Z71&amp;"_EX",Z71&amp;"_P = Flowfrom("&amp;Z71&amp;") - "&amp;Z71&amp;"_R"), IF(AND('Network Data'!$C$5=0, COUNTIF($Z$4:$Z$103, "*NLNode")&gt;0, W71 = "0", X71 = "0", Y71 &gt; 0), IF(OR(ISNUMBER(AC71),ISNUMBER(AD71)), Z71&amp;"_P = Flowfrom("&amp;Z71&amp;") - "&amp;Z71&amp;"_U - "&amp;Z71&amp;"_EX",Z71&amp;"_P = Flowfrom("&amp;Z71&amp;") - "&amp;Z71&amp;"_U"), IF(AND('Network Data'!$C$5=0, COUNTIF($Z$4:$Z$103, "*NLNode")=0, W71 = "0",X71 = "0",  Y71 &gt; 0), IF(OR(ISNUMBER(AC71),ISNUMBER(AD71)), Z71&amp;"_P = Flowfrom("&amp;Z71&amp;") - "&amp;Z71&amp;"_EX",Z71&amp;"_P = Flowfrom("&amp;Z71&amp;")"), IF(AND('Network Data'!$C$5=1, COUNTIF($Z$4:$Z$103, "*NLNode")&gt;0, W71 = "0", X71 = "1", Y71 &gt; 0), IF(OR(ISNUMBER(AC71),ISNUMBER(AD71)), Z71&amp;"_NPP = Flowfrom("&amp;Z71&amp;") - "&amp;Z71&amp;"_R - "&amp;Z71&amp;"_U - "&amp;Z71&amp;"_EX",Z71&amp;"_NPP = Flowfrom("&amp;Z71&amp;") - "&amp;Z71&amp;"_R - "&amp;Z71&amp;"_U"), IF(AND('Network Data'!$C$5=1, COUNTIF($Z$4:$Z$103, "*NLNode")=0, W71 = "0",X71 = "1", Y71 &gt; 0), IF(OR(ISNUMBER(AC71),ISNUMBER(AD71)), Z71&amp;"_NPP = Flowfrom("&amp;Z71&amp;") - "&amp;Z71&amp;"_R - "&amp;Z71&amp;"_EX",Z71&amp;"_NPP = Flowfrom("&amp;Z71&amp;") - "&amp;Z71&amp;"_R"), IF(AND('Network Data'!$C$5=0, COUNTIF($Z$4:$Z$103, "*NLNode")&gt;0, W71 = "0", X71 = "1", Y71 &gt; 0), IF(OR(ISNUMBER(AC71),ISNUMBER(AD71)), Z71&amp;"_P = Flowfrom("&amp;Z71&amp;") - "&amp;Z71&amp;"_U - "&amp;Z71&amp;"_EX",Z71&amp;"_P = Flowfrom("&amp;Z71&amp;") - "&amp;Z71&amp;"_U"), IF(AND('Network Data'!$C$5=0, COUNTIF($Z$4:$Z$103, "*NLNode")=0, W71 = "0",X71 = "1",  Y71 &gt; 0), IF(OR(ISNUMBER(AC71),ISNUMBER(AD71)), Z71&amp;"_P = Flowfrom("&amp;Z71&amp;") - "&amp;Z71&amp;"_EX",Z71&amp;"_P = Flowfrom("&amp;Z71&amp;")"), ""))))))))</f>
        <v/>
      </c>
      <c r="CP71" t="str">
        <f>IF(COUNTIF($Z$4:$Z$103, "*NLNode")&gt;0, IF(AND('Network Data'!$C$5=1,W71="0", X71 = "0", Y71&gt;0),IF(OR(ISNUMBER(AC71),ISNUMBER(AD71)),Z71&amp;"_U"&amp;" = Flowto("&amp;Z71&amp;") - "&amp;Z71&amp;"_P"&amp;" - "&amp;Z71&amp;"_R - "&amp;Z71&amp;"_EX",Z71&amp;"_U"&amp;" = Flowto("&amp;Z71&amp;") - "&amp;Z71&amp;"_P"&amp;" - "&amp;Z71&amp;"_R"),IF(AND('Network Data'!$C$5=0,W71="0",X71 = "0", Y71&gt;0),IF(OR(ISNUMBER(AC71),ISNUMBER(AD71)),Z71&amp;"_U"&amp;" = Flowto("&amp;Z71&amp;") - "&amp;Z71&amp;"_P"&amp;" - "&amp;Z71&amp;"_EX",Z71&amp;"_U"&amp;" = Flowto("&amp;Z71&amp;") - "&amp;Z71&amp;"_P"), IF(AND('Network Data'!$C$5=1,W71="0", X71 = "1", Y71&gt;0), IF(OR(ISNUMBER(AC71),ISNUMBER(AD71)),Z71&amp;"_U"&amp;" = Flowto("&amp;Z71&amp;") - "&amp;Z71&amp;"_NPP"&amp;" - "&amp;Z71&amp;"_R - "&amp;Z71&amp;"_EX",Z71&amp;"_U"&amp;" = Flowto("&amp;Z71&amp;") - "&amp;Z71&amp;"_NPP"&amp;" - "&amp;Z71&amp;"_R"), IF(AND('Network Data'!$C$5=0,W71="0",X71 = "1", Y71&gt;0),IF(OR(ISNUMBER(AC71),ISNUMBER(AD71)),Z71&amp;"_U"&amp;" = Flowto("&amp;Z71&amp;") - "&amp;Z71&amp;"_P"&amp;" - "&amp;Z71&amp;"_EX",Z71&amp;"_U"&amp;" = Flowto("&amp;Z71&amp;") - "&amp;Z71&amp;"_P"),"")))),"")</f>
        <v/>
      </c>
      <c r="CT71" t="str">
        <f>IF(OR(AM71&lt;&gt;"",AN71&lt;&gt;""), IF(AND('Network Data'!$C$5 = 1, W71 ="0", X71 = "0", Y71 &gt; 0),Z71&amp;"_AE"&amp;" = "&amp;Z71&amp;"_P"&amp;" + "&amp;Z71&amp;"_R", IF(AND('Network Data'!$C$5 = 0, W71 ="0", X71 = "0", Y71 &gt; 0),Z71&amp;" = "&amp;Z71&amp;"_P",IF(AND('Network Data'!$C$5 = 1, W71 ="0", X71 = "0",Y71 &gt; 0),Z71&amp;"_AE"&amp;" = "&amp;Z71&amp;"_P"&amp;" + "&amp;Z71&amp;"_R", IF(AND('Network Data'!$C$5 = 0, W71 ="0", X71 = "0", Y71 &gt; 0),Z71&amp;" = "&amp;Z71&amp;"_P","")))),"")</f>
        <v/>
      </c>
      <c r="CX71" t="str">
        <f xml:space="preserve"> IF('Network Data'!U77 &gt; 0, 'Network Data'!U77, "")</f>
        <v/>
      </c>
      <c r="DB71" t="str" cm="1">
        <f t="array" ref="DB71">IF(OR('Network Data'!T77:T176&lt;&gt;""), "## PARAMETERS","")</f>
        <v/>
      </c>
      <c r="DC71" t="str" cm="1">
        <f t="array" ref="DC71">IF(OR('Network Data'!T77:T176&lt;&gt;""), "&lt;space&gt;","")</f>
        <v/>
      </c>
      <c r="DD71" t="str">
        <f>IF('Network Data'!T77&lt;&gt;"",SUBSTITUTE('Network Data'!T77, ",",""),"")</f>
        <v/>
      </c>
      <c r="DE71" t="str" cm="1">
        <f t="array" ref="DE71">IF(OR('Network Data'!T77:T176&lt;&gt;""), "&lt;space&gt;","")</f>
        <v/>
      </c>
      <c r="DF71" t="str" cm="1">
        <f t="array" ref="DF71">IF(OR('Network Data'!T77:T176&lt;&gt;""), "## END PARAMETERS","")</f>
        <v/>
      </c>
      <c r="DG71" t="str" cm="1">
        <f t="array" ref="DG71">IF(OR('Network Data'!T77:T176&lt;&gt;""), "&lt;space&gt;","")</f>
        <v/>
      </c>
      <c r="DL71" t="str">
        <f>IF(AND('Network Data'!$C$5=1,W71="0",X71= "1",Y71&gt;0),Z71&amp;"_GPP: CO2 -&gt; "&amp;Z71,"")</f>
        <v/>
      </c>
      <c r="DN71" s="17"/>
      <c r="DP71" t="str">
        <f>IF(AND(W71="0",X71="1",Y71&gt;0,'Network Data'!$C$5=1),'Hidden Network Data 1'!Z71&amp;"_R: "&amp;'Hidden Network Data 1'!Z71&amp;" -&gt; CO2", "")</f>
        <v/>
      </c>
      <c r="DQ71" t="str">
        <f>IF(AND(W71="0",X71="0",Y71&gt;0,'Network Data'!$C$5=1),'Hidden Network Data 1'!Z71&amp;"_R: "&amp;'Hidden Network Data 1'!Z71&amp;" -&gt; CO2", "")</f>
        <v/>
      </c>
      <c r="DS71" s="17"/>
      <c r="DT71" s="17"/>
      <c r="DU71" t="str">
        <f t="shared" si="68"/>
        <v/>
      </c>
      <c r="DV71" s="17"/>
      <c r="DW71" s="17"/>
      <c r="DX71" s="17"/>
      <c r="DY71" t="str">
        <f t="shared" si="39"/>
        <v/>
      </c>
      <c r="DZ71" s="19"/>
      <c r="EA71" t="str">
        <f>IF(AND('Network Data'!$C$5=1, W71 = "0", X71 = "1", ISNUMBER(Y71)&gt;0, AE71&lt;&gt;""), Z71&amp;"_GPP &gt; "&amp;AE71, "")</f>
        <v/>
      </c>
      <c r="EB71" t="str">
        <f>IF(AE71 &gt;0, IF(AND('Network Data'!$C$5 = 1, W71 = "0", X71 = "0", ISNUMBER(Y71)&gt;0, AE71&lt;&gt;""), Z71&amp;"_Q &gt; "&amp;AE71, IF(AND('Network Data'!$C$5 = 0, W71 = "0", ISNUMBER(Y71)&gt;0, AE71&lt;&gt;""), Z71&amp;"_Q &gt; "&amp;AE71, "")),"")</f>
        <v/>
      </c>
      <c r="EC71" t="str">
        <f>IF(AND('Network Data'!$C$5=1, W71 = "0", X71 = "1", ISNUMBER(Y71)&gt;0, AF71&lt;&gt;""), Z71&amp;"_GPP &lt; "&amp;AF71, "")</f>
        <v/>
      </c>
      <c r="ED71" t="str">
        <f>IF(AND('Network Data'!$C$5 = 1, W71 = "0", X71 = "0", ISNUMBER(Y71)&gt;0, AF71&lt;&gt;""), Z71&amp;"_Q &lt; "&amp;AF71, IF(AND('Network Data'!$C$5 = 0, W71 = "0", ISNUMBER(Y71)&gt;0, AF71&lt;&gt;""), Z71&amp;"_Q &lt; "&amp;AF71, ""))</f>
        <v/>
      </c>
      <c r="EE71" t="str">
        <f>IF(AND('Network Data'!$C$5=1, W71 = "0", X71 = "1", ISNUMBER(Y71)&gt;0, AG71&lt;&gt;""), Z71&amp;"_NPP &gt; "&amp;AG71, "")</f>
        <v/>
      </c>
      <c r="EF71" t="str">
        <f>IF(AND('Network Data'!$C$5 = 1, W71 = "0", X71 = "0", ISNUMBER(Y71)&gt;0, AG71&lt;&gt;""), Z71&amp;"_P &gt; "&amp;AG71, IF(AND('Network Data'!$C$5 = 0, W71 = "0", ISNUMBER(Y71)&gt;0, AG71&lt;&gt;""), Z71&amp;"_P &gt; "&amp;AG71, ""))</f>
        <v/>
      </c>
      <c r="EG71" t="str">
        <f>IF(AND('Network Data'!$C$5=1, W71 = "0", X71 = "1", ISNUMBER(Y71)&gt;0, AH71&lt;&gt;""), Z71&amp;"_NPP &lt; "&amp;AH71, "")</f>
        <v/>
      </c>
      <c r="EH71" t="str">
        <f>IF(AND('Network Data'!$C$5 = 1, W71 = "0", X71 = "0", ISNUMBER(Y71)&gt;0, AH71&lt;&gt;""), Z71&amp;"_P &lt; "&amp;AH71, IF(AND('Network Data'!$C$5 = 0, W71 = "0", ISNUMBER(Y71)&gt;0, AH71&lt;&gt;""), Z71&amp;"_P &lt; "&amp;AH71, ""))</f>
        <v/>
      </c>
      <c r="EI71" t="str">
        <f>IF(AND('Network Data'!$C$5=1,W71="0",X71="1",ISNUMBER(Y71) &gt; 0,AI71&lt;&gt;""),Z71&amp;"_R &gt; "&amp;AI71,"")</f>
        <v/>
      </c>
      <c r="EJ71" t="str">
        <f>IF(AND('Network Data'!$C$5 = 1, W71 = "0", X71 = "0", ISNUMBER(Y71) &gt; 0, AI71&lt;&gt;""), Z71&amp;"_R &gt; "&amp;AI71, IF(AND('Network Data'!$C$5 = 0, W71 = "0", ISNUMBER(Y71) &gt; 0, AI71&lt;&gt;""), Z71&amp;"_R &gt; "&amp;AI71, IF(AND('Network Data'!$C$5 = 1, W71 = "0", X71 = "0", ISNUMBER(Y71) &gt; 0, AI71&lt;&gt;""), Z71&amp;"_R &gt; "&amp;AI71, IF(AND('Network Data'!$C$5 = 0, W71 = "0", ISNUMBER(Y71) &gt; 0, AI71&lt;&gt;""), Z71&amp;"_R &gt; "&amp;AI71, ""))))</f>
        <v/>
      </c>
      <c r="EK71" t="str">
        <f>IF(AND('Network Data'!$C$5=1, W71 = "0", X71 = "1", ISNUMBER(Y71)&gt;0, AJ71&lt;&gt;""), Z71&amp;"_R &lt; "&amp;AJ71, "")</f>
        <v/>
      </c>
      <c r="EL71" t="str">
        <f>IF(AND('Network Data'!$C$5 = 1, W71 = "0", X71 = "0", ISNUMBER(Y71)&gt;0, AJ71&lt;&gt;""), Z71&amp;"_R &lt; "&amp;AJ71, IF(AND('Network Data'!$C$5 = 0, W71 = "0", ISNUMBER(Y71)&gt;0, AJ71&lt;&gt;""), Z71&amp;"_R &lt; "&amp;AJ71, IF(AND('Network Data'!$C$5 = 1, W71 = "0", X71 = "0", ISNUMBER(Y71)&gt;0, AJ71&lt;&gt;""), Z71&amp;"_R &lt; "&amp;AJ71, IF(AND('Network Data'!$C$5 = 0, W71 = "0", ISNUMBER(Y71)&gt;0, AJ71&lt;&gt;""), Z71&amp;"_R &lt; "&amp;AJ71, ""))))</f>
        <v/>
      </c>
      <c r="EM71" t="str">
        <f t="shared" si="40"/>
        <v/>
      </c>
      <c r="EN71" t="str">
        <f t="shared" si="41"/>
        <v/>
      </c>
      <c r="EO71" t="str">
        <f t="shared" si="42"/>
        <v/>
      </c>
      <c r="EP71" t="str">
        <f t="shared" si="43"/>
        <v/>
      </c>
      <c r="EQ71" t="str">
        <f t="shared" si="69"/>
        <v/>
      </c>
      <c r="ER71" t="str">
        <f t="shared" si="70"/>
        <v/>
      </c>
      <c r="ES71" t="str">
        <f t="shared" si="44"/>
        <v/>
      </c>
      <c r="ET71" t="str">
        <f t="shared" si="45"/>
        <v/>
      </c>
      <c r="EU71" t="str">
        <f>IF(AND('Network Data'!$C$5 = 1, W71 = "0", X71 = "0", ISNUMBER(Y71) &gt; 0, AM71&lt;&gt;""), Z71&amp;"_AE &gt; "&amp;AM71, IF(AND('Network Data'!$C$5 = 0, W71 = "0", ISNUMBER(Y71) &gt; 0, AM71&lt;&gt;""), Z71&amp;"_AE &gt; "&amp;AM71, IF(AND('Network Data'!$C$5 = 1, W71 = "0", X71 = "0", ISNUMBER(Y71) &gt; 0, AM71&lt;&gt;""), Z71&amp;"_AE &gt; "&amp;AM71, IF(AND('Network Data'!$C$5 = 0, W71 = "0", ISNUMBER(Y71) &gt; 0, AM71&lt;&gt;""), Z71&amp;"_AE &gt; "&amp;AM71, ""))))</f>
        <v/>
      </c>
      <c r="EV71" t="str">
        <f>IF(AND('Network Data'!$C$5 = 1, W71 = "0", X71 = "0", ISNUMBER(Y71) &gt; 0, AN71&lt;&gt;""), Z71&amp;"_AE &lt; "&amp;AN71, IF(AND('Network Data'!$C$5 = 0, W71 = "0", ISNUMBER(Y71) &gt; 0, AN71&lt;&gt;""),Z71&amp;"_AE &lt; "&amp;AN71, IF(AND('Network Data'!$C$5 = 1, W71 = "0", X71 = "0", ISNUMBER(Y71) &gt; 0, AN71&lt;&gt;""), Z71&amp;"_AE &lt; "&amp;AN71, IF(AND('Network Data'!$C$5 = 0, W71 = "0", ISNUMBER(Y71) &gt; 0, AN71&lt;&gt;""), Z71&amp;"_AE &lt; "&amp;AN71, ""))))</f>
        <v/>
      </c>
      <c r="EX71" t="str">
        <f>IF(AND('Network Data'!V77 &gt;0), 'Network Data'!V77, "")</f>
        <v/>
      </c>
      <c r="GB71"/>
      <c r="GC71"/>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row>
    <row r="72" spans="1:242" x14ac:dyDescent="0.3">
      <c r="A72" s="4">
        <v>69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t="str">
        <f t="shared" si="46"/>
        <v/>
      </c>
      <c r="X72" t="str">
        <f t="shared" si="47"/>
        <v/>
      </c>
      <c r="Y72" t="str">
        <f t="shared" si="48"/>
        <v/>
      </c>
      <c r="Z72" t="str">
        <f t="shared" si="49"/>
        <v/>
      </c>
      <c r="AA72" t="str">
        <f t="shared" si="50"/>
        <v/>
      </c>
      <c r="AB72" t="str">
        <f t="shared" si="51"/>
        <v/>
      </c>
      <c r="AC72" t="str">
        <f t="shared" si="52"/>
        <v/>
      </c>
      <c r="AD72" t="str">
        <f t="shared" si="53"/>
        <v/>
      </c>
      <c r="AE72" t="str">
        <f t="shared" si="54"/>
        <v/>
      </c>
      <c r="AF72" t="str">
        <f t="shared" si="55"/>
        <v/>
      </c>
      <c r="AG72" t="str">
        <f t="shared" si="56"/>
        <v/>
      </c>
      <c r="AH72" t="str">
        <f t="shared" si="57"/>
        <v/>
      </c>
      <c r="AI72" t="str">
        <f t="shared" si="58"/>
        <v/>
      </c>
      <c r="AJ72" t="str">
        <f t="shared" si="59"/>
        <v/>
      </c>
      <c r="AK72" t="str">
        <f t="shared" si="60"/>
        <v/>
      </c>
      <c r="AL72" t="str">
        <f t="shared" si="61"/>
        <v/>
      </c>
      <c r="AM72" t="str">
        <f t="shared" si="62"/>
        <v/>
      </c>
      <c r="AN72" t="str">
        <f t="shared" si="63"/>
        <v/>
      </c>
      <c r="BQ72" t="str">
        <f t="shared" si="64"/>
        <v/>
      </c>
      <c r="BR72" t="str">
        <f t="shared" si="65"/>
        <v/>
      </c>
      <c r="BY72" t="str">
        <f t="shared" si="66"/>
        <v/>
      </c>
      <c r="BZ72" t="str">
        <f t="shared" si="67"/>
        <v/>
      </c>
      <c r="CH72" t="str">
        <f>IF(AND('Network Data'!$C$5=1, W72 = "0", Y72 &gt; 0), IF(AND(X72="0"),IF(OR(ISNUMBER(AA72),ISNUMBER(AB72)),Z72&amp;"_Q = Flowto("&amp;Z72&amp;") - "&amp;Z72&amp;"_IM",Z72&amp;"_Q = Flowto("&amp;Z72&amp;")"),IF(AND(X72="1"),IF(OR(ISNUMBER(AA72),ISNUMBER(AB72)),Z72&amp;"_GPP = Flowto("&amp;Z72&amp;") - "&amp;Z72&amp;"_IM",Z72&amp;"_GPP = Flowto("&amp;Z72&amp;")"))), IF(AND('Network Data'!$C$5=0, W72 = "0", Y72 &gt; 0), IF(OR(ISNUMBER(AA72),ISNUMBER(AB72)),Z72&amp;"_Q = Flowto("&amp;Z72&amp;") - "&amp;Z72&amp;"_IN",Z72&amp;"_Q = Flowto("&amp;Z72&amp;")"),""))</f>
        <v/>
      </c>
      <c r="CL72" t="str">
        <f>IF(AND('Network Data'!$C$5=1, COUNTIF($Z$4:$Z$103, "*NLNode")&gt;0, W72 = "0", X72 = "0", Y72 &gt; 0), IF(OR(ISNUMBER(AC72),ISNUMBER(AD72)), Z72&amp;"_P = Flowfrom("&amp;Z72&amp;") - "&amp;Z72&amp;"_R - "&amp;Z72&amp;"_U - "&amp;Z72&amp;"_EX",Z72&amp;"_P = Flowfrom("&amp;Z72&amp;") - "&amp;Z72&amp;"_R - "&amp;Z72&amp;"_U"), IF(AND('Network Data'!$C$5=1, COUNTIF($Z$4:$Z$103, "*NLNode")=0, W72 = "0",X72 = "0", Y72 &gt; 0), IF(OR(ISNUMBER(AC72),ISNUMBER(AD72)), Z72&amp;"_P = Flowfrom("&amp;Z72&amp;") - "&amp;Z72&amp;"_R - "&amp;Z72&amp;"_EX",Z72&amp;"_P = Flowfrom("&amp;Z72&amp;") - "&amp;Z72&amp;"_R"), IF(AND('Network Data'!$C$5=0, COUNTIF($Z$4:$Z$103, "*NLNode")&gt;0, W72 = "0", X72 = "0", Y72 &gt; 0), IF(OR(ISNUMBER(AC72),ISNUMBER(AD72)), Z72&amp;"_P = Flowfrom("&amp;Z72&amp;") - "&amp;Z72&amp;"_U - "&amp;Z72&amp;"_EX",Z72&amp;"_P = Flowfrom("&amp;Z72&amp;") - "&amp;Z72&amp;"_U"), IF(AND('Network Data'!$C$5=0, COUNTIF($Z$4:$Z$103, "*NLNode")=0, W72 = "0",X72 = "0",  Y72 &gt; 0), IF(OR(ISNUMBER(AC72),ISNUMBER(AD72)), Z72&amp;"_P = Flowfrom("&amp;Z72&amp;") - "&amp;Z72&amp;"_EX",Z72&amp;"_P = Flowfrom("&amp;Z72&amp;")"), IF(AND('Network Data'!$C$5=1, COUNTIF($Z$4:$Z$103, "*NLNode")&gt;0, W72 = "0", X72 = "1", Y72 &gt; 0), IF(OR(ISNUMBER(AC72),ISNUMBER(AD72)), Z72&amp;"_NPP = Flowfrom("&amp;Z72&amp;") - "&amp;Z72&amp;"_R - "&amp;Z72&amp;"_U - "&amp;Z72&amp;"_EX",Z72&amp;"_NPP = Flowfrom("&amp;Z72&amp;") - "&amp;Z72&amp;"_R - "&amp;Z72&amp;"_U"), IF(AND('Network Data'!$C$5=1, COUNTIF($Z$4:$Z$103, "*NLNode")=0, W72 = "0",X72 = "1", Y72 &gt; 0), IF(OR(ISNUMBER(AC72),ISNUMBER(AD72)), Z72&amp;"_NPP = Flowfrom("&amp;Z72&amp;") - "&amp;Z72&amp;"_R - "&amp;Z72&amp;"_EX",Z72&amp;"_NPP = Flowfrom("&amp;Z72&amp;") - "&amp;Z72&amp;"_R"), IF(AND('Network Data'!$C$5=0, COUNTIF($Z$4:$Z$103, "*NLNode")&gt;0, W72 = "0", X72 = "1", Y72 &gt; 0), IF(OR(ISNUMBER(AC72),ISNUMBER(AD72)), Z72&amp;"_P = Flowfrom("&amp;Z72&amp;") - "&amp;Z72&amp;"_U - "&amp;Z72&amp;"_EX",Z72&amp;"_P = Flowfrom("&amp;Z72&amp;") - "&amp;Z72&amp;"_U"), IF(AND('Network Data'!$C$5=0, COUNTIF($Z$4:$Z$103, "*NLNode")=0, W72 = "0",X72 = "1",  Y72 &gt; 0), IF(OR(ISNUMBER(AC72),ISNUMBER(AD72)), Z72&amp;"_P = Flowfrom("&amp;Z72&amp;") - "&amp;Z72&amp;"_EX",Z72&amp;"_P = Flowfrom("&amp;Z72&amp;")"), ""))))))))</f>
        <v/>
      </c>
      <c r="CP72" t="str">
        <f>IF(COUNTIF($Z$4:$Z$103, "*NLNode")&gt;0, IF(AND('Network Data'!$C$5=1,W72="0", X72 = "0", Y72&gt;0),IF(OR(ISNUMBER(AC72),ISNUMBER(AD72)),Z72&amp;"_U"&amp;" = Flowto("&amp;Z72&amp;") - "&amp;Z72&amp;"_P"&amp;" - "&amp;Z72&amp;"_R - "&amp;Z72&amp;"_EX",Z72&amp;"_U"&amp;" = Flowto("&amp;Z72&amp;") - "&amp;Z72&amp;"_P"&amp;" - "&amp;Z72&amp;"_R"),IF(AND('Network Data'!$C$5=0,W72="0",X72 = "0", Y72&gt;0),IF(OR(ISNUMBER(AC72),ISNUMBER(AD72)),Z72&amp;"_U"&amp;" = Flowto("&amp;Z72&amp;") - "&amp;Z72&amp;"_P"&amp;" - "&amp;Z72&amp;"_EX",Z72&amp;"_U"&amp;" = Flowto("&amp;Z72&amp;") - "&amp;Z72&amp;"_P"), IF(AND('Network Data'!$C$5=1,W72="0", X72 = "1", Y72&gt;0), IF(OR(ISNUMBER(AC72),ISNUMBER(AD72)),Z72&amp;"_U"&amp;" = Flowto("&amp;Z72&amp;") - "&amp;Z72&amp;"_NPP"&amp;" - "&amp;Z72&amp;"_R - "&amp;Z72&amp;"_EX",Z72&amp;"_U"&amp;" = Flowto("&amp;Z72&amp;") - "&amp;Z72&amp;"_NPP"&amp;" - "&amp;Z72&amp;"_R"), IF(AND('Network Data'!$C$5=0,W72="0",X72 = "1", Y72&gt;0),IF(OR(ISNUMBER(AC72),ISNUMBER(AD72)),Z72&amp;"_U"&amp;" = Flowto("&amp;Z72&amp;") - "&amp;Z72&amp;"_P"&amp;" - "&amp;Z72&amp;"_EX",Z72&amp;"_U"&amp;" = Flowto("&amp;Z72&amp;") - "&amp;Z72&amp;"_P"),"")))),"")</f>
        <v/>
      </c>
      <c r="CT72" t="str">
        <f>IF(OR(AM72&lt;&gt;"",AN72&lt;&gt;""), IF(AND('Network Data'!$C$5 = 1, W72 ="0", X72 = "0", Y72 &gt; 0),Z72&amp;"_AE"&amp;" = "&amp;Z72&amp;"_P"&amp;" + "&amp;Z72&amp;"_R", IF(AND('Network Data'!$C$5 = 0, W72 ="0", X72 = "0", Y72 &gt; 0),Z72&amp;" = "&amp;Z72&amp;"_P",IF(AND('Network Data'!$C$5 = 1, W72 ="0", X72 = "0",Y72 &gt; 0),Z72&amp;"_AE"&amp;" = "&amp;Z72&amp;"_P"&amp;" + "&amp;Z72&amp;"_R", IF(AND('Network Data'!$C$5 = 0, W72 ="0", X72 = "0", Y72 &gt; 0),Z72&amp;" = "&amp;Z72&amp;"_P","")))),"")</f>
        <v/>
      </c>
      <c r="CX72" t="str">
        <f xml:space="preserve"> IF('Network Data'!U78 &gt; 0, 'Network Data'!U78, "")</f>
        <v/>
      </c>
      <c r="DB72" t="str" cm="1">
        <f t="array" ref="DB72">IF(OR('Network Data'!T78:T177&lt;&gt;""), "## PARAMETERS","")</f>
        <v/>
      </c>
      <c r="DC72" t="str" cm="1">
        <f t="array" ref="DC72">IF(OR('Network Data'!T78:T177&lt;&gt;""), "&lt;space&gt;","")</f>
        <v/>
      </c>
      <c r="DD72" t="str">
        <f>IF('Network Data'!T78&lt;&gt;"",SUBSTITUTE('Network Data'!T78, ",",""),"")</f>
        <v/>
      </c>
      <c r="DE72" t="str" cm="1">
        <f t="array" ref="DE72">IF(OR('Network Data'!T78:T177&lt;&gt;""), "&lt;space&gt;","")</f>
        <v/>
      </c>
      <c r="DF72" t="str" cm="1">
        <f t="array" ref="DF72">IF(OR('Network Data'!T78:T177&lt;&gt;""), "## END PARAMETERS","")</f>
        <v/>
      </c>
      <c r="DG72" t="str" cm="1">
        <f t="array" ref="DG72">IF(OR('Network Data'!T78:T177&lt;&gt;""), "&lt;space&gt;","")</f>
        <v/>
      </c>
      <c r="DL72" t="str">
        <f>IF(AND('Network Data'!$C$5=1,W72="0",X72= "1",Y72&gt;0),Z72&amp;"_GPP: CO2 -&gt; "&amp;Z72,"")</f>
        <v/>
      </c>
      <c r="DN72" s="17"/>
      <c r="DP72" t="str">
        <f>IF(AND(W72="0",X72="1",Y72&gt;0,'Network Data'!$C$5=1),'Hidden Network Data 1'!Z72&amp;"_R: "&amp;'Hidden Network Data 1'!Z72&amp;" -&gt; CO2", "")</f>
        <v/>
      </c>
      <c r="DQ72" t="str">
        <f>IF(AND(W72="0",X72="0",Y72&gt;0,'Network Data'!$C$5=1),'Hidden Network Data 1'!Z72&amp;"_R: "&amp;'Hidden Network Data 1'!Z72&amp;" -&gt; CO2", "")</f>
        <v/>
      </c>
      <c r="DS72" s="17"/>
      <c r="DT72" s="17"/>
      <c r="DU72" t="str">
        <f t="shared" si="68"/>
        <v/>
      </c>
      <c r="DV72" s="17"/>
      <c r="DW72" s="17"/>
      <c r="DX72" s="17"/>
      <c r="DY72" t="str">
        <f t="shared" si="39"/>
        <v/>
      </c>
      <c r="DZ72" s="19"/>
      <c r="EA72" t="str">
        <f>IF(AND('Network Data'!$C$5=1, W72 = "0", X72 = "1", ISNUMBER(Y72)&gt;0, AE72&lt;&gt;""), Z72&amp;"_GPP &gt; "&amp;AE72, "")</f>
        <v/>
      </c>
      <c r="EB72" t="str">
        <f>IF(AE72 &gt;0, IF(AND('Network Data'!$C$5 = 1, W72 = "0", X72 = "0", ISNUMBER(Y72)&gt;0, AE72&lt;&gt;""), Z72&amp;"_Q &gt; "&amp;AE72, IF(AND('Network Data'!$C$5 = 0, W72 = "0", ISNUMBER(Y72)&gt;0, AE72&lt;&gt;""), Z72&amp;"_Q &gt; "&amp;AE72, "")),"")</f>
        <v/>
      </c>
      <c r="EC72" t="str">
        <f>IF(AND('Network Data'!$C$5=1, W72 = "0", X72 = "1", ISNUMBER(Y72)&gt;0, AF72&lt;&gt;""), Z72&amp;"_GPP &lt; "&amp;AF72, "")</f>
        <v/>
      </c>
      <c r="ED72" t="str">
        <f>IF(AND('Network Data'!$C$5 = 1, W72 = "0", X72 = "0", ISNUMBER(Y72)&gt;0, AF72&lt;&gt;""), Z72&amp;"_Q &lt; "&amp;AF72, IF(AND('Network Data'!$C$5 = 0, W72 = "0", ISNUMBER(Y72)&gt;0, AF72&lt;&gt;""), Z72&amp;"_Q &lt; "&amp;AF72, ""))</f>
        <v/>
      </c>
      <c r="EE72" t="str">
        <f>IF(AND('Network Data'!$C$5=1, W72 = "0", X72 = "1", ISNUMBER(Y72)&gt;0, AG72&lt;&gt;""), Z72&amp;"_NPP &gt; "&amp;AG72, "")</f>
        <v/>
      </c>
      <c r="EF72" t="str">
        <f>IF(AND('Network Data'!$C$5 = 1, W72 = "0", X72 = "0", ISNUMBER(Y72)&gt;0, AG72&lt;&gt;""), Z72&amp;"_P &gt; "&amp;AG72, IF(AND('Network Data'!$C$5 = 0, W72 = "0", ISNUMBER(Y72)&gt;0, AG72&lt;&gt;""), Z72&amp;"_P &gt; "&amp;AG72, ""))</f>
        <v/>
      </c>
      <c r="EG72" t="str">
        <f>IF(AND('Network Data'!$C$5=1, W72 = "0", X72 = "1", ISNUMBER(Y72)&gt;0, AH72&lt;&gt;""), Z72&amp;"_NPP &lt; "&amp;AH72, "")</f>
        <v/>
      </c>
      <c r="EH72" t="str">
        <f>IF(AND('Network Data'!$C$5 = 1, W72 = "0", X72 = "0", ISNUMBER(Y72)&gt;0, AH72&lt;&gt;""), Z72&amp;"_P &lt; "&amp;AH72, IF(AND('Network Data'!$C$5 = 0, W72 = "0", ISNUMBER(Y72)&gt;0, AH72&lt;&gt;""), Z72&amp;"_P &lt; "&amp;AH72, ""))</f>
        <v/>
      </c>
      <c r="EI72" t="str">
        <f>IF(AND('Network Data'!$C$5=1,W72="0",X72="1",ISNUMBER(Y72) &gt; 0,AI72&lt;&gt;""),Z72&amp;"_R &gt; "&amp;AI72,"")</f>
        <v/>
      </c>
      <c r="EJ72" t="str">
        <f>IF(AND('Network Data'!$C$5 = 1, W72 = "0", X72 = "0", ISNUMBER(Y72) &gt; 0, AI72&lt;&gt;""), Z72&amp;"_R &gt; "&amp;AI72, IF(AND('Network Data'!$C$5 = 0, W72 = "0", ISNUMBER(Y72) &gt; 0, AI72&lt;&gt;""), Z72&amp;"_R &gt; "&amp;AI72, IF(AND('Network Data'!$C$5 = 1, W72 = "0", X72 = "0", ISNUMBER(Y72) &gt; 0, AI72&lt;&gt;""), Z72&amp;"_R &gt; "&amp;AI72, IF(AND('Network Data'!$C$5 = 0, W72 = "0", ISNUMBER(Y72) &gt; 0, AI72&lt;&gt;""), Z72&amp;"_R &gt; "&amp;AI72, ""))))</f>
        <v/>
      </c>
      <c r="EK72" t="str">
        <f>IF(AND('Network Data'!$C$5=1, W72 = "0", X72 = "1", ISNUMBER(Y72)&gt;0, AJ72&lt;&gt;""), Z72&amp;"_R &lt; "&amp;AJ72, "")</f>
        <v/>
      </c>
      <c r="EL72" t="str">
        <f>IF(AND('Network Data'!$C$5 = 1, W72 = "0", X72 = "0", ISNUMBER(Y72)&gt;0, AJ72&lt;&gt;""), Z72&amp;"_R &lt; "&amp;AJ72, IF(AND('Network Data'!$C$5 = 0, W72 = "0", ISNUMBER(Y72)&gt;0, AJ72&lt;&gt;""), Z72&amp;"_R &lt; "&amp;AJ72, IF(AND('Network Data'!$C$5 = 1, W72 = "0", X72 = "0", ISNUMBER(Y72)&gt;0, AJ72&lt;&gt;""), Z72&amp;"_R &lt; "&amp;AJ72, IF(AND('Network Data'!$C$5 = 0, W72 = "0", ISNUMBER(Y72)&gt;0, AJ72&lt;&gt;""), Z72&amp;"_R &lt; "&amp;AJ72, ""))))</f>
        <v/>
      </c>
      <c r="EM72" t="str">
        <f t="shared" si="40"/>
        <v/>
      </c>
      <c r="EN72" t="str">
        <f t="shared" si="41"/>
        <v/>
      </c>
      <c r="EO72" t="str">
        <f t="shared" si="42"/>
        <v/>
      </c>
      <c r="EP72" t="str">
        <f t="shared" si="43"/>
        <v/>
      </c>
      <c r="EQ72" t="str">
        <f t="shared" si="69"/>
        <v/>
      </c>
      <c r="ER72" t="str">
        <f t="shared" si="70"/>
        <v/>
      </c>
      <c r="ES72" t="str">
        <f t="shared" si="44"/>
        <v/>
      </c>
      <c r="ET72" t="str">
        <f t="shared" si="45"/>
        <v/>
      </c>
      <c r="EU72" t="str">
        <f>IF(AND('Network Data'!$C$5 = 1, W72 = "0", X72 = "0", ISNUMBER(Y72) &gt; 0, AM72&lt;&gt;""), Z72&amp;"_AE &gt; "&amp;AM72, IF(AND('Network Data'!$C$5 = 0, W72 = "0", ISNUMBER(Y72) &gt; 0, AM72&lt;&gt;""), Z72&amp;"_AE &gt; "&amp;AM72, IF(AND('Network Data'!$C$5 = 1, W72 = "0", X72 = "0", ISNUMBER(Y72) &gt; 0, AM72&lt;&gt;""), Z72&amp;"_AE &gt; "&amp;AM72, IF(AND('Network Data'!$C$5 = 0, W72 = "0", ISNUMBER(Y72) &gt; 0, AM72&lt;&gt;""), Z72&amp;"_AE &gt; "&amp;AM72, ""))))</f>
        <v/>
      </c>
      <c r="EV72" t="str">
        <f>IF(AND('Network Data'!$C$5 = 1, W72 = "0", X72 = "0", ISNUMBER(Y72) &gt; 0, AN72&lt;&gt;""), Z72&amp;"_AE &lt; "&amp;AN72, IF(AND('Network Data'!$C$5 = 0, W72 = "0", ISNUMBER(Y72) &gt; 0, AN72&lt;&gt;""),Z72&amp;"_AE &lt; "&amp;AN72, IF(AND('Network Data'!$C$5 = 1, W72 = "0", X72 = "0", ISNUMBER(Y72) &gt; 0, AN72&lt;&gt;""), Z72&amp;"_AE &lt; "&amp;AN72, IF(AND('Network Data'!$C$5 = 0, W72 = "0", ISNUMBER(Y72) &gt; 0, AN72&lt;&gt;""), Z72&amp;"_AE &lt; "&amp;AN72, ""))))</f>
        <v/>
      </c>
      <c r="EX72" t="str">
        <f>IF(AND('Network Data'!V78 &gt;0), 'Network Data'!V78, "")</f>
        <v/>
      </c>
      <c r="GB72"/>
      <c r="GC72"/>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row>
    <row r="73" spans="1:242" x14ac:dyDescent="0.3">
      <c r="A73" s="4">
        <v>70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t="str">
        <f t="shared" si="46"/>
        <v/>
      </c>
      <c r="X73" t="str">
        <f t="shared" si="47"/>
        <v/>
      </c>
      <c r="Y73" t="str">
        <f t="shared" si="48"/>
        <v/>
      </c>
      <c r="Z73" t="str">
        <f t="shared" si="49"/>
        <v/>
      </c>
      <c r="AA73" t="str">
        <f t="shared" si="50"/>
        <v/>
      </c>
      <c r="AB73" t="str">
        <f t="shared" si="51"/>
        <v/>
      </c>
      <c r="AC73" t="str">
        <f t="shared" si="52"/>
        <v/>
      </c>
      <c r="AD73" t="str">
        <f t="shared" si="53"/>
        <v/>
      </c>
      <c r="AE73" t="str">
        <f t="shared" si="54"/>
        <v/>
      </c>
      <c r="AF73" t="str">
        <f t="shared" si="55"/>
        <v/>
      </c>
      <c r="AG73" t="str">
        <f t="shared" si="56"/>
        <v/>
      </c>
      <c r="AH73" t="str">
        <f t="shared" si="57"/>
        <v/>
      </c>
      <c r="AI73" t="str">
        <f t="shared" si="58"/>
        <v/>
      </c>
      <c r="AJ73" t="str">
        <f t="shared" si="59"/>
        <v/>
      </c>
      <c r="AK73" t="str">
        <f t="shared" si="60"/>
        <v/>
      </c>
      <c r="AL73" t="str">
        <f t="shared" si="61"/>
        <v/>
      </c>
      <c r="AM73" t="str">
        <f t="shared" si="62"/>
        <v/>
      </c>
      <c r="AN73" t="str">
        <f t="shared" si="63"/>
        <v/>
      </c>
      <c r="BQ73" t="str">
        <f t="shared" si="64"/>
        <v/>
      </c>
      <c r="BR73" t="str">
        <f t="shared" si="65"/>
        <v/>
      </c>
      <c r="BY73" t="str">
        <f t="shared" si="66"/>
        <v/>
      </c>
      <c r="BZ73" t="str">
        <f t="shared" si="67"/>
        <v/>
      </c>
      <c r="CH73" t="str">
        <f>IF(AND('Network Data'!$C$5=1, W73 = "0", Y73 &gt; 0), IF(AND(X73="0"),IF(OR(ISNUMBER(AA73),ISNUMBER(AB73)),Z73&amp;"_Q = Flowto("&amp;Z73&amp;") - "&amp;Z73&amp;"_IM",Z73&amp;"_Q = Flowto("&amp;Z73&amp;")"),IF(AND(X73="1"),IF(OR(ISNUMBER(AA73),ISNUMBER(AB73)),Z73&amp;"_GPP = Flowto("&amp;Z73&amp;") - "&amp;Z73&amp;"_IM",Z73&amp;"_GPP = Flowto("&amp;Z73&amp;")"))), IF(AND('Network Data'!$C$5=0, W73 = "0", Y73 &gt; 0), IF(OR(ISNUMBER(AA73),ISNUMBER(AB73)),Z73&amp;"_Q = Flowto("&amp;Z73&amp;") - "&amp;Z73&amp;"_IN",Z73&amp;"_Q = Flowto("&amp;Z73&amp;")"),""))</f>
        <v/>
      </c>
      <c r="CL73" t="str">
        <f>IF(AND('Network Data'!$C$5=1, COUNTIF($Z$4:$Z$103, "*NLNode")&gt;0, W73 = "0", X73 = "0", Y73 &gt; 0), IF(OR(ISNUMBER(AC73),ISNUMBER(AD73)), Z73&amp;"_P = Flowfrom("&amp;Z73&amp;") - "&amp;Z73&amp;"_R - "&amp;Z73&amp;"_U - "&amp;Z73&amp;"_EX",Z73&amp;"_P = Flowfrom("&amp;Z73&amp;") - "&amp;Z73&amp;"_R - "&amp;Z73&amp;"_U"), IF(AND('Network Data'!$C$5=1, COUNTIF($Z$4:$Z$103, "*NLNode")=0, W73 = "0",X73 = "0", Y73 &gt; 0), IF(OR(ISNUMBER(AC73),ISNUMBER(AD73)), Z73&amp;"_P = Flowfrom("&amp;Z73&amp;") - "&amp;Z73&amp;"_R - "&amp;Z73&amp;"_EX",Z73&amp;"_P = Flowfrom("&amp;Z73&amp;") - "&amp;Z73&amp;"_R"), IF(AND('Network Data'!$C$5=0, COUNTIF($Z$4:$Z$103, "*NLNode")&gt;0, W73 = "0", X73 = "0", Y73 &gt; 0), IF(OR(ISNUMBER(AC73),ISNUMBER(AD73)), Z73&amp;"_P = Flowfrom("&amp;Z73&amp;") - "&amp;Z73&amp;"_U - "&amp;Z73&amp;"_EX",Z73&amp;"_P = Flowfrom("&amp;Z73&amp;") - "&amp;Z73&amp;"_U"), IF(AND('Network Data'!$C$5=0, COUNTIF($Z$4:$Z$103, "*NLNode")=0, W73 = "0",X73 = "0",  Y73 &gt; 0), IF(OR(ISNUMBER(AC73),ISNUMBER(AD73)), Z73&amp;"_P = Flowfrom("&amp;Z73&amp;") - "&amp;Z73&amp;"_EX",Z73&amp;"_P = Flowfrom("&amp;Z73&amp;")"), IF(AND('Network Data'!$C$5=1, COUNTIF($Z$4:$Z$103, "*NLNode")&gt;0, W73 = "0", X73 = "1", Y73 &gt; 0), IF(OR(ISNUMBER(AC73),ISNUMBER(AD73)), Z73&amp;"_NPP = Flowfrom("&amp;Z73&amp;") - "&amp;Z73&amp;"_R - "&amp;Z73&amp;"_U - "&amp;Z73&amp;"_EX",Z73&amp;"_NPP = Flowfrom("&amp;Z73&amp;") - "&amp;Z73&amp;"_R - "&amp;Z73&amp;"_U"), IF(AND('Network Data'!$C$5=1, COUNTIF($Z$4:$Z$103, "*NLNode")=0, W73 = "0",X73 = "1", Y73 &gt; 0), IF(OR(ISNUMBER(AC73),ISNUMBER(AD73)), Z73&amp;"_NPP = Flowfrom("&amp;Z73&amp;") - "&amp;Z73&amp;"_R - "&amp;Z73&amp;"_EX",Z73&amp;"_NPP = Flowfrom("&amp;Z73&amp;") - "&amp;Z73&amp;"_R"), IF(AND('Network Data'!$C$5=0, COUNTIF($Z$4:$Z$103, "*NLNode")&gt;0, W73 = "0", X73 = "1", Y73 &gt; 0), IF(OR(ISNUMBER(AC73),ISNUMBER(AD73)), Z73&amp;"_P = Flowfrom("&amp;Z73&amp;") - "&amp;Z73&amp;"_U - "&amp;Z73&amp;"_EX",Z73&amp;"_P = Flowfrom("&amp;Z73&amp;") - "&amp;Z73&amp;"_U"), IF(AND('Network Data'!$C$5=0, COUNTIF($Z$4:$Z$103, "*NLNode")=0, W73 = "0",X73 = "1",  Y73 &gt; 0), IF(OR(ISNUMBER(AC73),ISNUMBER(AD73)), Z73&amp;"_P = Flowfrom("&amp;Z73&amp;") - "&amp;Z73&amp;"_EX",Z73&amp;"_P = Flowfrom("&amp;Z73&amp;")"), ""))))))))</f>
        <v/>
      </c>
      <c r="CP73" t="str">
        <f>IF(COUNTIF($Z$4:$Z$103, "*NLNode")&gt;0, IF(AND('Network Data'!$C$5=1,W73="0", X73 = "0", Y73&gt;0),IF(OR(ISNUMBER(AC73),ISNUMBER(AD73)),Z73&amp;"_U"&amp;" = Flowto("&amp;Z73&amp;") - "&amp;Z73&amp;"_P"&amp;" - "&amp;Z73&amp;"_R - "&amp;Z73&amp;"_EX",Z73&amp;"_U"&amp;" = Flowto("&amp;Z73&amp;") - "&amp;Z73&amp;"_P"&amp;" - "&amp;Z73&amp;"_R"),IF(AND('Network Data'!$C$5=0,W73="0",X73 = "0", Y73&gt;0),IF(OR(ISNUMBER(AC73),ISNUMBER(AD73)),Z73&amp;"_U"&amp;" = Flowto("&amp;Z73&amp;") - "&amp;Z73&amp;"_P"&amp;" - "&amp;Z73&amp;"_EX",Z73&amp;"_U"&amp;" = Flowto("&amp;Z73&amp;") - "&amp;Z73&amp;"_P"), IF(AND('Network Data'!$C$5=1,W73="0", X73 = "1", Y73&gt;0), IF(OR(ISNUMBER(AC73),ISNUMBER(AD73)),Z73&amp;"_U"&amp;" = Flowto("&amp;Z73&amp;") - "&amp;Z73&amp;"_NPP"&amp;" - "&amp;Z73&amp;"_R - "&amp;Z73&amp;"_EX",Z73&amp;"_U"&amp;" = Flowto("&amp;Z73&amp;") - "&amp;Z73&amp;"_NPP"&amp;" - "&amp;Z73&amp;"_R"), IF(AND('Network Data'!$C$5=0,W73="0",X73 = "1", Y73&gt;0),IF(OR(ISNUMBER(AC73),ISNUMBER(AD73)),Z73&amp;"_U"&amp;" = Flowto("&amp;Z73&amp;") - "&amp;Z73&amp;"_P"&amp;" - "&amp;Z73&amp;"_EX",Z73&amp;"_U"&amp;" = Flowto("&amp;Z73&amp;") - "&amp;Z73&amp;"_P"),"")))),"")</f>
        <v/>
      </c>
      <c r="CT73" t="str">
        <f>IF(OR(AM73&lt;&gt;"",AN73&lt;&gt;""), IF(AND('Network Data'!$C$5 = 1, W73 ="0", X73 = "0", Y73 &gt; 0),Z73&amp;"_AE"&amp;" = "&amp;Z73&amp;"_P"&amp;" + "&amp;Z73&amp;"_R", IF(AND('Network Data'!$C$5 = 0, W73 ="0", X73 = "0", Y73 &gt; 0),Z73&amp;" = "&amp;Z73&amp;"_P",IF(AND('Network Data'!$C$5 = 1, W73 ="0", X73 = "0",Y73 &gt; 0),Z73&amp;"_AE"&amp;" = "&amp;Z73&amp;"_P"&amp;" + "&amp;Z73&amp;"_R", IF(AND('Network Data'!$C$5 = 0, W73 ="0", X73 = "0", Y73 &gt; 0),Z73&amp;" = "&amp;Z73&amp;"_P","")))),"")</f>
        <v/>
      </c>
      <c r="CX73" t="str">
        <f xml:space="preserve"> IF('Network Data'!U79 &gt; 0, 'Network Data'!U79, "")</f>
        <v/>
      </c>
      <c r="DB73" t="str" cm="1">
        <f t="array" ref="DB73">IF(OR('Network Data'!T79:T178&lt;&gt;""), "## PARAMETERS","")</f>
        <v/>
      </c>
      <c r="DC73" t="str" cm="1">
        <f t="array" ref="DC73">IF(OR('Network Data'!T79:T178&lt;&gt;""), "&lt;space&gt;","")</f>
        <v/>
      </c>
      <c r="DD73" t="str">
        <f>IF('Network Data'!T79&lt;&gt;"",SUBSTITUTE('Network Data'!T79, ",",""),"")</f>
        <v/>
      </c>
      <c r="DE73" t="str" cm="1">
        <f t="array" ref="DE73">IF(OR('Network Data'!T79:T178&lt;&gt;""), "&lt;space&gt;","")</f>
        <v/>
      </c>
      <c r="DF73" t="str" cm="1">
        <f t="array" ref="DF73">IF(OR('Network Data'!T79:T178&lt;&gt;""), "## END PARAMETERS","")</f>
        <v/>
      </c>
      <c r="DG73" t="str" cm="1">
        <f t="array" ref="DG73">IF(OR('Network Data'!T79:T178&lt;&gt;""), "&lt;space&gt;","")</f>
        <v/>
      </c>
      <c r="DL73" t="str">
        <f>IF(AND('Network Data'!$C$5=1,W73="0",X73= "1",Y73&gt;0),Z73&amp;"_GPP: CO2 -&gt; "&amp;Z73,"")</f>
        <v/>
      </c>
      <c r="DN73" s="17"/>
      <c r="DP73" t="str">
        <f>IF(AND(W73="0",X73="1",Y73&gt;0,'Network Data'!$C$5=1),'Hidden Network Data 1'!Z73&amp;"_R: "&amp;'Hidden Network Data 1'!Z73&amp;" -&gt; CO2", "")</f>
        <v/>
      </c>
      <c r="DQ73" t="str">
        <f>IF(AND(W73="0",X73="0",Y73&gt;0,'Network Data'!$C$5=1),'Hidden Network Data 1'!Z73&amp;"_R: "&amp;'Hidden Network Data 1'!Z73&amp;" -&gt; CO2", "")</f>
        <v/>
      </c>
      <c r="DS73" s="17"/>
      <c r="DT73" s="17"/>
      <c r="DU73" t="str">
        <f t="shared" si="68"/>
        <v/>
      </c>
      <c r="DV73" s="17"/>
      <c r="DW73" s="17"/>
      <c r="DX73" s="17"/>
      <c r="DY73" t="str">
        <f t="shared" si="39"/>
        <v/>
      </c>
      <c r="DZ73" s="19"/>
      <c r="EA73" t="str">
        <f>IF(AND('Network Data'!$C$5=1, W73 = "0", X73 = "1", ISNUMBER(Y73)&gt;0, AE73&lt;&gt;""), Z73&amp;"_GPP &gt; "&amp;AE73, "")</f>
        <v/>
      </c>
      <c r="EB73" t="str">
        <f>IF(AE73 &gt;0, IF(AND('Network Data'!$C$5 = 1, W73 = "0", X73 = "0", ISNUMBER(Y73)&gt;0, AE73&lt;&gt;""), Z73&amp;"_Q &gt; "&amp;AE73, IF(AND('Network Data'!$C$5 = 0, W73 = "0", ISNUMBER(Y73)&gt;0, AE73&lt;&gt;""), Z73&amp;"_Q &gt; "&amp;AE73, "")),"")</f>
        <v/>
      </c>
      <c r="EC73" t="str">
        <f>IF(AND('Network Data'!$C$5=1, W73 = "0", X73 = "1", ISNUMBER(Y73)&gt;0, AF73&lt;&gt;""), Z73&amp;"_GPP &lt; "&amp;AF73, "")</f>
        <v/>
      </c>
      <c r="ED73" t="str">
        <f>IF(AND('Network Data'!$C$5 = 1, W73 = "0", X73 = "0", ISNUMBER(Y73)&gt;0, AF73&lt;&gt;""), Z73&amp;"_Q &lt; "&amp;AF73, IF(AND('Network Data'!$C$5 = 0, W73 = "0", ISNUMBER(Y73)&gt;0, AF73&lt;&gt;""), Z73&amp;"_Q &lt; "&amp;AF73, ""))</f>
        <v/>
      </c>
      <c r="EE73" t="str">
        <f>IF(AND('Network Data'!$C$5=1, W73 = "0", X73 = "1", ISNUMBER(Y73)&gt;0, AG73&lt;&gt;""), Z73&amp;"_NPP &gt; "&amp;AG73, "")</f>
        <v/>
      </c>
      <c r="EF73" t="str">
        <f>IF(AND('Network Data'!$C$5 = 1, W73 = "0", X73 = "0", ISNUMBER(Y73)&gt;0, AG73&lt;&gt;""), Z73&amp;"_P &gt; "&amp;AG73, IF(AND('Network Data'!$C$5 = 0, W73 = "0", ISNUMBER(Y73)&gt;0, AG73&lt;&gt;""), Z73&amp;"_P &gt; "&amp;AG73, ""))</f>
        <v/>
      </c>
      <c r="EG73" t="str">
        <f>IF(AND('Network Data'!$C$5=1, W73 = "0", X73 = "1", ISNUMBER(Y73)&gt;0, AH73&lt;&gt;""), Z73&amp;"_NPP &lt; "&amp;AH73, "")</f>
        <v/>
      </c>
      <c r="EH73" t="str">
        <f>IF(AND('Network Data'!$C$5 = 1, W73 = "0", X73 = "0", ISNUMBER(Y73)&gt;0, AH73&lt;&gt;""), Z73&amp;"_P &lt; "&amp;AH73, IF(AND('Network Data'!$C$5 = 0, W73 = "0", ISNUMBER(Y73)&gt;0, AH73&lt;&gt;""), Z73&amp;"_P &lt; "&amp;AH73, ""))</f>
        <v/>
      </c>
      <c r="EI73" t="str">
        <f>IF(AND('Network Data'!$C$5=1,W73="0",X73="1",ISNUMBER(Y73) &gt; 0,AI73&lt;&gt;""),Z73&amp;"_R &gt; "&amp;AI73,"")</f>
        <v/>
      </c>
      <c r="EJ73" t="str">
        <f>IF(AND('Network Data'!$C$5 = 1, W73 = "0", X73 = "0", ISNUMBER(Y73) &gt; 0, AI73&lt;&gt;""), Z73&amp;"_R &gt; "&amp;AI73, IF(AND('Network Data'!$C$5 = 0, W73 = "0", ISNUMBER(Y73) &gt; 0, AI73&lt;&gt;""), Z73&amp;"_R &gt; "&amp;AI73, IF(AND('Network Data'!$C$5 = 1, W73 = "0", X73 = "0", ISNUMBER(Y73) &gt; 0, AI73&lt;&gt;""), Z73&amp;"_R &gt; "&amp;AI73, IF(AND('Network Data'!$C$5 = 0, W73 = "0", ISNUMBER(Y73) &gt; 0, AI73&lt;&gt;""), Z73&amp;"_R &gt; "&amp;AI73, ""))))</f>
        <v/>
      </c>
      <c r="EK73" t="str">
        <f>IF(AND('Network Data'!$C$5=1, W73 = "0", X73 = "1", ISNUMBER(Y73)&gt;0, AJ73&lt;&gt;""), Z73&amp;"_R &lt; "&amp;AJ73, "")</f>
        <v/>
      </c>
      <c r="EL73" t="str">
        <f>IF(AND('Network Data'!$C$5 = 1, W73 = "0", X73 = "0", ISNUMBER(Y73)&gt;0, AJ73&lt;&gt;""), Z73&amp;"_R &lt; "&amp;AJ73, IF(AND('Network Data'!$C$5 = 0, W73 = "0", ISNUMBER(Y73)&gt;0, AJ73&lt;&gt;""), Z73&amp;"_R &lt; "&amp;AJ73, IF(AND('Network Data'!$C$5 = 1, W73 = "0", X73 = "0", ISNUMBER(Y73)&gt;0, AJ73&lt;&gt;""), Z73&amp;"_R &lt; "&amp;AJ73, IF(AND('Network Data'!$C$5 = 0, W73 = "0", ISNUMBER(Y73)&gt;0, AJ73&lt;&gt;""), Z73&amp;"_R &lt; "&amp;AJ73, ""))))</f>
        <v/>
      </c>
      <c r="EM73" t="str">
        <f t="shared" si="40"/>
        <v/>
      </c>
      <c r="EN73" t="str">
        <f t="shared" si="41"/>
        <v/>
      </c>
      <c r="EO73" t="str">
        <f t="shared" si="42"/>
        <v/>
      </c>
      <c r="EP73" t="str">
        <f t="shared" si="43"/>
        <v/>
      </c>
      <c r="EQ73" t="str">
        <f t="shared" si="69"/>
        <v/>
      </c>
      <c r="ER73" t="str">
        <f t="shared" si="70"/>
        <v/>
      </c>
      <c r="ES73" t="str">
        <f t="shared" si="44"/>
        <v/>
      </c>
      <c r="ET73" t="str">
        <f t="shared" si="45"/>
        <v/>
      </c>
      <c r="EU73" t="str">
        <f>IF(AND('Network Data'!$C$5 = 1, W73 = "0", X73 = "0", ISNUMBER(Y73) &gt; 0, AM73&lt;&gt;""), Z73&amp;"_AE &gt; "&amp;AM73, IF(AND('Network Data'!$C$5 = 0, W73 = "0", ISNUMBER(Y73) &gt; 0, AM73&lt;&gt;""), Z73&amp;"_AE &gt; "&amp;AM73, IF(AND('Network Data'!$C$5 = 1, W73 = "0", X73 = "0", ISNUMBER(Y73) &gt; 0, AM73&lt;&gt;""), Z73&amp;"_AE &gt; "&amp;AM73, IF(AND('Network Data'!$C$5 = 0, W73 = "0", ISNUMBER(Y73) &gt; 0, AM73&lt;&gt;""), Z73&amp;"_AE &gt; "&amp;AM73, ""))))</f>
        <v/>
      </c>
      <c r="EV73" t="str">
        <f>IF(AND('Network Data'!$C$5 = 1, W73 = "0", X73 = "0", ISNUMBER(Y73) &gt; 0, AN73&lt;&gt;""), Z73&amp;"_AE &lt; "&amp;AN73, IF(AND('Network Data'!$C$5 = 0, W73 = "0", ISNUMBER(Y73) &gt; 0, AN73&lt;&gt;""),Z73&amp;"_AE &lt; "&amp;AN73, IF(AND('Network Data'!$C$5 = 1, W73 = "0", X73 = "0", ISNUMBER(Y73) &gt; 0, AN73&lt;&gt;""), Z73&amp;"_AE &lt; "&amp;AN73, IF(AND('Network Data'!$C$5 = 0, W73 = "0", ISNUMBER(Y73) &gt; 0, AN73&lt;&gt;""), Z73&amp;"_AE &lt; "&amp;AN73, ""))))</f>
        <v/>
      </c>
      <c r="EX73" t="str">
        <f>IF(AND('Network Data'!V79 &gt;0), 'Network Data'!V79, "")</f>
        <v/>
      </c>
      <c r="GB73"/>
      <c r="GC7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row>
    <row r="74" spans="1:242" x14ac:dyDescent="0.3">
      <c r="A74" s="4">
        <v>71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t="str">
        <f t="shared" si="46"/>
        <v/>
      </c>
      <c r="X74" t="str">
        <f t="shared" si="47"/>
        <v/>
      </c>
      <c r="Y74" t="str">
        <f t="shared" si="48"/>
        <v/>
      </c>
      <c r="Z74" t="str">
        <f t="shared" si="49"/>
        <v/>
      </c>
      <c r="AA74" t="str">
        <f t="shared" si="50"/>
        <v/>
      </c>
      <c r="AB74" t="str">
        <f t="shared" si="51"/>
        <v/>
      </c>
      <c r="AC74" t="str">
        <f t="shared" si="52"/>
        <v/>
      </c>
      <c r="AD74" t="str">
        <f t="shared" si="53"/>
        <v/>
      </c>
      <c r="AE74" t="str">
        <f t="shared" si="54"/>
        <v/>
      </c>
      <c r="AF74" t="str">
        <f t="shared" si="55"/>
        <v/>
      </c>
      <c r="AG74" t="str">
        <f t="shared" si="56"/>
        <v/>
      </c>
      <c r="AH74" t="str">
        <f t="shared" si="57"/>
        <v/>
      </c>
      <c r="AI74" t="str">
        <f t="shared" si="58"/>
        <v/>
      </c>
      <c r="AJ74" t="str">
        <f t="shared" si="59"/>
        <v/>
      </c>
      <c r="AK74" t="str">
        <f t="shared" si="60"/>
        <v/>
      </c>
      <c r="AL74" t="str">
        <f t="shared" si="61"/>
        <v/>
      </c>
      <c r="AM74" t="str">
        <f t="shared" si="62"/>
        <v/>
      </c>
      <c r="AN74" t="str">
        <f t="shared" si="63"/>
        <v/>
      </c>
      <c r="BQ74" t="str">
        <f t="shared" si="64"/>
        <v/>
      </c>
      <c r="BR74" t="str">
        <f t="shared" si="65"/>
        <v/>
      </c>
      <c r="BY74" t="str">
        <f t="shared" si="66"/>
        <v/>
      </c>
      <c r="BZ74" t="str">
        <f t="shared" si="67"/>
        <v/>
      </c>
      <c r="CH74" t="str">
        <f>IF(AND('Network Data'!$C$5=1, W74 = "0", Y74 &gt; 0), IF(AND(X74="0"),IF(OR(ISNUMBER(AA74),ISNUMBER(AB74)),Z74&amp;"_Q = Flowto("&amp;Z74&amp;") - "&amp;Z74&amp;"_IM",Z74&amp;"_Q = Flowto("&amp;Z74&amp;")"),IF(AND(X74="1"),IF(OR(ISNUMBER(AA74),ISNUMBER(AB74)),Z74&amp;"_GPP = Flowto("&amp;Z74&amp;") - "&amp;Z74&amp;"_IM",Z74&amp;"_GPP = Flowto("&amp;Z74&amp;")"))), IF(AND('Network Data'!$C$5=0, W74 = "0", Y74 &gt; 0), IF(OR(ISNUMBER(AA74),ISNUMBER(AB74)),Z74&amp;"_Q = Flowto("&amp;Z74&amp;") - "&amp;Z74&amp;"_IN",Z74&amp;"_Q = Flowto("&amp;Z74&amp;")"),""))</f>
        <v/>
      </c>
      <c r="CL74" t="str">
        <f>IF(AND('Network Data'!$C$5=1, COUNTIF($Z$4:$Z$103, "*NLNode")&gt;0, W74 = "0", X74 = "0", Y74 &gt; 0), IF(OR(ISNUMBER(AC74),ISNUMBER(AD74)), Z74&amp;"_P = Flowfrom("&amp;Z74&amp;") - "&amp;Z74&amp;"_R - "&amp;Z74&amp;"_U - "&amp;Z74&amp;"_EX",Z74&amp;"_P = Flowfrom("&amp;Z74&amp;") - "&amp;Z74&amp;"_R - "&amp;Z74&amp;"_U"), IF(AND('Network Data'!$C$5=1, COUNTIF($Z$4:$Z$103, "*NLNode")=0, W74 = "0",X74 = "0", Y74 &gt; 0), IF(OR(ISNUMBER(AC74),ISNUMBER(AD74)), Z74&amp;"_P = Flowfrom("&amp;Z74&amp;") - "&amp;Z74&amp;"_R - "&amp;Z74&amp;"_EX",Z74&amp;"_P = Flowfrom("&amp;Z74&amp;") - "&amp;Z74&amp;"_R"), IF(AND('Network Data'!$C$5=0, COUNTIF($Z$4:$Z$103, "*NLNode")&gt;0, W74 = "0", X74 = "0", Y74 &gt; 0), IF(OR(ISNUMBER(AC74),ISNUMBER(AD74)), Z74&amp;"_P = Flowfrom("&amp;Z74&amp;") - "&amp;Z74&amp;"_U - "&amp;Z74&amp;"_EX",Z74&amp;"_P = Flowfrom("&amp;Z74&amp;") - "&amp;Z74&amp;"_U"), IF(AND('Network Data'!$C$5=0, COUNTIF($Z$4:$Z$103, "*NLNode")=0, W74 = "0",X74 = "0",  Y74 &gt; 0), IF(OR(ISNUMBER(AC74),ISNUMBER(AD74)), Z74&amp;"_P = Flowfrom("&amp;Z74&amp;") - "&amp;Z74&amp;"_EX",Z74&amp;"_P = Flowfrom("&amp;Z74&amp;")"), IF(AND('Network Data'!$C$5=1, COUNTIF($Z$4:$Z$103, "*NLNode")&gt;0, W74 = "0", X74 = "1", Y74 &gt; 0), IF(OR(ISNUMBER(AC74),ISNUMBER(AD74)), Z74&amp;"_NPP = Flowfrom("&amp;Z74&amp;") - "&amp;Z74&amp;"_R - "&amp;Z74&amp;"_U - "&amp;Z74&amp;"_EX",Z74&amp;"_NPP = Flowfrom("&amp;Z74&amp;") - "&amp;Z74&amp;"_R - "&amp;Z74&amp;"_U"), IF(AND('Network Data'!$C$5=1, COUNTIF($Z$4:$Z$103, "*NLNode")=0, W74 = "0",X74 = "1", Y74 &gt; 0), IF(OR(ISNUMBER(AC74),ISNUMBER(AD74)), Z74&amp;"_NPP = Flowfrom("&amp;Z74&amp;") - "&amp;Z74&amp;"_R - "&amp;Z74&amp;"_EX",Z74&amp;"_NPP = Flowfrom("&amp;Z74&amp;") - "&amp;Z74&amp;"_R"), IF(AND('Network Data'!$C$5=0, COUNTIF($Z$4:$Z$103, "*NLNode")&gt;0, W74 = "0", X74 = "1", Y74 &gt; 0), IF(OR(ISNUMBER(AC74),ISNUMBER(AD74)), Z74&amp;"_P = Flowfrom("&amp;Z74&amp;") - "&amp;Z74&amp;"_U - "&amp;Z74&amp;"_EX",Z74&amp;"_P = Flowfrom("&amp;Z74&amp;") - "&amp;Z74&amp;"_U"), IF(AND('Network Data'!$C$5=0, COUNTIF($Z$4:$Z$103, "*NLNode")=0, W74 = "0",X74 = "1",  Y74 &gt; 0), IF(OR(ISNUMBER(AC74),ISNUMBER(AD74)), Z74&amp;"_P = Flowfrom("&amp;Z74&amp;") - "&amp;Z74&amp;"_EX",Z74&amp;"_P = Flowfrom("&amp;Z74&amp;")"), ""))))))))</f>
        <v/>
      </c>
      <c r="CP74" t="str">
        <f>IF(COUNTIF($Z$4:$Z$103, "*NLNode")&gt;0, IF(AND('Network Data'!$C$5=1,W74="0", X74 = "0", Y74&gt;0),IF(OR(ISNUMBER(AC74),ISNUMBER(AD74)),Z74&amp;"_U"&amp;" = Flowto("&amp;Z74&amp;") - "&amp;Z74&amp;"_P"&amp;" - "&amp;Z74&amp;"_R - "&amp;Z74&amp;"_EX",Z74&amp;"_U"&amp;" = Flowto("&amp;Z74&amp;") - "&amp;Z74&amp;"_P"&amp;" - "&amp;Z74&amp;"_R"),IF(AND('Network Data'!$C$5=0,W74="0",X74 = "0", Y74&gt;0),IF(OR(ISNUMBER(AC74),ISNUMBER(AD74)),Z74&amp;"_U"&amp;" = Flowto("&amp;Z74&amp;") - "&amp;Z74&amp;"_P"&amp;" - "&amp;Z74&amp;"_EX",Z74&amp;"_U"&amp;" = Flowto("&amp;Z74&amp;") - "&amp;Z74&amp;"_P"), IF(AND('Network Data'!$C$5=1,W74="0", X74 = "1", Y74&gt;0), IF(OR(ISNUMBER(AC74),ISNUMBER(AD74)),Z74&amp;"_U"&amp;" = Flowto("&amp;Z74&amp;") - "&amp;Z74&amp;"_NPP"&amp;" - "&amp;Z74&amp;"_R - "&amp;Z74&amp;"_EX",Z74&amp;"_U"&amp;" = Flowto("&amp;Z74&amp;") - "&amp;Z74&amp;"_NPP"&amp;" - "&amp;Z74&amp;"_R"), IF(AND('Network Data'!$C$5=0,W74="0",X74 = "1", Y74&gt;0),IF(OR(ISNUMBER(AC74),ISNUMBER(AD74)),Z74&amp;"_U"&amp;" = Flowto("&amp;Z74&amp;") - "&amp;Z74&amp;"_P"&amp;" - "&amp;Z74&amp;"_EX",Z74&amp;"_U"&amp;" = Flowto("&amp;Z74&amp;") - "&amp;Z74&amp;"_P"),"")))),"")</f>
        <v/>
      </c>
      <c r="CT74" t="str">
        <f>IF(OR(AM74&lt;&gt;"",AN74&lt;&gt;""), IF(AND('Network Data'!$C$5 = 1, W74 ="0", X74 = "0", Y74 &gt; 0),Z74&amp;"_AE"&amp;" = "&amp;Z74&amp;"_P"&amp;" + "&amp;Z74&amp;"_R", IF(AND('Network Data'!$C$5 = 0, W74 ="0", X74 = "0", Y74 &gt; 0),Z74&amp;" = "&amp;Z74&amp;"_P",IF(AND('Network Data'!$C$5 = 1, W74 ="0", X74 = "0",Y74 &gt; 0),Z74&amp;"_AE"&amp;" = "&amp;Z74&amp;"_P"&amp;" + "&amp;Z74&amp;"_R", IF(AND('Network Data'!$C$5 = 0, W74 ="0", X74 = "0", Y74 &gt; 0),Z74&amp;" = "&amp;Z74&amp;"_P","")))),"")</f>
        <v/>
      </c>
      <c r="CX74" t="str">
        <f xml:space="preserve"> IF('Network Data'!U80 &gt; 0, 'Network Data'!U80, "")</f>
        <v/>
      </c>
      <c r="DB74" t="str" cm="1">
        <f t="array" ref="DB74">IF(OR('Network Data'!T80:T179&lt;&gt;""), "## PARAMETERS","")</f>
        <v/>
      </c>
      <c r="DC74" t="str" cm="1">
        <f t="array" ref="DC74">IF(OR('Network Data'!T80:T179&lt;&gt;""), "&lt;space&gt;","")</f>
        <v/>
      </c>
      <c r="DD74" t="str">
        <f>IF('Network Data'!T80&lt;&gt;"",SUBSTITUTE('Network Data'!T80, ",",""),"")</f>
        <v/>
      </c>
      <c r="DE74" t="str" cm="1">
        <f t="array" ref="DE74">IF(OR('Network Data'!T80:T179&lt;&gt;""), "&lt;space&gt;","")</f>
        <v/>
      </c>
      <c r="DF74" t="str" cm="1">
        <f t="array" ref="DF74">IF(OR('Network Data'!T80:T179&lt;&gt;""), "## END PARAMETERS","")</f>
        <v/>
      </c>
      <c r="DG74" t="str" cm="1">
        <f t="array" ref="DG74">IF(OR('Network Data'!T80:T179&lt;&gt;""), "&lt;space&gt;","")</f>
        <v/>
      </c>
      <c r="DL74" t="str">
        <f>IF(AND('Network Data'!$C$5=1,W74="0",X74= "1",Y74&gt;0),Z74&amp;"_GPP: CO2 -&gt; "&amp;Z74,"")</f>
        <v/>
      </c>
      <c r="DN74" s="17"/>
      <c r="DP74" t="str">
        <f>IF(AND(W74="0",X74="1",Y74&gt;0,'Network Data'!$C$5=1),'Hidden Network Data 1'!Z74&amp;"_R: "&amp;'Hidden Network Data 1'!Z74&amp;" -&gt; CO2", "")</f>
        <v/>
      </c>
      <c r="DQ74" t="str">
        <f>IF(AND(W74="0",X74="0",Y74&gt;0,'Network Data'!$C$5=1),'Hidden Network Data 1'!Z74&amp;"_R: "&amp;'Hidden Network Data 1'!Z74&amp;" -&gt; CO2", "")</f>
        <v/>
      </c>
      <c r="DS74" s="17"/>
      <c r="DT74" s="17"/>
      <c r="DU74" t="str">
        <f t="shared" si="68"/>
        <v/>
      </c>
      <c r="DV74" s="17"/>
      <c r="DW74" s="17"/>
      <c r="DX74" s="17"/>
      <c r="DY74" t="str">
        <f t="shared" si="39"/>
        <v/>
      </c>
      <c r="DZ74" s="19"/>
      <c r="EA74" t="str">
        <f>IF(AND('Network Data'!$C$5=1, W74 = "0", X74 = "1", ISNUMBER(Y74)&gt;0, AE74&lt;&gt;""), Z74&amp;"_GPP &gt; "&amp;AE74, "")</f>
        <v/>
      </c>
      <c r="EB74" t="str">
        <f>IF(AE74 &gt;0, IF(AND('Network Data'!$C$5 = 1, W74 = "0", X74 = "0", ISNUMBER(Y74)&gt;0, AE74&lt;&gt;""), Z74&amp;"_Q &gt; "&amp;AE74, IF(AND('Network Data'!$C$5 = 0, W74 = "0", ISNUMBER(Y74)&gt;0, AE74&lt;&gt;""), Z74&amp;"_Q &gt; "&amp;AE74, "")),"")</f>
        <v/>
      </c>
      <c r="EC74" t="str">
        <f>IF(AND('Network Data'!$C$5=1, W74 = "0", X74 = "1", ISNUMBER(Y74)&gt;0, AF74&lt;&gt;""), Z74&amp;"_GPP &lt; "&amp;AF74, "")</f>
        <v/>
      </c>
      <c r="ED74" t="str">
        <f>IF(AND('Network Data'!$C$5 = 1, W74 = "0", X74 = "0", ISNUMBER(Y74)&gt;0, AF74&lt;&gt;""), Z74&amp;"_Q &lt; "&amp;AF74, IF(AND('Network Data'!$C$5 = 0, W74 = "0", ISNUMBER(Y74)&gt;0, AF74&lt;&gt;""), Z74&amp;"_Q &lt; "&amp;AF74, ""))</f>
        <v/>
      </c>
      <c r="EE74" t="str">
        <f>IF(AND('Network Data'!$C$5=1, W74 = "0", X74 = "1", ISNUMBER(Y74)&gt;0, AG74&lt;&gt;""), Z74&amp;"_NPP &gt; "&amp;AG74, "")</f>
        <v/>
      </c>
      <c r="EF74" t="str">
        <f>IF(AND('Network Data'!$C$5 = 1, W74 = "0", X74 = "0", ISNUMBER(Y74)&gt;0, AG74&lt;&gt;""), Z74&amp;"_P &gt; "&amp;AG74, IF(AND('Network Data'!$C$5 = 0, W74 = "0", ISNUMBER(Y74)&gt;0, AG74&lt;&gt;""), Z74&amp;"_P &gt; "&amp;AG74, ""))</f>
        <v/>
      </c>
      <c r="EG74" t="str">
        <f>IF(AND('Network Data'!$C$5=1, W74 = "0", X74 = "1", ISNUMBER(Y74)&gt;0, AH74&lt;&gt;""), Z74&amp;"_NPP &lt; "&amp;AH74, "")</f>
        <v/>
      </c>
      <c r="EH74" t="str">
        <f>IF(AND('Network Data'!$C$5 = 1, W74 = "0", X74 = "0", ISNUMBER(Y74)&gt;0, AH74&lt;&gt;""), Z74&amp;"_P &lt; "&amp;AH74, IF(AND('Network Data'!$C$5 = 0, W74 = "0", ISNUMBER(Y74)&gt;0, AH74&lt;&gt;""), Z74&amp;"_P &lt; "&amp;AH74, ""))</f>
        <v/>
      </c>
      <c r="EI74" t="str">
        <f>IF(AND('Network Data'!$C$5=1,W74="0",X74="1",ISNUMBER(Y74) &gt; 0,AI74&lt;&gt;""),Z74&amp;"_R &gt; "&amp;AI74,"")</f>
        <v/>
      </c>
      <c r="EJ74" t="str">
        <f>IF(AND('Network Data'!$C$5 = 1, W74 = "0", X74 = "0", ISNUMBER(Y74) &gt; 0, AI74&lt;&gt;""), Z74&amp;"_R &gt; "&amp;AI74, IF(AND('Network Data'!$C$5 = 0, W74 = "0", ISNUMBER(Y74) &gt; 0, AI74&lt;&gt;""), Z74&amp;"_R &gt; "&amp;AI74, IF(AND('Network Data'!$C$5 = 1, W74 = "0", X74 = "0", ISNUMBER(Y74) &gt; 0, AI74&lt;&gt;""), Z74&amp;"_R &gt; "&amp;AI74, IF(AND('Network Data'!$C$5 = 0, W74 = "0", ISNUMBER(Y74) &gt; 0, AI74&lt;&gt;""), Z74&amp;"_R &gt; "&amp;AI74, ""))))</f>
        <v/>
      </c>
      <c r="EK74" t="str">
        <f>IF(AND('Network Data'!$C$5=1, W74 = "0", X74 = "1", ISNUMBER(Y74)&gt;0, AJ74&lt;&gt;""), Z74&amp;"_R &lt; "&amp;AJ74, "")</f>
        <v/>
      </c>
      <c r="EL74" t="str">
        <f>IF(AND('Network Data'!$C$5 = 1, W74 = "0", X74 = "0", ISNUMBER(Y74)&gt;0, AJ74&lt;&gt;""), Z74&amp;"_R &lt; "&amp;AJ74, IF(AND('Network Data'!$C$5 = 0, W74 = "0", ISNUMBER(Y74)&gt;0, AJ74&lt;&gt;""), Z74&amp;"_R &lt; "&amp;AJ74, IF(AND('Network Data'!$C$5 = 1, W74 = "0", X74 = "0", ISNUMBER(Y74)&gt;0, AJ74&lt;&gt;""), Z74&amp;"_R &lt; "&amp;AJ74, IF(AND('Network Data'!$C$5 = 0, W74 = "0", ISNUMBER(Y74)&gt;0, AJ74&lt;&gt;""), Z74&amp;"_R &lt; "&amp;AJ74, ""))))</f>
        <v/>
      </c>
      <c r="EM74" t="str">
        <f t="shared" si="40"/>
        <v/>
      </c>
      <c r="EN74" t="str">
        <f t="shared" si="41"/>
        <v/>
      </c>
      <c r="EO74" t="str">
        <f t="shared" si="42"/>
        <v/>
      </c>
      <c r="EP74" t="str">
        <f t="shared" si="43"/>
        <v/>
      </c>
      <c r="EQ74" t="str">
        <f t="shared" si="69"/>
        <v/>
      </c>
      <c r="ER74" t="str">
        <f t="shared" si="70"/>
        <v/>
      </c>
      <c r="ES74" t="str">
        <f t="shared" si="44"/>
        <v/>
      </c>
      <c r="ET74" t="str">
        <f t="shared" si="45"/>
        <v/>
      </c>
      <c r="EU74" t="str">
        <f>IF(AND('Network Data'!$C$5 = 1, W74 = "0", X74 = "0", ISNUMBER(Y74) &gt; 0, AM74&lt;&gt;""), Z74&amp;"_AE &gt; "&amp;AM74, IF(AND('Network Data'!$C$5 = 0, W74 = "0", ISNUMBER(Y74) &gt; 0, AM74&lt;&gt;""), Z74&amp;"_AE &gt; "&amp;AM74, IF(AND('Network Data'!$C$5 = 1, W74 = "0", X74 = "0", ISNUMBER(Y74) &gt; 0, AM74&lt;&gt;""), Z74&amp;"_AE &gt; "&amp;AM74, IF(AND('Network Data'!$C$5 = 0, W74 = "0", ISNUMBER(Y74) &gt; 0, AM74&lt;&gt;""), Z74&amp;"_AE &gt; "&amp;AM74, ""))))</f>
        <v/>
      </c>
      <c r="EV74" t="str">
        <f>IF(AND('Network Data'!$C$5 = 1, W74 = "0", X74 = "0", ISNUMBER(Y74) &gt; 0, AN74&lt;&gt;""), Z74&amp;"_AE &lt; "&amp;AN74, IF(AND('Network Data'!$C$5 = 0, W74 = "0", ISNUMBER(Y74) &gt; 0, AN74&lt;&gt;""),Z74&amp;"_AE &lt; "&amp;AN74, IF(AND('Network Data'!$C$5 = 1, W74 = "0", X74 = "0", ISNUMBER(Y74) &gt; 0, AN74&lt;&gt;""), Z74&amp;"_AE &lt; "&amp;AN74, IF(AND('Network Data'!$C$5 = 0, W74 = "0", ISNUMBER(Y74) &gt; 0, AN74&lt;&gt;""), Z74&amp;"_AE &lt; "&amp;AN74, ""))))</f>
        <v/>
      </c>
      <c r="EX74" t="str">
        <f>IF(AND('Network Data'!V80 &gt;0), 'Network Data'!V80, "")</f>
        <v/>
      </c>
      <c r="GB74"/>
      <c r="GC74"/>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row>
    <row r="75" spans="1:242" x14ac:dyDescent="0.3">
      <c r="A75" s="4">
        <v>72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t="str">
        <f t="shared" si="46"/>
        <v/>
      </c>
      <c r="X75" t="str">
        <f t="shared" si="47"/>
        <v/>
      </c>
      <c r="Y75" t="str">
        <f t="shared" si="48"/>
        <v/>
      </c>
      <c r="Z75" t="str">
        <f t="shared" si="49"/>
        <v/>
      </c>
      <c r="AA75" t="str">
        <f t="shared" si="50"/>
        <v/>
      </c>
      <c r="AB75" t="str">
        <f t="shared" si="51"/>
        <v/>
      </c>
      <c r="AC75" t="str">
        <f t="shared" si="52"/>
        <v/>
      </c>
      <c r="AD75" t="str">
        <f t="shared" si="53"/>
        <v/>
      </c>
      <c r="AE75" t="str">
        <f t="shared" si="54"/>
        <v/>
      </c>
      <c r="AF75" t="str">
        <f t="shared" si="55"/>
        <v/>
      </c>
      <c r="AG75" t="str">
        <f t="shared" si="56"/>
        <v/>
      </c>
      <c r="AH75" t="str">
        <f t="shared" si="57"/>
        <v/>
      </c>
      <c r="AI75" t="str">
        <f t="shared" si="58"/>
        <v/>
      </c>
      <c r="AJ75" t="str">
        <f t="shared" si="59"/>
        <v/>
      </c>
      <c r="AK75" t="str">
        <f t="shared" si="60"/>
        <v/>
      </c>
      <c r="AL75" t="str">
        <f t="shared" si="61"/>
        <v/>
      </c>
      <c r="AM75" t="str">
        <f t="shared" si="62"/>
        <v/>
      </c>
      <c r="AN75" t="str">
        <f t="shared" si="63"/>
        <v/>
      </c>
      <c r="BQ75" t="str">
        <f t="shared" si="64"/>
        <v/>
      </c>
      <c r="BR75" t="str">
        <f t="shared" si="65"/>
        <v/>
      </c>
      <c r="BY75" t="str">
        <f t="shared" si="66"/>
        <v/>
      </c>
      <c r="BZ75" t="str">
        <f t="shared" si="67"/>
        <v/>
      </c>
      <c r="CH75" t="str">
        <f>IF(AND('Network Data'!$C$5=1, W75 = "0", Y75 &gt; 0), IF(AND(X75="0"),IF(OR(ISNUMBER(AA75),ISNUMBER(AB75)),Z75&amp;"_Q = Flowto("&amp;Z75&amp;") - "&amp;Z75&amp;"_IM",Z75&amp;"_Q = Flowto("&amp;Z75&amp;")"),IF(AND(X75="1"),IF(OR(ISNUMBER(AA75),ISNUMBER(AB75)),Z75&amp;"_GPP = Flowto("&amp;Z75&amp;") - "&amp;Z75&amp;"_IM",Z75&amp;"_GPP = Flowto("&amp;Z75&amp;")"))), IF(AND('Network Data'!$C$5=0, W75 = "0", Y75 &gt; 0), IF(OR(ISNUMBER(AA75),ISNUMBER(AB75)),Z75&amp;"_Q = Flowto("&amp;Z75&amp;") - "&amp;Z75&amp;"_IN",Z75&amp;"_Q = Flowto("&amp;Z75&amp;")"),""))</f>
        <v/>
      </c>
      <c r="CL75" t="str">
        <f>IF(AND('Network Data'!$C$5=1, COUNTIF($Z$4:$Z$103, "*NLNode")&gt;0, W75 = "0", X75 = "0", Y75 &gt; 0), IF(OR(ISNUMBER(AC75),ISNUMBER(AD75)), Z75&amp;"_P = Flowfrom("&amp;Z75&amp;") - "&amp;Z75&amp;"_R - "&amp;Z75&amp;"_U - "&amp;Z75&amp;"_EX",Z75&amp;"_P = Flowfrom("&amp;Z75&amp;") - "&amp;Z75&amp;"_R - "&amp;Z75&amp;"_U"), IF(AND('Network Data'!$C$5=1, COUNTIF($Z$4:$Z$103, "*NLNode")=0, W75 = "0",X75 = "0", Y75 &gt; 0), IF(OR(ISNUMBER(AC75),ISNUMBER(AD75)), Z75&amp;"_P = Flowfrom("&amp;Z75&amp;") - "&amp;Z75&amp;"_R - "&amp;Z75&amp;"_EX",Z75&amp;"_P = Flowfrom("&amp;Z75&amp;") - "&amp;Z75&amp;"_R"), IF(AND('Network Data'!$C$5=0, COUNTIF($Z$4:$Z$103, "*NLNode")&gt;0, W75 = "0", X75 = "0", Y75 &gt; 0), IF(OR(ISNUMBER(AC75),ISNUMBER(AD75)), Z75&amp;"_P = Flowfrom("&amp;Z75&amp;") - "&amp;Z75&amp;"_U - "&amp;Z75&amp;"_EX",Z75&amp;"_P = Flowfrom("&amp;Z75&amp;") - "&amp;Z75&amp;"_U"), IF(AND('Network Data'!$C$5=0, COUNTIF($Z$4:$Z$103, "*NLNode")=0, W75 = "0",X75 = "0",  Y75 &gt; 0), IF(OR(ISNUMBER(AC75),ISNUMBER(AD75)), Z75&amp;"_P = Flowfrom("&amp;Z75&amp;") - "&amp;Z75&amp;"_EX",Z75&amp;"_P = Flowfrom("&amp;Z75&amp;")"), IF(AND('Network Data'!$C$5=1, COUNTIF($Z$4:$Z$103, "*NLNode")&gt;0, W75 = "0", X75 = "1", Y75 &gt; 0), IF(OR(ISNUMBER(AC75),ISNUMBER(AD75)), Z75&amp;"_NPP = Flowfrom("&amp;Z75&amp;") - "&amp;Z75&amp;"_R - "&amp;Z75&amp;"_U - "&amp;Z75&amp;"_EX",Z75&amp;"_NPP = Flowfrom("&amp;Z75&amp;") - "&amp;Z75&amp;"_R - "&amp;Z75&amp;"_U"), IF(AND('Network Data'!$C$5=1, COUNTIF($Z$4:$Z$103, "*NLNode")=0, W75 = "0",X75 = "1", Y75 &gt; 0), IF(OR(ISNUMBER(AC75),ISNUMBER(AD75)), Z75&amp;"_NPP = Flowfrom("&amp;Z75&amp;") - "&amp;Z75&amp;"_R - "&amp;Z75&amp;"_EX",Z75&amp;"_NPP = Flowfrom("&amp;Z75&amp;") - "&amp;Z75&amp;"_R"), IF(AND('Network Data'!$C$5=0, COUNTIF($Z$4:$Z$103, "*NLNode")&gt;0, W75 = "0", X75 = "1", Y75 &gt; 0), IF(OR(ISNUMBER(AC75),ISNUMBER(AD75)), Z75&amp;"_P = Flowfrom("&amp;Z75&amp;") - "&amp;Z75&amp;"_U - "&amp;Z75&amp;"_EX",Z75&amp;"_P = Flowfrom("&amp;Z75&amp;") - "&amp;Z75&amp;"_U"), IF(AND('Network Data'!$C$5=0, COUNTIF($Z$4:$Z$103, "*NLNode")=0, W75 = "0",X75 = "1",  Y75 &gt; 0), IF(OR(ISNUMBER(AC75),ISNUMBER(AD75)), Z75&amp;"_P = Flowfrom("&amp;Z75&amp;") - "&amp;Z75&amp;"_EX",Z75&amp;"_P = Flowfrom("&amp;Z75&amp;")"), ""))))))))</f>
        <v/>
      </c>
      <c r="CP75" t="str">
        <f>IF(COUNTIF($Z$4:$Z$103, "*NLNode")&gt;0, IF(AND('Network Data'!$C$5=1,W75="0", X75 = "0", Y75&gt;0),IF(OR(ISNUMBER(AC75),ISNUMBER(AD75)),Z75&amp;"_U"&amp;" = Flowto("&amp;Z75&amp;") - "&amp;Z75&amp;"_P"&amp;" - "&amp;Z75&amp;"_R - "&amp;Z75&amp;"_EX",Z75&amp;"_U"&amp;" = Flowto("&amp;Z75&amp;") - "&amp;Z75&amp;"_P"&amp;" - "&amp;Z75&amp;"_R"),IF(AND('Network Data'!$C$5=0,W75="0",X75 = "0", Y75&gt;0),IF(OR(ISNUMBER(AC75),ISNUMBER(AD75)),Z75&amp;"_U"&amp;" = Flowto("&amp;Z75&amp;") - "&amp;Z75&amp;"_P"&amp;" - "&amp;Z75&amp;"_EX",Z75&amp;"_U"&amp;" = Flowto("&amp;Z75&amp;") - "&amp;Z75&amp;"_P"), IF(AND('Network Data'!$C$5=1,W75="0", X75 = "1", Y75&gt;0), IF(OR(ISNUMBER(AC75),ISNUMBER(AD75)),Z75&amp;"_U"&amp;" = Flowto("&amp;Z75&amp;") - "&amp;Z75&amp;"_NPP"&amp;" - "&amp;Z75&amp;"_R - "&amp;Z75&amp;"_EX",Z75&amp;"_U"&amp;" = Flowto("&amp;Z75&amp;") - "&amp;Z75&amp;"_NPP"&amp;" - "&amp;Z75&amp;"_R"), IF(AND('Network Data'!$C$5=0,W75="0",X75 = "1", Y75&gt;0),IF(OR(ISNUMBER(AC75),ISNUMBER(AD75)),Z75&amp;"_U"&amp;" = Flowto("&amp;Z75&amp;") - "&amp;Z75&amp;"_P"&amp;" - "&amp;Z75&amp;"_EX",Z75&amp;"_U"&amp;" = Flowto("&amp;Z75&amp;") - "&amp;Z75&amp;"_P"),"")))),"")</f>
        <v/>
      </c>
      <c r="CT75" t="str">
        <f>IF(OR(AM75&lt;&gt;"",AN75&lt;&gt;""), IF(AND('Network Data'!$C$5 = 1, W75 ="0", X75 = "0", Y75 &gt; 0),Z75&amp;"_AE"&amp;" = "&amp;Z75&amp;"_P"&amp;" + "&amp;Z75&amp;"_R", IF(AND('Network Data'!$C$5 = 0, W75 ="0", X75 = "0", Y75 &gt; 0),Z75&amp;" = "&amp;Z75&amp;"_P",IF(AND('Network Data'!$C$5 = 1, W75 ="0", X75 = "0",Y75 &gt; 0),Z75&amp;"_AE"&amp;" = "&amp;Z75&amp;"_P"&amp;" + "&amp;Z75&amp;"_R", IF(AND('Network Data'!$C$5 = 0, W75 ="0", X75 = "0", Y75 &gt; 0),Z75&amp;" = "&amp;Z75&amp;"_P","")))),"")</f>
        <v/>
      </c>
      <c r="CX75" t="str">
        <f xml:space="preserve"> IF('Network Data'!U81 &gt; 0, 'Network Data'!U81, "")</f>
        <v/>
      </c>
      <c r="DB75" t="str" cm="1">
        <f t="array" ref="DB75">IF(OR('Network Data'!T81:T180&lt;&gt;""), "## PARAMETERS","")</f>
        <v/>
      </c>
      <c r="DC75" t="str" cm="1">
        <f t="array" ref="DC75">IF(OR('Network Data'!T81:T180&lt;&gt;""), "&lt;space&gt;","")</f>
        <v/>
      </c>
      <c r="DD75" t="str">
        <f>IF('Network Data'!T81&lt;&gt;"",SUBSTITUTE('Network Data'!T81, ",",""),"")</f>
        <v/>
      </c>
      <c r="DE75" t="str" cm="1">
        <f t="array" ref="DE75">IF(OR('Network Data'!T81:T180&lt;&gt;""), "&lt;space&gt;","")</f>
        <v/>
      </c>
      <c r="DF75" t="str" cm="1">
        <f t="array" ref="DF75">IF(OR('Network Data'!T81:T180&lt;&gt;""), "## END PARAMETERS","")</f>
        <v/>
      </c>
      <c r="DG75" t="str" cm="1">
        <f t="array" ref="DG75">IF(OR('Network Data'!T81:T180&lt;&gt;""), "&lt;space&gt;","")</f>
        <v/>
      </c>
      <c r="DL75" t="str">
        <f>IF(AND('Network Data'!$C$5=1,W75="0",X75= "1",Y75&gt;0),Z75&amp;"_GPP: CO2 -&gt; "&amp;Z75,"")</f>
        <v/>
      </c>
      <c r="DN75" s="17"/>
      <c r="DP75" t="str">
        <f>IF(AND(W75="0",X75="1",Y75&gt;0,'Network Data'!$C$5=1),'Hidden Network Data 1'!Z75&amp;"_R: "&amp;'Hidden Network Data 1'!Z75&amp;" -&gt; CO2", "")</f>
        <v/>
      </c>
      <c r="DQ75" t="str">
        <f>IF(AND(W75="0",X75="0",Y75&gt;0,'Network Data'!$C$5=1),'Hidden Network Data 1'!Z75&amp;"_R: "&amp;'Hidden Network Data 1'!Z75&amp;" -&gt; CO2", "")</f>
        <v/>
      </c>
      <c r="DS75" s="17"/>
      <c r="DT75" s="17"/>
      <c r="DU75" t="str">
        <f t="shared" si="68"/>
        <v/>
      </c>
      <c r="DV75" s="17"/>
      <c r="DW75" s="17"/>
      <c r="DX75" s="17"/>
      <c r="DY75" t="str">
        <f t="shared" si="39"/>
        <v/>
      </c>
      <c r="DZ75" s="19"/>
      <c r="EA75" t="str">
        <f>IF(AND('Network Data'!$C$5=1, W75 = "0", X75 = "1", ISNUMBER(Y75)&gt;0, AE75&lt;&gt;""), Z75&amp;"_GPP &gt; "&amp;AE75, "")</f>
        <v/>
      </c>
      <c r="EB75" t="str">
        <f>IF(AE75 &gt;0, IF(AND('Network Data'!$C$5 = 1, W75 = "0", X75 = "0", ISNUMBER(Y75)&gt;0, AE75&lt;&gt;""), Z75&amp;"_Q &gt; "&amp;AE75, IF(AND('Network Data'!$C$5 = 0, W75 = "0", ISNUMBER(Y75)&gt;0, AE75&lt;&gt;""), Z75&amp;"_Q &gt; "&amp;AE75, "")),"")</f>
        <v/>
      </c>
      <c r="EC75" t="str">
        <f>IF(AND('Network Data'!$C$5=1, W75 = "0", X75 = "1", ISNUMBER(Y75)&gt;0, AF75&lt;&gt;""), Z75&amp;"_GPP &lt; "&amp;AF75, "")</f>
        <v/>
      </c>
      <c r="ED75" t="str">
        <f>IF(AND('Network Data'!$C$5 = 1, W75 = "0", X75 = "0", ISNUMBER(Y75)&gt;0, AF75&lt;&gt;""), Z75&amp;"_Q &lt; "&amp;AF75, IF(AND('Network Data'!$C$5 = 0, W75 = "0", ISNUMBER(Y75)&gt;0, AF75&lt;&gt;""), Z75&amp;"_Q &lt; "&amp;AF75, ""))</f>
        <v/>
      </c>
      <c r="EE75" t="str">
        <f>IF(AND('Network Data'!$C$5=1, W75 = "0", X75 = "1", ISNUMBER(Y75)&gt;0, AG75&lt;&gt;""), Z75&amp;"_NPP &gt; "&amp;AG75, "")</f>
        <v/>
      </c>
      <c r="EF75" t="str">
        <f>IF(AND('Network Data'!$C$5 = 1, W75 = "0", X75 = "0", ISNUMBER(Y75)&gt;0, AG75&lt;&gt;""), Z75&amp;"_P &gt; "&amp;AG75, IF(AND('Network Data'!$C$5 = 0, W75 = "0", ISNUMBER(Y75)&gt;0, AG75&lt;&gt;""), Z75&amp;"_P &gt; "&amp;AG75, ""))</f>
        <v/>
      </c>
      <c r="EG75" t="str">
        <f>IF(AND('Network Data'!$C$5=1, W75 = "0", X75 = "1", ISNUMBER(Y75)&gt;0, AH75&lt;&gt;""), Z75&amp;"_NPP &lt; "&amp;AH75, "")</f>
        <v/>
      </c>
      <c r="EH75" t="str">
        <f>IF(AND('Network Data'!$C$5 = 1, W75 = "0", X75 = "0", ISNUMBER(Y75)&gt;0, AH75&lt;&gt;""), Z75&amp;"_P &lt; "&amp;AH75, IF(AND('Network Data'!$C$5 = 0, W75 = "0", ISNUMBER(Y75)&gt;0, AH75&lt;&gt;""), Z75&amp;"_P &lt; "&amp;AH75, ""))</f>
        <v/>
      </c>
      <c r="EI75" t="str">
        <f>IF(AND('Network Data'!$C$5=1,W75="0",X75="1",ISNUMBER(Y75) &gt; 0,AI75&lt;&gt;""),Z75&amp;"_R &gt; "&amp;AI75,"")</f>
        <v/>
      </c>
      <c r="EJ75" t="str">
        <f>IF(AND('Network Data'!$C$5 = 1, W75 = "0", X75 = "0", ISNUMBER(Y75) &gt; 0, AI75&lt;&gt;""), Z75&amp;"_R &gt; "&amp;AI75, IF(AND('Network Data'!$C$5 = 0, W75 = "0", ISNUMBER(Y75) &gt; 0, AI75&lt;&gt;""), Z75&amp;"_R &gt; "&amp;AI75, IF(AND('Network Data'!$C$5 = 1, W75 = "0", X75 = "0", ISNUMBER(Y75) &gt; 0, AI75&lt;&gt;""), Z75&amp;"_R &gt; "&amp;AI75, IF(AND('Network Data'!$C$5 = 0, W75 = "0", ISNUMBER(Y75) &gt; 0, AI75&lt;&gt;""), Z75&amp;"_R &gt; "&amp;AI75, ""))))</f>
        <v/>
      </c>
      <c r="EK75" t="str">
        <f>IF(AND('Network Data'!$C$5=1, W75 = "0", X75 = "1", ISNUMBER(Y75)&gt;0, AJ75&lt;&gt;""), Z75&amp;"_R &lt; "&amp;AJ75, "")</f>
        <v/>
      </c>
      <c r="EL75" t="str">
        <f>IF(AND('Network Data'!$C$5 = 1, W75 = "0", X75 = "0", ISNUMBER(Y75)&gt;0, AJ75&lt;&gt;""), Z75&amp;"_R &lt; "&amp;AJ75, IF(AND('Network Data'!$C$5 = 0, W75 = "0", ISNUMBER(Y75)&gt;0, AJ75&lt;&gt;""), Z75&amp;"_R &lt; "&amp;AJ75, IF(AND('Network Data'!$C$5 = 1, W75 = "0", X75 = "0", ISNUMBER(Y75)&gt;0, AJ75&lt;&gt;""), Z75&amp;"_R &lt; "&amp;AJ75, IF(AND('Network Data'!$C$5 = 0, W75 = "0", ISNUMBER(Y75)&gt;0, AJ75&lt;&gt;""), Z75&amp;"_R &lt; "&amp;AJ75, ""))))</f>
        <v/>
      </c>
      <c r="EM75" t="str">
        <f t="shared" si="40"/>
        <v/>
      </c>
      <c r="EN75" t="str">
        <f t="shared" si="41"/>
        <v/>
      </c>
      <c r="EO75" t="str">
        <f t="shared" si="42"/>
        <v/>
      </c>
      <c r="EP75" t="str">
        <f t="shared" si="43"/>
        <v/>
      </c>
      <c r="EQ75" t="str">
        <f t="shared" si="69"/>
        <v/>
      </c>
      <c r="ER75" t="str">
        <f t="shared" si="70"/>
        <v/>
      </c>
      <c r="ES75" t="str">
        <f t="shared" si="44"/>
        <v/>
      </c>
      <c r="ET75" t="str">
        <f t="shared" si="45"/>
        <v/>
      </c>
      <c r="EU75" t="str">
        <f>IF(AND('Network Data'!$C$5 = 1, W75 = "0", X75 = "0", ISNUMBER(Y75) &gt; 0, AM75&lt;&gt;""), Z75&amp;"_AE &gt; "&amp;AM75, IF(AND('Network Data'!$C$5 = 0, W75 = "0", ISNUMBER(Y75) &gt; 0, AM75&lt;&gt;""), Z75&amp;"_AE &gt; "&amp;AM75, IF(AND('Network Data'!$C$5 = 1, W75 = "0", X75 = "0", ISNUMBER(Y75) &gt; 0, AM75&lt;&gt;""), Z75&amp;"_AE &gt; "&amp;AM75, IF(AND('Network Data'!$C$5 = 0, W75 = "0", ISNUMBER(Y75) &gt; 0, AM75&lt;&gt;""), Z75&amp;"_AE &gt; "&amp;AM75, ""))))</f>
        <v/>
      </c>
      <c r="EV75" t="str">
        <f>IF(AND('Network Data'!$C$5 = 1, W75 = "0", X75 = "0", ISNUMBER(Y75) &gt; 0, AN75&lt;&gt;""), Z75&amp;"_AE &lt; "&amp;AN75, IF(AND('Network Data'!$C$5 = 0, W75 = "0", ISNUMBER(Y75) &gt; 0, AN75&lt;&gt;""),Z75&amp;"_AE &lt; "&amp;AN75, IF(AND('Network Data'!$C$5 = 1, W75 = "0", X75 = "0", ISNUMBER(Y75) &gt; 0, AN75&lt;&gt;""), Z75&amp;"_AE &lt; "&amp;AN75, IF(AND('Network Data'!$C$5 = 0, W75 = "0", ISNUMBER(Y75) &gt; 0, AN75&lt;&gt;""), Z75&amp;"_AE &lt; "&amp;AN75, ""))))</f>
        <v/>
      </c>
      <c r="EX75" t="str">
        <f>IF(AND('Network Data'!V81 &gt;0), 'Network Data'!V81, "")</f>
        <v/>
      </c>
      <c r="GB75"/>
      <c r="GC75"/>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row>
    <row r="76" spans="1:242" x14ac:dyDescent="0.3">
      <c r="A76" s="4">
        <v>73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t="str">
        <f t="shared" si="46"/>
        <v/>
      </c>
      <c r="X76" t="str">
        <f t="shared" si="47"/>
        <v/>
      </c>
      <c r="Y76" t="str">
        <f t="shared" si="48"/>
        <v/>
      </c>
      <c r="Z76" t="str">
        <f t="shared" si="49"/>
        <v/>
      </c>
      <c r="AA76" t="str">
        <f t="shared" si="50"/>
        <v/>
      </c>
      <c r="AB76" t="str">
        <f t="shared" si="51"/>
        <v/>
      </c>
      <c r="AC76" t="str">
        <f t="shared" si="52"/>
        <v/>
      </c>
      <c r="AD76" t="str">
        <f t="shared" si="53"/>
        <v/>
      </c>
      <c r="AE76" t="str">
        <f t="shared" si="54"/>
        <v/>
      </c>
      <c r="AF76" t="str">
        <f t="shared" si="55"/>
        <v/>
      </c>
      <c r="AG76" t="str">
        <f t="shared" si="56"/>
        <v/>
      </c>
      <c r="AH76" t="str">
        <f t="shared" si="57"/>
        <v/>
      </c>
      <c r="AI76" t="str">
        <f t="shared" si="58"/>
        <v/>
      </c>
      <c r="AJ76" t="str">
        <f t="shared" si="59"/>
        <v/>
      </c>
      <c r="AK76" t="str">
        <f t="shared" si="60"/>
        <v/>
      </c>
      <c r="AL76" t="str">
        <f t="shared" si="61"/>
        <v/>
      </c>
      <c r="AM76" t="str">
        <f t="shared" si="62"/>
        <v/>
      </c>
      <c r="AN76" t="str">
        <f t="shared" si="63"/>
        <v/>
      </c>
      <c r="BQ76" t="str">
        <f t="shared" si="64"/>
        <v/>
      </c>
      <c r="BR76" t="str">
        <f t="shared" si="65"/>
        <v/>
      </c>
      <c r="BY76" t="str">
        <f t="shared" si="66"/>
        <v/>
      </c>
      <c r="BZ76" t="str">
        <f t="shared" si="67"/>
        <v/>
      </c>
      <c r="CH76" t="str">
        <f>IF(AND('Network Data'!$C$5=1, W76 = "0", Y76 &gt; 0), IF(AND(X76="0"),IF(OR(ISNUMBER(AA76),ISNUMBER(AB76)),Z76&amp;"_Q = Flowto("&amp;Z76&amp;") - "&amp;Z76&amp;"_IM",Z76&amp;"_Q = Flowto("&amp;Z76&amp;")"),IF(AND(X76="1"),IF(OR(ISNUMBER(AA76),ISNUMBER(AB76)),Z76&amp;"_GPP = Flowto("&amp;Z76&amp;") - "&amp;Z76&amp;"_IM",Z76&amp;"_GPP = Flowto("&amp;Z76&amp;")"))), IF(AND('Network Data'!$C$5=0, W76 = "0", Y76 &gt; 0), IF(OR(ISNUMBER(AA76),ISNUMBER(AB76)),Z76&amp;"_Q = Flowto("&amp;Z76&amp;") - "&amp;Z76&amp;"_IN",Z76&amp;"_Q = Flowto("&amp;Z76&amp;")"),""))</f>
        <v/>
      </c>
      <c r="CL76" t="str">
        <f>IF(AND('Network Data'!$C$5=1, COUNTIF($Z$4:$Z$103, "*NLNode")&gt;0, W76 = "0", X76 = "0", Y76 &gt; 0), IF(OR(ISNUMBER(AC76),ISNUMBER(AD76)), Z76&amp;"_P = Flowfrom("&amp;Z76&amp;") - "&amp;Z76&amp;"_R - "&amp;Z76&amp;"_U - "&amp;Z76&amp;"_EX",Z76&amp;"_P = Flowfrom("&amp;Z76&amp;") - "&amp;Z76&amp;"_R - "&amp;Z76&amp;"_U"), IF(AND('Network Data'!$C$5=1, COUNTIF($Z$4:$Z$103, "*NLNode")=0, W76 = "0",X76 = "0", Y76 &gt; 0), IF(OR(ISNUMBER(AC76),ISNUMBER(AD76)), Z76&amp;"_P = Flowfrom("&amp;Z76&amp;") - "&amp;Z76&amp;"_R - "&amp;Z76&amp;"_EX",Z76&amp;"_P = Flowfrom("&amp;Z76&amp;") - "&amp;Z76&amp;"_R"), IF(AND('Network Data'!$C$5=0, COUNTIF($Z$4:$Z$103, "*NLNode")&gt;0, W76 = "0", X76 = "0", Y76 &gt; 0), IF(OR(ISNUMBER(AC76),ISNUMBER(AD76)), Z76&amp;"_P = Flowfrom("&amp;Z76&amp;") - "&amp;Z76&amp;"_U - "&amp;Z76&amp;"_EX",Z76&amp;"_P = Flowfrom("&amp;Z76&amp;") - "&amp;Z76&amp;"_U"), IF(AND('Network Data'!$C$5=0, COUNTIF($Z$4:$Z$103, "*NLNode")=0, W76 = "0",X76 = "0",  Y76 &gt; 0), IF(OR(ISNUMBER(AC76),ISNUMBER(AD76)), Z76&amp;"_P = Flowfrom("&amp;Z76&amp;") - "&amp;Z76&amp;"_EX",Z76&amp;"_P = Flowfrom("&amp;Z76&amp;")"), IF(AND('Network Data'!$C$5=1, COUNTIF($Z$4:$Z$103, "*NLNode")&gt;0, W76 = "0", X76 = "1", Y76 &gt; 0), IF(OR(ISNUMBER(AC76),ISNUMBER(AD76)), Z76&amp;"_NPP = Flowfrom("&amp;Z76&amp;") - "&amp;Z76&amp;"_R - "&amp;Z76&amp;"_U - "&amp;Z76&amp;"_EX",Z76&amp;"_NPP = Flowfrom("&amp;Z76&amp;") - "&amp;Z76&amp;"_R - "&amp;Z76&amp;"_U"), IF(AND('Network Data'!$C$5=1, COUNTIF($Z$4:$Z$103, "*NLNode")=0, W76 = "0",X76 = "1", Y76 &gt; 0), IF(OR(ISNUMBER(AC76),ISNUMBER(AD76)), Z76&amp;"_NPP = Flowfrom("&amp;Z76&amp;") - "&amp;Z76&amp;"_R - "&amp;Z76&amp;"_EX",Z76&amp;"_NPP = Flowfrom("&amp;Z76&amp;") - "&amp;Z76&amp;"_R"), IF(AND('Network Data'!$C$5=0, COUNTIF($Z$4:$Z$103, "*NLNode")&gt;0, W76 = "0", X76 = "1", Y76 &gt; 0), IF(OR(ISNUMBER(AC76),ISNUMBER(AD76)), Z76&amp;"_P = Flowfrom("&amp;Z76&amp;") - "&amp;Z76&amp;"_U - "&amp;Z76&amp;"_EX",Z76&amp;"_P = Flowfrom("&amp;Z76&amp;") - "&amp;Z76&amp;"_U"), IF(AND('Network Data'!$C$5=0, COUNTIF($Z$4:$Z$103, "*NLNode")=0, W76 = "0",X76 = "1",  Y76 &gt; 0), IF(OR(ISNUMBER(AC76),ISNUMBER(AD76)), Z76&amp;"_P = Flowfrom("&amp;Z76&amp;") - "&amp;Z76&amp;"_EX",Z76&amp;"_P = Flowfrom("&amp;Z76&amp;")"), ""))))))))</f>
        <v/>
      </c>
      <c r="CP76" t="str">
        <f>IF(COUNTIF($Z$4:$Z$103, "*NLNode")&gt;0, IF(AND('Network Data'!$C$5=1,W76="0", X76 = "0", Y76&gt;0),IF(OR(ISNUMBER(AC76),ISNUMBER(AD76)),Z76&amp;"_U"&amp;" = Flowto("&amp;Z76&amp;") - "&amp;Z76&amp;"_P"&amp;" - "&amp;Z76&amp;"_R - "&amp;Z76&amp;"_EX",Z76&amp;"_U"&amp;" = Flowto("&amp;Z76&amp;") - "&amp;Z76&amp;"_P"&amp;" - "&amp;Z76&amp;"_R"),IF(AND('Network Data'!$C$5=0,W76="0",X76 = "0", Y76&gt;0),IF(OR(ISNUMBER(AC76),ISNUMBER(AD76)),Z76&amp;"_U"&amp;" = Flowto("&amp;Z76&amp;") - "&amp;Z76&amp;"_P"&amp;" - "&amp;Z76&amp;"_EX",Z76&amp;"_U"&amp;" = Flowto("&amp;Z76&amp;") - "&amp;Z76&amp;"_P"), IF(AND('Network Data'!$C$5=1,W76="0", X76 = "1", Y76&gt;0), IF(OR(ISNUMBER(AC76),ISNUMBER(AD76)),Z76&amp;"_U"&amp;" = Flowto("&amp;Z76&amp;") - "&amp;Z76&amp;"_NPP"&amp;" - "&amp;Z76&amp;"_R - "&amp;Z76&amp;"_EX",Z76&amp;"_U"&amp;" = Flowto("&amp;Z76&amp;") - "&amp;Z76&amp;"_NPP"&amp;" - "&amp;Z76&amp;"_R"), IF(AND('Network Data'!$C$5=0,W76="0",X76 = "1", Y76&gt;0),IF(OR(ISNUMBER(AC76),ISNUMBER(AD76)),Z76&amp;"_U"&amp;" = Flowto("&amp;Z76&amp;") - "&amp;Z76&amp;"_P"&amp;" - "&amp;Z76&amp;"_EX",Z76&amp;"_U"&amp;" = Flowto("&amp;Z76&amp;") - "&amp;Z76&amp;"_P"),"")))),"")</f>
        <v/>
      </c>
      <c r="CT76" t="str">
        <f>IF(OR(AM76&lt;&gt;"",AN76&lt;&gt;""), IF(AND('Network Data'!$C$5 = 1, W76 ="0", X76 = "0", Y76 &gt; 0),Z76&amp;"_AE"&amp;" = "&amp;Z76&amp;"_P"&amp;" + "&amp;Z76&amp;"_R", IF(AND('Network Data'!$C$5 = 0, W76 ="0", X76 = "0", Y76 &gt; 0),Z76&amp;" = "&amp;Z76&amp;"_P",IF(AND('Network Data'!$C$5 = 1, W76 ="0", X76 = "0",Y76 &gt; 0),Z76&amp;"_AE"&amp;" = "&amp;Z76&amp;"_P"&amp;" + "&amp;Z76&amp;"_R", IF(AND('Network Data'!$C$5 = 0, W76 ="0", X76 = "0", Y76 &gt; 0),Z76&amp;" = "&amp;Z76&amp;"_P","")))),"")</f>
        <v/>
      </c>
      <c r="CX76" t="str">
        <f xml:space="preserve"> IF('Network Data'!U82 &gt; 0, 'Network Data'!U82, "")</f>
        <v/>
      </c>
      <c r="DB76" t="str" cm="1">
        <f t="array" ref="DB76">IF(OR('Network Data'!T82:T181&lt;&gt;""), "## PARAMETERS","")</f>
        <v/>
      </c>
      <c r="DC76" t="str" cm="1">
        <f t="array" ref="DC76">IF(OR('Network Data'!T82:T181&lt;&gt;""), "&lt;space&gt;","")</f>
        <v/>
      </c>
      <c r="DD76" t="str">
        <f>IF('Network Data'!T82&lt;&gt;"",SUBSTITUTE('Network Data'!T82, ",",""),"")</f>
        <v/>
      </c>
      <c r="DE76" t="str" cm="1">
        <f t="array" ref="DE76">IF(OR('Network Data'!T82:T181&lt;&gt;""), "&lt;space&gt;","")</f>
        <v/>
      </c>
      <c r="DF76" t="str" cm="1">
        <f t="array" ref="DF76">IF(OR('Network Data'!T82:T181&lt;&gt;""), "## END PARAMETERS","")</f>
        <v/>
      </c>
      <c r="DG76" t="str" cm="1">
        <f t="array" ref="DG76">IF(OR('Network Data'!T82:T181&lt;&gt;""), "&lt;space&gt;","")</f>
        <v/>
      </c>
      <c r="DL76" t="str">
        <f>IF(AND('Network Data'!$C$5=1,W76="0",X76= "1",Y76&gt;0),Z76&amp;"_GPP: CO2 -&gt; "&amp;Z76,"")</f>
        <v/>
      </c>
      <c r="DN76" s="17"/>
      <c r="DP76" t="str">
        <f>IF(AND(W76="0",X76="1",Y76&gt;0,'Network Data'!$C$5=1),'Hidden Network Data 1'!Z76&amp;"_R: "&amp;'Hidden Network Data 1'!Z76&amp;" -&gt; CO2", "")</f>
        <v/>
      </c>
      <c r="DQ76" t="str">
        <f>IF(AND(W76="0",X76="0",Y76&gt;0,'Network Data'!$C$5=1),'Hidden Network Data 1'!Z76&amp;"_R: "&amp;'Hidden Network Data 1'!Z76&amp;" -&gt; CO2", "")</f>
        <v/>
      </c>
      <c r="DS76" s="17"/>
      <c r="DT76" s="17"/>
      <c r="DU76" t="str">
        <f t="shared" si="68"/>
        <v/>
      </c>
      <c r="DV76" s="17"/>
      <c r="DW76" s="17"/>
      <c r="DX76" s="17"/>
      <c r="DY76" t="str">
        <f t="shared" si="39"/>
        <v/>
      </c>
      <c r="DZ76" s="19"/>
      <c r="EA76" t="str">
        <f>IF(AND('Network Data'!$C$5=1, W76 = "0", X76 = "1", ISNUMBER(Y76)&gt;0, AE76&lt;&gt;""), Z76&amp;"_GPP &gt; "&amp;AE76, "")</f>
        <v/>
      </c>
      <c r="EB76" t="str">
        <f>IF(AE76 &gt;0, IF(AND('Network Data'!$C$5 = 1, W76 = "0", X76 = "0", ISNUMBER(Y76)&gt;0, AE76&lt;&gt;""), Z76&amp;"_Q &gt; "&amp;AE76, IF(AND('Network Data'!$C$5 = 0, W76 = "0", ISNUMBER(Y76)&gt;0, AE76&lt;&gt;""), Z76&amp;"_Q &gt; "&amp;AE76, "")),"")</f>
        <v/>
      </c>
      <c r="EC76" t="str">
        <f>IF(AND('Network Data'!$C$5=1, W76 = "0", X76 = "1", ISNUMBER(Y76)&gt;0, AF76&lt;&gt;""), Z76&amp;"_GPP &lt; "&amp;AF76, "")</f>
        <v/>
      </c>
      <c r="ED76" t="str">
        <f>IF(AND('Network Data'!$C$5 = 1, W76 = "0", X76 = "0", ISNUMBER(Y76)&gt;0, AF76&lt;&gt;""), Z76&amp;"_Q &lt; "&amp;AF76, IF(AND('Network Data'!$C$5 = 0, W76 = "0", ISNUMBER(Y76)&gt;0, AF76&lt;&gt;""), Z76&amp;"_Q &lt; "&amp;AF76, ""))</f>
        <v/>
      </c>
      <c r="EE76" t="str">
        <f>IF(AND('Network Data'!$C$5=1, W76 = "0", X76 = "1", ISNUMBER(Y76)&gt;0, AG76&lt;&gt;""), Z76&amp;"_NPP &gt; "&amp;AG76, "")</f>
        <v/>
      </c>
      <c r="EF76" t="str">
        <f>IF(AND('Network Data'!$C$5 = 1, W76 = "0", X76 = "0", ISNUMBER(Y76)&gt;0, AG76&lt;&gt;""), Z76&amp;"_P &gt; "&amp;AG76, IF(AND('Network Data'!$C$5 = 0, W76 = "0", ISNUMBER(Y76)&gt;0, AG76&lt;&gt;""), Z76&amp;"_P &gt; "&amp;AG76, ""))</f>
        <v/>
      </c>
      <c r="EG76" t="str">
        <f>IF(AND('Network Data'!$C$5=1, W76 = "0", X76 = "1", ISNUMBER(Y76)&gt;0, AH76&lt;&gt;""), Z76&amp;"_NPP &lt; "&amp;AH76, "")</f>
        <v/>
      </c>
      <c r="EH76" t="str">
        <f>IF(AND('Network Data'!$C$5 = 1, W76 = "0", X76 = "0", ISNUMBER(Y76)&gt;0, AH76&lt;&gt;""), Z76&amp;"_P &lt; "&amp;AH76, IF(AND('Network Data'!$C$5 = 0, W76 = "0", ISNUMBER(Y76)&gt;0, AH76&lt;&gt;""), Z76&amp;"_P &lt; "&amp;AH76, ""))</f>
        <v/>
      </c>
      <c r="EI76" t="str">
        <f>IF(AND('Network Data'!$C$5=1,W76="0",X76="1",ISNUMBER(Y76) &gt; 0,AI76&lt;&gt;""),Z76&amp;"_R &gt; "&amp;AI76,"")</f>
        <v/>
      </c>
      <c r="EJ76" t="str">
        <f>IF(AND('Network Data'!$C$5 = 1, W76 = "0", X76 = "0", ISNUMBER(Y76) &gt; 0, AI76&lt;&gt;""), Z76&amp;"_R &gt; "&amp;AI76, IF(AND('Network Data'!$C$5 = 0, W76 = "0", ISNUMBER(Y76) &gt; 0, AI76&lt;&gt;""), Z76&amp;"_R &gt; "&amp;AI76, IF(AND('Network Data'!$C$5 = 1, W76 = "0", X76 = "0", ISNUMBER(Y76) &gt; 0, AI76&lt;&gt;""), Z76&amp;"_R &gt; "&amp;AI76, IF(AND('Network Data'!$C$5 = 0, W76 = "0", ISNUMBER(Y76) &gt; 0, AI76&lt;&gt;""), Z76&amp;"_R &gt; "&amp;AI76, ""))))</f>
        <v/>
      </c>
      <c r="EK76" t="str">
        <f>IF(AND('Network Data'!$C$5=1, W76 = "0", X76 = "1", ISNUMBER(Y76)&gt;0, AJ76&lt;&gt;""), Z76&amp;"_R &lt; "&amp;AJ76, "")</f>
        <v/>
      </c>
      <c r="EL76" t="str">
        <f>IF(AND('Network Data'!$C$5 = 1, W76 = "0", X76 = "0", ISNUMBER(Y76)&gt;0, AJ76&lt;&gt;""), Z76&amp;"_R &lt; "&amp;AJ76, IF(AND('Network Data'!$C$5 = 0, W76 = "0", ISNUMBER(Y76)&gt;0, AJ76&lt;&gt;""), Z76&amp;"_R &lt; "&amp;AJ76, IF(AND('Network Data'!$C$5 = 1, W76 = "0", X76 = "0", ISNUMBER(Y76)&gt;0, AJ76&lt;&gt;""), Z76&amp;"_R &lt; "&amp;AJ76, IF(AND('Network Data'!$C$5 = 0, W76 = "0", ISNUMBER(Y76)&gt;0, AJ76&lt;&gt;""), Z76&amp;"_R &lt; "&amp;AJ76, ""))))</f>
        <v/>
      </c>
      <c r="EM76" t="str">
        <f t="shared" si="40"/>
        <v/>
      </c>
      <c r="EN76" t="str">
        <f t="shared" si="41"/>
        <v/>
      </c>
      <c r="EO76" t="str">
        <f t="shared" si="42"/>
        <v/>
      </c>
      <c r="EP76" t="str">
        <f t="shared" si="43"/>
        <v/>
      </c>
      <c r="EQ76" t="str">
        <f t="shared" si="69"/>
        <v/>
      </c>
      <c r="ER76" t="str">
        <f t="shared" si="70"/>
        <v/>
      </c>
      <c r="ES76" t="str">
        <f t="shared" si="44"/>
        <v/>
      </c>
      <c r="ET76" t="str">
        <f t="shared" si="45"/>
        <v/>
      </c>
      <c r="EU76" t="str">
        <f>IF(AND('Network Data'!$C$5 = 1, W76 = "0", X76 = "0", ISNUMBER(Y76) &gt; 0, AM76&lt;&gt;""), Z76&amp;"_AE &gt; "&amp;AM76, IF(AND('Network Data'!$C$5 = 0, W76 = "0", ISNUMBER(Y76) &gt; 0, AM76&lt;&gt;""), Z76&amp;"_AE &gt; "&amp;AM76, IF(AND('Network Data'!$C$5 = 1, W76 = "0", X76 = "0", ISNUMBER(Y76) &gt; 0, AM76&lt;&gt;""), Z76&amp;"_AE &gt; "&amp;AM76, IF(AND('Network Data'!$C$5 = 0, W76 = "0", ISNUMBER(Y76) &gt; 0, AM76&lt;&gt;""), Z76&amp;"_AE &gt; "&amp;AM76, ""))))</f>
        <v/>
      </c>
      <c r="EV76" t="str">
        <f>IF(AND('Network Data'!$C$5 = 1, W76 = "0", X76 = "0", ISNUMBER(Y76) &gt; 0, AN76&lt;&gt;""), Z76&amp;"_AE &lt; "&amp;AN76, IF(AND('Network Data'!$C$5 = 0, W76 = "0", ISNUMBER(Y76) &gt; 0, AN76&lt;&gt;""),Z76&amp;"_AE &lt; "&amp;AN76, IF(AND('Network Data'!$C$5 = 1, W76 = "0", X76 = "0", ISNUMBER(Y76) &gt; 0, AN76&lt;&gt;""), Z76&amp;"_AE &lt; "&amp;AN76, IF(AND('Network Data'!$C$5 = 0, W76 = "0", ISNUMBER(Y76) &gt; 0, AN76&lt;&gt;""), Z76&amp;"_AE &lt; "&amp;AN76, ""))))</f>
        <v/>
      </c>
      <c r="EX76" t="str">
        <f>IF(AND('Network Data'!V82 &gt;0), 'Network Data'!V82, "")</f>
        <v/>
      </c>
      <c r="GB76"/>
      <c r="GC76"/>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row>
    <row r="77" spans="1:242" x14ac:dyDescent="0.3">
      <c r="A77" s="4">
        <v>74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t="str">
        <f t="shared" si="46"/>
        <v/>
      </c>
      <c r="X77" t="str">
        <f t="shared" si="47"/>
        <v/>
      </c>
      <c r="Y77" t="str">
        <f t="shared" si="48"/>
        <v/>
      </c>
      <c r="Z77" t="str">
        <f t="shared" si="49"/>
        <v/>
      </c>
      <c r="AA77" t="str">
        <f t="shared" si="50"/>
        <v/>
      </c>
      <c r="AB77" t="str">
        <f t="shared" si="51"/>
        <v/>
      </c>
      <c r="AC77" t="str">
        <f t="shared" si="52"/>
        <v/>
      </c>
      <c r="AD77" t="str">
        <f t="shared" si="53"/>
        <v/>
      </c>
      <c r="AE77" t="str">
        <f t="shared" si="54"/>
        <v/>
      </c>
      <c r="AF77" t="str">
        <f t="shared" si="55"/>
        <v/>
      </c>
      <c r="AG77" t="str">
        <f t="shared" si="56"/>
        <v/>
      </c>
      <c r="AH77" t="str">
        <f t="shared" si="57"/>
        <v/>
      </c>
      <c r="AI77" t="str">
        <f t="shared" si="58"/>
        <v/>
      </c>
      <c r="AJ77" t="str">
        <f t="shared" si="59"/>
        <v/>
      </c>
      <c r="AK77" t="str">
        <f t="shared" si="60"/>
        <v/>
      </c>
      <c r="AL77" t="str">
        <f t="shared" si="61"/>
        <v/>
      </c>
      <c r="AM77" t="str">
        <f t="shared" si="62"/>
        <v/>
      </c>
      <c r="AN77" t="str">
        <f t="shared" si="63"/>
        <v/>
      </c>
      <c r="BQ77" t="str">
        <f t="shared" si="64"/>
        <v/>
      </c>
      <c r="BR77" t="str">
        <f t="shared" si="65"/>
        <v/>
      </c>
      <c r="BY77" t="str">
        <f t="shared" si="66"/>
        <v/>
      </c>
      <c r="BZ77" t="str">
        <f t="shared" si="67"/>
        <v/>
      </c>
      <c r="CH77" t="str">
        <f>IF(AND('Network Data'!$C$5=1, W77 = "0", Y77 &gt; 0), IF(AND(X77="0"),IF(OR(ISNUMBER(AA77),ISNUMBER(AB77)),Z77&amp;"_Q = Flowto("&amp;Z77&amp;") - "&amp;Z77&amp;"_IM",Z77&amp;"_Q = Flowto("&amp;Z77&amp;")"),IF(AND(X77="1"),IF(OR(ISNUMBER(AA77),ISNUMBER(AB77)),Z77&amp;"_GPP = Flowto("&amp;Z77&amp;") - "&amp;Z77&amp;"_IM",Z77&amp;"_GPP = Flowto("&amp;Z77&amp;")"))), IF(AND('Network Data'!$C$5=0, W77 = "0", Y77 &gt; 0), IF(OR(ISNUMBER(AA77),ISNUMBER(AB77)),Z77&amp;"_Q = Flowto("&amp;Z77&amp;") - "&amp;Z77&amp;"_IN",Z77&amp;"_Q = Flowto("&amp;Z77&amp;")"),""))</f>
        <v/>
      </c>
      <c r="CL77" t="str">
        <f>IF(AND('Network Data'!$C$5=1, COUNTIF($Z$4:$Z$103, "*NLNode")&gt;0, W77 = "0", X77 = "0", Y77 &gt; 0), IF(OR(ISNUMBER(AC77),ISNUMBER(AD77)), Z77&amp;"_P = Flowfrom("&amp;Z77&amp;") - "&amp;Z77&amp;"_R - "&amp;Z77&amp;"_U - "&amp;Z77&amp;"_EX",Z77&amp;"_P = Flowfrom("&amp;Z77&amp;") - "&amp;Z77&amp;"_R - "&amp;Z77&amp;"_U"), IF(AND('Network Data'!$C$5=1, COUNTIF($Z$4:$Z$103, "*NLNode")=0, W77 = "0",X77 = "0", Y77 &gt; 0), IF(OR(ISNUMBER(AC77),ISNUMBER(AD77)), Z77&amp;"_P = Flowfrom("&amp;Z77&amp;") - "&amp;Z77&amp;"_R - "&amp;Z77&amp;"_EX",Z77&amp;"_P = Flowfrom("&amp;Z77&amp;") - "&amp;Z77&amp;"_R"), IF(AND('Network Data'!$C$5=0, COUNTIF($Z$4:$Z$103, "*NLNode")&gt;0, W77 = "0", X77 = "0", Y77 &gt; 0), IF(OR(ISNUMBER(AC77),ISNUMBER(AD77)), Z77&amp;"_P = Flowfrom("&amp;Z77&amp;") - "&amp;Z77&amp;"_U - "&amp;Z77&amp;"_EX",Z77&amp;"_P = Flowfrom("&amp;Z77&amp;") - "&amp;Z77&amp;"_U"), IF(AND('Network Data'!$C$5=0, COUNTIF($Z$4:$Z$103, "*NLNode")=0, W77 = "0",X77 = "0",  Y77 &gt; 0), IF(OR(ISNUMBER(AC77),ISNUMBER(AD77)), Z77&amp;"_P = Flowfrom("&amp;Z77&amp;") - "&amp;Z77&amp;"_EX",Z77&amp;"_P = Flowfrom("&amp;Z77&amp;")"), IF(AND('Network Data'!$C$5=1, COUNTIF($Z$4:$Z$103, "*NLNode")&gt;0, W77 = "0", X77 = "1", Y77 &gt; 0), IF(OR(ISNUMBER(AC77),ISNUMBER(AD77)), Z77&amp;"_NPP = Flowfrom("&amp;Z77&amp;") - "&amp;Z77&amp;"_R - "&amp;Z77&amp;"_U - "&amp;Z77&amp;"_EX",Z77&amp;"_NPP = Flowfrom("&amp;Z77&amp;") - "&amp;Z77&amp;"_R - "&amp;Z77&amp;"_U"), IF(AND('Network Data'!$C$5=1, COUNTIF($Z$4:$Z$103, "*NLNode")=0, W77 = "0",X77 = "1", Y77 &gt; 0), IF(OR(ISNUMBER(AC77),ISNUMBER(AD77)), Z77&amp;"_NPP = Flowfrom("&amp;Z77&amp;") - "&amp;Z77&amp;"_R - "&amp;Z77&amp;"_EX",Z77&amp;"_NPP = Flowfrom("&amp;Z77&amp;") - "&amp;Z77&amp;"_R"), IF(AND('Network Data'!$C$5=0, COUNTIF($Z$4:$Z$103, "*NLNode")&gt;0, W77 = "0", X77 = "1", Y77 &gt; 0), IF(OR(ISNUMBER(AC77),ISNUMBER(AD77)), Z77&amp;"_P = Flowfrom("&amp;Z77&amp;") - "&amp;Z77&amp;"_U - "&amp;Z77&amp;"_EX",Z77&amp;"_P = Flowfrom("&amp;Z77&amp;") - "&amp;Z77&amp;"_U"), IF(AND('Network Data'!$C$5=0, COUNTIF($Z$4:$Z$103, "*NLNode")=0, W77 = "0",X77 = "1",  Y77 &gt; 0), IF(OR(ISNUMBER(AC77),ISNUMBER(AD77)), Z77&amp;"_P = Flowfrom("&amp;Z77&amp;") - "&amp;Z77&amp;"_EX",Z77&amp;"_P = Flowfrom("&amp;Z77&amp;")"), ""))))))))</f>
        <v/>
      </c>
      <c r="CP77" t="str">
        <f>IF(COUNTIF($Z$4:$Z$103, "*NLNode")&gt;0, IF(AND('Network Data'!$C$5=1,W77="0", X77 = "0", Y77&gt;0),IF(OR(ISNUMBER(AC77),ISNUMBER(AD77)),Z77&amp;"_U"&amp;" = Flowto("&amp;Z77&amp;") - "&amp;Z77&amp;"_P"&amp;" - "&amp;Z77&amp;"_R - "&amp;Z77&amp;"_EX",Z77&amp;"_U"&amp;" = Flowto("&amp;Z77&amp;") - "&amp;Z77&amp;"_P"&amp;" - "&amp;Z77&amp;"_R"),IF(AND('Network Data'!$C$5=0,W77="0",X77 = "0", Y77&gt;0),IF(OR(ISNUMBER(AC77),ISNUMBER(AD77)),Z77&amp;"_U"&amp;" = Flowto("&amp;Z77&amp;") - "&amp;Z77&amp;"_P"&amp;" - "&amp;Z77&amp;"_EX",Z77&amp;"_U"&amp;" = Flowto("&amp;Z77&amp;") - "&amp;Z77&amp;"_P"), IF(AND('Network Data'!$C$5=1,W77="0", X77 = "1", Y77&gt;0), IF(OR(ISNUMBER(AC77),ISNUMBER(AD77)),Z77&amp;"_U"&amp;" = Flowto("&amp;Z77&amp;") - "&amp;Z77&amp;"_NPP"&amp;" - "&amp;Z77&amp;"_R - "&amp;Z77&amp;"_EX",Z77&amp;"_U"&amp;" = Flowto("&amp;Z77&amp;") - "&amp;Z77&amp;"_NPP"&amp;" - "&amp;Z77&amp;"_R"), IF(AND('Network Data'!$C$5=0,W77="0",X77 = "1", Y77&gt;0),IF(OR(ISNUMBER(AC77),ISNUMBER(AD77)),Z77&amp;"_U"&amp;" = Flowto("&amp;Z77&amp;") - "&amp;Z77&amp;"_P"&amp;" - "&amp;Z77&amp;"_EX",Z77&amp;"_U"&amp;" = Flowto("&amp;Z77&amp;") - "&amp;Z77&amp;"_P"),"")))),"")</f>
        <v/>
      </c>
      <c r="CT77" t="str">
        <f>IF(OR(AM77&lt;&gt;"",AN77&lt;&gt;""), IF(AND('Network Data'!$C$5 = 1, W77 ="0", X77 = "0", Y77 &gt; 0),Z77&amp;"_AE"&amp;" = "&amp;Z77&amp;"_P"&amp;" + "&amp;Z77&amp;"_R", IF(AND('Network Data'!$C$5 = 0, W77 ="0", X77 = "0", Y77 &gt; 0),Z77&amp;" = "&amp;Z77&amp;"_P",IF(AND('Network Data'!$C$5 = 1, W77 ="0", X77 = "0",Y77 &gt; 0),Z77&amp;"_AE"&amp;" = "&amp;Z77&amp;"_P"&amp;" + "&amp;Z77&amp;"_R", IF(AND('Network Data'!$C$5 = 0, W77 ="0", X77 = "0", Y77 &gt; 0),Z77&amp;" = "&amp;Z77&amp;"_P","")))),"")</f>
        <v/>
      </c>
      <c r="CX77" t="str">
        <f xml:space="preserve"> IF('Network Data'!U83 &gt; 0, 'Network Data'!U83, "")</f>
        <v/>
      </c>
      <c r="DB77" t="str" cm="1">
        <f t="array" ref="DB77">IF(OR('Network Data'!T83:T182&lt;&gt;""), "## PARAMETERS","")</f>
        <v/>
      </c>
      <c r="DC77" t="str" cm="1">
        <f t="array" ref="DC77">IF(OR('Network Data'!T83:T182&lt;&gt;""), "&lt;space&gt;","")</f>
        <v/>
      </c>
      <c r="DD77" t="str">
        <f>IF('Network Data'!T83&lt;&gt;"",SUBSTITUTE('Network Data'!T83, ",",""),"")</f>
        <v/>
      </c>
      <c r="DE77" t="str" cm="1">
        <f t="array" ref="DE77">IF(OR('Network Data'!T83:T182&lt;&gt;""), "&lt;space&gt;","")</f>
        <v/>
      </c>
      <c r="DF77" t="str" cm="1">
        <f t="array" ref="DF77">IF(OR('Network Data'!T83:T182&lt;&gt;""), "## END PARAMETERS","")</f>
        <v/>
      </c>
      <c r="DG77" t="str" cm="1">
        <f t="array" ref="DG77">IF(OR('Network Data'!T83:T182&lt;&gt;""), "&lt;space&gt;","")</f>
        <v/>
      </c>
      <c r="DL77" t="str">
        <f>IF(AND('Network Data'!$C$5=1,W77="0",X77= "1",Y77&gt;0),Z77&amp;"_GPP: CO2 -&gt; "&amp;Z77,"")</f>
        <v/>
      </c>
      <c r="DN77" s="17"/>
      <c r="DP77" t="str">
        <f>IF(AND(W77="0",X77="1",Y77&gt;0,'Network Data'!$C$5=1),'Hidden Network Data 1'!Z77&amp;"_R: "&amp;'Hidden Network Data 1'!Z77&amp;" -&gt; CO2", "")</f>
        <v/>
      </c>
      <c r="DQ77" t="str">
        <f>IF(AND(W77="0",X77="0",Y77&gt;0,'Network Data'!$C$5=1),'Hidden Network Data 1'!Z77&amp;"_R: "&amp;'Hidden Network Data 1'!Z77&amp;" -&gt; CO2", "")</f>
        <v/>
      </c>
      <c r="DS77" s="17"/>
      <c r="DT77" s="17"/>
      <c r="DU77" t="str">
        <f t="shared" si="68"/>
        <v/>
      </c>
      <c r="DV77" s="17"/>
      <c r="DW77" s="17"/>
      <c r="DX77" s="17"/>
      <c r="DY77" t="str">
        <f t="shared" si="39"/>
        <v/>
      </c>
      <c r="DZ77" s="19"/>
      <c r="EA77" t="str">
        <f>IF(AND('Network Data'!$C$5=1, W77 = "0", X77 = "1", ISNUMBER(Y77)&gt;0, AE77&lt;&gt;""), Z77&amp;"_GPP &gt; "&amp;AE77, "")</f>
        <v/>
      </c>
      <c r="EB77" t="str">
        <f>IF(AE77 &gt;0, IF(AND('Network Data'!$C$5 = 1, W77 = "0", X77 = "0", ISNUMBER(Y77)&gt;0, AE77&lt;&gt;""), Z77&amp;"_Q &gt; "&amp;AE77, IF(AND('Network Data'!$C$5 = 0, W77 = "0", ISNUMBER(Y77)&gt;0, AE77&lt;&gt;""), Z77&amp;"_Q &gt; "&amp;AE77, "")),"")</f>
        <v/>
      </c>
      <c r="EC77" t="str">
        <f>IF(AND('Network Data'!$C$5=1, W77 = "0", X77 = "1", ISNUMBER(Y77)&gt;0, AF77&lt;&gt;""), Z77&amp;"_GPP &lt; "&amp;AF77, "")</f>
        <v/>
      </c>
      <c r="ED77" t="str">
        <f>IF(AND('Network Data'!$C$5 = 1, W77 = "0", X77 = "0", ISNUMBER(Y77)&gt;0, AF77&lt;&gt;""), Z77&amp;"_Q &lt; "&amp;AF77, IF(AND('Network Data'!$C$5 = 0, W77 = "0", ISNUMBER(Y77)&gt;0, AF77&lt;&gt;""), Z77&amp;"_Q &lt; "&amp;AF77, ""))</f>
        <v/>
      </c>
      <c r="EE77" t="str">
        <f>IF(AND('Network Data'!$C$5=1, W77 = "0", X77 = "1", ISNUMBER(Y77)&gt;0, AG77&lt;&gt;""), Z77&amp;"_NPP &gt; "&amp;AG77, "")</f>
        <v/>
      </c>
      <c r="EF77" t="str">
        <f>IF(AND('Network Data'!$C$5 = 1, W77 = "0", X77 = "0", ISNUMBER(Y77)&gt;0, AG77&lt;&gt;""), Z77&amp;"_P &gt; "&amp;AG77, IF(AND('Network Data'!$C$5 = 0, W77 = "0", ISNUMBER(Y77)&gt;0, AG77&lt;&gt;""), Z77&amp;"_P &gt; "&amp;AG77, ""))</f>
        <v/>
      </c>
      <c r="EG77" t="str">
        <f>IF(AND('Network Data'!$C$5=1, W77 = "0", X77 = "1", ISNUMBER(Y77)&gt;0, AH77&lt;&gt;""), Z77&amp;"_NPP &lt; "&amp;AH77, "")</f>
        <v/>
      </c>
      <c r="EH77" t="str">
        <f>IF(AND('Network Data'!$C$5 = 1, W77 = "0", X77 = "0", ISNUMBER(Y77)&gt;0, AH77&lt;&gt;""), Z77&amp;"_P &lt; "&amp;AH77, IF(AND('Network Data'!$C$5 = 0, W77 = "0", ISNUMBER(Y77)&gt;0, AH77&lt;&gt;""), Z77&amp;"_P &lt; "&amp;AH77, ""))</f>
        <v/>
      </c>
      <c r="EI77" t="str">
        <f>IF(AND('Network Data'!$C$5=1,W77="0",X77="1",ISNUMBER(Y77) &gt; 0,AI77&lt;&gt;""),Z77&amp;"_R &gt; "&amp;AI77,"")</f>
        <v/>
      </c>
      <c r="EJ77" t="str">
        <f>IF(AND('Network Data'!$C$5 = 1, W77 = "0", X77 = "0", ISNUMBER(Y77) &gt; 0, AI77&lt;&gt;""), Z77&amp;"_R &gt; "&amp;AI77, IF(AND('Network Data'!$C$5 = 0, W77 = "0", ISNUMBER(Y77) &gt; 0, AI77&lt;&gt;""), Z77&amp;"_R &gt; "&amp;AI77, IF(AND('Network Data'!$C$5 = 1, W77 = "0", X77 = "0", ISNUMBER(Y77) &gt; 0, AI77&lt;&gt;""), Z77&amp;"_R &gt; "&amp;AI77, IF(AND('Network Data'!$C$5 = 0, W77 = "0", ISNUMBER(Y77) &gt; 0, AI77&lt;&gt;""), Z77&amp;"_R &gt; "&amp;AI77, ""))))</f>
        <v/>
      </c>
      <c r="EK77" t="str">
        <f>IF(AND('Network Data'!$C$5=1, W77 = "0", X77 = "1", ISNUMBER(Y77)&gt;0, AJ77&lt;&gt;""), Z77&amp;"_R &lt; "&amp;AJ77, "")</f>
        <v/>
      </c>
      <c r="EL77" t="str">
        <f>IF(AND('Network Data'!$C$5 = 1, W77 = "0", X77 = "0", ISNUMBER(Y77)&gt;0, AJ77&lt;&gt;""), Z77&amp;"_R &lt; "&amp;AJ77, IF(AND('Network Data'!$C$5 = 0, W77 = "0", ISNUMBER(Y77)&gt;0, AJ77&lt;&gt;""), Z77&amp;"_R &lt; "&amp;AJ77, IF(AND('Network Data'!$C$5 = 1, W77 = "0", X77 = "0", ISNUMBER(Y77)&gt;0, AJ77&lt;&gt;""), Z77&amp;"_R &lt; "&amp;AJ77, IF(AND('Network Data'!$C$5 = 0, W77 = "0", ISNUMBER(Y77)&gt;0, AJ77&lt;&gt;""), Z77&amp;"_R &lt; "&amp;AJ77, ""))))</f>
        <v/>
      </c>
      <c r="EM77" t="str">
        <f t="shared" si="40"/>
        <v/>
      </c>
      <c r="EN77" t="str">
        <f t="shared" si="41"/>
        <v/>
      </c>
      <c r="EO77" t="str">
        <f t="shared" si="42"/>
        <v/>
      </c>
      <c r="EP77" t="str">
        <f t="shared" si="43"/>
        <v/>
      </c>
      <c r="EQ77" t="str">
        <f t="shared" si="69"/>
        <v/>
      </c>
      <c r="ER77" t="str">
        <f t="shared" si="70"/>
        <v/>
      </c>
      <c r="ES77" t="str">
        <f t="shared" si="44"/>
        <v/>
      </c>
      <c r="ET77" t="str">
        <f t="shared" si="45"/>
        <v/>
      </c>
      <c r="EU77" t="str">
        <f>IF(AND('Network Data'!$C$5 = 1, W77 = "0", X77 = "0", ISNUMBER(Y77) &gt; 0, AM77&lt;&gt;""), Z77&amp;"_AE &gt; "&amp;AM77, IF(AND('Network Data'!$C$5 = 0, W77 = "0", ISNUMBER(Y77) &gt; 0, AM77&lt;&gt;""), Z77&amp;"_AE &gt; "&amp;AM77, IF(AND('Network Data'!$C$5 = 1, W77 = "0", X77 = "0", ISNUMBER(Y77) &gt; 0, AM77&lt;&gt;""), Z77&amp;"_AE &gt; "&amp;AM77, IF(AND('Network Data'!$C$5 = 0, W77 = "0", ISNUMBER(Y77) &gt; 0, AM77&lt;&gt;""), Z77&amp;"_AE &gt; "&amp;AM77, ""))))</f>
        <v/>
      </c>
      <c r="EV77" t="str">
        <f>IF(AND('Network Data'!$C$5 = 1, W77 = "0", X77 = "0", ISNUMBER(Y77) &gt; 0, AN77&lt;&gt;""), Z77&amp;"_AE &lt; "&amp;AN77, IF(AND('Network Data'!$C$5 = 0, W77 = "0", ISNUMBER(Y77) &gt; 0, AN77&lt;&gt;""),Z77&amp;"_AE &lt; "&amp;AN77, IF(AND('Network Data'!$C$5 = 1, W77 = "0", X77 = "0", ISNUMBER(Y77) &gt; 0, AN77&lt;&gt;""), Z77&amp;"_AE &lt; "&amp;AN77, IF(AND('Network Data'!$C$5 = 0, W77 = "0", ISNUMBER(Y77) &gt; 0, AN77&lt;&gt;""), Z77&amp;"_AE &lt; "&amp;AN77, ""))))</f>
        <v/>
      </c>
      <c r="EX77" t="str">
        <f>IF(AND('Network Data'!V83 &gt;0), 'Network Data'!V83, "")</f>
        <v/>
      </c>
      <c r="GB77"/>
      <c r="GC77"/>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row>
    <row r="78" spans="1:242" x14ac:dyDescent="0.3">
      <c r="A78" s="4">
        <v>75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t="str">
        <f t="shared" si="46"/>
        <v/>
      </c>
      <c r="X78" t="str">
        <f t="shared" si="47"/>
        <v/>
      </c>
      <c r="Y78" t="str">
        <f t="shared" si="48"/>
        <v/>
      </c>
      <c r="Z78" t="str">
        <f t="shared" si="49"/>
        <v/>
      </c>
      <c r="AA78" t="str">
        <f t="shared" si="50"/>
        <v/>
      </c>
      <c r="AB78" t="str">
        <f t="shared" si="51"/>
        <v/>
      </c>
      <c r="AC78" t="str">
        <f t="shared" si="52"/>
        <v/>
      </c>
      <c r="AD78" t="str">
        <f t="shared" si="53"/>
        <v/>
      </c>
      <c r="AE78" t="str">
        <f t="shared" si="54"/>
        <v/>
      </c>
      <c r="AF78" t="str">
        <f t="shared" si="55"/>
        <v/>
      </c>
      <c r="AG78" t="str">
        <f t="shared" si="56"/>
        <v/>
      </c>
      <c r="AH78" t="str">
        <f t="shared" si="57"/>
        <v/>
      </c>
      <c r="AI78" t="str">
        <f t="shared" si="58"/>
        <v/>
      </c>
      <c r="AJ78" t="str">
        <f t="shared" si="59"/>
        <v/>
      </c>
      <c r="AK78" t="str">
        <f t="shared" si="60"/>
        <v/>
      </c>
      <c r="AL78" t="str">
        <f t="shared" si="61"/>
        <v/>
      </c>
      <c r="AM78" t="str">
        <f t="shared" si="62"/>
        <v/>
      </c>
      <c r="AN78" t="str">
        <f t="shared" si="63"/>
        <v/>
      </c>
      <c r="BQ78" t="str">
        <f t="shared" si="64"/>
        <v/>
      </c>
      <c r="BR78" t="str">
        <f t="shared" si="65"/>
        <v/>
      </c>
      <c r="BY78" t="str">
        <f t="shared" si="66"/>
        <v/>
      </c>
      <c r="BZ78" t="str">
        <f t="shared" si="67"/>
        <v/>
      </c>
      <c r="CH78" t="str">
        <f>IF(AND('Network Data'!$C$5=1, W78 = "0", Y78 &gt; 0), IF(AND(X78="0"),IF(OR(ISNUMBER(AA78),ISNUMBER(AB78)),Z78&amp;"_Q = Flowto("&amp;Z78&amp;") - "&amp;Z78&amp;"_IM",Z78&amp;"_Q = Flowto("&amp;Z78&amp;")"),IF(AND(X78="1"),IF(OR(ISNUMBER(AA78),ISNUMBER(AB78)),Z78&amp;"_GPP = Flowto("&amp;Z78&amp;") - "&amp;Z78&amp;"_IM",Z78&amp;"_GPP = Flowto("&amp;Z78&amp;")"))), IF(AND('Network Data'!$C$5=0, W78 = "0", Y78 &gt; 0), IF(OR(ISNUMBER(AA78),ISNUMBER(AB78)),Z78&amp;"_Q = Flowto("&amp;Z78&amp;") - "&amp;Z78&amp;"_IN",Z78&amp;"_Q = Flowto("&amp;Z78&amp;")"),""))</f>
        <v/>
      </c>
      <c r="CL78" t="str">
        <f>IF(AND('Network Data'!$C$5=1, COUNTIF($Z$4:$Z$103, "*NLNode")&gt;0, W78 = "0", X78 = "0", Y78 &gt; 0), IF(OR(ISNUMBER(AC78),ISNUMBER(AD78)), Z78&amp;"_P = Flowfrom("&amp;Z78&amp;") - "&amp;Z78&amp;"_R - "&amp;Z78&amp;"_U - "&amp;Z78&amp;"_EX",Z78&amp;"_P = Flowfrom("&amp;Z78&amp;") - "&amp;Z78&amp;"_R - "&amp;Z78&amp;"_U"), IF(AND('Network Data'!$C$5=1, COUNTIF($Z$4:$Z$103, "*NLNode")=0, W78 = "0",X78 = "0", Y78 &gt; 0), IF(OR(ISNUMBER(AC78),ISNUMBER(AD78)), Z78&amp;"_P = Flowfrom("&amp;Z78&amp;") - "&amp;Z78&amp;"_R - "&amp;Z78&amp;"_EX",Z78&amp;"_P = Flowfrom("&amp;Z78&amp;") - "&amp;Z78&amp;"_R"), IF(AND('Network Data'!$C$5=0, COUNTIF($Z$4:$Z$103, "*NLNode")&gt;0, W78 = "0", X78 = "0", Y78 &gt; 0), IF(OR(ISNUMBER(AC78),ISNUMBER(AD78)), Z78&amp;"_P = Flowfrom("&amp;Z78&amp;") - "&amp;Z78&amp;"_U - "&amp;Z78&amp;"_EX",Z78&amp;"_P = Flowfrom("&amp;Z78&amp;") - "&amp;Z78&amp;"_U"), IF(AND('Network Data'!$C$5=0, COUNTIF($Z$4:$Z$103, "*NLNode")=0, W78 = "0",X78 = "0",  Y78 &gt; 0), IF(OR(ISNUMBER(AC78),ISNUMBER(AD78)), Z78&amp;"_P = Flowfrom("&amp;Z78&amp;") - "&amp;Z78&amp;"_EX",Z78&amp;"_P = Flowfrom("&amp;Z78&amp;")"), IF(AND('Network Data'!$C$5=1, COUNTIF($Z$4:$Z$103, "*NLNode")&gt;0, W78 = "0", X78 = "1", Y78 &gt; 0), IF(OR(ISNUMBER(AC78),ISNUMBER(AD78)), Z78&amp;"_NPP = Flowfrom("&amp;Z78&amp;") - "&amp;Z78&amp;"_R - "&amp;Z78&amp;"_U - "&amp;Z78&amp;"_EX",Z78&amp;"_NPP = Flowfrom("&amp;Z78&amp;") - "&amp;Z78&amp;"_R - "&amp;Z78&amp;"_U"), IF(AND('Network Data'!$C$5=1, COUNTIF($Z$4:$Z$103, "*NLNode")=0, W78 = "0",X78 = "1", Y78 &gt; 0), IF(OR(ISNUMBER(AC78),ISNUMBER(AD78)), Z78&amp;"_NPP = Flowfrom("&amp;Z78&amp;") - "&amp;Z78&amp;"_R - "&amp;Z78&amp;"_EX",Z78&amp;"_NPP = Flowfrom("&amp;Z78&amp;") - "&amp;Z78&amp;"_R"), IF(AND('Network Data'!$C$5=0, COUNTIF($Z$4:$Z$103, "*NLNode")&gt;0, W78 = "0", X78 = "1", Y78 &gt; 0), IF(OR(ISNUMBER(AC78),ISNUMBER(AD78)), Z78&amp;"_P = Flowfrom("&amp;Z78&amp;") - "&amp;Z78&amp;"_U - "&amp;Z78&amp;"_EX",Z78&amp;"_P = Flowfrom("&amp;Z78&amp;") - "&amp;Z78&amp;"_U"), IF(AND('Network Data'!$C$5=0, COUNTIF($Z$4:$Z$103, "*NLNode")=0, W78 = "0",X78 = "1",  Y78 &gt; 0), IF(OR(ISNUMBER(AC78),ISNUMBER(AD78)), Z78&amp;"_P = Flowfrom("&amp;Z78&amp;") - "&amp;Z78&amp;"_EX",Z78&amp;"_P = Flowfrom("&amp;Z78&amp;")"), ""))))))))</f>
        <v/>
      </c>
      <c r="CP78" t="str">
        <f>IF(COUNTIF($Z$4:$Z$103, "*NLNode")&gt;0, IF(AND('Network Data'!$C$5=1,W78="0", X78 = "0", Y78&gt;0),IF(OR(ISNUMBER(AC78),ISNUMBER(AD78)),Z78&amp;"_U"&amp;" = Flowto("&amp;Z78&amp;") - "&amp;Z78&amp;"_P"&amp;" - "&amp;Z78&amp;"_R - "&amp;Z78&amp;"_EX",Z78&amp;"_U"&amp;" = Flowto("&amp;Z78&amp;") - "&amp;Z78&amp;"_P"&amp;" - "&amp;Z78&amp;"_R"),IF(AND('Network Data'!$C$5=0,W78="0",X78 = "0", Y78&gt;0),IF(OR(ISNUMBER(AC78),ISNUMBER(AD78)),Z78&amp;"_U"&amp;" = Flowto("&amp;Z78&amp;") - "&amp;Z78&amp;"_P"&amp;" - "&amp;Z78&amp;"_EX",Z78&amp;"_U"&amp;" = Flowto("&amp;Z78&amp;") - "&amp;Z78&amp;"_P"), IF(AND('Network Data'!$C$5=1,W78="0", X78 = "1", Y78&gt;0), IF(OR(ISNUMBER(AC78),ISNUMBER(AD78)),Z78&amp;"_U"&amp;" = Flowto("&amp;Z78&amp;") - "&amp;Z78&amp;"_NPP"&amp;" - "&amp;Z78&amp;"_R - "&amp;Z78&amp;"_EX",Z78&amp;"_U"&amp;" = Flowto("&amp;Z78&amp;") - "&amp;Z78&amp;"_NPP"&amp;" - "&amp;Z78&amp;"_R"), IF(AND('Network Data'!$C$5=0,W78="0",X78 = "1", Y78&gt;0),IF(OR(ISNUMBER(AC78),ISNUMBER(AD78)),Z78&amp;"_U"&amp;" = Flowto("&amp;Z78&amp;") - "&amp;Z78&amp;"_P"&amp;" - "&amp;Z78&amp;"_EX",Z78&amp;"_U"&amp;" = Flowto("&amp;Z78&amp;") - "&amp;Z78&amp;"_P"),"")))),"")</f>
        <v/>
      </c>
      <c r="CT78" t="str">
        <f>IF(OR(AM78&lt;&gt;"",AN78&lt;&gt;""), IF(AND('Network Data'!$C$5 = 1, W78 ="0", X78 = "0", Y78 &gt; 0),Z78&amp;"_AE"&amp;" = "&amp;Z78&amp;"_P"&amp;" + "&amp;Z78&amp;"_R", IF(AND('Network Data'!$C$5 = 0, W78 ="0", X78 = "0", Y78 &gt; 0),Z78&amp;" = "&amp;Z78&amp;"_P",IF(AND('Network Data'!$C$5 = 1, W78 ="0", X78 = "0",Y78 &gt; 0),Z78&amp;"_AE"&amp;" = "&amp;Z78&amp;"_P"&amp;" + "&amp;Z78&amp;"_R", IF(AND('Network Data'!$C$5 = 0, W78 ="0", X78 = "0", Y78 &gt; 0),Z78&amp;" = "&amp;Z78&amp;"_P","")))),"")</f>
        <v/>
      </c>
      <c r="CX78" t="str">
        <f xml:space="preserve"> IF('Network Data'!U84 &gt; 0, 'Network Data'!U84, "")</f>
        <v/>
      </c>
      <c r="DB78" t="str" cm="1">
        <f t="array" ref="DB78">IF(OR('Network Data'!T84:T183&lt;&gt;""), "## PARAMETERS","")</f>
        <v/>
      </c>
      <c r="DC78" t="str" cm="1">
        <f t="array" ref="DC78">IF(OR('Network Data'!T84:T183&lt;&gt;""), "&lt;space&gt;","")</f>
        <v/>
      </c>
      <c r="DD78" t="str">
        <f>IF('Network Data'!T84&lt;&gt;"",SUBSTITUTE('Network Data'!T84, ",",""),"")</f>
        <v/>
      </c>
      <c r="DE78" t="str" cm="1">
        <f t="array" ref="DE78">IF(OR('Network Data'!T84:T183&lt;&gt;""), "&lt;space&gt;","")</f>
        <v/>
      </c>
      <c r="DF78" t="str" cm="1">
        <f t="array" ref="DF78">IF(OR('Network Data'!T84:T183&lt;&gt;""), "## END PARAMETERS","")</f>
        <v/>
      </c>
      <c r="DG78" t="str" cm="1">
        <f t="array" ref="DG78">IF(OR('Network Data'!T84:T183&lt;&gt;""), "&lt;space&gt;","")</f>
        <v/>
      </c>
      <c r="DL78" t="str">
        <f>IF(AND('Network Data'!$C$5=1,W78="0",X78= "1",Y78&gt;0),Z78&amp;"_GPP: CO2 -&gt; "&amp;Z78,"")</f>
        <v/>
      </c>
      <c r="DN78" s="17"/>
      <c r="DP78" t="str">
        <f>IF(AND(W78="0",X78="1",Y78&gt;0,'Network Data'!$C$5=1),'Hidden Network Data 1'!Z78&amp;"_R: "&amp;'Hidden Network Data 1'!Z78&amp;" -&gt; CO2", "")</f>
        <v/>
      </c>
      <c r="DQ78" t="str">
        <f>IF(AND(W78="0",X78="0",Y78&gt;0,'Network Data'!$C$5=1),'Hidden Network Data 1'!Z78&amp;"_R: "&amp;'Hidden Network Data 1'!Z78&amp;" -&gt; CO2", "")</f>
        <v/>
      </c>
      <c r="DS78" s="17"/>
      <c r="DT78" s="17"/>
      <c r="DU78" t="str">
        <f t="shared" si="68"/>
        <v/>
      </c>
      <c r="DV78" s="17"/>
      <c r="DW78" s="17"/>
      <c r="DX78" s="17"/>
      <c r="DY78" t="str">
        <f t="shared" si="39"/>
        <v/>
      </c>
      <c r="DZ78" s="19"/>
      <c r="EA78" t="str">
        <f>IF(AND('Network Data'!$C$5=1, W78 = "0", X78 = "1", ISNUMBER(Y78)&gt;0, AE78&lt;&gt;""), Z78&amp;"_GPP &gt; "&amp;AE78, "")</f>
        <v/>
      </c>
      <c r="EB78" t="str">
        <f>IF(AE78 &gt;0, IF(AND('Network Data'!$C$5 = 1, W78 = "0", X78 = "0", ISNUMBER(Y78)&gt;0, AE78&lt;&gt;""), Z78&amp;"_Q &gt; "&amp;AE78, IF(AND('Network Data'!$C$5 = 0, W78 = "0", ISNUMBER(Y78)&gt;0, AE78&lt;&gt;""), Z78&amp;"_Q &gt; "&amp;AE78, "")),"")</f>
        <v/>
      </c>
      <c r="EC78" t="str">
        <f>IF(AND('Network Data'!$C$5=1, W78 = "0", X78 = "1", ISNUMBER(Y78)&gt;0, AF78&lt;&gt;""), Z78&amp;"_GPP &lt; "&amp;AF78, "")</f>
        <v/>
      </c>
      <c r="ED78" t="str">
        <f>IF(AND('Network Data'!$C$5 = 1, W78 = "0", X78 = "0", ISNUMBER(Y78)&gt;0, AF78&lt;&gt;""), Z78&amp;"_Q &lt; "&amp;AF78, IF(AND('Network Data'!$C$5 = 0, W78 = "0", ISNUMBER(Y78)&gt;0, AF78&lt;&gt;""), Z78&amp;"_Q &lt; "&amp;AF78, ""))</f>
        <v/>
      </c>
      <c r="EE78" t="str">
        <f>IF(AND('Network Data'!$C$5=1, W78 = "0", X78 = "1", ISNUMBER(Y78)&gt;0, AG78&lt;&gt;""), Z78&amp;"_NPP &gt; "&amp;AG78, "")</f>
        <v/>
      </c>
      <c r="EF78" t="str">
        <f>IF(AND('Network Data'!$C$5 = 1, W78 = "0", X78 = "0", ISNUMBER(Y78)&gt;0, AG78&lt;&gt;""), Z78&amp;"_P &gt; "&amp;AG78, IF(AND('Network Data'!$C$5 = 0, W78 = "0", ISNUMBER(Y78)&gt;0, AG78&lt;&gt;""), Z78&amp;"_P &gt; "&amp;AG78, ""))</f>
        <v/>
      </c>
      <c r="EG78" t="str">
        <f>IF(AND('Network Data'!$C$5=1, W78 = "0", X78 = "1", ISNUMBER(Y78)&gt;0, AH78&lt;&gt;""), Z78&amp;"_NPP &lt; "&amp;AH78, "")</f>
        <v/>
      </c>
      <c r="EH78" t="str">
        <f>IF(AND('Network Data'!$C$5 = 1, W78 = "0", X78 = "0", ISNUMBER(Y78)&gt;0, AH78&lt;&gt;""), Z78&amp;"_P &lt; "&amp;AH78, IF(AND('Network Data'!$C$5 = 0, W78 = "0", ISNUMBER(Y78)&gt;0, AH78&lt;&gt;""), Z78&amp;"_P &lt; "&amp;AH78, ""))</f>
        <v/>
      </c>
      <c r="EI78" t="str">
        <f>IF(AND('Network Data'!$C$5=1,W78="0",X78="1",ISNUMBER(Y78) &gt; 0,AI78&lt;&gt;""),Z78&amp;"_R &gt; "&amp;AI78,"")</f>
        <v/>
      </c>
      <c r="EJ78" t="str">
        <f>IF(AND('Network Data'!$C$5 = 1, W78 = "0", X78 = "0", ISNUMBER(Y78) &gt; 0, AI78&lt;&gt;""), Z78&amp;"_R &gt; "&amp;AI78, IF(AND('Network Data'!$C$5 = 0, W78 = "0", ISNUMBER(Y78) &gt; 0, AI78&lt;&gt;""), Z78&amp;"_R &gt; "&amp;AI78, IF(AND('Network Data'!$C$5 = 1, W78 = "0", X78 = "0", ISNUMBER(Y78) &gt; 0, AI78&lt;&gt;""), Z78&amp;"_R &gt; "&amp;AI78, IF(AND('Network Data'!$C$5 = 0, W78 = "0", ISNUMBER(Y78) &gt; 0, AI78&lt;&gt;""), Z78&amp;"_R &gt; "&amp;AI78, ""))))</f>
        <v/>
      </c>
      <c r="EK78" t="str">
        <f>IF(AND('Network Data'!$C$5=1, W78 = "0", X78 = "1", ISNUMBER(Y78)&gt;0, AJ78&lt;&gt;""), Z78&amp;"_R &lt; "&amp;AJ78, "")</f>
        <v/>
      </c>
      <c r="EL78" t="str">
        <f>IF(AND('Network Data'!$C$5 = 1, W78 = "0", X78 = "0", ISNUMBER(Y78)&gt;0, AJ78&lt;&gt;""), Z78&amp;"_R &lt; "&amp;AJ78, IF(AND('Network Data'!$C$5 = 0, W78 = "0", ISNUMBER(Y78)&gt;0, AJ78&lt;&gt;""), Z78&amp;"_R &lt; "&amp;AJ78, IF(AND('Network Data'!$C$5 = 1, W78 = "0", X78 = "0", ISNUMBER(Y78)&gt;0, AJ78&lt;&gt;""), Z78&amp;"_R &lt; "&amp;AJ78, IF(AND('Network Data'!$C$5 = 0, W78 = "0", ISNUMBER(Y78)&gt;0, AJ78&lt;&gt;""), Z78&amp;"_R &lt; "&amp;AJ78, ""))))</f>
        <v/>
      </c>
      <c r="EM78" t="str">
        <f t="shared" si="40"/>
        <v/>
      </c>
      <c r="EN78" t="str">
        <f t="shared" si="41"/>
        <v/>
      </c>
      <c r="EO78" t="str">
        <f t="shared" si="42"/>
        <v/>
      </c>
      <c r="EP78" t="str">
        <f t="shared" si="43"/>
        <v/>
      </c>
      <c r="EQ78" t="str">
        <f t="shared" si="69"/>
        <v/>
      </c>
      <c r="ER78" t="str">
        <f t="shared" si="70"/>
        <v/>
      </c>
      <c r="ES78" t="str">
        <f t="shared" si="44"/>
        <v/>
      </c>
      <c r="ET78" t="str">
        <f t="shared" si="45"/>
        <v/>
      </c>
      <c r="EU78" t="str">
        <f>IF(AND('Network Data'!$C$5 = 1, W78 = "0", X78 = "0", ISNUMBER(Y78) &gt; 0, AM78&lt;&gt;""), Z78&amp;"_AE &gt; "&amp;AM78, IF(AND('Network Data'!$C$5 = 0, W78 = "0", ISNUMBER(Y78) &gt; 0, AM78&lt;&gt;""), Z78&amp;"_AE &gt; "&amp;AM78, IF(AND('Network Data'!$C$5 = 1, W78 = "0", X78 = "0", ISNUMBER(Y78) &gt; 0, AM78&lt;&gt;""), Z78&amp;"_AE &gt; "&amp;AM78, IF(AND('Network Data'!$C$5 = 0, W78 = "0", ISNUMBER(Y78) &gt; 0, AM78&lt;&gt;""), Z78&amp;"_AE &gt; "&amp;AM78, ""))))</f>
        <v/>
      </c>
      <c r="EV78" t="str">
        <f>IF(AND('Network Data'!$C$5 = 1, W78 = "0", X78 = "0", ISNUMBER(Y78) &gt; 0, AN78&lt;&gt;""), Z78&amp;"_AE &lt; "&amp;AN78, IF(AND('Network Data'!$C$5 = 0, W78 = "0", ISNUMBER(Y78) &gt; 0, AN78&lt;&gt;""),Z78&amp;"_AE &lt; "&amp;AN78, IF(AND('Network Data'!$C$5 = 1, W78 = "0", X78 = "0", ISNUMBER(Y78) &gt; 0, AN78&lt;&gt;""), Z78&amp;"_AE &lt; "&amp;AN78, IF(AND('Network Data'!$C$5 = 0, W78 = "0", ISNUMBER(Y78) &gt; 0, AN78&lt;&gt;""), Z78&amp;"_AE &lt; "&amp;AN78, ""))))</f>
        <v/>
      </c>
      <c r="EX78" t="str">
        <f>IF(AND('Network Data'!V84 &gt;0), 'Network Data'!V84, "")</f>
        <v/>
      </c>
      <c r="GB78"/>
      <c r="GC78"/>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row>
    <row r="79" spans="1:242" x14ac:dyDescent="0.3">
      <c r="A79" s="4">
        <v>76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t="str">
        <f t="shared" si="46"/>
        <v/>
      </c>
      <c r="X79" t="str">
        <f t="shared" si="47"/>
        <v/>
      </c>
      <c r="Y79" t="str">
        <f t="shared" si="48"/>
        <v/>
      </c>
      <c r="Z79" t="str">
        <f t="shared" si="49"/>
        <v/>
      </c>
      <c r="AA79" t="str">
        <f t="shared" si="50"/>
        <v/>
      </c>
      <c r="AB79" t="str">
        <f t="shared" si="51"/>
        <v/>
      </c>
      <c r="AC79" t="str">
        <f t="shared" si="52"/>
        <v/>
      </c>
      <c r="AD79" t="str">
        <f t="shared" si="53"/>
        <v/>
      </c>
      <c r="AE79" t="str">
        <f t="shared" si="54"/>
        <v/>
      </c>
      <c r="AF79" t="str">
        <f t="shared" si="55"/>
        <v/>
      </c>
      <c r="AG79" t="str">
        <f t="shared" si="56"/>
        <v/>
      </c>
      <c r="AH79" t="str">
        <f t="shared" si="57"/>
        <v/>
      </c>
      <c r="AI79" t="str">
        <f t="shared" si="58"/>
        <v/>
      </c>
      <c r="AJ79" t="str">
        <f t="shared" si="59"/>
        <v/>
      </c>
      <c r="AK79" t="str">
        <f t="shared" si="60"/>
        <v/>
      </c>
      <c r="AL79" t="str">
        <f t="shared" si="61"/>
        <v/>
      </c>
      <c r="AM79" t="str">
        <f t="shared" si="62"/>
        <v/>
      </c>
      <c r="AN79" t="str">
        <f t="shared" si="63"/>
        <v/>
      </c>
      <c r="BQ79" t="str">
        <f t="shared" si="64"/>
        <v/>
      </c>
      <c r="BR79" t="str">
        <f t="shared" si="65"/>
        <v/>
      </c>
      <c r="BY79" t="str">
        <f t="shared" si="66"/>
        <v/>
      </c>
      <c r="BZ79" t="str">
        <f t="shared" si="67"/>
        <v/>
      </c>
      <c r="CH79" t="str">
        <f>IF(AND('Network Data'!$C$5=1, W79 = "0", Y79 &gt; 0), IF(AND(X79="0"),IF(OR(ISNUMBER(AA79),ISNUMBER(AB79)),Z79&amp;"_Q = Flowto("&amp;Z79&amp;") - "&amp;Z79&amp;"_IM",Z79&amp;"_Q = Flowto("&amp;Z79&amp;")"),IF(AND(X79="1"),IF(OR(ISNUMBER(AA79),ISNUMBER(AB79)),Z79&amp;"_GPP = Flowto("&amp;Z79&amp;") - "&amp;Z79&amp;"_IM",Z79&amp;"_GPP = Flowto("&amp;Z79&amp;")"))), IF(AND('Network Data'!$C$5=0, W79 = "0", Y79 &gt; 0), IF(OR(ISNUMBER(AA79),ISNUMBER(AB79)),Z79&amp;"_Q = Flowto("&amp;Z79&amp;") - "&amp;Z79&amp;"_IN",Z79&amp;"_Q = Flowto("&amp;Z79&amp;")"),""))</f>
        <v/>
      </c>
      <c r="CL79" t="str">
        <f>IF(AND('Network Data'!$C$5=1, COUNTIF($Z$4:$Z$103, "*NLNode")&gt;0, W79 = "0", X79 = "0", Y79 &gt; 0), IF(OR(ISNUMBER(AC79),ISNUMBER(AD79)), Z79&amp;"_P = Flowfrom("&amp;Z79&amp;") - "&amp;Z79&amp;"_R - "&amp;Z79&amp;"_U - "&amp;Z79&amp;"_EX",Z79&amp;"_P = Flowfrom("&amp;Z79&amp;") - "&amp;Z79&amp;"_R - "&amp;Z79&amp;"_U"), IF(AND('Network Data'!$C$5=1, COUNTIF($Z$4:$Z$103, "*NLNode")=0, W79 = "0",X79 = "0", Y79 &gt; 0), IF(OR(ISNUMBER(AC79),ISNUMBER(AD79)), Z79&amp;"_P = Flowfrom("&amp;Z79&amp;") - "&amp;Z79&amp;"_R - "&amp;Z79&amp;"_EX",Z79&amp;"_P = Flowfrom("&amp;Z79&amp;") - "&amp;Z79&amp;"_R"), IF(AND('Network Data'!$C$5=0, COUNTIF($Z$4:$Z$103, "*NLNode")&gt;0, W79 = "0", X79 = "0", Y79 &gt; 0), IF(OR(ISNUMBER(AC79),ISNUMBER(AD79)), Z79&amp;"_P = Flowfrom("&amp;Z79&amp;") - "&amp;Z79&amp;"_U - "&amp;Z79&amp;"_EX",Z79&amp;"_P = Flowfrom("&amp;Z79&amp;") - "&amp;Z79&amp;"_U"), IF(AND('Network Data'!$C$5=0, COUNTIF($Z$4:$Z$103, "*NLNode")=0, W79 = "0",X79 = "0",  Y79 &gt; 0), IF(OR(ISNUMBER(AC79),ISNUMBER(AD79)), Z79&amp;"_P = Flowfrom("&amp;Z79&amp;") - "&amp;Z79&amp;"_EX",Z79&amp;"_P = Flowfrom("&amp;Z79&amp;")"), IF(AND('Network Data'!$C$5=1, COUNTIF($Z$4:$Z$103, "*NLNode")&gt;0, W79 = "0", X79 = "1", Y79 &gt; 0), IF(OR(ISNUMBER(AC79),ISNUMBER(AD79)), Z79&amp;"_NPP = Flowfrom("&amp;Z79&amp;") - "&amp;Z79&amp;"_R - "&amp;Z79&amp;"_U - "&amp;Z79&amp;"_EX",Z79&amp;"_NPP = Flowfrom("&amp;Z79&amp;") - "&amp;Z79&amp;"_R - "&amp;Z79&amp;"_U"), IF(AND('Network Data'!$C$5=1, COUNTIF($Z$4:$Z$103, "*NLNode")=0, W79 = "0",X79 = "1", Y79 &gt; 0), IF(OR(ISNUMBER(AC79),ISNUMBER(AD79)), Z79&amp;"_NPP = Flowfrom("&amp;Z79&amp;") - "&amp;Z79&amp;"_R - "&amp;Z79&amp;"_EX",Z79&amp;"_NPP = Flowfrom("&amp;Z79&amp;") - "&amp;Z79&amp;"_R"), IF(AND('Network Data'!$C$5=0, COUNTIF($Z$4:$Z$103, "*NLNode")&gt;0, W79 = "0", X79 = "1", Y79 &gt; 0), IF(OR(ISNUMBER(AC79),ISNUMBER(AD79)), Z79&amp;"_P = Flowfrom("&amp;Z79&amp;") - "&amp;Z79&amp;"_U - "&amp;Z79&amp;"_EX",Z79&amp;"_P = Flowfrom("&amp;Z79&amp;") - "&amp;Z79&amp;"_U"), IF(AND('Network Data'!$C$5=0, COUNTIF($Z$4:$Z$103, "*NLNode")=0, W79 = "0",X79 = "1",  Y79 &gt; 0), IF(OR(ISNUMBER(AC79),ISNUMBER(AD79)), Z79&amp;"_P = Flowfrom("&amp;Z79&amp;") - "&amp;Z79&amp;"_EX",Z79&amp;"_P = Flowfrom("&amp;Z79&amp;")"), ""))))))))</f>
        <v/>
      </c>
      <c r="CP79" t="str">
        <f>IF(COUNTIF($Z$4:$Z$103, "*NLNode")&gt;0, IF(AND('Network Data'!$C$5=1,W79="0", X79 = "0", Y79&gt;0),IF(OR(ISNUMBER(AC79),ISNUMBER(AD79)),Z79&amp;"_U"&amp;" = Flowto("&amp;Z79&amp;") - "&amp;Z79&amp;"_P"&amp;" - "&amp;Z79&amp;"_R - "&amp;Z79&amp;"_EX",Z79&amp;"_U"&amp;" = Flowto("&amp;Z79&amp;") - "&amp;Z79&amp;"_P"&amp;" - "&amp;Z79&amp;"_R"),IF(AND('Network Data'!$C$5=0,W79="0",X79 = "0", Y79&gt;0),IF(OR(ISNUMBER(AC79),ISNUMBER(AD79)),Z79&amp;"_U"&amp;" = Flowto("&amp;Z79&amp;") - "&amp;Z79&amp;"_P"&amp;" - "&amp;Z79&amp;"_EX",Z79&amp;"_U"&amp;" = Flowto("&amp;Z79&amp;") - "&amp;Z79&amp;"_P"), IF(AND('Network Data'!$C$5=1,W79="0", X79 = "1", Y79&gt;0), IF(OR(ISNUMBER(AC79),ISNUMBER(AD79)),Z79&amp;"_U"&amp;" = Flowto("&amp;Z79&amp;") - "&amp;Z79&amp;"_NPP"&amp;" - "&amp;Z79&amp;"_R - "&amp;Z79&amp;"_EX",Z79&amp;"_U"&amp;" = Flowto("&amp;Z79&amp;") - "&amp;Z79&amp;"_NPP"&amp;" - "&amp;Z79&amp;"_R"), IF(AND('Network Data'!$C$5=0,W79="0",X79 = "1", Y79&gt;0),IF(OR(ISNUMBER(AC79),ISNUMBER(AD79)),Z79&amp;"_U"&amp;" = Flowto("&amp;Z79&amp;") - "&amp;Z79&amp;"_P"&amp;" - "&amp;Z79&amp;"_EX",Z79&amp;"_U"&amp;" = Flowto("&amp;Z79&amp;") - "&amp;Z79&amp;"_P"),"")))),"")</f>
        <v/>
      </c>
      <c r="CT79" t="str">
        <f>IF(OR(AM79&lt;&gt;"",AN79&lt;&gt;""), IF(AND('Network Data'!$C$5 = 1, W79 ="0", X79 = "0", Y79 &gt; 0),Z79&amp;"_AE"&amp;" = "&amp;Z79&amp;"_P"&amp;" + "&amp;Z79&amp;"_R", IF(AND('Network Data'!$C$5 = 0, W79 ="0", X79 = "0", Y79 &gt; 0),Z79&amp;" = "&amp;Z79&amp;"_P",IF(AND('Network Data'!$C$5 = 1, W79 ="0", X79 = "0",Y79 &gt; 0),Z79&amp;"_AE"&amp;" = "&amp;Z79&amp;"_P"&amp;" + "&amp;Z79&amp;"_R", IF(AND('Network Data'!$C$5 = 0, W79 ="0", X79 = "0", Y79 &gt; 0),Z79&amp;" = "&amp;Z79&amp;"_P","")))),"")</f>
        <v/>
      </c>
      <c r="CX79" t="str">
        <f xml:space="preserve"> IF('Network Data'!U85 &gt; 0, 'Network Data'!U85, "")</f>
        <v/>
      </c>
      <c r="DB79" t="str" cm="1">
        <f t="array" ref="DB79">IF(OR('Network Data'!T85:T184&lt;&gt;""), "## PARAMETERS","")</f>
        <v/>
      </c>
      <c r="DC79" t="str" cm="1">
        <f t="array" ref="DC79">IF(OR('Network Data'!T85:T184&lt;&gt;""), "&lt;space&gt;","")</f>
        <v/>
      </c>
      <c r="DD79" t="str">
        <f>IF('Network Data'!T85&lt;&gt;"",SUBSTITUTE('Network Data'!T85, ",",""),"")</f>
        <v/>
      </c>
      <c r="DE79" t="str" cm="1">
        <f t="array" ref="DE79">IF(OR('Network Data'!T85:T184&lt;&gt;""), "&lt;space&gt;","")</f>
        <v/>
      </c>
      <c r="DF79" t="str" cm="1">
        <f t="array" ref="DF79">IF(OR('Network Data'!T85:T184&lt;&gt;""), "## END PARAMETERS","")</f>
        <v/>
      </c>
      <c r="DG79" t="str" cm="1">
        <f t="array" ref="DG79">IF(OR('Network Data'!T85:T184&lt;&gt;""), "&lt;space&gt;","")</f>
        <v/>
      </c>
      <c r="DL79" t="str">
        <f>IF(AND('Network Data'!$C$5=1,W79="0",X79= "1",Y79&gt;0),Z79&amp;"_GPP: CO2 -&gt; "&amp;Z79,"")</f>
        <v/>
      </c>
      <c r="DN79" s="17"/>
      <c r="DP79" t="str">
        <f>IF(AND(W79="0",X79="1",Y79&gt;0,'Network Data'!$C$5=1),'Hidden Network Data 1'!Z79&amp;"_R: "&amp;'Hidden Network Data 1'!Z79&amp;" -&gt; CO2", "")</f>
        <v/>
      </c>
      <c r="DQ79" t="str">
        <f>IF(AND(W79="0",X79="0",Y79&gt;0,'Network Data'!$C$5=1),'Hidden Network Data 1'!Z79&amp;"_R: "&amp;'Hidden Network Data 1'!Z79&amp;" -&gt; CO2", "")</f>
        <v/>
      </c>
      <c r="DS79" s="17"/>
      <c r="DT79" s="17"/>
      <c r="DU79" t="str">
        <f t="shared" si="68"/>
        <v/>
      </c>
      <c r="DV79" s="17"/>
      <c r="DW79" s="17"/>
      <c r="DX79" s="17"/>
      <c r="DY79" t="str">
        <f t="shared" si="39"/>
        <v/>
      </c>
      <c r="DZ79" s="19"/>
      <c r="EA79" t="str">
        <f>IF(AND('Network Data'!$C$5=1, W79 = "0", X79 = "1", ISNUMBER(Y79)&gt;0, AE79&lt;&gt;""), Z79&amp;"_GPP &gt; "&amp;AE79, "")</f>
        <v/>
      </c>
      <c r="EB79" t="str">
        <f>IF(AE79 &gt;0, IF(AND('Network Data'!$C$5 = 1, W79 = "0", X79 = "0", ISNUMBER(Y79)&gt;0, AE79&lt;&gt;""), Z79&amp;"_Q &gt; "&amp;AE79, IF(AND('Network Data'!$C$5 = 0, W79 = "0", ISNUMBER(Y79)&gt;0, AE79&lt;&gt;""), Z79&amp;"_Q &gt; "&amp;AE79, "")),"")</f>
        <v/>
      </c>
      <c r="EC79" t="str">
        <f>IF(AND('Network Data'!$C$5=1, W79 = "0", X79 = "1", ISNUMBER(Y79)&gt;0, AF79&lt;&gt;""), Z79&amp;"_GPP &lt; "&amp;AF79, "")</f>
        <v/>
      </c>
      <c r="ED79" t="str">
        <f>IF(AND('Network Data'!$C$5 = 1, W79 = "0", X79 = "0", ISNUMBER(Y79)&gt;0, AF79&lt;&gt;""), Z79&amp;"_Q &lt; "&amp;AF79, IF(AND('Network Data'!$C$5 = 0, W79 = "0", ISNUMBER(Y79)&gt;0, AF79&lt;&gt;""), Z79&amp;"_Q &lt; "&amp;AF79, ""))</f>
        <v/>
      </c>
      <c r="EE79" t="str">
        <f>IF(AND('Network Data'!$C$5=1, W79 = "0", X79 = "1", ISNUMBER(Y79)&gt;0, AG79&lt;&gt;""), Z79&amp;"_NPP &gt; "&amp;AG79, "")</f>
        <v/>
      </c>
      <c r="EF79" t="str">
        <f>IF(AND('Network Data'!$C$5 = 1, W79 = "0", X79 = "0", ISNUMBER(Y79)&gt;0, AG79&lt;&gt;""), Z79&amp;"_P &gt; "&amp;AG79, IF(AND('Network Data'!$C$5 = 0, W79 = "0", ISNUMBER(Y79)&gt;0, AG79&lt;&gt;""), Z79&amp;"_P &gt; "&amp;AG79, ""))</f>
        <v/>
      </c>
      <c r="EG79" t="str">
        <f>IF(AND('Network Data'!$C$5=1, W79 = "0", X79 = "1", ISNUMBER(Y79)&gt;0, AH79&lt;&gt;""), Z79&amp;"_NPP &lt; "&amp;AH79, "")</f>
        <v/>
      </c>
      <c r="EH79" t="str">
        <f>IF(AND('Network Data'!$C$5 = 1, W79 = "0", X79 = "0", ISNUMBER(Y79)&gt;0, AH79&lt;&gt;""), Z79&amp;"_P &lt; "&amp;AH79, IF(AND('Network Data'!$C$5 = 0, W79 = "0", ISNUMBER(Y79)&gt;0, AH79&lt;&gt;""), Z79&amp;"_P &lt; "&amp;AH79, ""))</f>
        <v/>
      </c>
      <c r="EI79" t="str">
        <f>IF(AND('Network Data'!$C$5=1,W79="0",X79="1",ISNUMBER(Y79) &gt; 0,AI79&lt;&gt;""),Z79&amp;"_R &gt; "&amp;AI79,"")</f>
        <v/>
      </c>
      <c r="EJ79" t="str">
        <f>IF(AND('Network Data'!$C$5 = 1, W79 = "0", X79 = "0", ISNUMBER(Y79) &gt; 0, AI79&lt;&gt;""), Z79&amp;"_R &gt; "&amp;AI79, IF(AND('Network Data'!$C$5 = 0, W79 = "0", ISNUMBER(Y79) &gt; 0, AI79&lt;&gt;""), Z79&amp;"_R &gt; "&amp;AI79, IF(AND('Network Data'!$C$5 = 1, W79 = "0", X79 = "0", ISNUMBER(Y79) &gt; 0, AI79&lt;&gt;""), Z79&amp;"_R &gt; "&amp;AI79, IF(AND('Network Data'!$C$5 = 0, W79 = "0", ISNUMBER(Y79) &gt; 0, AI79&lt;&gt;""), Z79&amp;"_R &gt; "&amp;AI79, ""))))</f>
        <v/>
      </c>
      <c r="EK79" t="str">
        <f>IF(AND('Network Data'!$C$5=1, W79 = "0", X79 = "1", ISNUMBER(Y79)&gt;0, AJ79&lt;&gt;""), Z79&amp;"_R &lt; "&amp;AJ79, "")</f>
        <v/>
      </c>
      <c r="EL79" t="str">
        <f>IF(AND('Network Data'!$C$5 = 1, W79 = "0", X79 = "0", ISNUMBER(Y79)&gt;0, AJ79&lt;&gt;""), Z79&amp;"_R &lt; "&amp;AJ79, IF(AND('Network Data'!$C$5 = 0, W79 = "0", ISNUMBER(Y79)&gt;0, AJ79&lt;&gt;""), Z79&amp;"_R &lt; "&amp;AJ79, IF(AND('Network Data'!$C$5 = 1, W79 = "0", X79 = "0", ISNUMBER(Y79)&gt;0, AJ79&lt;&gt;""), Z79&amp;"_R &lt; "&amp;AJ79, IF(AND('Network Data'!$C$5 = 0, W79 = "0", ISNUMBER(Y79)&gt;0, AJ79&lt;&gt;""), Z79&amp;"_R &lt; "&amp;AJ79, ""))))</f>
        <v/>
      </c>
      <c r="EM79" t="str">
        <f t="shared" si="40"/>
        <v/>
      </c>
      <c r="EN79" t="str">
        <f t="shared" si="41"/>
        <v/>
      </c>
      <c r="EO79" t="str">
        <f t="shared" si="42"/>
        <v/>
      </c>
      <c r="EP79" t="str">
        <f t="shared" si="43"/>
        <v/>
      </c>
      <c r="EQ79" t="str">
        <f t="shared" si="69"/>
        <v/>
      </c>
      <c r="ER79" t="str">
        <f t="shared" si="70"/>
        <v/>
      </c>
      <c r="ES79" t="str">
        <f t="shared" si="44"/>
        <v/>
      </c>
      <c r="ET79" t="str">
        <f t="shared" si="45"/>
        <v/>
      </c>
      <c r="EU79" t="str">
        <f>IF(AND('Network Data'!$C$5 = 1, W79 = "0", X79 = "0", ISNUMBER(Y79) &gt; 0, AM79&lt;&gt;""), Z79&amp;"_AE &gt; "&amp;AM79, IF(AND('Network Data'!$C$5 = 0, W79 = "0", ISNUMBER(Y79) &gt; 0, AM79&lt;&gt;""), Z79&amp;"_AE &gt; "&amp;AM79, IF(AND('Network Data'!$C$5 = 1, W79 = "0", X79 = "0", ISNUMBER(Y79) &gt; 0, AM79&lt;&gt;""), Z79&amp;"_AE &gt; "&amp;AM79, IF(AND('Network Data'!$C$5 = 0, W79 = "0", ISNUMBER(Y79) &gt; 0, AM79&lt;&gt;""), Z79&amp;"_AE &gt; "&amp;AM79, ""))))</f>
        <v/>
      </c>
      <c r="EV79" t="str">
        <f>IF(AND('Network Data'!$C$5 = 1, W79 = "0", X79 = "0", ISNUMBER(Y79) &gt; 0, AN79&lt;&gt;""), Z79&amp;"_AE &lt; "&amp;AN79, IF(AND('Network Data'!$C$5 = 0, W79 = "0", ISNUMBER(Y79) &gt; 0, AN79&lt;&gt;""),Z79&amp;"_AE &lt; "&amp;AN79, IF(AND('Network Data'!$C$5 = 1, W79 = "0", X79 = "0", ISNUMBER(Y79) &gt; 0, AN79&lt;&gt;""), Z79&amp;"_AE &lt; "&amp;AN79, IF(AND('Network Data'!$C$5 = 0, W79 = "0", ISNUMBER(Y79) &gt; 0, AN79&lt;&gt;""), Z79&amp;"_AE &lt; "&amp;AN79, ""))))</f>
        <v/>
      </c>
      <c r="EX79" t="str">
        <f>IF(AND('Network Data'!V85 &gt;0), 'Network Data'!V85, "")</f>
        <v/>
      </c>
      <c r="GB79"/>
      <c r="GC79"/>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row>
    <row r="80" spans="1:242" x14ac:dyDescent="0.3">
      <c r="A80" s="4">
        <v>77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t="str">
        <f t="shared" si="46"/>
        <v/>
      </c>
      <c r="X80" t="str">
        <f t="shared" si="47"/>
        <v/>
      </c>
      <c r="Y80" t="str">
        <f t="shared" si="48"/>
        <v/>
      </c>
      <c r="Z80" t="str">
        <f t="shared" si="49"/>
        <v/>
      </c>
      <c r="AA80" t="str">
        <f t="shared" si="50"/>
        <v/>
      </c>
      <c r="AB80" t="str">
        <f t="shared" si="51"/>
        <v/>
      </c>
      <c r="AC80" t="str">
        <f t="shared" si="52"/>
        <v/>
      </c>
      <c r="AD80" t="str">
        <f t="shared" si="53"/>
        <v/>
      </c>
      <c r="AE80" t="str">
        <f t="shared" si="54"/>
        <v/>
      </c>
      <c r="AF80" t="str">
        <f t="shared" si="55"/>
        <v/>
      </c>
      <c r="AG80" t="str">
        <f t="shared" si="56"/>
        <v/>
      </c>
      <c r="AH80" t="str">
        <f t="shared" si="57"/>
        <v/>
      </c>
      <c r="AI80" t="str">
        <f t="shared" si="58"/>
        <v/>
      </c>
      <c r="AJ80" t="str">
        <f t="shared" si="59"/>
        <v/>
      </c>
      <c r="AK80" t="str">
        <f t="shared" si="60"/>
        <v/>
      </c>
      <c r="AL80" t="str">
        <f t="shared" si="61"/>
        <v/>
      </c>
      <c r="AM80" t="str">
        <f t="shared" si="62"/>
        <v/>
      </c>
      <c r="AN80" t="str">
        <f t="shared" si="63"/>
        <v/>
      </c>
      <c r="BQ80" t="str">
        <f t="shared" si="64"/>
        <v/>
      </c>
      <c r="BR80" t="str">
        <f t="shared" si="65"/>
        <v/>
      </c>
      <c r="BY80" t="str">
        <f t="shared" si="66"/>
        <v/>
      </c>
      <c r="BZ80" t="str">
        <f t="shared" si="67"/>
        <v/>
      </c>
      <c r="CH80" t="str">
        <f>IF(AND('Network Data'!$C$5=1, W80 = "0", Y80 &gt; 0), IF(AND(X80="0"),IF(OR(ISNUMBER(AA80),ISNUMBER(AB80)),Z80&amp;"_Q = Flowto("&amp;Z80&amp;") - "&amp;Z80&amp;"_IM",Z80&amp;"_Q = Flowto("&amp;Z80&amp;")"),IF(AND(X80="1"),IF(OR(ISNUMBER(AA80),ISNUMBER(AB80)),Z80&amp;"_GPP = Flowto("&amp;Z80&amp;") - "&amp;Z80&amp;"_IM",Z80&amp;"_GPP = Flowto("&amp;Z80&amp;")"))), IF(AND('Network Data'!$C$5=0, W80 = "0", Y80 &gt; 0), IF(OR(ISNUMBER(AA80),ISNUMBER(AB80)),Z80&amp;"_Q = Flowto("&amp;Z80&amp;") - "&amp;Z80&amp;"_IN",Z80&amp;"_Q = Flowto("&amp;Z80&amp;")"),""))</f>
        <v/>
      </c>
      <c r="CL80" t="str">
        <f>IF(AND('Network Data'!$C$5=1, COUNTIF($Z$4:$Z$103, "*NLNode")&gt;0, W80 = "0", X80 = "0", Y80 &gt; 0), IF(OR(ISNUMBER(AC80),ISNUMBER(AD80)), Z80&amp;"_P = Flowfrom("&amp;Z80&amp;") - "&amp;Z80&amp;"_R - "&amp;Z80&amp;"_U - "&amp;Z80&amp;"_EX",Z80&amp;"_P = Flowfrom("&amp;Z80&amp;") - "&amp;Z80&amp;"_R - "&amp;Z80&amp;"_U"), IF(AND('Network Data'!$C$5=1, COUNTIF($Z$4:$Z$103, "*NLNode")=0, W80 = "0",X80 = "0", Y80 &gt; 0), IF(OR(ISNUMBER(AC80),ISNUMBER(AD80)), Z80&amp;"_P = Flowfrom("&amp;Z80&amp;") - "&amp;Z80&amp;"_R - "&amp;Z80&amp;"_EX",Z80&amp;"_P = Flowfrom("&amp;Z80&amp;") - "&amp;Z80&amp;"_R"), IF(AND('Network Data'!$C$5=0, COUNTIF($Z$4:$Z$103, "*NLNode")&gt;0, W80 = "0", X80 = "0", Y80 &gt; 0), IF(OR(ISNUMBER(AC80),ISNUMBER(AD80)), Z80&amp;"_P = Flowfrom("&amp;Z80&amp;") - "&amp;Z80&amp;"_U - "&amp;Z80&amp;"_EX",Z80&amp;"_P = Flowfrom("&amp;Z80&amp;") - "&amp;Z80&amp;"_U"), IF(AND('Network Data'!$C$5=0, COUNTIF($Z$4:$Z$103, "*NLNode")=0, W80 = "0",X80 = "0",  Y80 &gt; 0), IF(OR(ISNUMBER(AC80),ISNUMBER(AD80)), Z80&amp;"_P = Flowfrom("&amp;Z80&amp;") - "&amp;Z80&amp;"_EX",Z80&amp;"_P = Flowfrom("&amp;Z80&amp;")"), IF(AND('Network Data'!$C$5=1, COUNTIF($Z$4:$Z$103, "*NLNode")&gt;0, W80 = "0", X80 = "1", Y80 &gt; 0), IF(OR(ISNUMBER(AC80),ISNUMBER(AD80)), Z80&amp;"_NPP = Flowfrom("&amp;Z80&amp;") - "&amp;Z80&amp;"_R - "&amp;Z80&amp;"_U - "&amp;Z80&amp;"_EX",Z80&amp;"_NPP = Flowfrom("&amp;Z80&amp;") - "&amp;Z80&amp;"_R - "&amp;Z80&amp;"_U"), IF(AND('Network Data'!$C$5=1, COUNTIF($Z$4:$Z$103, "*NLNode")=0, W80 = "0",X80 = "1", Y80 &gt; 0), IF(OR(ISNUMBER(AC80),ISNUMBER(AD80)), Z80&amp;"_NPP = Flowfrom("&amp;Z80&amp;") - "&amp;Z80&amp;"_R - "&amp;Z80&amp;"_EX",Z80&amp;"_NPP = Flowfrom("&amp;Z80&amp;") - "&amp;Z80&amp;"_R"), IF(AND('Network Data'!$C$5=0, COUNTIF($Z$4:$Z$103, "*NLNode")&gt;0, W80 = "0", X80 = "1", Y80 &gt; 0), IF(OR(ISNUMBER(AC80),ISNUMBER(AD80)), Z80&amp;"_P = Flowfrom("&amp;Z80&amp;") - "&amp;Z80&amp;"_U - "&amp;Z80&amp;"_EX",Z80&amp;"_P = Flowfrom("&amp;Z80&amp;") - "&amp;Z80&amp;"_U"), IF(AND('Network Data'!$C$5=0, COUNTIF($Z$4:$Z$103, "*NLNode")=0, W80 = "0",X80 = "1",  Y80 &gt; 0), IF(OR(ISNUMBER(AC80),ISNUMBER(AD80)), Z80&amp;"_P = Flowfrom("&amp;Z80&amp;") - "&amp;Z80&amp;"_EX",Z80&amp;"_P = Flowfrom("&amp;Z80&amp;")"), ""))))))))</f>
        <v/>
      </c>
      <c r="CP80" t="str">
        <f>IF(COUNTIF($Z$4:$Z$103, "*NLNode")&gt;0, IF(AND('Network Data'!$C$5=1,W80="0", X80 = "0", Y80&gt;0),IF(OR(ISNUMBER(AC80),ISNUMBER(AD80)),Z80&amp;"_U"&amp;" = Flowto("&amp;Z80&amp;") - "&amp;Z80&amp;"_P"&amp;" - "&amp;Z80&amp;"_R - "&amp;Z80&amp;"_EX",Z80&amp;"_U"&amp;" = Flowto("&amp;Z80&amp;") - "&amp;Z80&amp;"_P"&amp;" - "&amp;Z80&amp;"_R"),IF(AND('Network Data'!$C$5=0,W80="0",X80 = "0", Y80&gt;0),IF(OR(ISNUMBER(AC80),ISNUMBER(AD80)),Z80&amp;"_U"&amp;" = Flowto("&amp;Z80&amp;") - "&amp;Z80&amp;"_P"&amp;" - "&amp;Z80&amp;"_EX",Z80&amp;"_U"&amp;" = Flowto("&amp;Z80&amp;") - "&amp;Z80&amp;"_P"), IF(AND('Network Data'!$C$5=1,W80="0", X80 = "1", Y80&gt;0), IF(OR(ISNUMBER(AC80),ISNUMBER(AD80)),Z80&amp;"_U"&amp;" = Flowto("&amp;Z80&amp;") - "&amp;Z80&amp;"_NPP"&amp;" - "&amp;Z80&amp;"_R - "&amp;Z80&amp;"_EX",Z80&amp;"_U"&amp;" = Flowto("&amp;Z80&amp;") - "&amp;Z80&amp;"_NPP"&amp;" - "&amp;Z80&amp;"_R"), IF(AND('Network Data'!$C$5=0,W80="0",X80 = "1", Y80&gt;0),IF(OR(ISNUMBER(AC80),ISNUMBER(AD80)),Z80&amp;"_U"&amp;" = Flowto("&amp;Z80&amp;") - "&amp;Z80&amp;"_P"&amp;" - "&amp;Z80&amp;"_EX",Z80&amp;"_U"&amp;" = Flowto("&amp;Z80&amp;") - "&amp;Z80&amp;"_P"),"")))),"")</f>
        <v/>
      </c>
      <c r="CT80" t="str">
        <f>IF(OR(AM80&lt;&gt;"",AN80&lt;&gt;""), IF(AND('Network Data'!$C$5 = 1, W80 ="0", X80 = "0", Y80 &gt; 0),Z80&amp;"_AE"&amp;" = "&amp;Z80&amp;"_P"&amp;" + "&amp;Z80&amp;"_R", IF(AND('Network Data'!$C$5 = 0, W80 ="0", X80 = "0", Y80 &gt; 0),Z80&amp;" = "&amp;Z80&amp;"_P",IF(AND('Network Data'!$C$5 = 1, W80 ="0", X80 = "0",Y80 &gt; 0),Z80&amp;"_AE"&amp;" = "&amp;Z80&amp;"_P"&amp;" + "&amp;Z80&amp;"_R", IF(AND('Network Data'!$C$5 = 0, W80 ="0", X80 = "0", Y80 &gt; 0),Z80&amp;" = "&amp;Z80&amp;"_P","")))),"")</f>
        <v/>
      </c>
      <c r="CX80" t="str">
        <f xml:space="preserve"> IF('Network Data'!U86 &gt; 0, 'Network Data'!U86, "")</f>
        <v/>
      </c>
      <c r="DB80" t="str" cm="1">
        <f t="array" ref="DB80">IF(OR('Network Data'!T86:T185&lt;&gt;""), "## PARAMETERS","")</f>
        <v/>
      </c>
      <c r="DC80" t="str" cm="1">
        <f t="array" ref="DC80">IF(OR('Network Data'!T86:T185&lt;&gt;""), "&lt;space&gt;","")</f>
        <v/>
      </c>
      <c r="DD80" t="str">
        <f>IF('Network Data'!T86&lt;&gt;"",SUBSTITUTE('Network Data'!T86, ",",""),"")</f>
        <v/>
      </c>
      <c r="DE80" t="str" cm="1">
        <f t="array" ref="DE80">IF(OR('Network Data'!T86:T185&lt;&gt;""), "&lt;space&gt;","")</f>
        <v/>
      </c>
      <c r="DF80" t="str" cm="1">
        <f t="array" ref="DF80">IF(OR('Network Data'!T86:T185&lt;&gt;""), "## END PARAMETERS","")</f>
        <v/>
      </c>
      <c r="DG80" t="str" cm="1">
        <f t="array" ref="DG80">IF(OR('Network Data'!T86:T185&lt;&gt;""), "&lt;space&gt;","")</f>
        <v/>
      </c>
      <c r="DL80" t="str">
        <f>IF(AND('Network Data'!$C$5=1,W80="0",X80= "1",Y80&gt;0),Z80&amp;"_GPP: CO2 -&gt; "&amp;Z80,"")</f>
        <v/>
      </c>
      <c r="DN80" s="17"/>
      <c r="DP80" t="str">
        <f>IF(AND(W80="0",X80="1",Y80&gt;0,'Network Data'!$C$5=1),'Hidden Network Data 1'!Z80&amp;"_R: "&amp;'Hidden Network Data 1'!Z80&amp;" -&gt; CO2", "")</f>
        <v/>
      </c>
      <c r="DQ80" t="str">
        <f>IF(AND(W80="0",X80="0",Y80&gt;0,'Network Data'!$C$5=1),'Hidden Network Data 1'!Z80&amp;"_R: "&amp;'Hidden Network Data 1'!Z80&amp;" -&gt; CO2", "")</f>
        <v/>
      </c>
      <c r="DS80" s="17"/>
      <c r="DT80" s="17"/>
      <c r="DU80" t="str">
        <f t="shared" si="68"/>
        <v/>
      </c>
      <c r="DV80" s="17"/>
      <c r="DW80" s="17"/>
      <c r="DX80" s="17"/>
      <c r="DY80" t="str">
        <f t="shared" si="39"/>
        <v/>
      </c>
      <c r="DZ80" s="19"/>
      <c r="EA80" t="str">
        <f>IF(AND('Network Data'!$C$5=1, W80 = "0", X80 = "1", ISNUMBER(Y80)&gt;0, AE80&lt;&gt;""), Z80&amp;"_GPP &gt; "&amp;AE80, "")</f>
        <v/>
      </c>
      <c r="EB80" t="str">
        <f>IF(AE80 &gt;0, IF(AND('Network Data'!$C$5 = 1, W80 = "0", X80 = "0", ISNUMBER(Y80)&gt;0, AE80&lt;&gt;""), Z80&amp;"_Q &gt; "&amp;AE80, IF(AND('Network Data'!$C$5 = 0, W80 = "0", ISNUMBER(Y80)&gt;0, AE80&lt;&gt;""), Z80&amp;"_Q &gt; "&amp;AE80, "")),"")</f>
        <v/>
      </c>
      <c r="EC80" t="str">
        <f>IF(AND('Network Data'!$C$5=1, W80 = "0", X80 = "1", ISNUMBER(Y80)&gt;0, AF80&lt;&gt;""), Z80&amp;"_GPP &lt; "&amp;AF80, "")</f>
        <v/>
      </c>
      <c r="ED80" t="str">
        <f>IF(AND('Network Data'!$C$5 = 1, W80 = "0", X80 = "0", ISNUMBER(Y80)&gt;0, AF80&lt;&gt;""), Z80&amp;"_Q &lt; "&amp;AF80, IF(AND('Network Data'!$C$5 = 0, W80 = "0", ISNUMBER(Y80)&gt;0, AF80&lt;&gt;""), Z80&amp;"_Q &lt; "&amp;AF80, ""))</f>
        <v/>
      </c>
      <c r="EE80" t="str">
        <f>IF(AND('Network Data'!$C$5=1, W80 = "0", X80 = "1", ISNUMBER(Y80)&gt;0, AG80&lt;&gt;""), Z80&amp;"_NPP &gt; "&amp;AG80, "")</f>
        <v/>
      </c>
      <c r="EF80" t="str">
        <f>IF(AND('Network Data'!$C$5 = 1, W80 = "0", X80 = "0", ISNUMBER(Y80)&gt;0, AG80&lt;&gt;""), Z80&amp;"_P &gt; "&amp;AG80, IF(AND('Network Data'!$C$5 = 0, W80 = "0", ISNUMBER(Y80)&gt;0, AG80&lt;&gt;""), Z80&amp;"_P &gt; "&amp;AG80, ""))</f>
        <v/>
      </c>
      <c r="EG80" t="str">
        <f>IF(AND('Network Data'!$C$5=1, W80 = "0", X80 = "1", ISNUMBER(Y80)&gt;0, AH80&lt;&gt;""), Z80&amp;"_NPP &lt; "&amp;AH80, "")</f>
        <v/>
      </c>
      <c r="EH80" t="str">
        <f>IF(AND('Network Data'!$C$5 = 1, W80 = "0", X80 = "0", ISNUMBER(Y80)&gt;0, AH80&lt;&gt;""), Z80&amp;"_P &lt; "&amp;AH80, IF(AND('Network Data'!$C$5 = 0, W80 = "0", ISNUMBER(Y80)&gt;0, AH80&lt;&gt;""), Z80&amp;"_P &lt; "&amp;AH80, ""))</f>
        <v/>
      </c>
      <c r="EI80" t="str">
        <f>IF(AND('Network Data'!$C$5=1,W80="0",X80="1",ISNUMBER(Y80) &gt; 0,AI80&lt;&gt;""),Z80&amp;"_R &gt; "&amp;AI80,"")</f>
        <v/>
      </c>
      <c r="EJ80" t="str">
        <f>IF(AND('Network Data'!$C$5 = 1, W80 = "0", X80 = "0", ISNUMBER(Y80) &gt; 0, AI80&lt;&gt;""), Z80&amp;"_R &gt; "&amp;AI80, IF(AND('Network Data'!$C$5 = 0, W80 = "0", ISNUMBER(Y80) &gt; 0, AI80&lt;&gt;""), Z80&amp;"_R &gt; "&amp;AI80, IF(AND('Network Data'!$C$5 = 1, W80 = "0", X80 = "0", ISNUMBER(Y80) &gt; 0, AI80&lt;&gt;""), Z80&amp;"_R &gt; "&amp;AI80, IF(AND('Network Data'!$C$5 = 0, W80 = "0", ISNUMBER(Y80) &gt; 0, AI80&lt;&gt;""), Z80&amp;"_R &gt; "&amp;AI80, ""))))</f>
        <v/>
      </c>
      <c r="EK80" t="str">
        <f>IF(AND('Network Data'!$C$5=1, W80 = "0", X80 = "1", ISNUMBER(Y80)&gt;0, AJ80&lt;&gt;""), Z80&amp;"_R &lt; "&amp;AJ80, "")</f>
        <v/>
      </c>
      <c r="EL80" t="str">
        <f>IF(AND('Network Data'!$C$5 = 1, W80 = "0", X80 = "0", ISNUMBER(Y80)&gt;0, AJ80&lt;&gt;""), Z80&amp;"_R &lt; "&amp;AJ80, IF(AND('Network Data'!$C$5 = 0, W80 = "0", ISNUMBER(Y80)&gt;0, AJ80&lt;&gt;""), Z80&amp;"_R &lt; "&amp;AJ80, IF(AND('Network Data'!$C$5 = 1, W80 = "0", X80 = "0", ISNUMBER(Y80)&gt;0, AJ80&lt;&gt;""), Z80&amp;"_R &lt; "&amp;AJ80, IF(AND('Network Data'!$C$5 = 0, W80 = "0", ISNUMBER(Y80)&gt;0, AJ80&lt;&gt;""), Z80&amp;"_R &lt; "&amp;AJ80, ""))))</f>
        <v/>
      </c>
      <c r="EM80" t="str">
        <f t="shared" si="40"/>
        <v/>
      </c>
      <c r="EN80" t="str">
        <f t="shared" si="41"/>
        <v/>
      </c>
      <c r="EO80" t="str">
        <f t="shared" si="42"/>
        <v/>
      </c>
      <c r="EP80" t="str">
        <f t="shared" si="43"/>
        <v/>
      </c>
      <c r="EQ80" t="str">
        <f t="shared" si="69"/>
        <v/>
      </c>
      <c r="ER80" t="str">
        <f t="shared" si="70"/>
        <v/>
      </c>
      <c r="ES80" t="str">
        <f t="shared" si="44"/>
        <v/>
      </c>
      <c r="ET80" t="str">
        <f t="shared" si="45"/>
        <v/>
      </c>
      <c r="EU80" t="str">
        <f>IF(AND('Network Data'!$C$5 = 1, W80 = "0", X80 = "0", ISNUMBER(Y80) &gt; 0, AM80&lt;&gt;""), Z80&amp;"_AE &gt; "&amp;AM80, IF(AND('Network Data'!$C$5 = 0, W80 = "0", ISNUMBER(Y80) &gt; 0, AM80&lt;&gt;""), Z80&amp;"_AE &gt; "&amp;AM80, IF(AND('Network Data'!$C$5 = 1, W80 = "0", X80 = "0", ISNUMBER(Y80) &gt; 0, AM80&lt;&gt;""), Z80&amp;"_AE &gt; "&amp;AM80, IF(AND('Network Data'!$C$5 = 0, W80 = "0", ISNUMBER(Y80) &gt; 0, AM80&lt;&gt;""), Z80&amp;"_AE &gt; "&amp;AM80, ""))))</f>
        <v/>
      </c>
      <c r="EV80" t="str">
        <f>IF(AND('Network Data'!$C$5 = 1, W80 = "0", X80 = "0", ISNUMBER(Y80) &gt; 0, AN80&lt;&gt;""), Z80&amp;"_AE &lt; "&amp;AN80, IF(AND('Network Data'!$C$5 = 0, W80 = "0", ISNUMBER(Y80) &gt; 0, AN80&lt;&gt;""),Z80&amp;"_AE &lt; "&amp;AN80, IF(AND('Network Data'!$C$5 = 1, W80 = "0", X80 = "0", ISNUMBER(Y80) &gt; 0, AN80&lt;&gt;""), Z80&amp;"_AE &lt; "&amp;AN80, IF(AND('Network Data'!$C$5 = 0, W80 = "0", ISNUMBER(Y80) &gt; 0, AN80&lt;&gt;""), Z80&amp;"_AE &lt; "&amp;AN80, ""))))</f>
        <v/>
      </c>
      <c r="EX80" t="str">
        <f>IF(AND('Network Data'!V86 &gt;0), 'Network Data'!V86, "")</f>
        <v/>
      </c>
      <c r="GB80"/>
      <c r="GC80"/>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row>
    <row r="81" spans="1:242" x14ac:dyDescent="0.3">
      <c r="A81" s="4">
        <v>78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t="str">
        <f t="shared" si="46"/>
        <v/>
      </c>
      <c r="X81" t="str">
        <f t="shared" si="47"/>
        <v/>
      </c>
      <c r="Y81" t="str">
        <f t="shared" si="48"/>
        <v/>
      </c>
      <c r="Z81" t="str">
        <f t="shared" si="49"/>
        <v/>
      </c>
      <c r="AA81" t="str">
        <f t="shared" si="50"/>
        <v/>
      </c>
      <c r="AB81" t="str">
        <f t="shared" si="51"/>
        <v/>
      </c>
      <c r="AC81" t="str">
        <f t="shared" si="52"/>
        <v/>
      </c>
      <c r="AD81" t="str">
        <f t="shared" si="53"/>
        <v/>
      </c>
      <c r="AE81" t="str">
        <f t="shared" si="54"/>
        <v/>
      </c>
      <c r="AF81" t="str">
        <f t="shared" si="55"/>
        <v/>
      </c>
      <c r="AG81" t="str">
        <f t="shared" si="56"/>
        <v/>
      </c>
      <c r="AH81" t="str">
        <f t="shared" si="57"/>
        <v/>
      </c>
      <c r="AI81" t="str">
        <f t="shared" si="58"/>
        <v/>
      </c>
      <c r="AJ81" t="str">
        <f t="shared" si="59"/>
        <v/>
      </c>
      <c r="AK81" t="str">
        <f t="shared" si="60"/>
        <v/>
      </c>
      <c r="AL81" t="str">
        <f t="shared" si="61"/>
        <v/>
      </c>
      <c r="AM81" t="str">
        <f t="shared" si="62"/>
        <v/>
      </c>
      <c r="AN81" t="str">
        <f t="shared" si="63"/>
        <v/>
      </c>
      <c r="BQ81" t="str">
        <f t="shared" si="64"/>
        <v/>
      </c>
      <c r="BR81" t="str">
        <f t="shared" si="65"/>
        <v/>
      </c>
      <c r="BY81" t="str">
        <f t="shared" si="66"/>
        <v/>
      </c>
      <c r="BZ81" t="str">
        <f t="shared" si="67"/>
        <v/>
      </c>
      <c r="CH81" t="str">
        <f>IF(AND('Network Data'!$C$5=1, W81 = "0", Y81 &gt; 0), IF(AND(X81="0"),IF(OR(ISNUMBER(AA81),ISNUMBER(AB81)),Z81&amp;"_Q = Flowto("&amp;Z81&amp;") - "&amp;Z81&amp;"_IM",Z81&amp;"_Q = Flowto("&amp;Z81&amp;")"),IF(AND(X81="1"),IF(OR(ISNUMBER(AA81),ISNUMBER(AB81)),Z81&amp;"_GPP = Flowto("&amp;Z81&amp;") - "&amp;Z81&amp;"_IM",Z81&amp;"_GPP = Flowto("&amp;Z81&amp;")"))), IF(AND('Network Data'!$C$5=0, W81 = "0", Y81 &gt; 0), IF(OR(ISNUMBER(AA81),ISNUMBER(AB81)),Z81&amp;"_Q = Flowto("&amp;Z81&amp;") - "&amp;Z81&amp;"_IN",Z81&amp;"_Q = Flowto("&amp;Z81&amp;")"),""))</f>
        <v/>
      </c>
      <c r="CL81" t="str">
        <f>IF(AND('Network Data'!$C$5=1, COUNTIF($Z$4:$Z$103, "*NLNode")&gt;0, W81 = "0", X81 = "0", Y81 &gt; 0), IF(OR(ISNUMBER(AC81),ISNUMBER(AD81)), Z81&amp;"_P = Flowfrom("&amp;Z81&amp;") - "&amp;Z81&amp;"_R - "&amp;Z81&amp;"_U - "&amp;Z81&amp;"_EX",Z81&amp;"_P = Flowfrom("&amp;Z81&amp;") - "&amp;Z81&amp;"_R - "&amp;Z81&amp;"_U"), IF(AND('Network Data'!$C$5=1, COUNTIF($Z$4:$Z$103, "*NLNode")=0, W81 = "0",X81 = "0", Y81 &gt; 0), IF(OR(ISNUMBER(AC81),ISNUMBER(AD81)), Z81&amp;"_P = Flowfrom("&amp;Z81&amp;") - "&amp;Z81&amp;"_R - "&amp;Z81&amp;"_EX",Z81&amp;"_P = Flowfrom("&amp;Z81&amp;") - "&amp;Z81&amp;"_R"), IF(AND('Network Data'!$C$5=0, COUNTIF($Z$4:$Z$103, "*NLNode")&gt;0, W81 = "0", X81 = "0", Y81 &gt; 0), IF(OR(ISNUMBER(AC81),ISNUMBER(AD81)), Z81&amp;"_P = Flowfrom("&amp;Z81&amp;") - "&amp;Z81&amp;"_U - "&amp;Z81&amp;"_EX",Z81&amp;"_P = Flowfrom("&amp;Z81&amp;") - "&amp;Z81&amp;"_U"), IF(AND('Network Data'!$C$5=0, COUNTIF($Z$4:$Z$103, "*NLNode")=0, W81 = "0",X81 = "0",  Y81 &gt; 0), IF(OR(ISNUMBER(AC81),ISNUMBER(AD81)), Z81&amp;"_P = Flowfrom("&amp;Z81&amp;") - "&amp;Z81&amp;"_EX",Z81&amp;"_P = Flowfrom("&amp;Z81&amp;")"), IF(AND('Network Data'!$C$5=1, COUNTIF($Z$4:$Z$103, "*NLNode")&gt;0, W81 = "0", X81 = "1", Y81 &gt; 0), IF(OR(ISNUMBER(AC81),ISNUMBER(AD81)), Z81&amp;"_NPP = Flowfrom("&amp;Z81&amp;") - "&amp;Z81&amp;"_R - "&amp;Z81&amp;"_U - "&amp;Z81&amp;"_EX",Z81&amp;"_NPP = Flowfrom("&amp;Z81&amp;") - "&amp;Z81&amp;"_R - "&amp;Z81&amp;"_U"), IF(AND('Network Data'!$C$5=1, COUNTIF($Z$4:$Z$103, "*NLNode")=0, W81 = "0",X81 = "1", Y81 &gt; 0), IF(OR(ISNUMBER(AC81),ISNUMBER(AD81)), Z81&amp;"_NPP = Flowfrom("&amp;Z81&amp;") - "&amp;Z81&amp;"_R - "&amp;Z81&amp;"_EX",Z81&amp;"_NPP = Flowfrom("&amp;Z81&amp;") - "&amp;Z81&amp;"_R"), IF(AND('Network Data'!$C$5=0, COUNTIF($Z$4:$Z$103, "*NLNode")&gt;0, W81 = "0", X81 = "1", Y81 &gt; 0), IF(OR(ISNUMBER(AC81),ISNUMBER(AD81)), Z81&amp;"_P = Flowfrom("&amp;Z81&amp;") - "&amp;Z81&amp;"_U - "&amp;Z81&amp;"_EX",Z81&amp;"_P = Flowfrom("&amp;Z81&amp;") - "&amp;Z81&amp;"_U"), IF(AND('Network Data'!$C$5=0, COUNTIF($Z$4:$Z$103, "*NLNode")=0, W81 = "0",X81 = "1",  Y81 &gt; 0), IF(OR(ISNUMBER(AC81),ISNUMBER(AD81)), Z81&amp;"_P = Flowfrom("&amp;Z81&amp;") - "&amp;Z81&amp;"_EX",Z81&amp;"_P = Flowfrom("&amp;Z81&amp;")"), ""))))))))</f>
        <v/>
      </c>
      <c r="CP81" t="str">
        <f>IF(COUNTIF($Z$4:$Z$103, "*NLNode")&gt;0, IF(AND('Network Data'!$C$5=1,W81="0", X81 = "0", Y81&gt;0),IF(OR(ISNUMBER(AC81),ISNUMBER(AD81)),Z81&amp;"_U"&amp;" = Flowto("&amp;Z81&amp;") - "&amp;Z81&amp;"_P"&amp;" - "&amp;Z81&amp;"_R - "&amp;Z81&amp;"_EX",Z81&amp;"_U"&amp;" = Flowto("&amp;Z81&amp;") - "&amp;Z81&amp;"_P"&amp;" - "&amp;Z81&amp;"_R"),IF(AND('Network Data'!$C$5=0,W81="0",X81 = "0", Y81&gt;0),IF(OR(ISNUMBER(AC81),ISNUMBER(AD81)),Z81&amp;"_U"&amp;" = Flowto("&amp;Z81&amp;") - "&amp;Z81&amp;"_P"&amp;" - "&amp;Z81&amp;"_EX",Z81&amp;"_U"&amp;" = Flowto("&amp;Z81&amp;") - "&amp;Z81&amp;"_P"), IF(AND('Network Data'!$C$5=1,W81="0", X81 = "1", Y81&gt;0), IF(OR(ISNUMBER(AC81),ISNUMBER(AD81)),Z81&amp;"_U"&amp;" = Flowto("&amp;Z81&amp;") - "&amp;Z81&amp;"_NPP"&amp;" - "&amp;Z81&amp;"_R - "&amp;Z81&amp;"_EX",Z81&amp;"_U"&amp;" = Flowto("&amp;Z81&amp;") - "&amp;Z81&amp;"_NPP"&amp;" - "&amp;Z81&amp;"_R"), IF(AND('Network Data'!$C$5=0,W81="0",X81 = "1", Y81&gt;0),IF(OR(ISNUMBER(AC81),ISNUMBER(AD81)),Z81&amp;"_U"&amp;" = Flowto("&amp;Z81&amp;") - "&amp;Z81&amp;"_P"&amp;" - "&amp;Z81&amp;"_EX",Z81&amp;"_U"&amp;" = Flowto("&amp;Z81&amp;") - "&amp;Z81&amp;"_P"),"")))),"")</f>
        <v/>
      </c>
      <c r="CT81" t="str">
        <f>IF(OR(AM81&lt;&gt;"",AN81&lt;&gt;""), IF(AND('Network Data'!$C$5 = 1, W81 ="0", X81 = "0", Y81 &gt; 0),Z81&amp;"_AE"&amp;" = "&amp;Z81&amp;"_P"&amp;" + "&amp;Z81&amp;"_R", IF(AND('Network Data'!$C$5 = 0, W81 ="0", X81 = "0", Y81 &gt; 0),Z81&amp;" = "&amp;Z81&amp;"_P",IF(AND('Network Data'!$C$5 = 1, W81 ="0", X81 = "0",Y81 &gt; 0),Z81&amp;"_AE"&amp;" = "&amp;Z81&amp;"_P"&amp;" + "&amp;Z81&amp;"_R", IF(AND('Network Data'!$C$5 = 0, W81 ="0", X81 = "0", Y81 &gt; 0),Z81&amp;" = "&amp;Z81&amp;"_P","")))),"")</f>
        <v/>
      </c>
      <c r="CX81" t="str">
        <f xml:space="preserve"> IF('Network Data'!U87 &gt; 0, 'Network Data'!U87, "")</f>
        <v/>
      </c>
      <c r="DB81" t="str" cm="1">
        <f t="array" ref="DB81">IF(OR('Network Data'!T87:T186&lt;&gt;""), "## PARAMETERS","")</f>
        <v/>
      </c>
      <c r="DC81" t="str" cm="1">
        <f t="array" ref="DC81">IF(OR('Network Data'!T87:T186&lt;&gt;""), "&lt;space&gt;","")</f>
        <v/>
      </c>
      <c r="DD81" t="str">
        <f>IF('Network Data'!T87&lt;&gt;"",SUBSTITUTE('Network Data'!T87, ",",""),"")</f>
        <v/>
      </c>
      <c r="DE81" t="str" cm="1">
        <f t="array" ref="DE81">IF(OR('Network Data'!T87:T186&lt;&gt;""), "&lt;space&gt;","")</f>
        <v/>
      </c>
      <c r="DF81" t="str" cm="1">
        <f t="array" ref="DF81">IF(OR('Network Data'!T87:T186&lt;&gt;""), "## END PARAMETERS","")</f>
        <v/>
      </c>
      <c r="DG81" t="str" cm="1">
        <f t="array" ref="DG81">IF(OR('Network Data'!T87:T186&lt;&gt;""), "&lt;space&gt;","")</f>
        <v/>
      </c>
      <c r="DL81" t="str">
        <f>IF(AND('Network Data'!$C$5=1,W81="0",X81= "1",Y81&gt;0),Z81&amp;"_GPP: CO2 -&gt; "&amp;Z81,"")</f>
        <v/>
      </c>
      <c r="DN81" s="17"/>
      <c r="DP81" t="str">
        <f>IF(AND(W81="0",X81="1",Y81&gt;0,'Network Data'!$C$5=1),'Hidden Network Data 1'!Z81&amp;"_R: "&amp;'Hidden Network Data 1'!Z81&amp;" -&gt; CO2", "")</f>
        <v/>
      </c>
      <c r="DQ81" t="str">
        <f>IF(AND(W81="0",X81="0",Y81&gt;0,'Network Data'!$C$5=1),'Hidden Network Data 1'!Z81&amp;"_R: "&amp;'Hidden Network Data 1'!Z81&amp;" -&gt; CO2", "")</f>
        <v/>
      </c>
      <c r="DS81" s="17"/>
      <c r="DT81" s="17"/>
      <c r="DU81" t="str">
        <f t="shared" si="68"/>
        <v/>
      </c>
      <c r="DV81" s="17"/>
      <c r="DW81" s="17"/>
      <c r="DX81" s="17"/>
      <c r="DY81" t="str">
        <f t="shared" si="39"/>
        <v/>
      </c>
      <c r="DZ81" s="19"/>
      <c r="EA81" t="str">
        <f>IF(AND('Network Data'!$C$5=1, W81 = "0", X81 = "1", ISNUMBER(Y81)&gt;0, AE81&lt;&gt;""), Z81&amp;"_GPP &gt; "&amp;AE81, "")</f>
        <v/>
      </c>
      <c r="EB81" t="str">
        <f>IF(AE81 &gt;0, IF(AND('Network Data'!$C$5 = 1, W81 = "0", X81 = "0", ISNUMBER(Y81)&gt;0, AE81&lt;&gt;""), Z81&amp;"_Q &gt; "&amp;AE81, IF(AND('Network Data'!$C$5 = 0, W81 = "0", ISNUMBER(Y81)&gt;0, AE81&lt;&gt;""), Z81&amp;"_Q &gt; "&amp;AE81, "")),"")</f>
        <v/>
      </c>
      <c r="EC81" t="str">
        <f>IF(AND('Network Data'!$C$5=1, W81 = "0", X81 = "1", ISNUMBER(Y81)&gt;0, AF81&lt;&gt;""), Z81&amp;"_GPP &lt; "&amp;AF81, "")</f>
        <v/>
      </c>
      <c r="ED81" t="str">
        <f>IF(AND('Network Data'!$C$5 = 1, W81 = "0", X81 = "0", ISNUMBER(Y81)&gt;0, AF81&lt;&gt;""), Z81&amp;"_Q &lt; "&amp;AF81, IF(AND('Network Data'!$C$5 = 0, W81 = "0", ISNUMBER(Y81)&gt;0, AF81&lt;&gt;""), Z81&amp;"_Q &lt; "&amp;AF81, ""))</f>
        <v/>
      </c>
      <c r="EE81" t="str">
        <f>IF(AND('Network Data'!$C$5=1, W81 = "0", X81 = "1", ISNUMBER(Y81)&gt;0, AG81&lt;&gt;""), Z81&amp;"_NPP &gt; "&amp;AG81, "")</f>
        <v/>
      </c>
      <c r="EF81" t="str">
        <f>IF(AND('Network Data'!$C$5 = 1, W81 = "0", X81 = "0", ISNUMBER(Y81)&gt;0, AG81&lt;&gt;""), Z81&amp;"_P &gt; "&amp;AG81, IF(AND('Network Data'!$C$5 = 0, W81 = "0", ISNUMBER(Y81)&gt;0, AG81&lt;&gt;""), Z81&amp;"_P &gt; "&amp;AG81, ""))</f>
        <v/>
      </c>
      <c r="EG81" t="str">
        <f>IF(AND('Network Data'!$C$5=1, W81 = "0", X81 = "1", ISNUMBER(Y81)&gt;0, AH81&lt;&gt;""), Z81&amp;"_NPP &lt; "&amp;AH81, "")</f>
        <v/>
      </c>
      <c r="EH81" t="str">
        <f>IF(AND('Network Data'!$C$5 = 1, W81 = "0", X81 = "0", ISNUMBER(Y81)&gt;0, AH81&lt;&gt;""), Z81&amp;"_P &lt; "&amp;AH81, IF(AND('Network Data'!$C$5 = 0, W81 = "0", ISNUMBER(Y81)&gt;0, AH81&lt;&gt;""), Z81&amp;"_P &lt; "&amp;AH81, ""))</f>
        <v/>
      </c>
      <c r="EI81" t="str">
        <f>IF(AND('Network Data'!$C$5=1,W81="0",X81="1",ISNUMBER(Y81) &gt; 0,AI81&lt;&gt;""),Z81&amp;"_R &gt; "&amp;AI81,"")</f>
        <v/>
      </c>
      <c r="EJ81" t="str">
        <f>IF(AND('Network Data'!$C$5 = 1, W81 = "0", X81 = "0", ISNUMBER(Y81) &gt; 0, AI81&lt;&gt;""), Z81&amp;"_R &gt; "&amp;AI81, IF(AND('Network Data'!$C$5 = 0, W81 = "0", ISNUMBER(Y81) &gt; 0, AI81&lt;&gt;""), Z81&amp;"_R &gt; "&amp;AI81, IF(AND('Network Data'!$C$5 = 1, W81 = "0", X81 = "0", ISNUMBER(Y81) &gt; 0, AI81&lt;&gt;""), Z81&amp;"_R &gt; "&amp;AI81, IF(AND('Network Data'!$C$5 = 0, W81 = "0", ISNUMBER(Y81) &gt; 0, AI81&lt;&gt;""), Z81&amp;"_R &gt; "&amp;AI81, ""))))</f>
        <v/>
      </c>
      <c r="EK81" t="str">
        <f>IF(AND('Network Data'!$C$5=1, W81 = "0", X81 = "1", ISNUMBER(Y81)&gt;0, AJ81&lt;&gt;""), Z81&amp;"_R &lt; "&amp;AJ81, "")</f>
        <v/>
      </c>
      <c r="EL81" t="str">
        <f>IF(AND('Network Data'!$C$5 = 1, W81 = "0", X81 = "0", ISNUMBER(Y81)&gt;0, AJ81&lt;&gt;""), Z81&amp;"_R &lt; "&amp;AJ81, IF(AND('Network Data'!$C$5 = 0, W81 = "0", ISNUMBER(Y81)&gt;0, AJ81&lt;&gt;""), Z81&amp;"_R &lt; "&amp;AJ81, IF(AND('Network Data'!$C$5 = 1, W81 = "0", X81 = "0", ISNUMBER(Y81)&gt;0, AJ81&lt;&gt;""), Z81&amp;"_R &lt; "&amp;AJ81, IF(AND('Network Data'!$C$5 = 0, W81 = "0", ISNUMBER(Y81)&gt;0, AJ81&lt;&gt;""), Z81&amp;"_R &lt; "&amp;AJ81, ""))))</f>
        <v/>
      </c>
      <c r="EM81" t="str">
        <f t="shared" si="40"/>
        <v/>
      </c>
      <c r="EN81" t="str">
        <f t="shared" si="41"/>
        <v/>
      </c>
      <c r="EO81" t="str">
        <f t="shared" si="42"/>
        <v/>
      </c>
      <c r="EP81" t="str">
        <f t="shared" si="43"/>
        <v/>
      </c>
      <c r="EQ81" t="str">
        <f t="shared" si="69"/>
        <v/>
      </c>
      <c r="ER81" t="str">
        <f t="shared" si="70"/>
        <v/>
      </c>
      <c r="ES81" t="str">
        <f t="shared" si="44"/>
        <v/>
      </c>
      <c r="ET81" t="str">
        <f t="shared" si="45"/>
        <v/>
      </c>
      <c r="EU81" t="str">
        <f>IF(AND('Network Data'!$C$5 = 1, W81 = "0", X81 = "0", ISNUMBER(Y81) &gt; 0, AM81&lt;&gt;""), Z81&amp;"_AE &gt; "&amp;AM81, IF(AND('Network Data'!$C$5 = 0, W81 = "0", ISNUMBER(Y81) &gt; 0, AM81&lt;&gt;""), Z81&amp;"_AE &gt; "&amp;AM81, IF(AND('Network Data'!$C$5 = 1, W81 = "0", X81 = "0", ISNUMBER(Y81) &gt; 0, AM81&lt;&gt;""), Z81&amp;"_AE &gt; "&amp;AM81, IF(AND('Network Data'!$C$5 = 0, W81 = "0", ISNUMBER(Y81) &gt; 0, AM81&lt;&gt;""), Z81&amp;"_AE &gt; "&amp;AM81, ""))))</f>
        <v/>
      </c>
      <c r="EV81" t="str">
        <f>IF(AND('Network Data'!$C$5 = 1, W81 = "0", X81 = "0", ISNUMBER(Y81) &gt; 0, AN81&lt;&gt;""), Z81&amp;"_AE &lt; "&amp;AN81, IF(AND('Network Data'!$C$5 = 0, W81 = "0", ISNUMBER(Y81) &gt; 0, AN81&lt;&gt;""),Z81&amp;"_AE &lt; "&amp;AN81, IF(AND('Network Data'!$C$5 = 1, W81 = "0", X81 = "0", ISNUMBER(Y81) &gt; 0, AN81&lt;&gt;""), Z81&amp;"_AE &lt; "&amp;AN81, IF(AND('Network Data'!$C$5 = 0, W81 = "0", ISNUMBER(Y81) &gt; 0, AN81&lt;&gt;""), Z81&amp;"_AE &lt; "&amp;AN81, ""))))</f>
        <v/>
      </c>
      <c r="EX81" t="str">
        <f>IF(AND('Network Data'!V87 &gt;0), 'Network Data'!V87, "")</f>
        <v/>
      </c>
      <c r="GB81"/>
      <c r="GC81"/>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row>
    <row r="82" spans="1:242" x14ac:dyDescent="0.3">
      <c r="A82" s="4">
        <v>79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t="str">
        <f t="shared" si="46"/>
        <v/>
      </c>
      <c r="X82" t="str">
        <f t="shared" si="47"/>
        <v/>
      </c>
      <c r="Y82" t="str">
        <f t="shared" si="48"/>
        <v/>
      </c>
      <c r="Z82" t="str">
        <f t="shared" si="49"/>
        <v/>
      </c>
      <c r="AA82" t="str">
        <f t="shared" si="50"/>
        <v/>
      </c>
      <c r="AB82" t="str">
        <f t="shared" si="51"/>
        <v/>
      </c>
      <c r="AC82" t="str">
        <f t="shared" si="52"/>
        <v/>
      </c>
      <c r="AD82" t="str">
        <f t="shared" si="53"/>
        <v/>
      </c>
      <c r="AE82" t="str">
        <f t="shared" si="54"/>
        <v/>
      </c>
      <c r="AF82" t="str">
        <f t="shared" si="55"/>
        <v/>
      </c>
      <c r="AG82" t="str">
        <f t="shared" si="56"/>
        <v/>
      </c>
      <c r="AH82" t="str">
        <f t="shared" si="57"/>
        <v/>
      </c>
      <c r="AI82" t="str">
        <f t="shared" si="58"/>
        <v/>
      </c>
      <c r="AJ82" t="str">
        <f t="shared" si="59"/>
        <v/>
      </c>
      <c r="AK82" t="str">
        <f t="shared" si="60"/>
        <v/>
      </c>
      <c r="AL82" t="str">
        <f t="shared" si="61"/>
        <v/>
      </c>
      <c r="AM82" t="str">
        <f t="shared" si="62"/>
        <v/>
      </c>
      <c r="AN82" t="str">
        <f t="shared" si="63"/>
        <v/>
      </c>
      <c r="BQ82" t="str">
        <f t="shared" si="64"/>
        <v/>
      </c>
      <c r="BR82" t="str">
        <f t="shared" si="65"/>
        <v/>
      </c>
      <c r="BY82" t="str">
        <f t="shared" si="66"/>
        <v/>
      </c>
      <c r="BZ82" t="str">
        <f t="shared" si="67"/>
        <v/>
      </c>
      <c r="CH82" t="str">
        <f>IF(AND('Network Data'!$C$5=1, W82 = "0", Y82 &gt; 0), IF(AND(X82="0"),IF(OR(ISNUMBER(AA82),ISNUMBER(AB82)),Z82&amp;"_Q = Flowto("&amp;Z82&amp;") - "&amp;Z82&amp;"_IM",Z82&amp;"_Q = Flowto("&amp;Z82&amp;")"),IF(AND(X82="1"),IF(OR(ISNUMBER(AA82),ISNUMBER(AB82)),Z82&amp;"_GPP = Flowto("&amp;Z82&amp;") - "&amp;Z82&amp;"_IM",Z82&amp;"_GPP = Flowto("&amp;Z82&amp;")"))), IF(AND('Network Data'!$C$5=0, W82 = "0", Y82 &gt; 0), IF(OR(ISNUMBER(AA82),ISNUMBER(AB82)),Z82&amp;"_Q = Flowto("&amp;Z82&amp;") - "&amp;Z82&amp;"_IN",Z82&amp;"_Q = Flowto("&amp;Z82&amp;")"),""))</f>
        <v/>
      </c>
      <c r="CL82" t="str">
        <f>IF(AND('Network Data'!$C$5=1, COUNTIF($Z$4:$Z$103, "*NLNode")&gt;0, W82 = "0", X82 = "0", Y82 &gt; 0), IF(OR(ISNUMBER(AC82),ISNUMBER(AD82)), Z82&amp;"_P = Flowfrom("&amp;Z82&amp;") - "&amp;Z82&amp;"_R - "&amp;Z82&amp;"_U - "&amp;Z82&amp;"_EX",Z82&amp;"_P = Flowfrom("&amp;Z82&amp;") - "&amp;Z82&amp;"_R - "&amp;Z82&amp;"_U"), IF(AND('Network Data'!$C$5=1, COUNTIF($Z$4:$Z$103, "*NLNode")=0, W82 = "0",X82 = "0", Y82 &gt; 0), IF(OR(ISNUMBER(AC82),ISNUMBER(AD82)), Z82&amp;"_P = Flowfrom("&amp;Z82&amp;") - "&amp;Z82&amp;"_R - "&amp;Z82&amp;"_EX",Z82&amp;"_P = Flowfrom("&amp;Z82&amp;") - "&amp;Z82&amp;"_R"), IF(AND('Network Data'!$C$5=0, COUNTIF($Z$4:$Z$103, "*NLNode")&gt;0, W82 = "0", X82 = "0", Y82 &gt; 0), IF(OR(ISNUMBER(AC82),ISNUMBER(AD82)), Z82&amp;"_P = Flowfrom("&amp;Z82&amp;") - "&amp;Z82&amp;"_U - "&amp;Z82&amp;"_EX",Z82&amp;"_P = Flowfrom("&amp;Z82&amp;") - "&amp;Z82&amp;"_U"), IF(AND('Network Data'!$C$5=0, COUNTIF($Z$4:$Z$103, "*NLNode")=0, W82 = "0",X82 = "0",  Y82 &gt; 0), IF(OR(ISNUMBER(AC82),ISNUMBER(AD82)), Z82&amp;"_P = Flowfrom("&amp;Z82&amp;") - "&amp;Z82&amp;"_EX",Z82&amp;"_P = Flowfrom("&amp;Z82&amp;")"), IF(AND('Network Data'!$C$5=1, COUNTIF($Z$4:$Z$103, "*NLNode")&gt;0, W82 = "0", X82 = "1", Y82 &gt; 0), IF(OR(ISNUMBER(AC82),ISNUMBER(AD82)), Z82&amp;"_NPP = Flowfrom("&amp;Z82&amp;") - "&amp;Z82&amp;"_R - "&amp;Z82&amp;"_U - "&amp;Z82&amp;"_EX",Z82&amp;"_NPP = Flowfrom("&amp;Z82&amp;") - "&amp;Z82&amp;"_R - "&amp;Z82&amp;"_U"), IF(AND('Network Data'!$C$5=1, COUNTIF($Z$4:$Z$103, "*NLNode")=0, W82 = "0",X82 = "1", Y82 &gt; 0), IF(OR(ISNUMBER(AC82),ISNUMBER(AD82)), Z82&amp;"_NPP = Flowfrom("&amp;Z82&amp;") - "&amp;Z82&amp;"_R - "&amp;Z82&amp;"_EX",Z82&amp;"_NPP = Flowfrom("&amp;Z82&amp;") - "&amp;Z82&amp;"_R"), IF(AND('Network Data'!$C$5=0, COUNTIF($Z$4:$Z$103, "*NLNode")&gt;0, W82 = "0", X82 = "1", Y82 &gt; 0), IF(OR(ISNUMBER(AC82),ISNUMBER(AD82)), Z82&amp;"_P = Flowfrom("&amp;Z82&amp;") - "&amp;Z82&amp;"_U - "&amp;Z82&amp;"_EX",Z82&amp;"_P = Flowfrom("&amp;Z82&amp;") - "&amp;Z82&amp;"_U"), IF(AND('Network Data'!$C$5=0, COUNTIF($Z$4:$Z$103, "*NLNode")=0, W82 = "0",X82 = "1",  Y82 &gt; 0), IF(OR(ISNUMBER(AC82),ISNUMBER(AD82)), Z82&amp;"_P = Flowfrom("&amp;Z82&amp;") - "&amp;Z82&amp;"_EX",Z82&amp;"_P = Flowfrom("&amp;Z82&amp;")"), ""))))))))</f>
        <v/>
      </c>
      <c r="CP82" t="str">
        <f>IF(COUNTIF($Z$4:$Z$103, "*NLNode")&gt;0, IF(AND('Network Data'!$C$5=1,W82="0", X82 = "0", Y82&gt;0),IF(OR(ISNUMBER(AC82),ISNUMBER(AD82)),Z82&amp;"_U"&amp;" = Flowto("&amp;Z82&amp;") - "&amp;Z82&amp;"_P"&amp;" - "&amp;Z82&amp;"_R - "&amp;Z82&amp;"_EX",Z82&amp;"_U"&amp;" = Flowto("&amp;Z82&amp;") - "&amp;Z82&amp;"_P"&amp;" - "&amp;Z82&amp;"_R"),IF(AND('Network Data'!$C$5=0,W82="0",X82 = "0", Y82&gt;0),IF(OR(ISNUMBER(AC82),ISNUMBER(AD82)),Z82&amp;"_U"&amp;" = Flowto("&amp;Z82&amp;") - "&amp;Z82&amp;"_P"&amp;" - "&amp;Z82&amp;"_EX",Z82&amp;"_U"&amp;" = Flowto("&amp;Z82&amp;") - "&amp;Z82&amp;"_P"), IF(AND('Network Data'!$C$5=1,W82="0", X82 = "1", Y82&gt;0), IF(OR(ISNUMBER(AC82),ISNUMBER(AD82)),Z82&amp;"_U"&amp;" = Flowto("&amp;Z82&amp;") - "&amp;Z82&amp;"_NPP"&amp;" - "&amp;Z82&amp;"_R - "&amp;Z82&amp;"_EX",Z82&amp;"_U"&amp;" = Flowto("&amp;Z82&amp;") - "&amp;Z82&amp;"_NPP"&amp;" - "&amp;Z82&amp;"_R"), IF(AND('Network Data'!$C$5=0,W82="0",X82 = "1", Y82&gt;0),IF(OR(ISNUMBER(AC82),ISNUMBER(AD82)),Z82&amp;"_U"&amp;" = Flowto("&amp;Z82&amp;") - "&amp;Z82&amp;"_P"&amp;" - "&amp;Z82&amp;"_EX",Z82&amp;"_U"&amp;" = Flowto("&amp;Z82&amp;") - "&amp;Z82&amp;"_P"),"")))),"")</f>
        <v/>
      </c>
      <c r="CT82" t="str">
        <f>IF(OR(AM82&lt;&gt;"",AN82&lt;&gt;""), IF(AND('Network Data'!$C$5 = 1, W82 ="0", X82 = "0", Y82 &gt; 0),Z82&amp;"_AE"&amp;" = "&amp;Z82&amp;"_P"&amp;" + "&amp;Z82&amp;"_R", IF(AND('Network Data'!$C$5 = 0, W82 ="0", X82 = "0", Y82 &gt; 0),Z82&amp;" = "&amp;Z82&amp;"_P",IF(AND('Network Data'!$C$5 = 1, W82 ="0", X82 = "0",Y82 &gt; 0),Z82&amp;"_AE"&amp;" = "&amp;Z82&amp;"_P"&amp;" + "&amp;Z82&amp;"_R", IF(AND('Network Data'!$C$5 = 0, W82 ="0", X82 = "0", Y82 &gt; 0),Z82&amp;" = "&amp;Z82&amp;"_P","")))),"")</f>
        <v/>
      </c>
      <c r="CX82" t="str">
        <f xml:space="preserve"> IF('Network Data'!U88 &gt; 0, 'Network Data'!U88, "")</f>
        <v/>
      </c>
      <c r="DB82" t="str" cm="1">
        <f t="array" ref="DB82">IF(OR('Network Data'!T88:T187&lt;&gt;""), "## PARAMETERS","")</f>
        <v/>
      </c>
      <c r="DC82" t="str" cm="1">
        <f t="array" ref="DC82">IF(OR('Network Data'!T88:T187&lt;&gt;""), "&lt;space&gt;","")</f>
        <v/>
      </c>
      <c r="DD82" t="str">
        <f>IF('Network Data'!T88&lt;&gt;"",SUBSTITUTE('Network Data'!T88, ",",""),"")</f>
        <v/>
      </c>
      <c r="DE82" t="str" cm="1">
        <f t="array" ref="DE82">IF(OR('Network Data'!T88:T187&lt;&gt;""), "&lt;space&gt;","")</f>
        <v/>
      </c>
      <c r="DF82" t="str" cm="1">
        <f t="array" ref="DF82">IF(OR('Network Data'!T88:T187&lt;&gt;""), "## END PARAMETERS","")</f>
        <v/>
      </c>
      <c r="DG82" t="str" cm="1">
        <f t="array" ref="DG82">IF(OR('Network Data'!T88:T187&lt;&gt;""), "&lt;space&gt;","")</f>
        <v/>
      </c>
      <c r="DL82" t="str">
        <f>IF(AND('Network Data'!$C$5=1,W82="0",X82= "1",Y82&gt;0),Z82&amp;"_GPP: CO2 -&gt; "&amp;Z82,"")</f>
        <v/>
      </c>
      <c r="DN82" s="17"/>
      <c r="DP82" t="str">
        <f>IF(AND(W82="0",X82="1",Y82&gt;0,'Network Data'!$C$5=1),'Hidden Network Data 1'!Z82&amp;"_R: "&amp;'Hidden Network Data 1'!Z82&amp;" -&gt; CO2", "")</f>
        <v/>
      </c>
      <c r="DQ82" t="str">
        <f>IF(AND(W82="0",X82="0",Y82&gt;0,'Network Data'!$C$5=1),'Hidden Network Data 1'!Z82&amp;"_R: "&amp;'Hidden Network Data 1'!Z82&amp;" -&gt; CO2", "")</f>
        <v/>
      </c>
      <c r="DS82" s="17"/>
      <c r="DT82" s="17"/>
      <c r="DU82" t="str">
        <f t="shared" si="68"/>
        <v/>
      </c>
      <c r="DV82" s="17"/>
      <c r="DW82" s="17"/>
      <c r="DX82" s="17"/>
      <c r="DY82" t="str">
        <f t="shared" si="39"/>
        <v/>
      </c>
      <c r="DZ82" s="19"/>
      <c r="EA82" t="str">
        <f>IF(AND('Network Data'!$C$5=1, W82 = "0", X82 = "1", ISNUMBER(Y82)&gt;0, AE82&lt;&gt;""), Z82&amp;"_GPP &gt; "&amp;AE82, "")</f>
        <v/>
      </c>
      <c r="EB82" t="str">
        <f>IF(AE82 &gt;0, IF(AND('Network Data'!$C$5 = 1, W82 = "0", X82 = "0", ISNUMBER(Y82)&gt;0, AE82&lt;&gt;""), Z82&amp;"_Q &gt; "&amp;AE82, IF(AND('Network Data'!$C$5 = 0, W82 = "0", ISNUMBER(Y82)&gt;0, AE82&lt;&gt;""), Z82&amp;"_Q &gt; "&amp;AE82, "")),"")</f>
        <v/>
      </c>
      <c r="EC82" t="str">
        <f>IF(AND('Network Data'!$C$5=1, W82 = "0", X82 = "1", ISNUMBER(Y82)&gt;0, AF82&lt;&gt;""), Z82&amp;"_GPP &lt; "&amp;AF82, "")</f>
        <v/>
      </c>
      <c r="ED82" t="str">
        <f>IF(AND('Network Data'!$C$5 = 1, W82 = "0", X82 = "0", ISNUMBER(Y82)&gt;0, AF82&lt;&gt;""), Z82&amp;"_Q &lt; "&amp;AF82, IF(AND('Network Data'!$C$5 = 0, W82 = "0", ISNUMBER(Y82)&gt;0, AF82&lt;&gt;""), Z82&amp;"_Q &lt; "&amp;AF82, ""))</f>
        <v/>
      </c>
      <c r="EE82" t="str">
        <f>IF(AND('Network Data'!$C$5=1, W82 = "0", X82 = "1", ISNUMBER(Y82)&gt;0, AG82&lt;&gt;""), Z82&amp;"_NPP &gt; "&amp;AG82, "")</f>
        <v/>
      </c>
      <c r="EF82" t="str">
        <f>IF(AND('Network Data'!$C$5 = 1, W82 = "0", X82 = "0", ISNUMBER(Y82)&gt;0, AG82&lt;&gt;""), Z82&amp;"_P &gt; "&amp;AG82, IF(AND('Network Data'!$C$5 = 0, W82 = "0", ISNUMBER(Y82)&gt;0, AG82&lt;&gt;""), Z82&amp;"_P &gt; "&amp;AG82, ""))</f>
        <v/>
      </c>
      <c r="EG82" t="str">
        <f>IF(AND('Network Data'!$C$5=1, W82 = "0", X82 = "1", ISNUMBER(Y82)&gt;0, AH82&lt;&gt;""), Z82&amp;"_NPP &lt; "&amp;AH82, "")</f>
        <v/>
      </c>
      <c r="EH82" t="str">
        <f>IF(AND('Network Data'!$C$5 = 1, W82 = "0", X82 = "0", ISNUMBER(Y82)&gt;0, AH82&lt;&gt;""), Z82&amp;"_P &lt; "&amp;AH82, IF(AND('Network Data'!$C$5 = 0, W82 = "0", ISNUMBER(Y82)&gt;0, AH82&lt;&gt;""), Z82&amp;"_P &lt; "&amp;AH82, ""))</f>
        <v/>
      </c>
      <c r="EI82" t="str">
        <f>IF(AND('Network Data'!$C$5=1,W82="0",X82="1",ISNUMBER(Y82) &gt; 0,AI82&lt;&gt;""),Z82&amp;"_R &gt; "&amp;AI82,"")</f>
        <v/>
      </c>
      <c r="EJ82" t="str">
        <f>IF(AND('Network Data'!$C$5 = 1, W82 = "0", X82 = "0", ISNUMBER(Y82) &gt; 0, AI82&lt;&gt;""), Z82&amp;"_R &gt; "&amp;AI82, IF(AND('Network Data'!$C$5 = 0, W82 = "0", ISNUMBER(Y82) &gt; 0, AI82&lt;&gt;""), Z82&amp;"_R &gt; "&amp;AI82, IF(AND('Network Data'!$C$5 = 1, W82 = "0", X82 = "0", ISNUMBER(Y82) &gt; 0, AI82&lt;&gt;""), Z82&amp;"_R &gt; "&amp;AI82, IF(AND('Network Data'!$C$5 = 0, W82 = "0", ISNUMBER(Y82) &gt; 0, AI82&lt;&gt;""), Z82&amp;"_R &gt; "&amp;AI82, ""))))</f>
        <v/>
      </c>
      <c r="EK82" t="str">
        <f>IF(AND('Network Data'!$C$5=1, W82 = "0", X82 = "1", ISNUMBER(Y82)&gt;0, AJ82&lt;&gt;""), Z82&amp;"_R &lt; "&amp;AJ82, "")</f>
        <v/>
      </c>
      <c r="EL82" t="str">
        <f>IF(AND('Network Data'!$C$5 = 1, W82 = "0", X82 = "0", ISNUMBER(Y82)&gt;0, AJ82&lt;&gt;""), Z82&amp;"_R &lt; "&amp;AJ82, IF(AND('Network Data'!$C$5 = 0, W82 = "0", ISNUMBER(Y82)&gt;0, AJ82&lt;&gt;""), Z82&amp;"_R &lt; "&amp;AJ82, IF(AND('Network Data'!$C$5 = 1, W82 = "0", X82 = "0", ISNUMBER(Y82)&gt;0, AJ82&lt;&gt;""), Z82&amp;"_R &lt; "&amp;AJ82, IF(AND('Network Data'!$C$5 = 0, W82 = "0", ISNUMBER(Y82)&gt;0, AJ82&lt;&gt;""), Z82&amp;"_R &lt; "&amp;AJ82, ""))))</f>
        <v/>
      </c>
      <c r="EM82" t="str">
        <f t="shared" si="40"/>
        <v/>
      </c>
      <c r="EN82" t="str">
        <f t="shared" si="41"/>
        <v/>
      </c>
      <c r="EO82" t="str">
        <f t="shared" si="42"/>
        <v/>
      </c>
      <c r="EP82" t="str">
        <f t="shared" si="43"/>
        <v/>
      </c>
      <c r="EQ82" t="str">
        <f t="shared" si="69"/>
        <v/>
      </c>
      <c r="ER82" t="str">
        <f t="shared" si="70"/>
        <v/>
      </c>
      <c r="ES82" t="str">
        <f t="shared" si="44"/>
        <v/>
      </c>
      <c r="ET82" t="str">
        <f t="shared" si="45"/>
        <v/>
      </c>
      <c r="EU82" t="str">
        <f>IF(AND('Network Data'!$C$5 = 1, W82 = "0", X82 = "0", ISNUMBER(Y82) &gt; 0, AM82&lt;&gt;""), Z82&amp;"_AE &gt; "&amp;AM82, IF(AND('Network Data'!$C$5 = 0, W82 = "0", ISNUMBER(Y82) &gt; 0, AM82&lt;&gt;""), Z82&amp;"_AE &gt; "&amp;AM82, IF(AND('Network Data'!$C$5 = 1, W82 = "0", X82 = "0", ISNUMBER(Y82) &gt; 0, AM82&lt;&gt;""), Z82&amp;"_AE &gt; "&amp;AM82, IF(AND('Network Data'!$C$5 = 0, W82 = "0", ISNUMBER(Y82) &gt; 0, AM82&lt;&gt;""), Z82&amp;"_AE &gt; "&amp;AM82, ""))))</f>
        <v/>
      </c>
      <c r="EV82" t="str">
        <f>IF(AND('Network Data'!$C$5 = 1, W82 = "0", X82 = "0", ISNUMBER(Y82) &gt; 0, AN82&lt;&gt;""), Z82&amp;"_AE &lt; "&amp;AN82, IF(AND('Network Data'!$C$5 = 0, W82 = "0", ISNUMBER(Y82) &gt; 0, AN82&lt;&gt;""),Z82&amp;"_AE &lt; "&amp;AN82, IF(AND('Network Data'!$C$5 = 1, W82 = "0", X82 = "0", ISNUMBER(Y82) &gt; 0, AN82&lt;&gt;""), Z82&amp;"_AE &lt; "&amp;AN82, IF(AND('Network Data'!$C$5 = 0, W82 = "0", ISNUMBER(Y82) &gt; 0, AN82&lt;&gt;""), Z82&amp;"_AE &lt; "&amp;AN82, ""))))</f>
        <v/>
      </c>
      <c r="EX82" t="str">
        <f>IF(AND('Network Data'!V88 &gt;0), 'Network Data'!V88, "")</f>
        <v/>
      </c>
      <c r="GB82"/>
      <c r="GC82"/>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row>
    <row r="83" spans="1:242" x14ac:dyDescent="0.3">
      <c r="A83" s="4">
        <v>80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t="str">
        <f t="shared" si="46"/>
        <v/>
      </c>
      <c r="X83" t="str">
        <f t="shared" si="47"/>
        <v/>
      </c>
      <c r="Y83" t="str">
        <f t="shared" si="48"/>
        <v/>
      </c>
      <c r="Z83" t="str">
        <f t="shared" si="49"/>
        <v/>
      </c>
      <c r="AA83" t="str">
        <f t="shared" si="50"/>
        <v/>
      </c>
      <c r="AB83" t="str">
        <f t="shared" si="51"/>
        <v/>
      </c>
      <c r="AC83" t="str">
        <f t="shared" si="52"/>
        <v/>
      </c>
      <c r="AD83" t="str">
        <f t="shared" si="53"/>
        <v/>
      </c>
      <c r="AE83" t="str">
        <f t="shared" si="54"/>
        <v/>
      </c>
      <c r="AF83" t="str">
        <f t="shared" si="55"/>
        <v/>
      </c>
      <c r="AG83" t="str">
        <f t="shared" si="56"/>
        <v/>
      </c>
      <c r="AH83" t="str">
        <f t="shared" si="57"/>
        <v/>
      </c>
      <c r="AI83" t="str">
        <f t="shared" si="58"/>
        <v/>
      </c>
      <c r="AJ83" t="str">
        <f t="shared" si="59"/>
        <v/>
      </c>
      <c r="AK83" t="str">
        <f t="shared" si="60"/>
        <v/>
      </c>
      <c r="AL83" t="str">
        <f t="shared" si="61"/>
        <v/>
      </c>
      <c r="AM83" t="str">
        <f t="shared" si="62"/>
        <v/>
      </c>
      <c r="AN83" t="str">
        <f t="shared" si="63"/>
        <v/>
      </c>
      <c r="BQ83" t="str">
        <f t="shared" si="64"/>
        <v/>
      </c>
      <c r="BR83" t="str">
        <f t="shared" si="65"/>
        <v/>
      </c>
      <c r="BY83" t="str">
        <f t="shared" si="66"/>
        <v/>
      </c>
      <c r="BZ83" t="str">
        <f t="shared" si="67"/>
        <v/>
      </c>
      <c r="CH83" t="str">
        <f>IF(AND('Network Data'!$C$5=1, W83 = "0", Y83 &gt; 0), IF(AND(X83="0"),IF(OR(ISNUMBER(AA83),ISNUMBER(AB83)),Z83&amp;"_Q = Flowto("&amp;Z83&amp;") - "&amp;Z83&amp;"_IM",Z83&amp;"_Q = Flowto("&amp;Z83&amp;")"),IF(AND(X83="1"),IF(OR(ISNUMBER(AA83),ISNUMBER(AB83)),Z83&amp;"_GPP = Flowto("&amp;Z83&amp;") - "&amp;Z83&amp;"_IM",Z83&amp;"_GPP = Flowto("&amp;Z83&amp;")"))), IF(AND('Network Data'!$C$5=0, W83 = "0", Y83 &gt; 0), IF(OR(ISNUMBER(AA83),ISNUMBER(AB83)),Z83&amp;"_Q = Flowto("&amp;Z83&amp;") - "&amp;Z83&amp;"_IN",Z83&amp;"_Q = Flowto("&amp;Z83&amp;")"),""))</f>
        <v/>
      </c>
      <c r="CL83" t="str">
        <f>IF(AND('Network Data'!$C$5=1, COUNTIF($Z$4:$Z$103, "*NLNode")&gt;0, W83 = "0", X83 = "0", Y83 &gt; 0), IF(OR(ISNUMBER(AC83),ISNUMBER(AD83)), Z83&amp;"_P = Flowfrom("&amp;Z83&amp;") - "&amp;Z83&amp;"_R - "&amp;Z83&amp;"_U - "&amp;Z83&amp;"_EX",Z83&amp;"_P = Flowfrom("&amp;Z83&amp;") - "&amp;Z83&amp;"_R - "&amp;Z83&amp;"_U"), IF(AND('Network Data'!$C$5=1, COUNTIF($Z$4:$Z$103, "*NLNode")=0, W83 = "0",X83 = "0", Y83 &gt; 0), IF(OR(ISNUMBER(AC83),ISNUMBER(AD83)), Z83&amp;"_P = Flowfrom("&amp;Z83&amp;") - "&amp;Z83&amp;"_R - "&amp;Z83&amp;"_EX",Z83&amp;"_P = Flowfrom("&amp;Z83&amp;") - "&amp;Z83&amp;"_R"), IF(AND('Network Data'!$C$5=0, COUNTIF($Z$4:$Z$103, "*NLNode")&gt;0, W83 = "0", X83 = "0", Y83 &gt; 0), IF(OR(ISNUMBER(AC83),ISNUMBER(AD83)), Z83&amp;"_P = Flowfrom("&amp;Z83&amp;") - "&amp;Z83&amp;"_U - "&amp;Z83&amp;"_EX",Z83&amp;"_P = Flowfrom("&amp;Z83&amp;") - "&amp;Z83&amp;"_U"), IF(AND('Network Data'!$C$5=0, COUNTIF($Z$4:$Z$103, "*NLNode")=0, W83 = "0",X83 = "0",  Y83 &gt; 0), IF(OR(ISNUMBER(AC83),ISNUMBER(AD83)), Z83&amp;"_P = Flowfrom("&amp;Z83&amp;") - "&amp;Z83&amp;"_EX",Z83&amp;"_P = Flowfrom("&amp;Z83&amp;")"), IF(AND('Network Data'!$C$5=1, COUNTIF($Z$4:$Z$103, "*NLNode")&gt;0, W83 = "0", X83 = "1", Y83 &gt; 0), IF(OR(ISNUMBER(AC83),ISNUMBER(AD83)), Z83&amp;"_NPP = Flowfrom("&amp;Z83&amp;") - "&amp;Z83&amp;"_R - "&amp;Z83&amp;"_U - "&amp;Z83&amp;"_EX",Z83&amp;"_NPP = Flowfrom("&amp;Z83&amp;") - "&amp;Z83&amp;"_R - "&amp;Z83&amp;"_U"), IF(AND('Network Data'!$C$5=1, COUNTIF($Z$4:$Z$103, "*NLNode")=0, W83 = "0",X83 = "1", Y83 &gt; 0), IF(OR(ISNUMBER(AC83),ISNUMBER(AD83)), Z83&amp;"_NPP = Flowfrom("&amp;Z83&amp;") - "&amp;Z83&amp;"_R - "&amp;Z83&amp;"_EX",Z83&amp;"_NPP = Flowfrom("&amp;Z83&amp;") - "&amp;Z83&amp;"_R"), IF(AND('Network Data'!$C$5=0, COUNTIF($Z$4:$Z$103, "*NLNode")&gt;0, W83 = "0", X83 = "1", Y83 &gt; 0), IF(OR(ISNUMBER(AC83),ISNUMBER(AD83)), Z83&amp;"_P = Flowfrom("&amp;Z83&amp;") - "&amp;Z83&amp;"_U - "&amp;Z83&amp;"_EX",Z83&amp;"_P = Flowfrom("&amp;Z83&amp;") - "&amp;Z83&amp;"_U"), IF(AND('Network Data'!$C$5=0, COUNTIF($Z$4:$Z$103, "*NLNode")=0, W83 = "0",X83 = "1",  Y83 &gt; 0), IF(OR(ISNUMBER(AC83),ISNUMBER(AD83)), Z83&amp;"_P = Flowfrom("&amp;Z83&amp;") - "&amp;Z83&amp;"_EX",Z83&amp;"_P = Flowfrom("&amp;Z83&amp;")"), ""))))))))</f>
        <v/>
      </c>
      <c r="CP83" t="str">
        <f>IF(COUNTIF($Z$4:$Z$103, "*NLNode")&gt;0, IF(AND('Network Data'!$C$5=1,W83="0", X83 = "0", Y83&gt;0),IF(OR(ISNUMBER(AC83),ISNUMBER(AD83)),Z83&amp;"_U"&amp;" = Flowto("&amp;Z83&amp;") - "&amp;Z83&amp;"_P"&amp;" - "&amp;Z83&amp;"_R - "&amp;Z83&amp;"_EX",Z83&amp;"_U"&amp;" = Flowto("&amp;Z83&amp;") - "&amp;Z83&amp;"_P"&amp;" - "&amp;Z83&amp;"_R"),IF(AND('Network Data'!$C$5=0,W83="0",X83 = "0", Y83&gt;0),IF(OR(ISNUMBER(AC83),ISNUMBER(AD83)),Z83&amp;"_U"&amp;" = Flowto("&amp;Z83&amp;") - "&amp;Z83&amp;"_P"&amp;" - "&amp;Z83&amp;"_EX",Z83&amp;"_U"&amp;" = Flowto("&amp;Z83&amp;") - "&amp;Z83&amp;"_P"), IF(AND('Network Data'!$C$5=1,W83="0", X83 = "1", Y83&gt;0), IF(OR(ISNUMBER(AC83),ISNUMBER(AD83)),Z83&amp;"_U"&amp;" = Flowto("&amp;Z83&amp;") - "&amp;Z83&amp;"_NPP"&amp;" - "&amp;Z83&amp;"_R - "&amp;Z83&amp;"_EX",Z83&amp;"_U"&amp;" = Flowto("&amp;Z83&amp;") - "&amp;Z83&amp;"_NPP"&amp;" - "&amp;Z83&amp;"_R"), IF(AND('Network Data'!$C$5=0,W83="0",X83 = "1", Y83&gt;0),IF(OR(ISNUMBER(AC83),ISNUMBER(AD83)),Z83&amp;"_U"&amp;" = Flowto("&amp;Z83&amp;") - "&amp;Z83&amp;"_P"&amp;" - "&amp;Z83&amp;"_EX",Z83&amp;"_U"&amp;" = Flowto("&amp;Z83&amp;") - "&amp;Z83&amp;"_P"),"")))),"")</f>
        <v/>
      </c>
      <c r="CT83" t="str">
        <f>IF(OR(AM83&lt;&gt;"",AN83&lt;&gt;""), IF(AND('Network Data'!$C$5 = 1, W83 ="0", X83 = "0", Y83 &gt; 0),Z83&amp;"_AE"&amp;" = "&amp;Z83&amp;"_P"&amp;" + "&amp;Z83&amp;"_R", IF(AND('Network Data'!$C$5 = 0, W83 ="0", X83 = "0", Y83 &gt; 0),Z83&amp;" = "&amp;Z83&amp;"_P",IF(AND('Network Data'!$C$5 = 1, W83 ="0", X83 = "0",Y83 &gt; 0),Z83&amp;"_AE"&amp;" = "&amp;Z83&amp;"_P"&amp;" + "&amp;Z83&amp;"_R", IF(AND('Network Data'!$C$5 = 0, W83 ="0", X83 = "0", Y83 &gt; 0),Z83&amp;" = "&amp;Z83&amp;"_P","")))),"")</f>
        <v/>
      </c>
      <c r="CX83" t="str">
        <f xml:space="preserve"> IF('Network Data'!U89 &gt; 0, 'Network Data'!U89, "")</f>
        <v/>
      </c>
      <c r="DB83" t="str" cm="1">
        <f t="array" ref="DB83">IF(OR('Network Data'!T89:T188&lt;&gt;""), "## PARAMETERS","")</f>
        <v/>
      </c>
      <c r="DC83" t="str" cm="1">
        <f t="array" ref="DC83">IF(OR('Network Data'!T89:T188&lt;&gt;""), "&lt;space&gt;","")</f>
        <v/>
      </c>
      <c r="DD83" t="str">
        <f>IF('Network Data'!T89&lt;&gt;"",SUBSTITUTE('Network Data'!T89, ",",""),"")</f>
        <v/>
      </c>
      <c r="DE83" t="str" cm="1">
        <f t="array" ref="DE83">IF(OR('Network Data'!T89:T188&lt;&gt;""), "&lt;space&gt;","")</f>
        <v/>
      </c>
      <c r="DF83" t="str" cm="1">
        <f t="array" ref="DF83">IF(OR('Network Data'!T89:T188&lt;&gt;""), "## END PARAMETERS","")</f>
        <v/>
      </c>
      <c r="DG83" t="str" cm="1">
        <f t="array" ref="DG83">IF(OR('Network Data'!T89:T188&lt;&gt;""), "&lt;space&gt;","")</f>
        <v/>
      </c>
      <c r="DL83" t="str">
        <f>IF(AND('Network Data'!$C$5=1,W83="0",X83= "1",Y83&gt;0),Z83&amp;"_GPP: CO2 -&gt; "&amp;Z83,"")</f>
        <v/>
      </c>
      <c r="DN83" s="17"/>
      <c r="DP83" t="str">
        <f>IF(AND(W83="0",X83="1",Y83&gt;0,'Network Data'!$C$5=1),'Hidden Network Data 1'!Z83&amp;"_R: "&amp;'Hidden Network Data 1'!Z83&amp;" -&gt; CO2", "")</f>
        <v/>
      </c>
      <c r="DQ83" t="str">
        <f>IF(AND(W83="0",X83="0",Y83&gt;0,'Network Data'!$C$5=1),'Hidden Network Data 1'!Z83&amp;"_R: "&amp;'Hidden Network Data 1'!Z83&amp;" -&gt; CO2", "")</f>
        <v/>
      </c>
      <c r="DS83" s="17"/>
      <c r="DT83" s="17"/>
      <c r="DU83" t="str">
        <f t="shared" si="68"/>
        <v/>
      </c>
      <c r="DV83" s="17"/>
      <c r="DW83" s="17"/>
      <c r="DX83" s="17"/>
      <c r="DY83" t="str">
        <f t="shared" si="39"/>
        <v/>
      </c>
      <c r="DZ83" s="19"/>
      <c r="EA83" t="str">
        <f>IF(AND('Network Data'!$C$5=1, W83 = "0", X83 = "1", ISNUMBER(Y83)&gt;0, AE83&lt;&gt;""), Z83&amp;"_GPP &gt; "&amp;AE83, "")</f>
        <v/>
      </c>
      <c r="EB83" t="str">
        <f>IF(AE83 &gt;0, IF(AND('Network Data'!$C$5 = 1, W83 = "0", X83 = "0", ISNUMBER(Y83)&gt;0, AE83&lt;&gt;""), Z83&amp;"_Q &gt; "&amp;AE83, IF(AND('Network Data'!$C$5 = 0, W83 = "0", ISNUMBER(Y83)&gt;0, AE83&lt;&gt;""), Z83&amp;"_Q &gt; "&amp;AE83, "")),"")</f>
        <v/>
      </c>
      <c r="EC83" t="str">
        <f>IF(AND('Network Data'!$C$5=1, W83 = "0", X83 = "1", ISNUMBER(Y83)&gt;0, AF83&lt;&gt;""), Z83&amp;"_GPP &lt; "&amp;AF83, "")</f>
        <v/>
      </c>
      <c r="ED83" t="str">
        <f>IF(AND('Network Data'!$C$5 = 1, W83 = "0", X83 = "0", ISNUMBER(Y83)&gt;0, AF83&lt;&gt;""), Z83&amp;"_Q &lt; "&amp;AF83, IF(AND('Network Data'!$C$5 = 0, W83 = "0", ISNUMBER(Y83)&gt;0, AF83&lt;&gt;""), Z83&amp;"_Q &lt; "&amp;AF83, ""))</f>
        <v/>
      </c>
      <c r="EE83" t="str">
        <f>IF(AND('Network Data'!$C$5=1, W83 = "0", X83 = "1", ISNUMBER(Y83)&gt;0, AG83&lt;&gt;""), Z83&amp;"_NPP &gt; "&amp;AG83, "")</f>
        <v/>
      </c>
      <c r="EF83" t="str">
        <f>IF(AND('Network Data'!$C$5 = 1, W83 = "0", X83 = "0", ISNUMBER(Y83)&gt;0, AG83&lt;&gt;""), Z83&amp;"_P &gt; "&amp;AG83, IF(AND('Network Data'!$C$5 = 0, W83 = "0", ISNUMBER(Y83)&gt;0, AG83&lt;&gt;""), Z83&amp;"_P &gt; "&amp;AG83, ""))</f>
        <v/>
      </c>
      <c r="EG83" t="str">
        <f>IF(AND('Network Data'!$C$5=1, W83 = "0", X83 = "1", ISNUMBER(Y83)&gt;0, AH83&lt;&gt;""), Z83&amp;"_NPP &lt; "&amp;AH83, "")</f>
        <v/>
      </c>
      <c r="EH83" t="str">
        <f>IF(AND('Network Data'!$C$5 = 1, W83 = "0", X83 = "0", ISNUMBER(Y83)&gt;0, AH83&lt;&gt;""), Z83&amp;"_P &lt; "&amp;AH83, IF(AND('Network Data'!$C$5 = 0, W83 = "0", ISNUMBER(Y83)&gt;0, AH83&lt;&gt;""), Z83&amp;"_P &lt; "&amp;AH83, ""))</f>
        <v/>
      </c>
      <c r="EI83" t="str">
        <f>IF(AND('Network Data'!$C$5=1,W83="0",X83="1",ISNUMBER(Y83) &gt; 0,AI83&lt;&gt;""),Z83&amp;"_R &gt; "&amp;AI83,"")</f>
        <v/>
      </c>
      <c r="EJ83" t="str">
        <f>IF(AND('Network Data'!$C$5 = 1, W83 = "0", X83 = "0", ISNUMBER(Y83) &gt; 0, AI83&lt;&gt;""), Z83&amp;"_R &gt; "&amp;AI83, IF(AND('Network Data'!$C$5 = 0, W83 = "0", ISNUMBER(Y83) &gt; 0, AI83&lt;&gt;""), Z83&amp;"_R &gt; "&amp;AI83, IF(AND('Network Data'!$C$5 = 1, W83 = "0", X83 = "0", ISNUMBER(Y83) &gt; 0, AI83&lt;&gt;""), Z83&amp;"_R &gt; "&amp;AI83, IF(AND('Network Data'!$C$5 = 0, W83 = "0", ISNUMBER(Y83) &gt; 0, AI83&lt;&gt;""), Z83&amp;"_R &gt; "&amp;AI83, ""))))</f>
        <v/>
      </c>
      <c r="EK83" t="str">
        <f>IF(AND('Network Data'!$C$5=1, W83 = "0", X83 = "1", ISNUMBER(Y83)&gt;0, AJ83&lt;&gt;""), Z83&amp;"_R &lt; "&amp;AJ83, "")</f>
        <v/>
      </c>
      <c r="EL83" t="str">
        <f>IF(AND('Network Data'!$C$5 = 1, W83 = "0", X83 = "0", ISNUMBER(Y83)&gt;0, AJ83&lt;&gt;""), Z83&amp;"_R &lt; "&amp;AJ83, IF(AND('Network Data'!$C$5 = 0, W83 = "0", ISNUMBER(Y83)&gt;0, AJ83&lt;&gt;""), Z83&amp;"_R &lt; "&amp;AJ83, IF(AND('Network Data'!$C$5 = 1, W83 = "0", X83 = "0", ISNUMBER(Y83)&gt;0, AJ83&lt;&gt;""), Z83&amp;"_R &lt; "&amp;AJ83, IF(AND('Network Data'!$C$5 = 0, W83 = "0", ISNUMBER(Y83)&gt;0, AJ83&lt;&gt;""), Z83&amp;"_R &lt; "&amp;AJ83, ""))))</f>
        <v/>
      </c>
      <c r="EM83" t="str">
        <f t="shared" si="40"/>
        <v/>
      </c>
      <c r="EN83" t="str">
        <f t="shared" si="41"/>
        <v/>
      </c>
      <c r="EO83" t="str">
        <f t="shared" si="42"/>
        <v/>
      </c>
      <c r="EP83" t="str">
        <f t="shared" si="43"/>
        <v/>
      </c>
      <c r="EQ83" t="str">
        <f t="shared" si="69"/>
        <v/>
      </c>
      <c r="ER83" t="str">
        <f t="shared" si="70"/>
        <v/>
      </c>
      <c r="ES83" t="str">
        <f t="shared" si="44"/>
        <v/>
      </c>
      <c r="ET83" t="str">
        <f t="shared" si="45"/>
        <v/>
      </c>
      <c r="EU83" t="str">
        <f>IF(AND('Network Data'!$C$5 = 1, W83 = "0", X83 = "0", ISNUMBER(Y83) &gt; 0, AM83&lt;&gt;""), Z83&amp;"_AE &gt; "&amp;AM83, IF(AND('Network Data'!$C$5 = 0, W83 = "0", ISNUMBER(Y83) &gt; 0, AM83&lt;&gt;""), Z83&amp;"_AE &gt; "&amp;AM83, IF(AND('Network Data'!$C$5 = 1, W83 = "0", X83 = "0", ISNUMBER(Y83) &gt; 0, AM83&lt;&gt;""), Z83&amp;"_AE &gt; "&amp;AM83, IF(AND('Network Data'!$C$5 = 0, W83 = "0", ISNUMBER(Y83) &gt; 0, AM83&lt;&gt;""), Z83&amp;"_AE &gt; "&amp;AM83, ""))))</f>
        <v/>
      </c>
      <c r="EV83" t="str">
        <f>IF(AND('Network Data'!$C$5 = 1, W83 = "0", X83 = "0", ISNUMBER(Y83) &gt; 0, AN83&lt;&gt;""), Z83&amp;"_AE &lt; "&amp;AN83, IF(AND('Network Data'!$C$5 = 0, W83 = "0", ISNUMBER(Y83) &gt; 0, AN83&lt;&gt;""),Z83&amp;"_AE &lt; "&amp;AN83, IF(AND('Network Data'!$C$5 = 1, W83 = "0", X83 = "0", ISNUMBER(Y83) &gt; 0, AN83&lt;&gt;""), Z83&amp;"_AE &lt; "&amp;AN83, IF(AND('Network Data'!$C$5 = 0, W83 = "0", ISNUMBER(Y83) &gt; 0, AN83&lt;&gt;""), Z83&amp;"_AE &lt; "&amp;AN83, ""))))</f>
        <v/>
      </c>
      <c r="EX83" t="str">
        <f>IF(AND('Network Data'!V89 &gt;0), 'Network Data'!V89, "")</f>
        <v/>
      </c>
      <c r="GB83"/>
      <c r="GC8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row>
    <row r="84" spans="1:242" x14ac:dyDescent="0.3">
      <c r="A84" s="4">
        <v>81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t="str">
        <f t="shared" si="46"/>
        <v/>
      </c>
      <c r="X84" t="str">
        <f t="shared" si="47"/>
        <v/>
      </c>
      <c r="Y84" t="str">
        <f t="shared" si="48"/>
        <v/>
      </c>
      <c r="Z84" t="str">
        <f t="shared" si="49"/>
        <v/>
      </c>
      <c r="AA84" t="str">
        <f t="shared" si="50"/>
        <v/>
      </c>
      <c r="AB84" t="str">
        <f t="shared" si="51"/>
        <v/>
      </c>
      <c r="AC84" t="str">
        <f t="shared" si="52"/>
        <v/>
      </c>
      <c r="AD84" t="str">
        <f t="shared" si="53"/>
        <v/>
      </c>
      <c r="AE84" t="str">
        <f t="shared" si="54"/>
        <v/>
      </c>
      <c r="AF84" t="str">
        <f t="shared" si="55"/>
        <v/>
      </c>
      <c r="AG84" t="str">
        <f t="shared" si="56"/>
        <v/>
      </c>
      <c r="AH84" t="str">
        <f t="shared" si="57"/>
        <v/>
      </c>
      <c r="AI84" t="str">
        <f t="shared" si="58"/>
        <v/>
      </c>
      <c r="AJ84" t="str">
        <f t="shared" si="59"/>
        <v/>
      </c>
      <c r="AK84" t="str">
        <f t="shared" si="60"/>
        <v/>
      </c>
      <c r="AL84" t="str">
        <f t="shared" si="61"/>
        <v/>
      </c>
      <c r="AM84" t="str">
        <f t="shared" si="62"/>
        <v/>
      </c>
      <c r="AN84" t="str">
        <f t="shared" si="63"/>
        <v/>
      </c>
      <c r="BQ84" t="str">
        <f t="shared" si="64"/>
        <v/>
      </c>
      <c r="BR84" t="str">
        <f t="shared" si="65"/>
        <v/>
      </c>
      <c r="BY84" t="str">
        <f t="shared" si="66"/>
        <v/>
      </c>
      <c r="BZ84" t="str">
        <f t="shared" si="67"/>
        <v/>
      </c>
      <c r="CH84" t="str">
        <f>IF(AND('Network Data'!$C$5=1, W84 = "0", Y84 &gt; 0), IF(AND(X84="0"),IF(OR(ISNUMBER(AA84),ISNUMBER(AB84)),Z84&amp;"_Q = Flowto("&amp;Z84&amp;") - "&amp;Z84&amp;"_IM",Z84&amp;"_Q = Flowto("&amp;Z84&amp;")"),IF(AND(X84="1"),IF(OR(ISNUMBER(AA84),ISNUMBER(AB84)),Z84&amp;"_GPP = Flowto("&amp;Z84&amp;") - "&amp;Z84&amp;"_IM",Z84&amp;"_GPP = Flowto("&amp;Z84&amp;")"))), IF(AND('Network Data'!$C$5=0, W84 = "0", Y84 &gt; 0), IF(OR(ISNUMBER(AA84),ISNUMBER(AB84)),Z84&amp;"_Q = Flowto("&amp;Z84&amp;") - "&amp;Z84&amp;"_IN",Z84&amp;"_Q = Flowto("&amp;Z84&amp;")"),""))</f>
        <v/>
      </c>
      <c r="CL84" t="str">
        <f>IF(AND('Network Data'!$C$5=1, COUNTIF($Z$4:$Z$103, "*NLNode")&gt;0, W84 = "0", X84 = "0", Y84 &gt; 0), IF(OR(ISNUMBER(AC84),ISNUMBER(AD84)), Z84&amp;"_P = Flowfrom("&amp;Z84&amp;") - "&amp;Z84&amp;"_R - "&amp;Z84&amp;"_U - "&amp;Z84&amp;"_EX",Z84&amp;"_P = Flowfrom("&amp;Z84&amp;") - "&amp;Z84&amp;"_R - "&amp;Z84&amp;"_U"), IF(AND('Network Data'!$C$5=1, COUNTIF($Z$4:$Z$103, "*NLNode")=0, W84 = "0",X84 = "0", Y84 &gt; 0), IF(OR(ISNUMBER(AC84),ISNUMBER(AD84)), Z84&amp;"_P = Flowfrom("&amp;Z84&amp;") - "&amp;Z84&amp;"_R - "&amp;Z84&amp;"_EX",Z84&amp;"_P = Flowfrom("&amp;Z84&amp;") - "&amp;Z84&amp;"_R"), IF(AND('Network Data'!$C$5=0, COUNTIF($Z$4:$Z$103, "*NLNode")&gt;0, W84 = "0", X84 = "0", Y84 &gt; 0), IF(OR(ISNUMBER(AC84),ISNUMBER(AD84)), Z84&amp;"_P = Flowfrom("&amp;Z84&amp;") - "&amp;Z84&amp;"_U - "&amp;Z84&amp;"_EX",Z84&amp;"_P = Flowfrom("&amp;Z84&amp;") - "&amp;Z84&amp;"_U"), IF(AND('Network Data'!$C$5=0, COUNTIF($Z$4:$Z$103, "*NLNode")=0, W84 = "0",X84 = "0",  Y84 &gt; 0), IF(OR(ISNUMBER(AC84),ISNUMBER(AD84)), Z84&amp;"_P = Flowfrom("&amp;Z84&amp;") - "&amp;Z84&amp;"_EX",Z84&amp;"_P = Flowfrom("&amp;Z84&amp;")"), IF(AND('Network Data'!$C$5=1, COUNTIF($Z$4:$Z$103, "*NLNode")&gt;0, W84 = "0", X84 = "1", Y84 &gt; 0), IF(OR(ISNUMBER(AC84),ISNUMBER(AD84)), Z84&amp;"_NPP = Flowfrom("&amp;Z84&amp;") - "&amp;Z84&amp;"_R - "&amp;Z84&amp;"_U - "&amp;Z84&amp;"_EX",Z84&amp;"_NPP = Flowfrom("&amp;Z84&amp;") - "&amp;Z84&amp;"_R - "&amp;Z84&amp;"_U"), IF(AND('Network Data'!$C$5=1, COUNTIF($Z$4:$Z$103, "*NLNode")=0, W84 = "0",X84 = "1", Y84 &gt; 0), IF(OR(ISNUMBER(AC84),ISNUMBER(AD84)), Z84&amp;"_NPP = Flowfrom("&amp;Z84&amp;") - "&amp;Z84&amp;"_R - "&amp;Z84&amp;"_EX",Z84&amp;"_NPP = Flowfrom("&amp;Z84&amp;") - "&amp;Z84&amp;"_R"), IF(AND('Network Data'!$C$5=0, COUNTIF($Z$4:$Z$103, "*NLNode")&gt;0, W84 = "0", X84 = "1", Y84 &gt; 0), IF(OR(ISNUMBER(AC84),ISNUMBER(AD84)), Z84&amp;"_P = Flowfrom("&amp;Z84&amp;") - "&amp;Z84&amp;"_U - "&amp;Z84&amp;"_EX",Z84&amp;"_P = Flowfrom("&amp;Z84&amp;") - "&amp;Z84&amp;"_U"), IF(AND('Network Data'!$C$5=0, COUNTIF($Z$4:$Z$103, "*NLNode")=0, W84 = "0",X84 = "1",  Y84 &gt; 0), IF(OR(ISNUMBER(AC84),ISNUMBER(AD84)), Z84&amp;"_P = Flowfrom("&amp;Z84&amp;") - "&amp;Z84&amp;"_EX",Z84&amp;"_P = Flowfrom("&amp;Z84&amp;")"), ""))))))))</f>
        <v/>
      </c>
      <c r="CP84" t="str">
        <f>IF(COUNTIF($Z$4:$Z$103, "*NLNode")&gt;0, IF(AND('Network Data'!$C$5=1,W84="0", X84 = "0", Y84&gt;0),IF(OR(ISNUMBER(AC84),ISNUMBER(AD84)),Z84&amp;"_U"&amp;" = Flowto("&amp;Z84&amp;") - "&amp;Z84&amp;"_P"&amp;" - "&amp;Z84&amp;"_R - "&amp;Z84&amp;"_EX",Z84&amp;"_U"&amp;" = Flowto("&amp;Z84&amp;") - "&amp;Z84&amp;"_P"&amp;" - "&amp;Z84&amp;"_R"),IF(AND('Network Data'!$C$5=0,W84="0",X84 = "0", Y84&gt;0),IF(OR(ISNUMBER(AC84),ISNUMBER(AD84)),Z84&amp;"_U"&amp;" = Flowto("&amp;Z84&amp;") - "&amp;Z84&amp;"_P"&amp;" - "&amp;Z84&amp;"_EX",Z84&amp;"_U"&amp;" = Flowto("&amp;Z84&amp;") - "&amp;Z84&amp;"_P"), IF(AND('Network Data'!$C$5=1,W84="0", X84 = "1", Y84&gt;0), IF(OR(ISNUMBER(AC84),ISNUMBER(AD84)),Z84&amp;"_U"&amp;" = Flowto("&amp;Z84&amp;") - "&amp;Z84&amp;"_NPP"&amp;" - "&amp;Z84&amp;"_R - "&amp;Z84&amp;"_EX",Z84&amp;"_U"&amp;" = Flowto("&amp;Z84&amp;") - "&amp;Z84&amp;"_NPP"&amp;" - "&amp;Z84&amp;"_R"), IF(AND('Network Data'!$C$5=0,W84="0",X84 = "1", Y84&gt;0),IF(OR(ISNUMBER(AC84),ISNUMBER(AD84)),Z84&amp;"_U"&amp;" = Flowto("&amp;Z84&amp;") - "&amp;Z84&amp;"_P"&amp;" - "&amp;Z84&amp;"_EX",Z84&amp;"_U"&amp;" = Flowto("&amp;Z84&amp;") - "&amp;Z84&amp;"_P"),"")))),"")</f>
        <v/>
      </c>
      <c r="CT84" t="str">
        <f>IF(OR(AM84&lt;&gt;"",AN84&lt;&gt;""), IF(AND('Network Data'!$C$5 = 1, W84 ="0", X84 = "0", Y84 &gt; 0),Z84&amp;"_AE"&amp;" = "&amp;Z84&amp;"_P"&amp;" + "&amp;Z84&amp;"_R", IF(AND('Network Data'!$C$5 = 0, W84 ="0", X84 = "0", Y84 &gt; 0),Z84&amp;" = "&amp;Z84&amp;"_P",IF(AND('Network Data'!$C$5 = 1, W84 ="0", X84 = "0",Y84 &gt; 0),Z84&amp;"_AE"&amp;" = "&amp;Z84&amp;"_P"&amp;" + "&amp;Z84&amp;"_R", IF(AND('Network Data'!$C$5 = 0, W84 ="0", X84 = "0", Y84 &gt; 0),Z84&amp;" = "&amp;Z84&amp;"_P","")))),"")</f>
        <v/>
      </c>
      <c r="CX84" t="str">
        <f xml:space="preserve"> IF('Network Data'!U90 &gt; 0, 'Network Data'!U90, "")</f>
        <v/>
      </c>
      <c r="DB84" t="str" cm="1">
        <f t="array" ref="DB84">IF(OR('Network Data'!T90:T189&lt;&gt;""), "## PARAMETERS","")</f>
        <v/>
      </c>
      <c r="DC84" t="str" cm="1">
        <f t="array" ref="DC84">IF(OR('Network Data'!T90:T189&lt;&gt;""), "&lt;space&gt;","")</f>
        <v/>
      </c>
      <c r="DD84" t="str">
        <f>IF('Network Data'!T90&lt;&gt;"",SUBSTITUTE('Network Data'!T90, ",",""),"")</f>
        <v/>
      </c>
      <c r="DE84" t="str" cm="1">
        <f t="array" ref="DE84">IF(OR('Network Data'!T90:T189&lt;&gt;""), "&lt;space&gt;","")</f>
        <v/>
      </c>
      <c r="DF84" t="str" cm="1">
        <f t="array" ref="DF84">IF(OR('Network Data'!T90:T189&lt;&gt;""), "## END PARAMETERS","")</f>
        <v/>
      </c>
      <c r="DG84" t="str" cm="1">
        <f t="array" ref="DG84">IF(OR('Network Data'!T90:T189&lt;&gt;""), "&lt;space&gt;","")</f>
        <v/>
      </c>
      <c r="DL84" t="str">
        <f>IF(AND('Network Data'!$C$5=1,W84="0",X84= "1",Y84&gt;0),Z84&amp;"_GPP: CO2 -&gt; "&amp;Z84,"")</f>
        <v/>
      </c>
      <c r="DN84" s="17"/>
      <c r="DP84" t="str">
        <f>IF(AND(W84="0",X84="1",Y84&gt;0,'Network Data'!$C$5=1),'Hidden Network Data 1'!Z84&amp;"_R: "&amp;'Hidden Network Data 1'!Z84&amp;" -&gt; CO2", "")</f>
        <v/>
      </c>
      <c r="DQ84" t="str">
        <f>IF(AND(W84="0",X84="0",Y84&gt;0,'Network Data'!$C$5=1),'Hidden Network Data 1'!Z84&amp;"_R: "&amp;'Hidden Network Data 1'!Z84&amp;" -&gt; CO2", "")</f>
        <v/>
      </c>
      <c r="DS84" s="17"/>
      <c r="DT84" s="17"/>
      <c r="DU84" t="str">
        <f t="shared" si="68"/>
        <v/>
      </c>
      <c r="DV84" s="17"/>
      <c r="DW84" s="17"/>
      <c r="DX84" s="17"/>
      <c r="DY84" t="str">
        <f t="shared" si="39"/>
        <v/>
      </c>
      <c r="DZ84" s="19"/>
      <c r="EA84" t="str">
        <f>IF(AND('Network Data'!$C$5=1, W84 = "0", X84 = "1", ISNUMBER(Y84)&gt;0, AE84&lt;&gt;""), Z84&amp;"_GPP &gt; "&amp;AE84, "")</f>
        <v/>
      </c>
      <c r="EB84" t="str">
        <f>IF(AE84 &gt;0, IF(AND('Network Data'!$C$5 = 1, W84 = "0", X84 = "0", ISNUMBER(Y84)&gt;0, AE84&lt;&gt;""), Z84&amp;"_Q &gt; "&amp;AE84, IF(AND('Network Data'!$C$5 = 0, W84 = "0", ISNUMBER(Y84)&gt;0, AE84&lt;&gt;""), Z84&amp;"_Q &gt; "&amp;AE84, "")),"")</f>
        <v/>
      </c>
      <c r="EC84" t="str">
        <f>IF(AND('Network Data'!$C$5=1, W84 = "0", X84 = "1", ISNUMBER(Y84)&gt;0, AF84&lt;&gt;""), Z84&amp;"_GPP &lt; "&amp;AF84, "")</f>
        <v/>
      </c>
      <c r="ED84" t="str">
        <f>IF(AND('Network Data'!$C$5 = 1, W84 = "0", X84 = "0", ISNUMBER(Y84)&gt;0, AF84&lt;&gt;""), Z84&amp;"_Q &lt; "&amp;AF84, IF(AND('Network Data'!$C$5 = 0, W84 = "0", ISNUMBER(Y84)&gt;0, AF84&lt;&gt;""), Z84&amp;"_Q &lt; "&amp;AF84, ""))</f>
        <v/>
      </c>
      <c r="EE84" t="str">
        <f>IF(AND('Network Data'!$C$5=1, W84 = "0", X84 = "1", ISNUMBER(Y84)&gt;0, AG84&lt;&gt;""), Z84&amp;"_NPP &gt; "&amp;AG84, "")</f>
        <v/>
      </c>
      <c r="EF84" t="str">
        <f>IF(AND('Network Data'!$C$5 = 1, W84 = "0", X84 = "0", ISNUMBER(Y84)&gt;0, AG84&lt;&gt;""), Z84&amp;"_P &gt; "&amp;AG84, IF(AND('Network Data'!$C$5 = 0, W84 = "0", ISNUMBER(Y84)&gt;0, AG84&lt;&gt;""), Z84&amp;"_P &gt; "&amp;AG84, ""))</f>
        <v/>
      </c>
      <c r="EG84" t="str">
        <f>IF(AND('Network Data'!$C$5=1, W84 = "0", X84 = "1", ISNUMBER(Y84)&gt;0, AH84&lt;&gt;""), Z84&amp;"_NPP &lt; "&amp;AH84, "")</f>
        <v/>
      </c>
      <c r="EH84" t="str">
        <f>IF(AND('Network Data'!$C$5 = 1, W84 = "0", X84 = "0", ISNUMBER(Y84)&gt;0, AH84&lt;&gt;""), Z84&amp;"_P &lt; "&amp;AH84, IF(AND('Network Data'!$C$5 = 0, W84 = "0", ISNUMBER(Y84)&gt;0, AH84&lt;&gt;""), Z84&amp;"_P &lt; "&amp;AH84, ""))</f>
        <v/>
      </c>
      <c r="EI84" t="str">
        <f>IF(AND('Network Data'!$C$5=1,W84="0",X84="1",ISNUMBER(Y84) &gt; 0,AI84&lt;&gt;""),Z84&amp;"_R &gt; "&amp;AI84,"")</f>
        <v/>
      </c>
      <c r="EJ84" t="str">
        <f>IF(AND('Network Data'!$C$5 = 1, W84 = "0", X84 = "0", ISNUMBER(Y84) &gt; 0, AI84&lt;&gt;""), Z84&amp;"_R &gt; "&amp;AI84, IF(AND('Network Data'!$C$5 = 0, W84 = "0", ISNUMBER(Y84) &gt; 0, AI84&lt;&gt;""), Z84&amp;"_R &gt; "&amp;AI84, IF(AND('Network Data'!$C$5 = 1, W84 = "0", X84 = "0", ISNUMBER(Y84) &gt; 0, AI84&lt;&gt;""), Z84&amp;"_R &gt; "&amp;AI84, IF(AND('Network Data'!$C$5 = 0, W84 = "0", ISNUMBER(Y84) &gt; 0, AI84&lt;&gt;""), Z84&amp;"_R &gt; "&amp;AI84, ""))))</f>
        <v/>
      </c>
      <c r="EK84" t="str">
        <f>IF(AND('Network Data'!$C$5=1, W84 = "0", X84 = "1", ISNUMBER(Y84)&gt;0, AJ84&lt;&gt;""), Z84&amp;"_R &lt; "&amp;AJ84, "")</f>
        <v/>
      </c>
      <c r="EL84" t="str">
        <f>IF(AND('Network Data'!$C$5 = 1, W84 = "0", X84 = "0", ISNUMBER(Y84)&gt;0, AJ84&lt;&gt;""), Z84&amp;"_R &lt; "&amp;AJ84, IF(AND('Network Data'!$C$5 = 0, W84 = "0", ISNUMBER(Y84)&gt;0, AJ84&lt;&gt;""), Z84&amp;"_R &lt; "&amp;AJ84, IF(AND('Network Data'!$C$5 = 1, W84 = "0", X84 = "0", ISNUMBER(Y84)&gt;0, AJ84&lt;&gt;""), Z84&amp;"_R &lt; "&amp;AJ84, IF(AND('Network Data'!$C$5 = 0, W84 = "0", ISNUMBER(Y84)&gt;0, AJ84&lt;&gt;""), Z84&amp;"_R &lt; "&amp;AJ84, ""))))</f>
        <v/>
      </c>
      <c r="EM84" t="str">
        <f t="shared" si="40"/>
        <v/>
      </c>
      <c r="EN84" t="str">
        <f t="shared" si="41"/>
        <v/>
      </c>
      <c r="EO84" t="str">
        <f t="shared" si="42"/>
        <v/>
      </c>
      <c r="EP84" t="str">
        <f t="shared" si="43"/>
        <v/>
      </c>
      <c r="EQ84" t="str">
        <f t="shared" si="69"/>
        <v/>
      </c>
      <c r="ER84" t="str">
        <f t="shared" si="70"/>
        <v/>
      </c>
      <c r="ES84" t="str">
        <f t="shared" si="44"/>
        <v/>
      </c>
      <c r="ET84" t="str">
        <f t="shared" si="45"/>
        <v/>
      </c>
      <c r="EU84" t="str">
        <f>IF(AND('Network Data'!$C$5 = 1, W84 = "0", X84 = "0", ISNUMBER(Y84) &gt; 0, AM84&lt;&gt;""), Z84&amp;"_AE &gt; "&amp;AM84, IF(AND('Network Data'!$C$5 = 0, W84 = "0", ISNUMBER(Y84) &gt; 0, AM84&lt;&gt;""), Z84&amp;"_AE &gt; "&amp;AM84, IF(AND('Network Data'!$C$5 = 1, W84 = "0", X84 = "0", ISNUMBER(Y84) &gt; 0, AM84&lt;&gt;""), Z84&amp;"_AE &gt; "&amp;AM84, IF(AND('Network Data'!$C$5 = 0, W84 = "0", ISNUMBER(Y84) &gt; 0, AM84&lt;&gt;""), Z84&amp;"_AE &gt; "&amp;AM84, ""))))</f>
        <v/>
      </c>
      <c r="EV84" t="str">
        <f>IF(AND('Network Data'!$C$5 = 1, W84 = "0", X84 = "0", ISNUMBER(Y84) &gt; 0, AN84&lt;&gt;""), Z84&amp;"_AE &lt; "&amp;AN84, IF(AND('Network Data'!$C$5 = 0, W84 = "0", ISNUMBER(Y84) &gt; 0, AN84&lt;&gt;""),Z84&amp;"_AE &lt; "&amp;AN84, IF(AND('Network Data'!$C$5 = 1, W84 = "0", X84 = "0", ISNUMBER(Y84) &gt; 0, AN84&lt;&gt;""), Z84&amp;"_AE &lt; "&amp;AN84, IF(AND('Network Data'!$C$5 = 0, W84 = "0", ISNUMBER(Y84) &gt; 0, AN84&lt;&gt;""), Z84&amp;"_AE &lt; "&amp;AN84, ""))))</f>
        <v/>
      </c>
      <c r="EX84" t="str">
        <f>IF(AND('Network Data'!V90 &gt;0), 'Network Data'!V90, "")</f>
        <v/>
      </c>
      <c r="GB84"/>
      <c r="GC84"/>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row>
    <row r="85" spans="1:242" x14ac:dyDescent="0.3">
      <c r="A85" s="4">
        <v>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t="str">
        <f t="shared" si="46"/>
        <v/>
      </c>
      <c r="X85" t="str">
        <f t="shared" si="47"/>
        <v/>
      </c>
      <c r="Y85" t="str">
        <f t="shared" si="48"/>
        <v/>
      </c>
      <c r="Z85" t="str">
        <f t="shared" si="49"/>
        <v/>
      </c>
      <c r="AA85" t="str">
        <f t="shared" si="50"/>
        <v/>
      </c>
      <c r="AB85" t="str">
        <f t="shared" si="51"/>
        <v/>
      </c>
      <c r="AC85" t="str">
        <f t="shared" si="52"/>
        <v/>
      </c>
      <c r="AD85" t="str">
        <f t="shared" si="53"/>
        <v/>
      </c>
      <c r="AE85" t="str">
        <f t="shared" si="54"/>
        <v/>
      </c>
      <c r="AF85" t="str">
        <f t="shared" si="55"/>
        <v/>
      </c>
      <c r="AG85" t="str">
        <f t="shared" si="56"/>
        <v/>
      </c>
      <c r="AH85" t="str">
        <f t="shared" si="57"/>
        <v/>
      </c>
      <c r="AI85" t="str">
        <f t="shared" si="58"/>
        <v/>
      </c>
      <c r="AJ85" t="str">
        <f t="shared" si="59"/>
        <v/>
      </c>
      <c r="AK85" t="str">
        <f t="shared" si="60"/>
        <v/>
      </c>
      <c r="AL85" t="str">
        <f t="shared" si="61"/>
        <v/>
      </c>
      <c r="AM85" t="str">
        <f t="shared" si="62"/>
        <v/>
      </c>
      <c r="AN85" t="str">
        <f t="shared" si="63"/>
        <v/>
      </c>
      <c r="BQ85" t="str">
        <f t="shared" si="64"/>
        <v/>
      </c>
      <c r="BR85" t="str">
        <f t="shared" si="65"/>
        <v/>
      </c>
      <c r="BY85" t="str">
        <f t="shared" si="66"/>
        <v/>
      </c>
      <c r="BZ85" t="str">
        <f t="shared" si="67"/>
        <v/>
      </c>
      <c r="CH85" t="str">
        <f>IF(AND('Network Data'!$C$5=1, W85 = "0", Y85 &gt; 0), IF(AND(X85="0"),IF(OR(ISNUMBER(AA85),ISNUMBER(AB85)),Z85&amp;"_Q = Flowto("&amp;Z85&amp;") - "&amp;Z85&amp;"_IM",Z85&amp;"_Q = Flowto("&amp;Z85&amp;")"),IF(AND(X85="1"),IF(OR(ISNUMBER(AA85),ISNUMBER(AB85)),Z85&amp;"_GPP = Flowto("&amp;Z85&amp;") - "&amp;Z85&amp;"_IM",Z85&amp;"_GPP = Flowto("&amp;Z85&amp;")"))), IF(AND('Network Data'!$C$5=0, W85 = "0", Y85 &gt; 0), IF(OR(ISNUMBER(AA85),ISNUMBER(AB85)),Z85&amp;"_Q = Flowto("&amp;Z85&amp;") - "&amp;Z85&amp;"_IN",Z85&amp;"_Q = Flowto("&amp;Z85&amp;")"),""))</f>
        <v/>
      </c>
      <c r="CL85" t="str">
        <f>IF(AND('Network Data'!$C$5=1, COUNTIF($Z$4:$Z$103, "*NLNode")&gt;0, W85 = "0", X85 = "0", Y85 &gt; 0), IF(OR(ISNUMBER(AC85),ISNUMBER(AD85)), Z85&amp;"_P = Flowfrom("&amp;Z85&amp;") - "&amp;Z85&amp;"_R - "&amp;Z85&amp;"_U - "&amp;Z85&amp;"_EX",Z85&amp;"_P = Flowfrom("&amp;Z85&amp;") - "&amp;Z85&amp;"_R - "&amp;Z85&amp;"_U"), IF(AND('Network Data'!$C$5=1, COUNTIF($Z$4:$Z$103, "*NLNode")=0, W85 = "0",X85 = "0", Y85 &gt; 0), IF(OR(ISNUMBER(AC85),ISNUMBER(AD85)), Z85&amp;"_P = Flowfrom("&amp;Z85&amp;") - "&amp;Z85&amp;"_R - "&amp;Z85&amp;"_EX",Z85&amp;"_P = Flowfrom("&amp;Z85&amp;") - "&amp;Z85&amp;"_R"), IF(AND('Network Data'!$C$5=0, COUNTIF($Z$4:$Z$103, "*NLNode")&gt;0, W85 = "0", X85 = "0", Y85 &gt; 0), IF(OR(ISNUMBER(AC85),ISNUMBER(AD85)), Z85&amp;"_P = Flowfrom("&amp;Z85&amp;") - "&amp;Z85&amp;"_U - "&amp;Z85&amp;"_EX",Z85&amp;"_P = Flowfrom("&amp;Z85&amp;") - "&amp;Z85&amp;"_U"), IF(AND('Network Data'!$C$5=0, COUNTIF($Z$4:$Z$103, "*NLNode")=0, W85 = "0",X85 = "0",  Y85 &gt; 0), IF(OR(ISNUMBER(AC85),ISNUMBER(AD85)), Z85&amp;"_P = Flowfrom("&amp;Z85&amp;") - "&amp;Z85&amp;"_EX",Z85&amp;"_P = Flowfrom("&amp;Z85&amp;")"), IF(AND('Network Data'!$C$5=1, COUNTIF($Z$4:$Z$103, "*NLNode")&gt;0, W85 = "0", X85 = "1", Y85 &gt; 0), IF(OR(ISNUMBER(AC85),ISNUMBER(AD85)), Z85&amp;"_NPP = Flowfrom("&amp;Z85&amp;") - "&amp;Z85&amp;"_R - "&amp;Z85&amp;"_U - "&amp;Z85&amp;"_EX",Z85&amp;"_NPP = Flowfrom("&amp;Z85&amp;") - "&amp;Z85&amp;"_R - "&amp;Z85&amp;"_U"), IF(AND('Network Data'!$C$5=1, COUNTIF($Z$4:$Z$103, "*NLNode")=0, W85 = "0",X85 = "1", Y85 &gt; 0), IF(OR(ISNUMBER(AC85),ISNUMBER(AD85)), Z85&amp;"_NPP = Flowfrom("&amp;Z85&amp;") - "&amp;Z85&amp;"_R - "&amp;Z85&amp;"_EX",Z85&amp;"_NPP = Flowfrom("&amp;Z85&amp;") - "&amp;Z85&amp;"_R"), IF(AND('Network Data'!$C$5=0, COUNTIF($Z$4:$Z$103, "*NLNode")&gt;0, W85 = "0", X85 = "1", Y85 &gt; 0), IF(OR(ISNUMBER(AC85),ISNUMBER(AD85)), Z85&amp;"_P = Flowfrom("&amp;Z85&amp;") - "&amp;Z85&amp;"_U - "&amp;Z85&amp;"_EX",Z85&amp;"_P = Flowfrom("&amp;Z85&amp;") - "&amp;Z85&amp;"_U"), IF(AND('Network Data'!$C$5=0, COUNTIF($Z$4:$Z$103, "*NLNode")=0, W85 = "0",X85 = "1",  Y85 &gt; 0), IF(OR(ISNUMBER(AC85),ISNUMBER(AD85)), Z85&amp;"_P = Flowfrom("&amp;Z85&amp;") - "&amp;Z85&amp;"_EX",Z85&amp;"_P = Flowfrom("&amp;Z85&amp;")"), ""))))))))</f>
        <v/>
      </c>
      <c r="CP85" t="str">
        <f>IF(COUNTIF($Z$4:$Z$103, "*NLNode")&gt;0, IF(AND('Network Data'!$C$5=1,W85="0", X85 = "0", Y85&gt;0),IF(OR(ISNUMBER(AC85),ISNUMBER(AD85)),Z85&amp;"_U"&amp;" = Flowto("&amp;Z85&amp;") - "&amp;Z85&amp;"_P"&amp;" - "&amp;Z85&amp;"_R - "&amp;Z85&amp;"_EX",Z85&amp;"_U"&amp;" = Flowto("&amp;Z85&amp;") - "&amp;Z85&amp;"_P"&amp;" - "&amp;Z85&amp;"_R"),IF(AND('Network Data'!$C$5=0,W85="0",X85 = "0", Y85&gt;0),IF(OR(ISNUMBER(AC85),ISNUMBER(AD85)),Z85&amp;"_U"&amp;" = Flowto("&amp;Z85&amp;") - "&amp;Z85&amp;"_P"&amp;" - "&amp;Z85&amp;"_EX",Z85&amp;"_U"&amp;" = Flowto("&amp;Z85&amp;") - "&amp;Z85&amp;"_P"), IF(AND('Network Data'!$C$5=1,W85="0", X85 = "1", Y85&gt;0), IF(OR(ISNUMBER(AC85),ISNUMBER(AD85)),Z85&amp;"_U"&amp;" = Flowto("&amp;Z85&amp;") - "&amp;Z85&amp;"_NPP"&amp;" - "&amp;Z85&amp;"_R - "&amp;Z85&amp;"_EX",Z85&amp;"_U"&amp;" = Flowto("&amp;Z85&amp;") - "&amp;Z85&amp;"_NPP"&amp;" - "&amp;Z85&amp;"_R"), IF(AND('Network Data'!$C$5=0,W85="0",X85 = "1", Y85&gt;0),IF(OR(ISNUMBER(AC85),ISNUMBER(AD85)),Z85&amp;"_U"&amp;" = Flowto("&amp;Z85&amp;") - "&amp;Z85&amp;"_P"&amp;" - "&amp;Z85&amp;"_EX",Z85&amp;"_U"&amp;" = Flowto("&amp;Z85&amp;") - "&amp;Z85&amp;"_P"),"")))),"")</f>
        <v/>
      </c>
      <c r="CT85" t="str">
        <f>IF(OR(AM85&lt;&gt;"",AN85&lt;&gt;""), IF(AND('Network Data'!$C$5 = 1, W85 ="0", X85 = "0", Y85 &gt; 0),Z85&amp;"_AE"&amp;" = "&amp;Z85&amp;"_P"&amp;" + "&amp;Z85&amp;"_R", IF(AND('Network Data'!$C$5 = 0, W85 ="0", X85 = "0", Y85 &gt; 0),Z85&amp;" = "&amp;Z85&amp;"_P",IF(AND('Network Data'!$C$5 = 1, W85 ="0", X85 = "0",Y85 &gt; 0),Z85&amp;"_AE"&amp;" = "&amp;Z85&amp;"_P"&amp;" + "&amp;Z85&amp;"_R", IF(AND('Network Data'!$C$5 = 0, W85 ="0", X85 = "0", Y85 &gt; 0),Z85&amp;" = "&amp;Z85&amp;"_P","")))),"")</f>
        <v/>
      </c>
      <c r="CX85" t="str">
        <f xml:space="preserve"> IF('Network Data'!U91 &gt; 0, 'Network Data'!U91, "")</f>
        <v/>
      </c>
      <c r="DB85" t="str" cm="1">
        <f t="array" ref="DB85">IF(OR('Network Data'!T91:T190&lt;&gt;""), "## PARAMETERS","")</f>
        <v/>
      </c>
      <c r="DC85" t="str" cm="1">
        <f t="array" ref="DC85">IF(OR('Network Data'!T91:T190&lt;&gt;""), "&lt;space&gt;","")</f>
        <v/>
      </c>
      <c r="DD85" t="str">
        <f>IF('Network Data'!T91&lt;&gt;"",SUBSTITUTE('Network Data'!T91, ",",""),"")</f>
        <v/>
      </c>
      <c r="DE85" t="str" cm="1">
        <f t="array" ref="DE85">IF(OR('Network Data'!T91:T190&lt;&gt;""), "&lt;space&gt;","")</f>
        <v/>
      </c>
      <c r="DF85" t="str" cm="1">
        <f t="array" ref="DF85">IF(OR('Network Data'!T91:T190&lt;&gt;""), "## END PARAMETERS","")</f>
        <v/>
      </c>
      <c r="DG85" t="str" cm="1">
        <f t="array" ref="DG85">IF(OR('Network Data'!T91:T190&lt;&gt;""), "&lt;space&gt;","")</f>
        <v/>
      </c>
      <c r="DL85" t="str">
        <f>IF(AND('Network Data'!$C$5=1,W85="0",X85= "1",Y85&gt;0),Z85&amp;"_GPP: CO2 -&gt; "&amp;Z85,"")</f>
        <v/>
      </c>
      <c r="DN85" s="17"/>
      <c r="DP85" t="str">
        <f>IF(AND(W85="0",X85="1",Y85&gt;0,'Network Data'!$C$5=1),'Hidden Network Data 1'!Z85&amp;"_R: "&amp;'Hidden Network Data 1'!Z85&amp;" -&gt; CO2", "")</f>
        <v/>
      </c>
      <c r="DQ85" t="str">
        <f>IF(AND(W85="0",X85="0",Y85&gt;0,'Network Data'!$C$5=1),'Hidden Network Data 1'!Z85&amp;"_R: "&amp;'Hidden Network Data 1'!Z85&amp;" -&gt; CO2", "")</f>
        <v/>
      </c>
      <c r="DS85" s="17"/>
      <c r="DT85" s="17"/>
      <c r="DU85" t="str">
        <f t="shared" si="68"/>
        <v/>
      </c>
      <c r="DV85" s="17"/>
      <c r="DW85" s="17"/>
      <c r="DX85" s="17"/>
      <c r="DY85" t="str">
        <f t="shared" si="39"/>
        <v/>
      </c>
      <c r="DZ85" s="19"/>
      <c r="EA85" t="str">
        <f>IF(AND('Network Data'!$C$5=1, W85 = "0", X85 = "1", ISNUMBER(Y85)&gt;0, AE85&lt;&gt;""), Z85&amp;"_GPP &gt; "&amp;AE85, "")</f>
        <v/>
      </c>
      <c r="EB85" t="str">
        <f>IF(AE85 &gt;0, IF(AND('Network Data'!$C$5 = 1, W85 = "0", X85 = "0", ISNUMBER(Y85)&gt;0, AE85&lt;&gt;""), Z85&amp;"_Q &gt; "&amp;AE85, IF(AND('Network Data'!$C$5 = 0, W85 = "0", ISNUMBER(Y85)&gt;0, AE85&lt;&gt;""), Z85&amp;"_Q &gt; "&amp;AE85, "")),"")</f>
        <v/>
      </c>
      <c r="EC85" t="str">
        <f>IF(AND('Network Data'!$C$5=1, W85 = "0", X85 = "1", ISNUMBER(Y85)&gt;0, AF85&lt;&gt;""), Z85&amp;"_GPP &lt; "&amp;AF85, "")</f>
        <v/>
      </c>
      <c r="ED85" t="str">
        <f>IF(AND('Network Data'!$C$5 = 1, W85 = "0", X85 = "0", ISNUMBER(Y85)&gt;0, AF85&lt;&gt;""), Z85&amp;"_Q &lt; "&amp;AF85, IF(AND('Network Data'!$C$5 = 0, W85 = "0", ISNUMBER(Y85)&gt;0, AF85&lt;&gt;""), Z85&amp;"_Q &lt; "&amp;AF85, ""))</f>
        <v/>
      </c>
      <c r="EE85" t="str">
        <f>IF(AND('Network Data'!$C$5=1, W85 = "0", X85 = "1", ISNUMBER(Y85)&gt;0, AG85&lt;&gt;""), Z85&amp;"_NPP &gt; "&amp;AG85, "")</f>
        <v/>
      </c>
      <c r="EF85" t="str">
        <f>IF(AND('Network Data'!$C$5 = 1, W85 = "0", X85 = "0", ISNUMBER(Y85)&gt;0, AG85&lt;&gt;""), Z85&amp;"_P &gt; "&amp;AG85, IF(AND('Network Data'!$C$5 = 0, W85 = "0", ISNUMBER(Y85)&gt;0, AG85&lt;&gt;""), Z85&amp;"_P &gt; "&amp;AG85, ""))</f>
        <v/>
      </c>
      <c r="EG85" t="str">
        <f>IF(AND('Network Data'!$C$5=1, W85 = "0", X85 = "1", ISNUMBER(Y85)&gt;0, AH85&lt;&gt;""), Z85&amp;"_NPP &lt; "&amp;AH85, "")</f>
        <v/>
      </c>
      <c r="EH85" t="str">
        <f>IF(AND('Network Data'!$C$5 = 1, W85 = "0", X85 = "0", ISNUMBER(Y85)&gt;0, AH85&lt;&gt;""), Z85&amp;"_P &lt; "&amp;AH85, IF(AND('Network Data'!$C$5 = 0, W85 = "0", ISNUMBER(Y85)&gt;0, AH85&lt;&gt;""), Z85&amp;"_P &lt; "&amp;AH85, ""))</f>
        <v/>
      </c>
      <c r="EI85" t="str">
        <f>IF(AND('Network Data'!$C$5=1,W85="0",X85="1",ISNUMBER(Y85) &gt; 0,AI85&lt;&gt;""),Z85&amp;"_R &gt; "&amp;AI85,"")</f>
        <v/>
      </c>
      <c r="EJ85" t="str">
        <f>IF(AND('Network Data'!$C$5 = 1, W85 = "0", X85 = "0", ISNUMBER(Y85) &gt; 0, AI85&lt;&gt;""), Z85&amp;"_R &gt; "&amp;AI85, IF(AND('Network Data'!$C$5 = 0, W85 = "0", ISNUMBER(Y85) &gt; 0, AI85&lt;&gt;""), Z85&amp;"_R &gt; "&amp;AI85, IF(AND('Network Data'!$C$5 = 1, W85 = "0", X85 = "0", ISNUMBER(Y85) &gt; 0, AI85&lt;&gt;""), Z85&amp;"_R &gt; "&amp;AI85, IF(AND('Network Data'!$C$5 = 0, W85 = "0", ISNUMBER(Y85) &gt; 0, AI85&lt;&gt;""), Z85&amp;"_R &gt; "&amp;AI85, ""))))</f>
        <v/>
      </c>
      <c r="EK85" t="str">
        <f>IF(AND('Network Data'!$C$5=1, W85 = "0", X85 = "1", ISNUMBER(Y85)&gt;0, AJ85&lt;&gt;""), Z85&amp;"_R &lt; "&amp;AJ85, "")</f>
        <v/>
      </c>
      <c r="EL85" t="str">
        <f>IF(AND('Network Data'!$C$5 = 1, W85 = "0", X85 = "0", ISNUMBER(Y85)&gt;0, AJ85&lt;&gt;""), Z85&amp;"_R &lt; "&amp;AJ85, IF(AND('Network Data'!$C$5 = 0, W85 = "0", ISNUMBER(Y85)&gt;0, AJ85&lt;&gt;""), Z85&amp;"_R &lt; "&amp;AJ85, IF(AND('Network Data'!$C$5 = 1, W85 = "0", X85 = "0", ISNUMBER(Y85)&gt;0, AJ85&lt;&gt;""), Z85&amp;"_R &lt; "&amp;AJ85, IF(AND('Network Data'!$C$5 = 0, W85 = "0", ISNUMBER(Y85)&gt;0, AJ85&lt;&gt;""), Z85&amp;"_R &lt; "&amp;AJ85, ""))))</f>
        <v/>
      </c>
      <c r="EM85" t="str">
        <f t="shared" si="40"/>
        <v/>
      </c>
      <c r="EN85" t="str">
        <f t="shared" si="41"/>
        <v/>
      </c>
      <c r="EO85" t="str">
        <f t="shared" si="42"/>
        <v/>
      </c>
      <c r="EP85" t="str">
        <f t="shared" si="43"/>
        <v/>
      </c>
      <c r="EQ85" t="str">
        <f t="shared" si="69"/>
        <v/>
      </c>
      <c r="ER85" t="str">
        <f t="shared" si="70"/>
        <v/>
      </c>
      <c r="ES85" t="str">
        <f t="shared" si="44"/>
        <v/>
      </c>
      <c r="ET85" t="str">
        <f t="shared" si="45"/>
        <v/>
      </c>
      <c r="EU85" t="str">
        <f>IF(AND('Network Data'!$C$5 = 1, W85 = "0", X85 = "0", ISNUMBER(Y85) &gt; 0, AM85&lt;&gt;""), Z85&amp;"_AE &gt; "&amp;AM85, IF(AND('Network Data'!$C$5 = 0, W85 = "0", ISNUMBER(Y85) &gt; 0, AM85&lt;&gt;""), Z85&amp;"_AE &gt; "&amp;AM85, IF(AND('Network Data'!$C$5 = 1, W85 = "0", X85 = "0", ISNUMBER(Y85) &gt; 0, AM85&lt;&gt;""), Z85&amp;"_AE &gt; "&amp;AM85, IF(AND('Network Data'!$C$5 = 0, W85 = "0", ISNUMBER(Y85) &gt; 0, AM85&lt;&gt;""), Z85&amp;"_AE &gt; "&amp;AM85, ""))))</f>
        <v/>
      </c>
      <c r="EV85" t="str">
        <f>IF(AND('Network Data'!$C$5 = 1, W85 = "0", X85 = "0", ISNUMBER(Y85) &gt; 0, AN85&lt;&gt;""), Z85&amp;"_AE &lt; "&amp;AN85, IF(AND('Network Data'!$C$5 = 0, W85 = "0", ISNUMBER(Y85) &gt; 0, AN85&lt;&gt;""),Z85&amp;"_AE &lt; "&amp;AN85, IF(AND('Network Data'!$C$5 = 1, W85 = "0", X85 = "0", ISNUMBER(Y85) &gt; 0, AN85&lt;&gt;""), Z85&amp;"_AE &lt; "&amp;AN85, IF(AND('Network Data'!$C$5 = 0, W85 = "0", ISNUMBER(Y85) &gt; 0, AN85&lt;&gt;""), Z85&amp;"_AE &lt; "&amp;AN85, ""))))</f>
        <v/>
      </c>
      <c r="EX85" t="str">
        <f>IF(AND('Network Data'!V91 &gt;0), 'Network Data'!V91, "")</f>
        <v/>
      </c>
      <c r="GB85"/>
      <c r="GC85"/>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row>
    <row r="86" spans="1:242" x14ac:dyDescent="0.3">
      <c r="A86" s="4">
        <v>83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t="str">
        <f t="shared" si="46"/>
        <v/>
      </c>
      <c r="X86" t="str">
        <f t="shared" si="47"/>
        <v/>
      </c>
      <c r="Y86" t="str">
        <f t="shared" si="48"/>
        <v/>
      </c>
      <c r="Z86" t="str">
        <f t="shared" si="49"/>
        <v/>
      </c>
      <c r="AA86" t="str">
        <f t="shared" si="50"/>
        <v/>
      </c>
      <c r="AB86" t="str">
        <f t="shared" si="51"/>
        <v/>
      </c>
      <c r="AC86" t="str">
        <f t="shared" si="52"/>
        <v/>
      </c>
      <c r="AD86" t="str">
        <f t="shared" si="53"/>
        <v/>
      </c>
      <c r="AE86" t="str">
        <f t="shared" si="54"/>
        <v/>
      </c>
      <c r="AF86" t="str">
        <f t="shared" si="55"/>
        <v/>
      </c>
      <c r="AG86" t="str">
        <f t="shared" si="56"/>
        <v/>
      </c>
      <c r="AH86" t="str">
        <f t="shared" si="57"/>
        <v/>
      </c>
      <c r="AI86" t="str">
        <f t="shared" si="58"/>
        <v/>
      </c>
      <c r="AJ86" t="str">
        <f t="shared" si="59"/>
        <v/>
      </c>
      <c r="AK86" t="str">
        <f t="shared" si="60"/>
        <v/>
      </c>
      <c r="AL86" t="str">
        <f t="shared" si="61"/>
        <v/>
      </c>
      <c r="AM86" t="str">
        <f t="shared" si="62"/>
        <v/>
      </c>
      <c r="AN86" t="str">
        <f t="shared" si="63"/>
        <v/>
      </c>
      <c r="BQ86" t="str">
        <f t="shared" si="64"/>
        <v/>
      </c>
      <c r="BR86" t="str">
        <f t="shared" si="65"/>
        <v/>
      </c>
      <c r="BY86" t="str">
        <f t="shared" si="66"/>
        <v/>
      </c>
      <c r="BZ86" t="str">
        <f t="shared" si="67"/>
        <v/>
      </c>
      <c r="CH86" t="str">
        <f>IF(AND('Network Data'!$C$5=1, W86 = "0", Y86 &gt; 0), IF(AND(X86="0"),IF(OR(ISNUMBER(AA86),ISNUMBER(AB86)),Z86&amp;"_Q = Flowto("&amp;Z86&amp;") - "&amp;Z86&amp;"_IM",Z86&amp;"_Q = Flowto("&amp;Z86&amp;")"),IF(AND(X86="1"),IF(OR(ISNUMBER(AA86),ISNUMBER(AB86)),Z86&amp;"_GPP = Flowto("&amp;Z86&amp;") - "&amp;Z86&amp;"_IM",Z86&amp;"_GPP = Flowto("&amp;Z86&amp;")"))), IF(AND('Network Data'!$C$5=0, W86 = "0", Y86 &gt; 0), IF(OR(ISNUMBER(AA86),ISNUMBER(AB86)),Z86&amp;"_Q = Flowto("&amp;Z86&amp;") - "&amp;Z86&amp;"_IN",Z86&amp;"_Q = Flowto("&amp;Z86&amp;")"),""))</f>
        <v/>
      </c>
      <c r="CL86" t="str">
        <f>IF(AND('Network Data'!$C$5=1, COUNTIF($Z$4:$Z$103, "*NLNode")&gt;0, W86 = "0", X86 = "0", Y86 &gt; 0), IF(OR(ISNUMBER(AC86),ISNUMBER(AD86)), Z86&amp;"_P = Flowfrom("&amp;Z86&amp;") - "&amp;Z86&amp;"_R - "&amp;Z86&amp;"_U - "&amp;Z86&amp;"_EX",Z86&amp;"_P = Flowfrom("&amp;Z86&amp;") - "&amp;Z86&amp;"_R - "&amp;Z86&amp;"_U"), IF(AND('Network Data'!$C$5=1, COUNTIF($Z$4:$Z$103, "*NLNode")=0, W86 = "0",X86 = "0", Y86 &gt; 0), IF(OR(ISNUMBER(AC86),ISNUMBER(AD86)), Z86&amp;"_P = Flowfrom("&amp;Z86&amp;") - "&amp;Z86&amp;"_R - "&amp;Z86&amp;"_EX",Z86&amp;"_P = Flowfrom("&amp;Z86&amp;") - "&amp;Z86&amp;"_R"), IF(AND('Network Data'!$C$5=0, COUNTIF($Z$4:$Z$103, "*NLNode")&gt;0, W86 = "0", X86 = "0", Y86 &gt; 0), IF(OR(ISNUMBER(AC86),ISNUMBER(AD86)), Z86&amp;"_P = Flowfrom("&amp;Z86&amp;") - "&amp;Z86&amp;"_U - "&amp;Z86&amp;"_EX",Z86&amp;"_P = Flowfrom("&amp;Z86&amp;") - "&amp;Z86&amp;"_U"), IF(AND('Network Data'!$C$5=0, COUNTIF($Z$4:$Z$103, "*NLNode")=0, W86 = "0",X86 = "0",  Y86 &gt; 0), IF(OR(ISNUMBER(AC86),ISNUMBER(AD86)), Z86&amp;"_P = Flowfrom("&amp;Z86&amp;") - "&amp;Z86&amp;"_EX",Z86&amp;"_P = Flowfrom("&amp;Z86&amp;")"), IF(AND('Network Data'!$C$5=1, COUNTIF($Z$4:$Z$103, "*NLNode")&gt;0, W86 = "0", X86 = "1", Y86 &gt; 0), IF(OR(ISNUMBER(AC86),ISNUMBER(AD86)), Z86&amp;"_NPP = Flowfrom("&amp;Z86&amp;") - "&amp;Z86&amp;"_R - "&amp;Z86&amp;"_U - "&amp;Z86&amp;"_EX",Z86&amp;"_NPP = Flowfrom("&amp;Z86&amp;") - "&amp;Z86&amp;"_R - "&amp;Z86&amp;"_U"), IF(AND('Network Data'!$C$5=1, COUNTIF($Z$4:$Z$103, "*NLNode")=0, W86 = "0",X86 = "1", Y86 &gt; 0), IF(OR(ISNUMBER(AC86),ISNUMBER(AD86)), Z86&amp;"_NPP = Flowfrom("&amp;Z86&amp;") - "&amp;Z86&amp;"_R - "&amp;Z86&amp;"_EX",Z86&amp;"_NPP = Flowfrom("&amp;Z86&amp;") - "&amp;Z86&amp;"_R"), IF(AND('Network Data'!$C$5=0, COUNTIF($Z$4:$Z$103, "*NLNode")&gt;0, W86 = "0", X86 = "1", Y86 &gt; 0), IF(OR(ISNUMBER(AC86),ISNUMBER(AD86)), Z86&amp;"_P = Flowfrom("&amp;Z86&amp;") - "&amp;Z86&amp;"_U - "&amp;Z86&amp;"_EX",Z86&amp;"_P = Flowfrom("&amp;Z86&amp;") - "&amp;Z86&amp;"_U"), IF(AND('Network Data'!$C$5=0, COUNTIF($Z$4:$Z$103, "*NLNode")=0, W86 = "0",X86 = "1",  Y86 &gt; 0), IF(OR(ISNUMBER(AC86),ISNUMBER(AD86)), Z86&amp;"_P = Flowfrom("&amp;Z86&amp;") - "&amp;Z86&amp;"_EX",Z86&amp;"_P = Flowfrom("&amp;Z86&amp;")"), ""))))))))</f>
        <v/>
      </c>
      <c r="CP86" t="str">
        <f>IF(COUNTIF($Z$4:$Z$103, "*NLNode")&gt;0, IF(AND('Network Data'!$C$5=1,W86="0", X86 = "0", Y86&gt;0),IF(OR(ISNUMBER(AC86),ISNUMBER(AD86)),Z86&amp;"_U"&amp;" = Flowto("&amp;Z86&amp;") - "&amp;Z86&amp;"_P"&amp;" - "&amp;Z86&amp;"_R - "&amp;Z86&amp;"_EX",Z86&amp;"_U"&amp;" = Flowto("&amp;Z86&amp;") - "&amp;Z86&amp;"_P"&amp;" - "&amp;Z86&amp;"_R"),IF(AND('Network Data'!$C$5=0,W86="0",X86 = "0", Y86&gt;0),IF(OR(ISNUMBER(AC86),ISNUMBER(AD86)),Z86&amp;"_U"&amp;" = Flowto("&amp;Z86&amp;") - "&amp;Z86&amp;"_P"&amp;" - "&amp;Z86&amp;"_EX",Z86&amp;"_U"&amp;" = Flowto("&amp;Z86&amp;") - "&amp;Z86&amp;"_P"), IF(AND('Network Data'!$C$5=1,W86="0", X86 = "1", Y86&gt;0), IF(OR(ISNUMBER(AC86),ISNUMBER(AD86)),Z86&amp;"_U"&amp;" = Flowto("&amp;Z86&amp;") - "&amp;Z86&amp;"_NPP"&amp;" - "&amp;Z86&amp;"_R - "&amp;Z86&amp;"_EX",Z86&amp;"_U"&amp;" = Flowto("&amp;Z86&amp;") - "&amp;Z86&amp;"_NPP"&amp;" - "&amp;Z86&amp;"_R"), IF(AND('Network Data'!$C$5=0,W86="0",X86 = "1", Y86&gt;0),IF(OR(ISNUMBER(AC86),ISNUMBER(AD86)),Z86&amp;"_U"&amp;" = Flowto("&amp;Z86&amp;") - "&amp;Z86&amp;"_P"&amp;" - "&amp;Z86&amp;"_EX",Z86&amp;"_U"&amp;" = Flowto("&amp;Z86&amp;") - "&amp;Z86&amp;"_P"),"")))),"")</f>
        <v/>
      </c>
      <c r="CT86" t="str">
        <f>IF(OR(AM86&lt;&gt;"",AN86&lt;&gt;""), IF(AND('Network Data'!$C$5 = 1, W86 ="0", X86 = "0", Y86 &gt; 0),Z86&amp;"_AE"&amp;" = "&amp;Z86&amp;"_P"&amp;" + "&amp;Z86&amp;"_R", IF(AND('Network Data'!$C$5 = 0, W86 ="0", X86 = "0", Y86 &gt; 0),Z86&amp;" = "&amp;Z86&amp;"_P",IF(AND('Network Data'!$C$5 = 1, W86 ="0", X86 = "0",Y86 &gt; 0),Z86&amp;"_AE"&amp;" = "&amp;Z86&amp;"_P"&amp;" + "&amp;Z86&amp;"_R", IF(AND('Network Data'!$C$5 = 0, W86 ="0", X86 = "0", Y86 &gt; 0),Z86&amp;" = "&amp;Z86&amp;"_P","")))),"")</f>
        <v/>
      </c>
      <c r="CX86" t="str">
        <f xml:space="preserve"> IF('Network Data'!U92 &gt; 0, 'Network Data'!U92, "")</f>
        <v/>
      </c>
      <c r="DB86" t="str" cm="1">
        <f t="array" ref="DB86">IF(OR('Network Data'!T92:T191&lt;&gt;""), "## PARAMETERS","")</f>
        <v/>
      </c>
      <c r="DC86" t="str" cm="1">
        <f t="array" ref="DC86">IF(OR('Network Data'!T92:T191&lt;&gt;""), "&lt;space&gt;","")</f>
        <v/>
      </c>
      <c r="DD86" t="str">
        <f>IF('Network Data'!T92&lt;&gt;"",SUBSTITUTE('Network Data'!T92, ",",""),"")</f>
        <v/>
      </c>
      <c r="DE86" t="str" cm="1">
        <f t="array" ref="DE86">IF(OR('Network Data'!T92:T191&lt;&gt;""), "&lt;space&gt;","")</f>
        <v/>
      </c>
      <c r="DF86" t="str" cm="1">
        <f t="array" ref="DF86">IF(OR('Network Data'!T92:T191&lt;&gt;""), "## END PARAMETERS","")</f>
        <v/>
      </c>
      <c r="DG86" t="str" cm="1">
        <f t="array" ref="DG86">IF(OR('Network Data'!T92:T191&lt;&gt;""), "&lt;space&gt;","")</f>
        <v/>
      </c>
      <c r="DL86" t="str">
        <f>IF(AND('Network Data'!$C$5=1,W86="0",X86= "1",Y86&gt;0),Z86&amp;"_GPP: CO2 -&gt; "&amp;Z86,"")</f>
        <v/>
      </c>
      <c r="DN86" s="17"/>
      <c r="DP86" t="str">
        <f>IF(AND(W86="0",X86="1",Y86&gt;0,'Network Data'!$C$5=1),'Hidden Network Data 1'!Z86&amp;"_R: "&amp;'Hidden Network Data 1'!Z86&amp;" -&gt; CO2", "")</f>
        <v/>
      </c>
      <c r="DQ86" t="str">
        <f>IF(AND(W86="0",X86="0",Y86&gt;0,'Network Data'!$C$5=1),'Hidden Network Data 1'!Z86&amp;"_R: "&amp;'Hidden Network Data 1'!Z86&amp;" -&gt; CO2", "")</f>
        <v/>
      </c>
      <c r="DS86" s="17"/>
      <c r="DT86" s="17"/>
      <c r="DU86" t="str">
        <f t="shared" si="68"/>
        <v/>
      </c>
      <c r="DV86" s="17"/>
      <c r="DW86" s="17"/>
      <c r="DX86" s="17"/>
      <c r="DY86" t="str">
        <f t="shared" si="39"/>
        <v/>
      </c>
      <c r="DZ86" s="19"/>
      <c r="EA86" t="str">
        <f>IF(AND('Network Data'!$C$5=1, W86 = "0", X86 = "1", ISNUMBER(Y86)&gt;0, AE86&lt;&gt;""), Z86&amp;"_GPP &gt; "&amp;AE86, "")</f>
        <v/>
      </c>
      <c r="EB86" t="str">
        <f>IF(AE86 &gt;0, IF(AND('Network Data'!$C$5 = 1, W86 = "0", X86 = "0", ISNUMBER(Y86)&gt;0, AE86&lt;&gt;""), Z86&amp;"_Q &gt; "&amp;AE86, IF(AND('Network Data'!$C$5 = 0, W86 = "0", ISNUMBER(Y86)&gt;0, AE86&lt;&gt;""), Z86&amp;"_Q &gt; "&amp;AE86, "")),"")</f>
        <v/>
      </c>
      <c r="EC86" t="str">
        <f>IF(AND('Network Data'!$C$5=1, W86 = "0", X86 = "1", ISNUMBER(Y86)&gt;0, AF86&lt;&gt;""), Z86&amp;"_GPP &lt; "&amp;AF86, "")</f>
        <v/>
      </c>
      <c r="ED86" t="str">
        <f>IF(AND('Network Data'!$C$5 = 1, W86 = "0", X86 = "0", ISNUMBER(Y86)&gt;0, AF86&lt;&gt;""), Z86&amp;"_Q &lt; "&amp;AF86, IF(AND('Network Data'!$C$5 = 0, W86 = "0", ISNUMBER(Y86)&gt;0, AF86&lt;&gt;""), Z86&amp;"_Q &lt; "&amp;AF86, ""))</f>
        <v/>
      </c>
      <c r="EE86" t="str">
        <f>IF(AND('Network Data'!$C$5=1, W86 = "0", X86 = "1", ISNUMBER(Y86)&gt;0, AG86&lt;&gt;""), Z86&amp;"_NPP &gt; "&amp;AG86, "")</f>
        <v/>
      </c>
      <c r="EF86" t="str">
        <f>IF(AND('Network Data'!$C$5 = 1, W86 = "0", X86 = "0", ISNUMBER(Y86)&gt;0, AG86&lt;&gt;""), Z86&amp;"_P &gt; "&amp;AG86, IF(AND('Network Data'!$C$5 = 0, W86 = "0", ISNUMBER(Y86)&gt;0, AG86&lt;&gt;""), Z86&amp;"_P &gt; "&amp;AG86, ""))</f>
        <v/>
      </c>
      <c r="EG86" t="str">
        <f>IF(AND('Network Data'!$C$5=1, W86 = "0", X86 = "1", ISNUMBER(Y86)&gt;0, AH86&lt;&gt;""), Z86&amp;"_NPP &lt; "&amp;AH86, "")</f>
        <v/>
      </c>
      <c r="EH86" t="str">
        <f>IF(AND('Network Data'!$C$5 = 1, W86 = "0", X86 = "0", ISNUMBER(Y86)&gt;0, AH86&lt;&gt;""), Z86&amp;"_P &lt; "&amp;AH86, IF(AND('Network Data'!$C$5 = 0, W86 = "0", ISNUMBER(Y86)&gt;0, AH86&lt;&gt;""), Z86&amp;"_P &lt; "&amp;AH86, ""))</f>
        <v/>
      </c>
      <c r="EI86" t="str">
        <f>IF(AND('Network Data'!$C$5=1,W86="0",X86="1",ISNUMBER(Y86) &gt; 0,AI86&lt;&gt;""),Z86&amp;"_R &gt; "&amp;AI86,"")</f>
        <v/>
      </c>
      <c r="EJ86" t="str">
        <f>IF(AND('Network Data'!$C$5 = 1, W86 = "0", X86 = "0", ISNUMBER(Y86) &gt; 0, AI86&lt;&gt;""), Z86&amp;"_R &gt; "&amp;AI86, IF(AND('Network Data'!$C$5 = 0, W86 = "0", ISNUMBER(Y86) &gt; 0, AI86&lt;&gt;""), Z86&amp;"_R &gt; "&amp;AI86, IF(AND('Network Data'!$C$5 = 1, W86 = "0", X86 = "0", ISNUMBER(Y86) &gt; 0, AI86&lt;&gt;""), Z86&amp;"_R &gt; "&amp;AI86, IF(AND('Network Data'!$C$5 = 0, W86 = "0", ISNUMBER(Y86) &gt; 0, AI86&lt;&gt;""), Z86&amp;"_R &gt; "&amp;AI86, ""))))</f>
        <v/>
      </c>
      <c r="EK86" t="str">
        <f>IF(AND('Network Data'!$C$5=1, W86 = "0", X86 = "1", ISNUMBER(Y86)&gt;0, AJ86&lt;&gt;""), Z86&amp;"_R &lt; "&amp;AJ86, "")</f>
        <v/>
      </c>
      <c r="EL86" t="str">
        <f>IF(AND('Network Data'!$C$5 = 1, W86 = "0", X86 = "0", ISNUMBER(Y86)&gt;0, AJ86&lt;&gt;""), Z86&amp;"_R &lt; "&amp;AJ86, IF(AND('Network Data'!$C$5 = 0, W86 = "0", ISNUMBER(Y86)&gt;0, AJ86&lt;&gt;""), Z86&amp;"_R &lt; "&amp;AJ86, IF(AND('Network Data'!$C$5 = 1, W86 = "0", X86 = "0", ISNUMBER(Y86)&gt;0, AJ86&lt;&gt;""), Z86&amp;"_R &lt; "&amp;AJ86, IF(AND('Network Data'!$C$5 = 0, W86 = "0", ISNUMBER(Y86)&gt;0, AJ86&lt;&gt;""), Z86&amp;"_R &lt; "&amp;AJ86, ""))))</f>
        <v/>
      </c>
      <c r="EM86" t="str">
        <f t="shared" si="40"/>
        <v/>
      </c>
      <c r="EN86" t="str">
        <f t="shared" si="41"/>
        <v/>
      </c>
      <c r="EO86" t="str">
        <f t="shared" si="42"/>
        <v/>
      </c>
      <c r="EP86" t="str">
        <f t="shared" si="43"/>
        <v/>
      </c>
      <c r="EQ86" t="str">
        <f t="shared" si="69"/>
        <v/>
      </c>
      <c r="ER86" t="str">
        <f t="shared" si="70"/>
        <v/>
      </c>
      <c r="ES86" t="str">
        <f t="shared" si="44"/>
        <v/>
      </c>
      <c r="ET86" t="str">
        <f t="shared" si="45"/>
        <v/>
      </c>
      <c r="EU86" t="str">
        <f>IF(AND('Network Data'!$C$5 = 1, W86 = "0", X86 = "0", ISNUMBER(Y86) &gt; 0, AM86&lt;&gt;""), Z86&amp;"_AE &gt; "&amp;AM86, IF(AND('Network Data'!$C$5 = 0, W86 = "0", ISNUMBER(Y86) &gt; 0, AM86&lt;&gt;""), Z86&amp;"_AE &gt; "&amp;AM86, IF(AND('Network Data'!$C$5 = 1, W86 = "0", X86 = "0", ISNUMBER(Y86) &gt; 0, AM86&lt;&gt;""), Z86&amp;"_AE &gt; "&amp;AM86, IF(AND('Network Data'!$C$5 = 0, W86 = "0", ISNUMBER(Y86) &gt; 0, AM86&lt;&gt;""), Z86&amp;"_AE &gt; "&amp;AM86, ""))))</f>
        <v/>
      </c>
      <c r="EV86" t="str">
        <f>IF(AND('Network Data'!$C$5 = 1, W86 = "0", X86 = "0", ISNUMBER(Y86) &gt; 0, AN86&lt;&gt;""), Z86&amp;"_AE &lt; "&amp;AN86, IF(AND('Network Data'!$C$5 = 0, W86 = "0", ISNUMBER(Y86) &gt; 0, AN86&lt;&gt;""),Z86&amp;"_AE &lt; "&amp;AN86, IF(AND('Network Data'!$C$5 = 1, W86 = "0", X86 = "0", ISNUMBER(Y86) &gt; 0, AN86&lt;&gt;""), Z86&amp;"_AE &lt; "&amp;AN86, IF(AND('Network Data'!$C$5 = 0, W86 = "0", ISNUMBER(Y86) &gt; 0, AN86&lt;&gt;""), Z86&amp;"_AE &lt; "&amp;AN86, ""))))</f>
        <v/>
      </c>
      <c r="EX86" t="str">
        <f>IF(AND('Network Data'!V92 &gt;0), 'Network Data'!V92, "")</f>
        <v/>
      </c>
      <c r="GB86"/>
      <c r="GC86"/>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row>
    <row r="87" spans="1:242" x14ac:dyDescent="0.3">
      <c r="A87" s="4">
        <v>84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t="str">
        <f t="shared" si="46"/>
        <v/>
      </c>
      <c r="X87" t="str">
        <f t="shared" si="47"/>
        <v/>
      </c>
      <c r="Y87" t="str">
        <f t="shared" si="48"/>
        <v/>
      </c>
      <c r="Z87" t="str">
        <f t="shared" si="49"/>
        <v/>
      </c>
      <c r="AA87" t="str">
        <f t="shared" si="50"/>
        <v/>
      </c>
      <c r="AB87" t="str">
        <f t="shared" si="51"/>
        <v/>
      </c>
      <c r="AC87" t="str">
        <f t="shared" si="52"/>
        <v/>
      </c>
      <c r="AD87" t="str">
        <f t="shared" si="53"/>
        <v/>
      </c>
      <c r="AE87" t="str">
        <f t="shared" si="54"/>
        <v/>
      </c>
      <c r="AF87" t="str">
        <f t="shared" si="55"/>
        <v/>
      </c>
      <c r="AG87" t="str">
        <f t="shared" si="56"/>
        <v/>
      </c>
      <c r="AH87" t="str">
        <f t="shared" si="57"/>
        <v/>
      </c>
      <c r="AI87" t="str">
        <f t="shared" si="58"/>
        <v/>
      </c>
      <c r="AJ87" t="str">
        <f t="shared" si="59"/>
        <v/>
      </c>
      <c r="AK87" t="str">
        <f t="shared" si="60"/>
        <v/>
      </c>
      <c r="AL87" t="str">
        <f t="shared" si="61"/>
        <v/>
      </c>
      <c r="AM87" t="str">
        <f t="shared" si="62"/>
        <v/>
      </c>
      <c r="AN87" t="str">
        <f t="shared" si="63"/>
        <v/>
      </c>
      <c r="BQ87" t="str">
        <f t="shared" si="64"/>
        <v/>
      </c>
      <c r="BR87" t="str">
        <f t="shared" si="65"/>
        <v/>
      </c>
      <c r="BY87" t="str">
        <f t="shared" si="66"/>
        <v/>
      </c>
      <c r="BZ87" t="str">
        <f t="shared" si="67"/>
        <v/>
      </c>
      <c r="CH87" t="str">
        <f>IF(AND('Network Data'!$C$5=1, W87 = "0", Y87 &gt; 0), IF(AND(X87="0"),IF(OR(ISNUMBER(AA87),ISNUMBER(AB87)),Z87&amp;"_Q = Flowto("&amp;Z87&amp;") - "&amp;Z87&amp;"_IM",Z87&amp;"_Q = Flowto("&amp;Z87&amp;")"),IF(AND(X87="1"),IF(OR(ISNUMBER(AA87),ISNUMBER(AB87)),Z87&amp;"_GPP = Flowto("&amp;Z87&amp;") - "&amp;Z87&amp;"_IM",Z87&amp;"_GPP = Flowto("&amp;Z87&amp;")"))), IF(AND('Network Data'!$C$5=0, W87 = "0", Y87 &gt; 0), IF(OR(ISNUMBER(AA87),ISNUMBER(AB87)),Z87&amp;"_Q = Flowto("&amp;Z87&amp;") - "&amp;Z87&amp;"_IN",Z87&amp;"_Q = Flowto("&amp;Z87&amp;")"),""))</f>
        <v/>
      </c>
      <c r="CL87" t="str">
        <f>IF(AND('Network Data'!$C$5=1, COUNTIF($Z$4:$Z$103, "*NLNode")&gt;0, W87 = "0", X87 = "0", Y87 &gt; 0), IF(OR(ISNUMBER(AC87),ISNUMBER(AD87)), Z87&amp;"_P = Flowfrom("&amp;Z87&amp;") - "&amp;Z87&amp;"_R - "&amp;Z87&amp;"_U - "&amp;Z87&amp;"_EX",Z87&amp;"_P = Flowfrom("&amp;Z87&amp;") - "&amp;Z87&amp;"_R - "&amp;Z87&amp;"_U"), IF(AND('Network Data'!$C$5=1, COUNTIF($Z$4:$Z$103, "*NLNode")=0, W87 = "0",X87 = "0", Y87 &gt; 0), IF(OR(ISNUMBER(AC87),ISNUMBER(AD87)), Z87&amp;"_P = Flowfrom("&amp;Z87&amp;") - "&amp;Z87&amp;"_R - "&amp;Z87&amp;"_EX",Z87&amp;"_P = Flowfrom("&amp;Z87&amp;") - "&amp;Z87&amp;"_R"), IF(AND('Network Data'!$C$5=0, COUNTIF($Z$4:$Z$103, "*NLNode")&gt;0, W87 = "0", X87 = "0", Y87 &gt; 0), IF(OR(ISNUMBER(AC87),ISNUMBER(AD87)), Z87&amp;"_P = Flowfrom("&amp;Z87&amp;") - "&amp;Z87&amp;"_U - "&amp;Z87&amp;"_EX",Z87&amp;"_P = Flowfrom("&amp;Z87&amp;") - "&amp;Z87&amp;"_U"), IF(AND('Network Data'!$C$5=0, COUNTIF($Z$4:$Z$103, "*NLNode")=0, W87 = "0",X87 = "0",  Y87 &gt; 0), IF(OR(ISNUMBER(AC87),ISNUMBER(AD87)), Z87&amp;"_P = Flowfrom("&amp;Z87&amp;") - "&amp;Z87&amp;"_EX",Z87&amp;"_P = Flowfrom("&amp;Z87&amp;")"), IF(AND('Network Data'!$C$5=1, COUNTIF($Z$4:$Z$103, "*NLNode")&gt;0, W87 = "0", X87 = "1", Y87 &gt; 0), IF(OR(ISNUMBER(AC87),ISNUMBER(AD87)), Z87&amp;"_NPP = Flowfrom("&amp;Z87&amp;") - "&amp;Z87&amp;"_R - "&amp;Z87&amp;"_U - "&amp;Z87&amp;"_EX",Z87&amp;"_NPP = Flowfrom("&amp;Z87&amp;") - "&amp;Z87&amp;"_R - "&amp;Z87&amp;"_U"), IF(AND('Network Data'!$C$5=1, COUNTIF($Z$4:$Z$103, "*NLNode")=0, W87 = "0",X87 = "1", Y87 &gt; 0), IF(OR(ISNUMBER(AC87),ISNUMBER(AD87)), Z87&amp;"_NPP = Flowfrom("&amp;Z87&amp;") - "&amp;Z87&amp;"_R - "&amp;Z87&amp;"_EX",Z87&amp;"_NPP = Flowfrom("&amp;Z87&amp;") - "&amp;Z87&amp;"_R"), IF(AND('Network Data'!$C$5=0, COUNTIF($Z$4:$Z$103, "*NLNode")&gt;0, W87 = "0", X87 = "1", Y87 &gt; 0), IF(OR(ISNUMBER(AC87),ISNUMBER(AD87)), Z87&amp;"_P = Flowfrom("&amp;Z87&amp;") - "&amp;Z87&amp;"_U - "&amp;Z87&amp;"_EX",Z87&amp;"_P = Flowfrom("&amp;Z87&amp;") - "&amp;Z87&amp;"_U"), IF(AND('Network Data'!$C$5=0, COUNTIF($Z$4:$Z$103, "*NLNode")=0, W87 = "0",X87 = "1",  Y87 &gt; 0), IF(OR(ISNUMBER(AC87),ISNUMBER(AD87)), Z87&amp;"_P = Flowfrom("&amp;Z87&amp;") - "&amp;Z87&amp;"_EX",Z87&amp;"_P = Flowfrom("&amp;Z87&amp;")"), ""))))))))</f>
        <v/>
      </c>
      <c r="CP87" t="str">
        <f>IF(COUNTIF($Z$4:$Z$103, "*NLNode")&gt;0, IF(AND('Network Data'!$C$5=1,W87="0", X87 = "0", Y87&gt;0),IF(OR(ISNUMBER(AC87),ISNUMBER(AD87)),Z87&amp;"_U"&amp;" = Flowto("&amp;Z87&amp;") - "&amp;Z87&amp;"_P"&amp;" - "&amp;Z87&amp;"_R - "&amp;Z87&amp;"_EX",Z87&amp;"_U"&amp;" = Flowto("&amp;Z87&amp;") - "&amp;Z87&amp;"_P"&amp;" - "&amp;Z87&amp;"_R"),IF(AND('Network Data'!$C$5=0,W87="0",X87 = "0", Y87&gt;0),IF(OR(ISNUMBER(AC87),ISNUMBER(AD87)),Z87&amp;"_U"&amp;" = Flowto("&amp;Z87&amp;") - "&amp;Z87&amp;"_P"&amp;" - "&amp;Z87&amp;"_EX",Z87&amp;"_U"&amp;" = Flowto("&amp;Z87&amp;") - "&amp;Z87&amp;"_P"), IF(AND('Network Data'!$C$5=1,W87="0", X87 = "1", Y87&gt;0), IF(OR(ISNUMBER(AC87),ISNUMBER(AD87)),Z87&amp;"_U"&amp;" = Flowto("&amp;Z87&amp;") - "&amp;Z87&amp;"_NPP"&amp;" - "&amp;Z87&amp;"_R - "&amp;Z87&amp;"_EX",Z87&amp;"_U"&amp;" = Flowto("&amp;Z87&amp;") - "&amp;Z87&amp;"_NPP"&amp;" - "&amp;Z87&amp;"_R"), IF(AND('Network Data'!$C$5=0,W87="0",X87 = "1", Y87&gt;0),IF(OR(ISNUMBER(AC87),ISNUMBER(AD87)),Z87&amp;"_U"&amp;" = Flowto("&amp;Z87&amp;") - "&amp;Z87&amp;"_P"&amp;" - "&amp;Z87&amp;"_EX",Z87&amp;"_U"&amp;" = Flowto("&amp;Z87&amp;") - "&amp;Z87&amp;"_P"),"")))),"")</f>
        <v/>
      </c>
      <c r="CT87" t="str">
        <f>IF(OR(AM87&lt;&gt;"",AN87&lt;&gt;""), IF(AND('Network Data'!$C$5 = 1, W87 ="0", X87 = "0", Y87 &gt; 0),Z87&amp;"_AE"&amp;" = "&amp;Z87&amp;"_P"&amp;" + "&amp;Z87&amp;"_R", IF(AND('Network Data'!$C$5 = 0, W87 ="0", X87 = "0", Y87 &gt; 0),Z87&amp;" = "&amp;Z87&amp;"_P",IF(AND('Network Data'!$C$5 = 1, W87 ="0", X87 = "0",Y87 &gt; 0),Z87&amp;"_AE"&amp;" = "&amp;Z87&amp;"_P"&amp;" + "&amp;Z87&amp;"_R", IF(AND('Network Data'!$C$5 = 0, W87 ="0", X87 = "0", Y87 &gt; 0),Z87&amp;" = "&amp;Z87&amp;"_P","")))),"")</f>
        <v/>
      </c>
      <c r="CX87" t="str">
        <f xml:space="preserve"> IF('Network Data'!U93 &gt; 0, 'Network Data'!U93, "")</f>
        <v/>
      </c>
      <c r="DB87" t="str" cm="1">
        <f t="array" ref="DB87">IF(OR('Network Data'!T93:T192&lt;&gt;""), "## PARAMETERS","")</f>
        <v/>
      </c>
      <c r="DC87" t="str" cm="1">
        <f t="array" ref="DC87">IF(OR('Network Data'!T93:T192&lt;&gt;""), "&lt;space&gt;","")</f>
        <v/>
      </c>
      <c r="DD87" t="str">
        <f>IF('Network Data'!T93&lt;&gt;"",SUBSTITUTE('Network Data'!T93, ",",""),"")</f>
        <v/>
      </c>
      <c r="DE87" t="str" cm="1">
        <f t="array" ref="DE87">IF(OR('Network Data'!T93:T192&lt;&gt;""), "&lt;space&gt;","")</f>
        <v/>
      </c>
      <c r="DF87" t="str" cm="1">
        <f t="array" ref="DF87">IF(OR('Network Data'!T93:T192&lt;&gt;""), "## END PARAMETERS","")</f>
        <v/>
      </c>
      <c r="DG87" t="str" cm="1">
        <f t="array" ref="DG87">IF(OR('Network Data'!T93:T192&lt;&gt;""), "&lt;space&gt;","")</f>
        <v/>
      </c>
      <c r="DL87" t="str">
        <f>IF(AND('Network Data'!$C$5=1,W87="0",X87= "1",Y87&gt;0),Z87&amp;"_GPP: CO2 -&gt; "&amp;Z87,"")</f>
        <v/>
      </c>
      <c r="DN87" s="17"/>
      <c r="DP87" t="str">
        <f>IF(AND(W87="0",X87="1",Y87&gt;0,'Network Data'!$C$5=1),'Hidden Network Data 1'!Z87&amp;"_R: "&amp;'Hidden Network Data 1'!Z87&amp;" -&gt; CO2", "")</f>
        <v/>
      </c>
      <c r="DQ87" t="str">
        <f>IF(AND(W87="0",X87="0",Y87&gt;0,'Network Data'!$C$5=1),'Hidden Network Data 1'!Z87&amp;"_R: "&amp;'Hidden Network Data 1'!Z87&amp;" -&gt; CO2", "")</f>
        <v/>
      </c>
      <c r="DS87" s="17"/>
      <c r="DT87" s="17"/>
      <c r="DU87" t="str">
        <f t="shared" si="68"/>
        <v/>
      </c>
      <c r="DV87" s="17"/>
      <c r="DW87" s="17"/>
      <c r="DX87" s="17"/>
      <c r="DY87" t="str">
        <f t="shared" si="39"/>
        <v/>
      </c>
      <c r="DZ87" s="19"/>
      <c r="EA87" t="str">
        <f>IF(AND('Network Data'!$C$5=1, W87 = "0", X87 = "1", ISNUMBER(Y87)&gt;0, AE87&lt;&gt;""), Z87&amp;"_GPP &gt; "&amp;AE87, "")</f>
        <v/>
      </c>
      <c r="EB87" t="str">
        <f>IF(AE87 &gt;0, IF(AND('Network Data'!$C$5 = 1, W87 = "0", X87 = "0", ISNUMBER(Y87)&gt;0, AE87&lt;&gt;""), Z87&amp;"_Q &gt; "&amp;AE87, IF(AND('Network Data'!$C$5 = 0, W87 = "0", ISNUMBER(Y87)&gt;0, AE87&lt;&gt;""), Z87&amp;"_Q &gt; "&amp;AE87, "")),"")</f>
        <v/>
      </c>
      <c r="EC87" t="str">
        <f>IF(AND('Network Data'!$C$5=1, W87 = "0", X87 = "1", ISNUMBER(Y87)&gt;0, AF87&lt;&gt;""), Z87&amp;"_GPP &lt; "&amp;AF87, "")</f>
        <v/>
      </c>
      <c r="ED87" t="str">
        <f>IF(AND('Network Data'!$C$5 = 1, W87 = "0", X87 = "0", ISNUMBER(Y87)&gt;0, AF87&lt;&gt;""), Z87&amp;"_Q &lt; "&amp;AF87, IF(AND('Network Data'!$C$5 = 0, W87 = "0", ISNUMBER(Y87)&gt;0, AF87&lt;&gt;""), Z87&amp;"_Q &lt; "&amp;AF87, ""))</f>
        <v/>
      </c>
      <c r="EE87" t="str">
        <f>IF(AND('Network Data'!$C$5=1, W87 = "0", X87 = "1", ISNUMBER(Y87)&gt;0, AG87&lt;&gt;""), Z87&amp;"_NPP &gt; "&amp;AG87, "")</f>
        <v/>
      </c>
      <c r="EF87" t="str">
        <f>IF(AND('Network Data'!$C$5 = 1, W87 = "0", X87 = "0", ISNUMBER(Y87)&gt;0, AG87&lt;&gt;""), Z87&amp;"_P &gt; "&amp;AG87, IF(AND('Network Data'!$C$5 = 0, W87 = "0", ISNUMBER(Y87)&gt;0, AG87&lt;&gt;""), Z87&amp;"_P &gt; "&amp;AG87, ""))</f>
        <v/>
      </c>
      <c r="EG87" t="str">
        <f>IF(AND('Network Data'!$C$5=1, W87 = "0", X87 = "1", ISNUMBER(Y87)&gt;0, AH87&lt;&gt;""), Z87&amp;"_NPP &lt; "&amp;AH87, "")</f>
        <v/>
      </c>
      <c r="EH87" t="str">
        <f>IF(AND('Network Data'!$C$5 = 1, W87 = "0", X87 = "0", ISNUMBER(Y87)&gt;0, AH87&lt;&gt;""), Z87&amp;"_P &lt; "&amp;AH87, IF(AND('Network Data'!$C$5 = 0, W87 = "0", ISNUMBER(Y87)&gt;0, AH87&lt;&gt;""), Z87&amp;"_P &lt; "&amp;AH87, ""))</f>
        <v/>
      </c>
      <c r="EI87" t="str">
        <f>IF(AND('Network Data'!$C$5=1,W87="0",X87="1",ISNUMBER(Y87) &gt; 0,AI87&lt;&gt;""),Z87&amp;"_R &gt; "&amp;AI87,"")</f>
        <v/>
      </c>
      <c r="EJ87" t="str">
        <f>IF(AND('Network Data'!$C$5 = 1, W87 = "0", X87 = "0", ISNUMBER(Y87) &gt; 0, AI87&lt;&gt;""), Z87&amp;"_R &gt; "&amp;AI87, IF(AND('Network Data'!$C$5 = 0, W87 = "0", ISNUMBER(Y87) &gt; 0, AI87&lt;&gt;""), Z87&amp;"_R &gt; "&amp;AI87, IF(AND('Network Data'!$C$5 = 1, W87 = "0", X87 = "0", ISNUMBER(Y87) &gt; 0, AI87&lt;&gt;""), Z87&amp;"_R &gt; "&amp;AI87, IF(AND('Network Data'!$C$5 = 0, W87 = "0", ISNUMBER(Y87) &gt; 0, AI87&lt;&gt;""), Z87&amp;"_R &gt; "&amp;AI87, ""))))</f>
        <v/>
      </c>
      <c r="EK87" t="str">
        <f>IF(AND('Network Data'!$C$5=1, W87 = "0", X87 = "1", ISNUMBER(Y87)&gt;0, AJ87&lt;&gt;""), Z87&amp;"_R &lt; "&amp;AJ87, "")</f>
        <v/>
      </c>
      <c r="EL87" t="str">
        <f>IF(AND('Network Data'!$C$5 = 1, W87 = "0", X87 = "0", ISNUMBER(Y87)&gt;0, AJ87&lt;&gt;""), Z87&amp;"_R &lt; "&amp;AJ87, IF(AND('Network Data'!$C$5 = 0, W87 = "0", ISNUMBER(Y87)&gt;0, AJ87&lt;&gt;""), Z87&amp;"_R &lt; "&amp;AJ87, IF(AND('Network Data'!$C$5 = 1, W87 = "0", X87 = "0", ISNUMBER(Y87)&gt;0, AJ87&lt;&gt;""), Z87&amp;"_R &lt; "&amp;AJ87, IF(AND('Network Data'!$C$5 = 0, W87 = "0", ISNUMBER(Y87)&gt;0, AJ87&lt;&gt;""), Z87&amp;"_R &lt; "&amp;AJ87, ""))))</f>
        <v/>
      </c>
      <c r="EM87" t="str">
        <f t="shared" si="40"/>
        <v/>
      </c>
      <c r="EN87" t="str">
        <f t="shared" si="41"/>
        <v/>
      </c>
      <c r="EO87" t="str">
        <f t="shared" si="42"/>
        <v/>
      </c>
      <c r="EP87" t="str">
        <f t="shared" si="43"/>
        <v/>
      </c>
      <c r="EQ87" t="str">
        <f t="shared" si="69"/>
        <v/>
      </c>
      <c r="ER87" t="str">
        <f t="shared" si="70"/>
        <v/>
      </c>
      <c r="ES87" t="str">
        <f t="shared" si="44"/>
        <v/>
      </c>
      <c r="ET87" t="str">
        <f t="shared" si="45"/>
        <v/>
      </c>
      <c r="EU87" t="str">
        <f>IF(AND('Network Data'!$C$5 = 1, W87 = "0", X87 = "0", ISNUMBER(Y87) &gt; 0, AM87&lt;&gt;""), Z87&amp;"_AE &gt; "&amp;AM87, IF(AND('Network Data'!$C$5 = 0, W87 = "0", ISNUMBER(Y87) &gt; 0, AM87&lt;&gt;""), Z87&amp;"_AE &gt; "&amp;AM87, IF(AND('Network Data'!$C$5 = 1, W87 = "0", X87 = "0", ISNUMBER(Y87) &gt; 0, AM87&lt;&gt;""), Z87&amp;"_AE &gt; "&amp;AM87, IF(AND('Network Data'!$C$5 = 0, W87 = "0", ISNUMBER(Y87) &gt; 0, AM87&lt;&gt;""), Z87&amp;"_AE &gt; "&amp;AM87, ""))))</f>
        <v/>
      </c>
      <c r="EV87" t="str">
        <f>IF(AND('Network Data'!$C$5 = 1, W87 = "0", X87 = "0", ISNUMBER(Y87) &gt; 0, AN87&lt;&gt;""), Z87&amp;"_AE &lt; "&amp;AN87, IF(AND('Network Data'!$C$5 = 0, W87 = "0", ISNUMBER(Y87) &gt; 0, AN87&lt;&gt;""),Z87&amp;"_AE &lt; "&amp;AN87, IF(AND('Network Data'!$C$5 = 1, W87 = "0", X87 = "0", ISNUMBER(Y87) &gt; 0, AN87&lt;&gt;""), Z87&amp;"_AE &lt; "&amp;AN87, IF(AND('Network Data'!$C$5 = 0, W87 = "0", ISNUMBER(Y87) &gt; 0, AN87&lt;&gt;""), Z87&amp;"_AE &lt; "&amp;AN87, ""))))</f>
        <v/>
      </c>
      <c r="EX87" t="str">
        <f>IF(AND('Network Data'!V93 &gt;0), 'Network Data'!V93, "")</f>
        <v/>
      </c>
      <c r="GB87"/>
      <c r="GC87"/>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row>
    <row r="88" spans="1:242" x14ac:dyDescent="0.3">
      <c r="A88" s="4">
        <v>85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t="str">
        <f t="shared" si="46"/>
        <v/>
      </c>
      <c r="X88" t="str">
        <f t="shared" si="47"/>
        <v/>
      </c>
      <c r="Y88" t="str">
        <f t="shared" si="48"/>
        <v/>
      </c>
      <c r="Z88" t="str">
        <f t="shared" si="49"/>
        <v/>
      </c>
      <c r="AA88" t="str">
        <f t="shared" si="50"/>
        <v/>
      </c>
      <c r="AB88" t="str">
        <f t="shared" si="51"/>
        <v/>
      </c>
      <c r="AC88" t="str">
        <f t="shared" si="52"/>
        <v/>
      </c>
      <c r="AD88" t="str">
        <f t="shared" si="53"/>
        <v/>
      </c>
      <c r="AE88" t="str">
        <f t="shared" si="54"/>
        <v/>
      </c>
      <c r="AF88" t="str">
        <f t="shared" si="55"/>
        <v/>
      </c>
      <c r="AG88" t="str">
        <f t="shared" si="56"/>
        <v/>
      </c>
      <c r="AH88" t="str">
        <f t="shared" si="57"/>
        <v/>
      </c>
      <c r="AI88" t="str">
        <f t="shared" si="58"/>
        <v/>
      </c>
      <c r="AJ88" t="str">
        <f t="shared" si="59"/>
        <v/>
      </c>
      <c r="AK88" t="str">
        <f t="shared" si="60"/>
        <v/>
      </c>
      <c r="AL88" t="str">
        <f t="shared" si="61"/>
        <v/>
      </c>
      <c r="AM88" t="str">
        <f t="shared" si="62"/>
        <v/>
      </c>
      <c r="AN88" t="str">
        <f t="shared" si="63"/>
        <v/>
      </c>
      <c r="BQ88" t="str">
        <f t="shared" si="64"/>
        <v/>
      </c>
      <c r="BR88" t="str">
        <f t="shared" si="65"/>
        <v/>
      </c>
      <c r="BY88" t="str">
        <f t="shared" si="66"/>
        <v/>
      </c>
      <c r="BZ88" t="str">
        <f t="shared" si="67"/>
        <v/>
      </c>
      <c r="CH88" t="str">
        <f>IF(AND('Network Data'!$C$5=1, W88 = "0", Y88 &gt; 0), IF(AND(X88="0"),IF(OR(ISNUMBER(AA88),ISNUMBER(AB88)),Z88&amp;"_Q = Flowto("&amp;Z88&amp;") - "&amp;Z88&amp;"_IM",Z88&amp;"_Q = Flowto("&amp;Z88&amp;")"),IF(AND(X88="1"),IF(OR(ISNUMBER(AA88),ISNUMBER(AB88)),Z88&amp;"_GPP = Flowto("&amp;Z88&amp;") - "&amp;Z88&amp;"_IM",Z88&amp;"_GPP = Flowto("&amp;Z88&amp;")"))), IF(AND('Network Data'!$C$5=0, W88 = "0", Y88 &gt; 0), IF(OR(ISNUMBER(AA88),ISNUMBER(AB88)),Z88&amp;"_Q = Flowto("&amp;Z88&amp;") - "&amp;Z88&amp;"_IN",Z88&amp;"_Q = Flowto("&amp;Z88&amp;")"),""))</f>
        <v/>
      </c>
      <c r="CL88" t="str">
        <f>IF(AND('Network Data'!$C$5=1, COUNTIF($Z$4:$Z$103, "*NLNode")&gt;0, W88 = "0", X88 = "0", Y88 &gt; 0), IF(OR(ISNUMBER(AC88),ISNUMBER(AD88)), Z88&amp;"_P = Flowfrom("&amp;Z88&amp;") - "&amp;Z88&amp;"_R - "&amp;Z88&amp;"_U - "&amp;Z88&amp;"_EX",Z88&amp;"_P = Flowfrom("&amp;Z88&amp;") - "&amp;Z88&amp;"_R - "&amp;Z88&amp;"_U"), IF(AND('Network Data'!$C$5=1, COUNTIF($Z$4:$Z$103, "*NLNode")=0, W88 = "0",X88 = "0", Y88 &gt; 0), IF(OR(ISNUMBER(AC88),ISNUMBER(AD88)), Z88&amp;"_P = Flowfrom("&amp;Z88&amp;") - "&amp;Z88&amp;"_R - "&amp;Z88&amp;"_EX",Z88&amp;"_P = Flowfrom("&amp;Z88&amp;") - "&amp;Z88&amp;"_R"), IF(AND('Network Data'!$C$5=0, COUNTIF($Z$4:$Z$103, "*NLNode")&gt;0, W88 = "0", X88 = "0", Y88 &gt; 0), IF(OR(ISNUMBER(AC88),ISNUMBER(AD88)), Z88&amp;"_P = Flowfrom("&amp;Z88&amp;") - "&amp;Z88&amp;"_U - "&amp;Z88&amp;"_EX",Z88&amp;"_P = Flowfrom("&amp;Z88&amp;") - "&amp;Z88&amp;"_U"), IF(AND('Network Data'!$C$5=0, COUNTIF($Z$4:$Z$103, "*NLNode")=0, W88 = "0",X88 = "0",  Y88 &gt; 0), IF(OR(ISNUMBER(AC88),ISNUMBER(AD88)), Z88&amp;"_P = Flowfrom("&amp;Z88&amp;") - "&amp;Z88&amp;"_EX",Z88&amp;"_P = Flowfrom("&amp;Z88&amp;")"), IF(AND('Network Data'!$C$5=1, COUNTIF($Z$4:$Z$103, "*NLNode")&gt;0, W88 = "0", X88 = "1", Y88 &gt; 0), IF(OR(ISNUMBER(AC88),ISNUMBER(AD88)), Z88&amp;"_NPP = Flowfrom("&amp;Z88&amp;") - "&amp;Z88&amp;"_R - "&amp;Z88&amp;"_U - "&amp;Z88&amp;"_EX",Z88&amp;"_NPP = Flowfrom("&amp;Z88&amp;") - "&amp;Z88&amp;"_R - "&amp;Z88&amp;"_U"), IF(AND('Network Data'!$C$5=1, COUNTIF($Z$4:$Z$103, "*NLNode")=0, W88 = "0",X88 = "1", Y88 &gt; 0), IF(OR(ISNUMBER(AC88),ISNUMBER(AD88)), Z88&amp;"_NPP = Flowfrom("&amp;Z88&amp;") - "&amp;Z88&amp;"_R - "&amp;Z88&amp;"_EX",Z88&amp;"_NPP = Flowfrom("&amp;Z88&amp;") - "&amp;Z88&amp;"_R"), IF(AND('Network Data'!$C$5=0, COUNTIF($Z$4:$Z$103, "*NLNode")&gt;0, W88 = "0", X88 = "1", Y88 &gt; 0), IF(OR(ISNUMBER(AC88),ISNUMBER(AD88)), Z88&amp;"_P = Flowfrom("&amp;Z88&amp;") - "&amp;Z88&amp;"_U - "&amp;Z88&amp;"_EX",Z88&amp;"_P = Flowfrom("&amp;Z88&amp;") - "&amp;Z88&amp;"_U"), IF(AND('Network Data'!$C$5=0, COUNTIF($Z$4:$Z$103, "*NLNode")=0, W88 = "0",X88 = "1",  Y88 &gt; 0), IF(OR(ISNUMBER(AC88),ISNUMBER(AD88)), Z88&amp;"_P = Flowfrom("&amp;Z88&amp;") - "&amp;Z88&amp;"_EX",Z88&amp;"_P = Flowfrom("&amp;Z88&amp;")"), ""))))))))</f>
        <v/>
      </c>
      <c r="CP88" t="str">
        <f>IF(COUNTIF($Z$4:$Z$103, "*NLNode")&gt;0, IF(AND('Network Data'!$C$5=1,W88="0", X88 = "0", Y88&gt;0),IF(OR(ISNUMBER(AC88),ISNUMBER(AD88)),Z88&amp;"_U"&amp;" = Flowto("&amp;Z88&amp;") - "&amp;Z88&amp;"_P"&amp;" - "&amp;Z88&amp;"_R - "&amp;Z88&amp;"_EX",Z88&amp;"_U"&amp;" = Flowto("&amp;Z88&amp;") - "&amp;Z88&amp;"_P"&amp;" - "&amp;Z88&amp;"_R"),IF(AND('Network Data'!$C$5=0,W88="0",X88 = "0", Y88&gt;0),IF(OR(ISNUMBER(AC88),ISNUMBER(AD88)),Z88&amp;"_U"&amp;" = Flowto("&amp;Z88&amp;") - "&amp;Z88&amp;"_P"&amp;" - "&amp;Z88&amp;"_EX",Z88&amp;"_U"&amp;" = Flowto("&amp;Z88&amp;") - "&amp;Z88&amp;"_P"), IF(AND('Network Data'!$C$5=1,W88="0", X88 = "1", Y88&gt;0), IF(OR(ISNUMBER(AC88),ISNUMBER(AD88)),Z88&amp;"_U"&amp;" = Flowto("&amp;Z88&amp;") - "&amp;Z88&amp;"_NPP"&amp;" - "&amp;Z88&amp;"_R - "&amp;Z88&amp;"_EX",Z88&amp;"_U"&amp;" = Flowto("&amp;Z88&amp;") - "&amp;Z88&amp;"_NPP"&amp;" - "&amp;Z88&amp;"_R"), IF(AND('Network Data'!$C$5=0,W88="0",X88 = "1", Y88&gt;0),IF(OR(ISNUMBER(AC88),ISNUMBER(AD88)),Z88&amp;"_U"&amp;" = Flowto("&amp;Z88&amp;") - "&amp;Z88&amp;"_P"&amp;" - "&amp;Z88&amp;"_EX",Z88&amp;"_U"&amp;" = Flowto("&amp;Z88&amp;") - "&amp;Z88&amp;"_P"),"")))),"")</f>
        <v/>
      </c>
      <c r="CT88" t="str">
        <f>IF(OR(AM88&lt;&gt;"",AN88&lt;&gt;""), IF(AND('Network Data'!$C$5 = 1, W88 ="0", X88 = "0", Y88 &gt; 0),Z88&amp;"_AE"&amp;" = "&amp;Z88&amp;"_P"&amp;" + "&amp;Z88&amp;"_R", IF(AND('Network Data'!$C$5 = 0, W88 ="0", X88 = "0", Y88 &gt; 0),Z88&amp;" = "&amp;Z88&amp;"_P",IF(AND('Network Data'!$C$5 = 1, W88 ="0", X88 = "0",Y88 &gt; 0),Z88&amp;"_AE"&amp;" = "&amp;Z88&amp;"_P"&amp;" + "&amp;Z88&amp;"_R", IF(AND('Network Data'!$C$5 = 0, W88 ="0", X88 = "0", Y88 &gt; 0),Z88&amp;" = "&amp;Z88&amp;"_P","")))),"")</f>
        <v/>
      </c>
      <c r="CX88" t="str">
        <f xml:space="preserve"> IF('Network Data'!U94 &gt; 0, 'Network Data'!U94, "")</f>
        <v/>
      </c>
      <c r="DB88" t="str" cm="1">
        <f t="array" ref="DB88">IF(OR('Network Data'!T94:T193&lt;&gt;""), "## PARAMETERS","")</f>
        <v/>
      </c>
      <c r="DC88" t="str" cm="1">
        <f t="array" ref="DC88">IF(OR('Network Data'!T94:T193&lt;&gt;""), "&lt;space&gt;","")</f>
        <v/>
      </c>
      <c r="DD88" t="str">
        <f>IF('Network Data'!T94&lt;&gt;"",SUBSTITUTE('Network Data'!T94, ",",""),"")</f>
        <v/>
      </c>
      <c r="DE88" t="str" cm="1">
        <f t="array" ref="DE88">IF(OR('Network Data'!T94:T193&lt;&gt;""), "&lt;space&gt;","")</f>
        <v/>
      </c>
      <c r="DF88" t="str" cm="1">
        <f t="array" ref="DF88">IF(OR('Network Data'!T94:T193&lt;&gt;""), "## END PARAMETERS","")</f>
        <v/>
      </c>
      <c r="DG88" t="str" cm="1">
        <f t="array" ref="DG88">IF(OR('Network Data'!T94:T193&lt;&gt;""), "&lt;space&gt;","")</f>
        <v/>
      </c>
      <c r="DL88" t="str">
        <f>IF(AND('Network Data'!$C$5=1,W88="0",X88= "1",Y88&gt;0),Z88&amp;"_GPP: CO2 -&gt; "&amp;Z88,"")</f>
        <v/>
      </c>
      <c r="DN88" s="17"/>
      <c r="DP88" t="str">
        <f>IF(AND(W88="0",X88="1",Y88&gt;0,'Network Data'!$C$5=1),'Hidden Network Data 1'!Z88&amp;"_R: "&amp;'Hidden Network Data 1'!Z88&amp;" -&gt; CO2", "")</f>
        <v/>
      </c>
      <c r="DQ88" t="str">
        <f>IF(AND(W88="0",X88="0",Y88&gt;0,'Network Data'!$C$5=1),'Hidden Network Data 1'!Z88&amp;"_R: "&amp;'Hidden Network Data 1'!Z88&amp;" -&gt; CO2", "")</f>
        <v/>
      </c>
      <c r="DS88" s="17"/>
      <c r="DT88" s="17"/>
      <c r="DU88" t="str">
        <f t="shared" si="68"/>
        <v/>
      </c>
      <c r="DV88" s="17"/>
      <c r="DW88" s="17"/>
      <c r="DX88" s="17"/>
      <c r="DY88" t="str">
        <f t="shared" si="39"/>
        <v/>
      </c>
      <c r="DZ88" s="19"/>
      <c r="EA88" t="str">
        <f>IF(AND('Network Data'!$C$5=1, W88 = "0", X88 = "1", ISNUMBER(Y88)&gt;0, AE88&lt;&gt;""), Z88&amp;"_GPP &gt; "&amp;AE88, "")</f>
        <v/>
      </c>
      <c r="EB88" t="str">
        <f>IF(AE88 &gt;0, IF(AND('Network Data'!$C$5 = 1, W88 = "0", X88 = "0", ISNUMBER(Y88)&gt;0, AE88&lt;&gt;""), Z88&amp;"_Q &gt; "&amp;AE88, IF(AND('Network Data'!$C$5 = 0, W88 = "0", ISNUMBER(Y88)&gt;0, AE88&lt;&gt;""), Z88&amp;"_Q &gt; "&amp;AE88, "")),"")</f>
        <v/>
      </c>
      <c r="EC88" t="str">
        <f>IF(AND('Network Data'!$C$5=1, W88 = "0", X88 = "1", ISNUMBER(Y88)&gt;0, AF88&lt;&gt;""), Z88&amp;"_GPP &lt; "&amp;AF88, "")</f>
        <v/>
      </c>
      <c r="ED88" t="str">
        <f>IF(AND('Network Data'!$C$5 = 1, W88 = "0", X88 = "0", ISNUMBER(Y88)&gt;0, AF88&lt;&gt;""), Z88&amp;"_Q &lt; "&amp;AF88, IF(AND('Network Data'!$C$5 = 0, W88 = "0", ISNUMBER(Y88)&gt;0, AF88&lt;&gt;""), Z88&amp;"_Q &lt; "&amp;AF88, ""))</f>
        <v/>
      </c>
      <c r="EE88" t="str">
        <f>IF(AND('Network Data'!$C$5=1, W88 = "0", X88 = "1", ISNUMBER(Y88)&gt;0, AG88&lt;&gt;""), Z88&amp;"_NPP &gt; "&amp;AG88, "")</f>
        <v/>
      </c>
      <c r="EF88" t="str">
        <f>IF(AND('Network Data'!$C$5 = 1, W88 = "0", X88 = "0", ISNUMBER(Y88)&gt;0, AG88&lt;&gt;""), Z88&amp;"_P &gt; "&amp;AG88, IF(AND('Network Data'!$C$5 = 0, W88 = "0", ISNUMBER(Y88)&gt;0, AG88&lt;&gt;""), Z88&amp;"_P &gt; "&amp;AG88, ""))</f>
        <v/>
      </c>
      <c r="EG88" t="str">
        <f>IF(AND('Network Data'!$C$5=1, W88 = "0", X88 = "1", ISNUMBER(Y88)&gt;0, AH88&lt;&gt;""), Z88&amp;"_NPP &lt; "&amp;AH88, "")</f>
        <v/>
      </c>
      <c r="EH88" t="str">
        <f>IF(AND('Network Data'!$C$5 = 1, W88 = "0", X88 = "0", ISNUMBER(Y88)&gt;0, AH88&lt;&gt;""), Z88&amp;"_P &lt; "&amp;AH88, IF(AND('Network Data'!$C$5 = 0, W88 = "0", ISNUMBER(Y88)&gt;0, AH88&lt;&gt;""), Z88&amp;"_P &lt; "&amp;AH88, ""))</f>
        <v/>
      </c>
      <c r="EI88" t="str">
        <f>IF(AND('Network Data'!$C$5=1,W88="0",X88="1",ISNUMBER(Y88) &gt; 0,AI88&lt;&gt;""),Z88&amp;"_R &gt; "&amp;AI88,"")</f>
        <v/>
      </c>
      <c r="EJ88" t="str">
        <f>IF(AND('Network Data'!$C$5 = 1, W88 = "0", X88 = "0", ISNUMBER(Y88) &gt; 0, AI88&lt;&gt;""), Z88&amp;"_R &gt; "&amp;AI88, IF(AND('Network Data'!$C$5 = 0, W88 = "0", ISNUMBER(Y88) &gt; 0, AI88&lt;&gt;""), Z88&amp;"_R &gt; "&amp;AI88, IF(AND('Network Data'!$C$5 = 1, W88 = "0", X88 = "0", ISNUMBER(Y88) &gt; 0, AI88&lt;&gt;""), Z88&amp;"_R &gt; "&amp;AI88, IF(AND('Network Data'!$C$5 = 0, W88 = "0", ISNUMBER(Y88) &gt; 0, AI88&lt;&gt;""), Z88&amp;"_R &gt; "&amp;AI88, ""))))</f>
        <v/>
      </c>
      <c r="EK88" t="str">
        <f>IF(AND('Network Data'!$C$5=1, W88 = "0", X88 = "1", ISNUMBER(Y88)&gt;0, AJ88&lt;&gt;""), Z88&amp;"_R &lt; "&amp;AJ88, "")</f>
        <v/>
      </c>
      <c r="EL88" t="str">
        <f>IF(AND('Network Data'!$C$5 = 1, W88 = "0", X88 = "0", ISNUMBER(Y88)&gt;0, AJ88&lt;&gt;""), Z88&amp;"_R &lt; "&amp;AJ88, IF(AND('Network Data'!$C$5 = 0, W88 = "0", ISNUMBER(Y88)&gt;0, AJ88&lt;&gt;""), Z88&amp;"_R &lt; "&amp;AJ88, IF(AND('Network Data'!$C$5 = 1, W88 = "0", X88 = "0", ISNUMBER(Y88)&gt;0, AJ88&lt;&gt;""), Z88&amp;"_R &lt; "&amp;AJ88, IF(AND('Network Data'!$C$5 = 0, W88 = "0", ISNUMBER(Y88)&gt;0, AJ88&lt;&gt;""), Z88&amp;"_R &lt; "&amp;AJ88, ""))))</f>
        <v/>
      </c>
      <c r="EM88" t="str">
        <f t="shared" si="40"/>
        <v/>
      </c>
      <c r="EN88" t="str">
        <f t="shared" si="41"/>
        <v/>
      </c>
      <c r="EO88" t="str">
        <f t="shared" si="42"/>
        <v/>
      </c>
      <c r="EP88" t="str">
        <f t="shared" si="43"/>
        <v/>
      </c>
      <c r="EQ88" t="str">
        <f t="shared" si="69"/>
        <v/>
      </c>
      <c r="ER88" t="str">
        <f t="shared" si="70"/>
        <v/>
      </c>
      <c r="ES88" t="str">
        <f t="shared" si="44"/>
        <v/>
      </c>
      <c r="ET88" t="str">
        <f t="shared" si="45"/>
        <v/>
      </c>
      <c r="EU88" t="str">
        <f>IF(AND('Network Data'!$C$5 = 1, W88 = "0", X88 = "0", ISNUMBER(Y88) &gt; 0, AM88&lt;&gt;""), Z88&amp;"_AE &gt; "&amp;AM88, IF(AND('Network Data'!$C$5 = 0, W88 = "0", ISNUMBER(Y88) &gt; 0, AM88&lt;&gt;""), Z88&amp;"_AE &gt; "&amp;AM88, IF(AND('Network Data'!$C$5 = 1, W88 = "0", X88 = "0", ISNUMBER(Y88) &gt; 0, AM88&lt;&gt;""), Z88&amp;"_AE &gt; "&amp;AM88, IF(AND('Network Data'!$C$5 = 0, W88 = "0", ISNUMBER(Y88) &gt; 0, AM88&lt;&gt;""), Z88&amp;"_AE &gt; "&amp;AM88, ""))))</f>
        <v/>
      </c>
      <c r="EV88" t="str">
        <f>IF(AND('Network Data'!$C$5 = 1, W88 = "0", X88 = "0", ISNUMBER(Y88) &gt; 0, AN88&lt;&gt;""), Z88&amp;"_AE &lt; "&amp;AN88, IF(AND('Network Data'!$C$5 = 0, W88 = "0", ISNUMBER(Y88) &gt; 0, AN88&lt;&gt;""),Z88&amp;"_AE &lt; "&amp;AN88, IF(AND('Network Data'!$C$5 = 1, W88 = "0", X88 = "0", ISNUMBER(Y88) &gt; 0, AN88&lt;&gt;""), Z88&amp;"_AE &lt; "&amp;AN88, IF(AND('Network Data'!$C$5 = 0, W88 = "0", ISNUMBER(Y88) &gt; 0, AN88&lt;&gt;""), Z88&amp;"_AE &lt; "&amp;AN88, ""))))</f>
        <v/>
      </c>
      <c r="EX88" t="str">
        <f>IF(AND('Network Data'!V94 &gt;0), 'Network Data'!V94, "")</f>
        <v/>
      </c>
      <c r="GB88"/>
      <c r="GC88"/>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row>
    <row r="89" spans="1:242" x14ac:dyDescent="0.3">
      <c r="A89" s="4">
        <v>86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t="str">
        <f t="shared" si="46"/>
        <v/>
      </c>
      <c r="X89" t="str">
        <f t="shared" si="47"/>
        <v/>
      </c>
      <c r="Y89" t="str">
        <f t="shared" si="48"/>
        <v/>
      </c>
      <c r="Z89" t="str">
        <f t="shared" si="49"/>
        <v/>
      </c>
      <c r="AA89" t="str">
        <f t="shared" si="50"/>
        <v/>
      </c>
      <c r="AB89" t="str">
        <f t="shared" si="51"/>
        <v/>
      </c>
      <c r="AC89" t="str">
        <f t="shared" si="52"/>
        <v/>
      </c>
      <c r="AD89" t="str">
        <f t="shared" si="53"/>
        <v/>
      </c>
      <c r="AE89" t="str">
        <f t="shared" si="54"/>
        <v/>
      </c>
      <c r="AF89" t="str">
        <f t="shared" si="55"/>
        <v/>
      </c>
      <c r="AG89" t="str">
        <f t="shared" si="56"/>
        <v/>
      </c>
      <c r="AH89" t="str">
        <f t="shared" si="57"/>
        <v/>
      </c>
      <c r="AI89" t="str">
        <f t="shared" si="58"/>
        <v/>
      </c>
      <c r="AJ89" t="str">
        <f t="shared" si="59"/>
        <v/>
      </c>
      <c r="AK89" t="str">
        <f t="shared" si="60"/>
        <v/>
      </c>
      <c r="AL89" t="str">
        <f t="shared" si="61"/>
        <v/>
      </c>
      <c r="AM89" t="str">
        <f t="shared" si="62"/>
        <v/>
      </c>
      <c r="AN89" t="str">
        <f t="shared" si="63"/>
        <v/>
      </c>
      <c r="BQ89" t="str">
        <f t="shared" si="64"/>
        <v/>
      </c>
      <c r="BR89" t="str">
        <f t="shared" si="65"/>
        <v/>
      </c>
      <c r="BY89" t="str">
        <f t="shared" si="66"/>
        <v/>
      </c>
      <c r="BZ89" t="str">
        <f t="shared" si="67"/>
        <v/>
      </c>
      <c r="CH89" t="str">
        <f>IF(AND('Network Data'!$C$5=1, W89 = "0", Y89 &gt; 0), IF(AND(X89="0"),IF(OR(ISNUMBER(AA89),ISNUMBER(AB89)),Z89&amp;"_Q = Flowto("&amp;Z89&amp;") - "&amp;Z89&amp;"_IM",Z89&amp;"_Q = Flowto("&amp;Z89&amp;")"),IF(AND(X89="1"),IF(OR(ISNUMBER(AA89),ISNUMBER(AB89)),Z89&amp;"_GPP = Flowto("&amp;Z89&amp;") - "&amp;Z89&amp;"_IM",Z89&amp;"_GPP = Flowto("&amp;Z89&amp;")"))), IF(AND('Network Data'!$C$5=0, W89 = "0", Y89 &gt; 0), IF(OR(ISNUMBER(AA89),ISNUMBER(AB89)),Z89&amp;"_Q = Flowto("&amp;Z89&amp;") - "&amp;Z89&amp;"_IN",Z89&amp;"_Q = Flowto("&amp;Z89&amp;")"),""))</f>
        <v/>
      </c>
      <c r="CL89" t="str">
        <f>IF(AND('Network Data'!$C$5=1, COUNTIF($Z$4:$Z$103, "*NLNode")&gt;0, W89 = "0", X89 = "0", Y89 &gt; 0), IF(OR(ISNUMBER(AC89),ISNUMBER(AD89)), Z89&amp;"_P = Flowfrom("&amp;Z89&amp;") - "&amp;Z89&amp;"_R - "&amp;Z89&amp;"_U - "&amp;Z89&amp;"_EX",Z89&amp;"_P = Flowfrom("&amp;Z89&amp;") - "&amp;Z89&amp;"_R - "&amp;Z89&amp;"_U"), IF(AND('Network Data'!$C$5=1, COUNTIF($Z$4:$Z$103, "*NLNode")=0, W89 = "0",X89 = "0", Y89 &gt; 0), IF(OR(ISNUMBER(AC89),ISNUMBER(AD89)), Z89&amp;"_P = Flowfrom("&amp;Z89&amp;") - "&amp;Z89&amp;"_R - "&amp;Z89&amp;"_EX",Z89&amp;"_P = Flowfrom("&amp;Z89&amp;") - "&amp;Z89&amp;"_R"), IF(AND('Network Data'!$C$5=0, COUNTIF($Z$4:$Z$103, "*NLNode")&gt;0, W89 = "0", X89 = "0", Y89 &gt; 0), IF(OR(ISNUMBER(AC89),ISNUMBER(AD89)), Z89&amp;"_P = Flowfrom("&amp;Z89&amp;") - "&amp;Z89&amp;"_U - "&amp;Z89&amp;"_EX",Z89&amp;"_P = Flowfrom("&amp;Z89&amp;") - "&amp;Z89&amp;"_U"), IF(AND('Network Data'!$C$5=0, COUNTIF($Z$4:$Z$103, "*NLNode")=0, W89 = "0",X89 = "0",  Y89 &gt; 0), IF(OR(ISNUMBER(AC89),ISNUMBER(AD89)), Z89&amp;"_P = Flowfrom("&amp;Z89&amp;") - "&amp;Z89&amp;"_EX",Z89&amp;"_P = Flowfrom("&amp;Z89&amp;")"), IF(AND('Network Data'!$C$5=1, COUNTIF($Z$4:$Z$103, "*NLNode")&gt;0, W89 = "0", X89 = "1", Y89 &gt; 0), IF(OR(ISNUMBER(AC89),ISNUMBER(AD89)), Z89&amp;"_NPP = Flowfrom("&amp;Z89&amp;") - "&amp;Z89&amp;"_R - "&amp;Z89&amp;"_U - "&amp;Z89&amp;"_EX",Z89&amp;"_NPP = Flowfrom("&amp;Z89&amp;") - "&amp;Z89&amp;"_R - "&amp;Z89&amp;"_U"), IF(AND('Network Data'!$C$5=1, COUNTIF($Z$4:$Z$103, "*NLNode")=0, W89 = "0",X89 = "1", Y89 &gt; 0), IF(OR(ISNUMBER(AC89),ISNUMBER(AD89)), Z89&amp;"_NPP = Flowfrom("&amp;Z89&amp;") - "&amp;Z89&amp;"_R - "&amp;Z89&amp;"_EX",Z89&amp;"_NPP = Flowfrom("&amp;Z89&amp;") - "&amp;Z89&amp;"_R"), IF(AND('Network Data'!$C$5=0, COUNTIF($Z$4:$Z$103, "*NLNode")&gt;0, W89 = "0", X89 = "1", Y89 &gt; 0), IF(OR(ISNUMBER(AC89),ISNUMBER(AD89)), Z89&amp;"_P = Flowfrom("&amp;Z89&amp;") - "&amp;Z89&amp;"_U - "&amp;Z89&amp;"_EX",Z89&amp;"_P = Flowfrom("&amp;Z89&amp;") - "&amp;Z89&amp;"_U"), IF(AND('Network Data'!$C$5=0, COUNTIF($Z$4:$Z$103, "*NLNode")=0, W89 = "0",X89 = "1",  Y89 &gt; 0), IF(OR(ISNUMBER(AC89),ISNUMBER(AD89)), Z89&amp;"_P = Flowfrom("&amp;Z89&amp;") - "&amp;Z89&amp;"_EX",Z89&amp;"_P = Flowfrom("&amp;Z89&amp;")"), ""))))))))</f>
        <v/>
      </c>
      <c r="CP89" t="str">
        <f>IF(COUNTIF($Z$4:$Z$103, "*NLNode")&gt;0, IF(AND('Network Data'!$C$5=1,W89="0", X89 = "0", Y89&gt;0),IF(OR(ISNUMBER(AC89),ISNUMBER(AD89)),Z89&amp;"_U"&amp;" = Flowto("&amp;Z89&amp;") - "&amp;Z89&amp;"_P"&amp;" - "&amp;Z89&amp;"_R - "&amp;Z89&amp;"_EX",Z89&amp;"_U"&amp;" = Flowto("&amp;Z89&amp;") - "&amp;Z89&amp;"_P"&amp;" - "&amp;Z89&amp;"_R"),IF(AND('Network Data'!$C$5=0,W89="0",X89 = "0", Y89&gt;0),IF(OR(ISNUMBER(AC89),ISNUMBER(AD89)),Z89&amp;"_U"&amp;" = Flowto("&amp;Z89&amp;") - "&amp;Z89&amp;"_P"&amp;" - "&amp;Z89&amp;"_EX",Z89&amp;"_U"&amp;" = Flowto("&amp;Z89&amp;") - "&amp;Z89&amp;"_P"), IF(AND('Network Data'!$C$5=1,W89="0", X89 = "1", Y89&gt;0), IF(OR(ISNUMBER(AC89),ISNUMBER(AD89)),Z89&amp;"_U"&amp;" = Flowto("&amp;Z89&amp;") - "&amp;Z89&amp;"_NPP"&amp;" - "&amp;Z89&amp;"_R - "&amp;Z89&amp;"_EX",Z89&amp;"_U"&amp;" = Flowto("&amp;Z89&amp;") - "&amp;Z89&amp;"_NPP"&amp;" - "&amp;Z89&amp;"_R"), IF(AND('Network Data'!$C$5=0,W89="0",X89 = "1", Y89&gt;0),IF(OR(ISNUMBER(AC89),ISNUMBER(AD89)),Z89&amp;"_U"&amp;" = Flowto("&amp;Z89&amp;") - "&amp;Z89&amp;"_P"&amp;" - "&amp;Z89&amp;"_EX",Z89&amp;"_U"&amp;" = Flowto("&amp;Z89&amp;") - "&amp;Z89&amp;"_P"),"")))),"")</f>
        <v/>
      </c>
      <c r="CT89" t="str">
        <f>IF(OR(AM89&lt;&gt;"",AN89&lt;&gt;""), IF(AND('Network Data'!$C$5 = 1, W89 ="0", X89 = "0", Y89 &gt; 0),Z89&amp;"_AE"&amp;" = "&amp;Z89&amp;"_P"&amp;" + "&amp;Z89&amp;"_R", IF(AND('Network Data'!$C$5 = 0, W89 ="0", X89 = "0", Y89 &gt; 0),Z89&amp;" = "&amp;Z89&amp;"_P",IF(AND('Network Data'!$C$5 = 1, W89 ="0", X89 = "0",Y89 &gt; 0),Z89&amp;"_AE"&amp;" = "&amp;Z89&amp;"_P"&amp;" + "&amp;Z89&amp;"_R", IF(AND('Network Data'!$C$5 = 0, W89 ="0", X89 = "0", Y89 &gt; 0),Z89&amp;" = "&amp;Z89&amp;"_P","")))),"")</f>
        <v/>
      </c>
      <c r="CX89" t="str">
        <f xml:space="preserve"> IF('Network Data'!U95 &gt; 0, 'Network Data'!U95, "")</f>
        <v/>
      </c>
      <c r="DB89" t="str" cm="1">
        <f t="array" ref="DB89">IF(OR('Network Data'!T95:T194&lt;&gt;""), "## PARAMETERS","")</f>
        <v/>
      </c>
      <c r="DC89" t="str" cm="1">
        <f t="array" ref="DC89">IF(OR('Network Data'!T95:T194&lt;&gt;""), "&lt;space&gt;","")</f>
        <v/>
      </c>
      <c r="DD89" t="str">
        <f>IF('Network Data'!T95&lt;&gt;"",SUBSTITUTE('Network Data'!T95, ",",""),"")</f>
        <v/>
      </c>
      <c r="DE89" t="str" cm="1">
        <f t="array" ref="DE89">IF(OR('Network Data'!T95:T194&lt;&gt;""), "&lt;space&gt;","")</f>
        <v/>
      </c>
      <c r="DF89" t="str" cm="1">
        <f t="array" ref="DF89">IF(OR('Network Data'!T95:T194&lt;&gt;""), "## END PARAMETERS","")</f>
        <v/>
      </c>
      <c r="DG89" t="str" cm="1">
        <f t="array" ref="DG89">IF(OR('Network Data'!T95:T194&lt;&gt;""), "&lt;space&gt;","")</f>
        <v/>
      </c>
      <c r="DL89" t="str">
        <f>IF(AND('Network Data'!$C$5=1,W89="0",X89= "1",Y89&gt;0),Z89&amp;"_GPP: CO2 -&gt; "&amp;Z89,"")</f>
        <v/>
      </c>
      <c r="DN89" s="17"/>
      <c r="DP89" t="str">
        <f>IF(AND(W89="0",X89="1",Y89&gt;0,'Network Data'!$C$5=1),'Hidden Network Data 1'!Z89&amp;"_R: "&amp;'Hidden Network Data 1'!Z89&amp;" -&gt; CO2", "")</f>
        <v/>
      </c>
      <c r="DQ89" t="str">
        <f>IF(AND(W89="0",X89="0",Y89&gt;0,'Network Data'!$C$5=1),'Hidden Network Data 1'!Z89&amp;"_R: "&amp;'Hidden Network Data 1'!Z89&amp;" -&gt; CO2", "")</f>
        <v/>
      </c>
      <c r="DS89" s="17"/>
      <c r="DT89" s="17"/>
      <c r="DU89" t="str">
        <f t="shared" si="68"/>
        <v/>
      </c>
      <c r="DV89" s="17"/>
      <c r="DW89" s="17"/>
      <c r="DX89" s="17"/>
      <c r="DY89" t="str">
        <f t="shared" si="39"/>
        <v/>
      </c>
      <c r="DZ89" s="19"/>
      <c r="EA89" t="str">
        <f>IF(AND('Network Data'!$C$5=1, W89 = "0", X89 = "1", ISNUMBER(Y89)&gt;0, AE89&lt;&gt;""), Z89&amp;"_GPP &gt; "&amp;AE89, "")</f>
        <v/>
      </c>
      <c r="EB89" t="str">
        <f>IF(AE89 &gt;0, IF(AND('Network Data'!$C$5 = 1, W89 = "0", X89 = "0", ISNUMBER(Y89)&gt;0, AE89&lt;&gt;""), Z89&amp;"_Q &gt; "&amp;AE89, IF(AND('Network Data'!$C$5 = 0, W89 = "0", ISNUMBER(Y89)&gt;0, AE89&lt;&gt;""), Z89&amp;"_Q &gt; "&amp;AE89, "")),"")</f>
        <v/>
      </c>
      <c r="EC89" t="str">
        <f>IF(AND('Network Data'!$C$5=1, W89 = "0", X89 = "1", ISNUMBER(Y89)&gt;0, AF89&lt;&gt;""), Z89&amp;"_GPP &lt; "&amp;AF89, "")</f>
        <v/>
      </c>
      <c r="ED89" t="str">
        <f>IF(AND('Network Data'!$C$5 = 1, W89 = "0", X89 = "0", ISNUMBER(Y89)&gt;0, AF89&lt;&gt;""), Z89&amp;"_Q &lt; "&amp;AF89, IF(AND('Network Data'!$C$5 = 0, W89 = "0", ISNUMBER(Y89)&gt;0, AF89&lt;&gt;""), Z89&amp;"_Q &lt; "&amp;AF89, ""))</f>
        <v/>
      </c>
      <c r="EE89" t="str">
        <f>IF(AND('Network Data'!$C$5=1, W89 = "0", X89 = "1", ISNUMBER(Y89)&gt;0, AG89&lt;&gt;""), Z89&amp;"_NPP &gt; "&amp;AG89, "")</f>
        <v/>
      </c>
      <c r="EF89" t="str">
        <f>IF(AND('Network Data'!$C$5 = 1, W89 = "0", X89 = "0", ISNUMBER(Y89)&gt;0, AG89&lt;&gt;""), Z89&amp;"_P &gt; "&amp;AG89, IF(AND('Network Data'!$C$5 = 0, W89 = "0", ISNUMBER(Y89)&gt;0, AG89&lt;&gt;""), Z89&amp;"_P &gt; "&amp;AG89, ""))</f>
        <v/>
      </c>
      <c r="EG89" t="str">
        <f>IF(AND('Network Data'!$C$5=1, W89 = "0", X89 = "1", ISNUMBER(Y89)&gt;0, AH89&lt;&gt;""), Z89&amp;"_NPP &lt; "&amp;AH89, "")</f>
        <v/>
      </c>
      <c r="EH89" t="str">
        <f>IF(AND('Network Data'!$C$5 = 1, W89 = "0", X89 = "0", ISNUMBER(Y89)&gt;0, AH89&lt;&gt;""), Z89&amp;"_P &lt; "&amp;AH89, IF(AND('Network Data'!$C$5 = 0, W89 = "0", ISNUMBER(Y89)&gt;0, AH89&lt;&gt;""), Z89&amp;"_P &lt; "&amp;AH89, ""))</f>
        <v/>
      </c>
      <c r="EI89" t="str">
        <f>IF(AND('Network Data'!$C$5=1,W89="0",X89="1",ISNUMBER(Y89) &gt; 0,AI89&lt;&gt;""),Z89&amp;"_R &gt; "&amp;AI89,"")</f>
        <v/>
      </c>
      <c r="EJ89" t="str">
        <f>IF(AND('Network Data'!$C$5 = 1, W89 = "0", X89 = "0", ISNUMBER(Y89) &gt; 0, AI89&lt;&gt;""), Z89&amp;"_R &gt; "&amp;AI89, IF(AND('Network Data'!$C$5 = 0, W89 = "0", ISNUMBER(Y89) &gt; 0, AI89&lt;&gt;""), Z89&amp;"_R &gt; "&amp;AI89, IF(AND('Network Data'!$C$5 = 1, W89 = "0", X89 = "0", ISNUMBER(Y89) &gt; 0, AI89&lt;&gt;""), Z89&amp;"_R &gt; "&amp;AI89, IF(AND('Network Data'!$C$5 = 0, W89 = "0", ISNUMBER(Y89) &gt; 0, AI89&lt;&gt;""), Z89&amp;"_R &gt; "&amp;AI89, ""))))</f>
        <v/>
      </c>
      <c r="EK89" t="str">
        <f>IF(AND('Network Data'!$C$5=1, W89 = "0", X89 = "1", ISNUMBER(Y89)&gt;0, AJ89&lt;&gt;""), Z89&amp;"_R &lt; "&amp;AJ89, "")</f>
        <v/>
      </c>
      <c r="EL89" t="str">
        <f>IF(AND('Network Data'!$C$5 = 1, W89 = "0", X89 = "0", ISNUMBER(Y89)&gt;0, AJ89&lt;&gt;""), Z89&amp;"_R &lt; "&amp;AJ89, IF(AND('Network Data'!$C$5 = 0, W89 = "0", ISNUMBER(Y89)&gt;0, AJ89&lt;&gt;""), Z89&amp;"_R &lt; "&amp;AJ89, IF(AND('Network Data'!$C$5 = 1, W89 = "0", X89 = "0", ISNUMBER(Y89)&gt;0, AJ89&lt;&gt;""), Z89&amp;"_R &lt; "&amp;AJ89, IF(AND('Network Data'!$C$5 = 0, W89 = "0", ISNUMBER(Y89)&gt;0, AJ89&lt;&gt;""), Z89&amp;"_R &lt; "&amp;AJ89, ""))))</f>
        <v/>
      </c>
      <c r="EM89" t="str">
        <f t="shared" si="40"/>
        <v/>
      </c>
      <c r="EN89" t="str">
        <f t="shared" si="41"/>
        <v/>
      </c>
      <c r="EO89" t="str">
        <f t="shared" si="42"/>
        <v/>
      </c>
      <c r="EP89" t="str">
        <f t="shared" si="43"/>
        <v/>
      </c>
      <c r="EQ89" t="str">
        <f t="shared" si="69"/>
        <v/>
      </c>
      <c r="ER89" t="str">
        <f t="shared" si="70"/>
        <v/>
      </c>
      <c r="ES89" t="str">
        <f t="shared" si="44"/>
        <v/>
      </c>
      <c r="ET89" t="str">
        <f t="shared" si="45"/>
        <v/>
      </c>
      <c r="EU89" t="str">
        <f>IF(AND('Network Data'!$C$5 = 1, W89 = "0", X89 = "0", ISNUMBER(Y89) &gt; 0, AM89&lt;&gt;""), Z89&amp;"_AE &gt; "&amp;AM89, IF(AND('Network Data'!$C$5 = 0, W89 = "0", ISNUMBER(Y89) &gt; 0, AM89&lt;&gt;""), Z89&amp;"_AE &gt; "&amp;AM89, IF(AND('Network Data'!$C$5 = 1, W89 = "0", X89 = "0", ISNUMBER(Y89) &gt; 0, AM89&lt;&gt;""), Z89&amp;"_AE &gt; "&amp;AM89, IF(AND('Network Data'!$C$5 = 0, W89 = "0", ISNUMBER(Y89) &gt; 0, AM89&lt;&gt;""), Z89&amp;"_AE &gt; "&amp;AM89, ""))))</f>
        <v/>
      </c>
      <c r="EV89" t="str">
        <f>IF(AND('Network Data'!$C$5 = 1, W89 = "0", X89 = "0", ISNUMBER(Y89) &gt; 0, AN89&lt;&gt;""), Z89&amp;"_AE &lt; "&amp;AN89, IF(AND('Network Data'!$C$5 = 0, W89 = "0", ISNUMBER(Y89) &gt; 0, AN89&lt;&gt;""),Z89&amp;"_AE &lt; "&amp;AN89, IF(AND('Network Data'!$C$5 = 1, W89 = "0", X89 = "0", ISNUMBER(Y89) &gt; 0, AN89&lt;&gt;""), Z89&amp;"_AE &lt; "&amp;AN89, IF(AND('Network Data'!$C$5 = 0, W89 = "0", ISNUMBER(Y89) &gt; 0, AN89&lt;&gt;""), Z89&amp;"_AE &lt; "&amp;AN89, ""))))</f>
        <v/>
      </c>
      <c r="EX89" t="str">
        <f>IF(AND('Network Data'!V95 &gt;0), 'Network Data'!V95, "")</f>
        <v/>
      </c>
      <c r="GB89"/>
      <c r="GC89"/>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row>
    <row r="90" spans="1:242" x14ac:dyDescent="0.3">
      <c r="A90" s="4">
        <v>87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t="str">
        <f t="shared" si="46"/>
        <v/>
      </c>
      <c r="X90" t="str">
        <f t="shared" si="47"/>
        <v/>
      </c>
      <c r="Y90" t="str">
        <f t="shared" si="48"/>
        <v/>
      </c>
      <c r="Z90" t="str">
        <f t="shared" si="49"/>
        <v/>
      </c>
      <c r="AA90" t="str">
        <f t="shared" si="50"/>
        <v/>
      </c>
      <c r="AB90" t="str">
        <f t="shared" si="51"/>
        <v/>
      </c>
      <c r="AC90" t="str">
        <f t="shared" si="52"/>
        <v/>
      </c>
      <c r="AD90" t="str">
        <f t="shared" si="53"/>
        <v/>
      </c>
      <c r="AE90" t="str">
        <f t="shared" si="54"/>
        <v/>
      </c>
      <c r="AF90" t="str">
        <f t="shared" si="55"/>
        <v/>
      </c>
      <c r="AG90" t="str">
        <f t="shared" si="56"/>
        <v/>
      </c>
      <c r="AH90" t="str">
        <f t="shared" si="57"/>
        <v/>
      </c>
      <c r="AI90" t="str">
        <f t="shared" si="58"/>
        <v/>
      </c>
      <c r="AJ90" t="str">
        <f t="shared" si="59"/>
        <v/>
      </c>
      <c r="AK90" t="str">
        <f t="shared" si="60"/>
        <v/>
      </c>
      <c r="AL90" t="str">
        <f t="shared" si="61"/>
        <v/>
      </c>
      <c r="AM90" t="str">
        <f t="shared" si="62"/>
        <v/>
      </c>
      <c r="AN90" t="str">
        <f t="shared" si="63"/>
        <v/>
      </c>
      <c r="BQ90" t="str">
        <f t="shared" si="64"/>
        <v/>
      </c>
      <c r="BR90" t="str">
        <f t="shared" si="65"/>
        <v/>
      </c>
      <c r="BY90" t="str">
        <f t="shared" si="66"/>
        <v/>
      </c>
      <c r="BZ90" t="str">
        <f t="shared" si="67"/>
        <v/>
      </c>
      <c r="CH90" t="str">
        <f>IF(AND('Network Data'!$C$5=1, W90 = "0", Y90 &gt; 0), IF(AND(X90="0"),IF(OR(ISNUMBER(AA90),ISNUMBER(AB90)),Z90&amp;"_Q = Flowto("&amp;Z90&amp;") - "&amp;Z90&amp;"_IM",Z90&amp;"_Q = Flowto("&amp;Z90&amp;")"),IF(AND(X90="1"),IF(OR(ISNUMBER(AA90),ISNUMBER(AB90)),Z90&amp;"_GPP = Flowto("&amp;Z90&amp;") - "&amp;Z90&amp;"_IM",Z90&amp;"_GPP = Flowto("&amp;Z90&amp;")"))), IF(AND('Network Data'!$C$5=0, W90 = "0", Y90 &gt; 0), IF(OR(ISNUMBER(AA90),ISNUMBER(AB90)),Z90&amp;"_Q = Flowto("&amp;Z90&amp;") - "&amp;Z90&amp;"_IN",Z90&amp;"_Q = Flowto("&amp;Z90&amp;")"),""))</f>
        <v/>
      </c>
      <c r="CL90" t="str">
        <f>IF(AND('Network Data'!$C$5=1, COUNTIF($Z$4:$Z$103, "*NLNode")&gt;0, W90 = "0", X90 = "0", Y90 &gt; 0), IF(OR(ISNUMBER(AC90),ISNUMBER(AD90)), Z90&amp;"_P = Flowfrom("&amp;Z90&amp;") - "&amp;Z90&amp;"_R - "&amp;Z90&amp;"_U - "&amp;Z90&amp;"_EX",Z90&amp;"_P = Flowfrom("&amp;Z90&amp;") - "&amp;Z90&amp;"_R - "&amp;Z90&amp;"_U"), IF(AND('Network Data'!$C$5=1, COUNTIF($Z$4:$Z$103, "*NLNode")=0, W90 = "0",X90 = "0", Y90 &gt; 0), IF(OR(ISNUMBER(AC90),ISNUMBER(AD90)), Z90&amp;"_P = Flowfrom("&amp;Z90&amp;") - "&amp;Z90&amp;"_R - "&amp;Z90&amp;"_EX",Z90&amp;"_P = Flowfrom("&amp;Z90&amp;") - "&amp;Z90&amp;"_R"), IF(AND('Network Data'!$C$5=0, COUNTIF($Z$4:$Z$103, "*NLNode")&gt;0, W90 = "0", X90 = "0", Y90 &gt; 0), IF(OR(ISNUMBER(AC90),ISNUMBER(AD90)), Z90&amp;"_P = Flowfrom("&amp;Z90&amp;") - "&amp;Z90&amp;"_U - "&amp;Z90&amp;"_EX",Z90&amp;"_P = Flowfrom("&amp;Z90&amp;") - "&amp;Z90&amp;"_U"), IF(AND('Network Data'!$C$5=0, COUNTIF($Z$4:$Z$103, "*NLNode")=0, W90 = "0",X90 = "0",  Y90 &gt; 0), IF(OR(ISNUMBER(AC90),ISNUMBER(AD90)), Z90&amp;"_P = Flowfrom("&amp;Z90&amp;") - "&amp;Z90&amp;"_EX",Z90&amp;"_P = Flowfrom("&amp;Z90&amp;")"), IF(AND('Network Data'!$C$5=1, COUNTIF($Z$4:$Z$103, "*NLNode")&gt;0, W90 = "0", X90 = "1", Y90 &gt; 0), IF(OR(ISNUMBER(AC90),ISNUMBER(AD90)), Z90&amp;"_NPP = Flowfrom("&amp;Z90&amp;") - "&amp;Z90&amp;"_R - "&amp;Z90&amp;"_U - "&amp;Z90&amp;"_EX",Z90&amp;"_NPP = Flowfrom("&amp;Z90&amp;") - "&amp;Z90&amp;"_R - "&amp;Z90&amp;"_U"), IF(AND('Network Data'!$C$5=1, COUNTIF($Z$4:$Z$103, "*NLNode")=0, W90 = "0",X90 = "1", Y90 &gt; 0), IF(OR(ISNUMBER(AC90),ISNUMBER(AD90)), Z90&amp;"_NPP = Flowfrom("&amp;Z90&amp;") - "&amp;Z90&amp;"_R - "&amp;Z90&amp;"_EX",Z90&amp;"_NPP = Flowfrom("&amp;Z90&amp;") - "&amp;Z90&amp;"_R"), IF(AND('Network Data'!$C$5=0, COUNTIF($Z$4:$Z$103, "*NLNode")&gt;0, W90 = "0", X90 = "1", Y90 &gt; 0), IF(OR(ISNUMBER(AC90),ISNUMBER(AD90)), Z90&amp;"_P = Flowfrom("&amp;Z90&amp;") - "&amp;Z90&amp;"_U - "&amp;Z90&amp;"_EX",Z90&amp;"_P = Flowfrom("&amp;Z90&amp;") - "&amp;Z90&amp;"_U"), IF(AND('Network Data'!$C$5=0, COUNTIF($Z$4:$Z$103, "*NLNode")=0, W90 = "0",X90 = "1",  Y90 &gt; 0), IF(OR(ISNUMBER(AC90),ISNUMBER(AD90)), Z90&amp;"_P = Flowfrom("&amp;Z90&amp;") - "&amp;Z90&amp;"_EX",Z90&amp;"_P = Flowfrom("&amp;Z90&amp;")"), ""))))))))</f>
        <v/>
      </c>
      <c r="CP90" t="str">
        <f>IF(COUNTIF($Z$4:$Z$103, "*NLNode")&gt;0, IF(AND('Network Data'!$C$5=1,W90="0", X90 = "0", Y90&gt;0),IF(OR(ISNUMBER(AC90),ISNUMBER(AD90)),Z90&amp;"_U"&amp;" = Flowto("&amp;Z90&amp;") - "&amp;Z90&amp;"_P"&amp;" - "&amp;Z90&amp;"_R - "&amp;Z90&amp;"_EX",Z90&amp;"_U"&amp;" = Flowto("&amp;Z90&amp;") - "&amp;Z90&amp;"_P"&amp;" - "&amp;Z90&amp;"_R"),IF(AND('Network Data'!$C$5=0,W90="0",X90 = "0", Y90&gt;0),IF(OR(ISNUMBER(AC90),ISNUMBER(AD90)),Z90&amp;"_U"&amp;" = Flowto("&amp;Z90&amp;") - "&amp;Z90&amp;"_P"&amp;" - "&amp;Z90&amp;"_EX",Z90&amp;"_U"&amp;" = Flowto("&amp;Z90&amp;") - "&amp;Z90&amp;"_P"), IF(AND('Network Data'!$C$5=1,W90="0", X90 = "1", Y90&gt;0), IF(OR(ISNUMBER(AC90),ISNUMBER(AD90)),Z90&amp;"_U"&amp;" = Flowto("&amp;Z90&amp;") - "&amp;Z90&amp;"_NPP"&amp;" - "&amp;Z90&amp;"_R - "&amp;Z90&amp;"_EX",Z90&amp;"_U"&amp;" = Flowto("&amp;Z90&amp;") - "&amp;Z90&amp;"_NPP"&amp;" - "&amp;Z90&amp;"_R"), IF(AND('Network Data'!$C$5=0,W90="0",X90 = "1", Y90&gt;0),IF(OR(ISNUMBER(AC90),ISNUMBER(AD90)),Z90&amp;"_U"&amp;" = Flowto("&amp;Z90&amp;") - "&amp;Z90&amp;"_P"&amp;" - "&amp;Z90&amp;"_EX",Z90&amp;"_U"&amp;" = Flowto("&amp;Z90&amp;") - "&amp;Z90&amp;"_P"),"")))),"")</f>
        <v/>
      </c>
      <c r="CT90" t="str">
        <f>IF(OR(AM90&lt;&gt;"",AN90&lt;&gt;""), IF(AND('Network Data'!$C$5 = 1, W90 ="0", X90 = "0", Y90 &gt; 0),Z90&amp;"_AE"&amp;" = "&amp;Z90&amp;"_P"&amp;" + "&amp;Z90&amp;"_R", IF(AND('Network Data'!$C$5 = 0, W90 ="0", X90 = "0", Y90 &gt; 0),Z90&amp;" = "&amp;Z90&amp;"_P",IF(AND('Network Data'!$C$5 = 1, W90 ="0", X90 = "0",Y90 &gt; 0),Z90&amp;"_AE"&amp;" = "&amp;Z90&amp;"_P"&amp;" + "&amp;Z90&amp;"_R", IF(AND('Network Data'!$C$5 = 0, W90 ="0", X90 = "0", Y90 &gt; 0),Z90&amp;" = "&amp;Z90&amp;"_P","")))),"")</f>
        <v/>
      </c>
      <c r="CX90" t="str">
        <f xml:space="preserve"> IF('Network Data'!U96 &gt; 0, 'Network Data'!U96, "")</f>
        <v/>
      </c>
      <c r="DB90" t="str" cm="1">
        <f t="array" ref="DB90">IF(OR('Network Data'!T96:T195&lt;&gt;""), "## PARAMETERS","")</f>
        <v/>
      </c>
      <c r="DC90" t="str" cm="1">
        <f t="array" ref="DC90">IF(OR('Network Data'!T96:T195&lt;&gt;""), "&lt;space&gt;","")</f>
        <v/>
      </c>
      <c r="DD90" t="str">
        <f>IF('Network Data'!T96&lt;&gt;"",SUBSTITUTE('Network Data'!T96, ",",""),"")</f>
        <v/>
      </c>
      <c r="DE90" t="str" cm="1">
        <f t="array" ref="DE90">IF(OR('Network Data'!T96:T195&lt;&gt;""), "&lt;space&gt;","")</f>
        <v/>
      </c>
      <c r="DF90" t="str" cm="1">
        <f t="array" ref="DF90">IF(OR('Network Data'!T96:T195&lt;&gt;""), "## END PARAMETERS","")</f>
        <v/>
      </c>
      <c r="DG90" t="str" cm="1">
        <f t="array" ref="DG90">IF(OR('Network Data'!T96:T195&lt;&gt;""), "&lt;space&gt;","")</f>
        <v/>
      </c>
      <c r="DL90" t="str">
        <f>IF(AND('Network Data'!$C$5=1,W90="0",X90= "1",Y90&gt;0),Z90&amp;"_GPP: CO2 -&gt; "&amp;Z90,"")</f>
        <v/>
      </c>
      <c r="DN90" s="17"/>
      <c r="DP90" t="str">
        <f>IF(AND(W90="0",X90="1",Y90&gt;0,'Network Data'!$C$5=1),'Hidden Network Data 1'!Z90&amp;"_R: "&amp;'Hidden Network Data 1'!Z90&amp;" -&gt; CO2", "")</f>
        <v/>
      </c>
      <c r="DQ90" t="str">
        <f>IF(AND(W90="0",X90="0",Y90&gt;0,'Network Data'!$C$5=1),'Hidden Network Data 1'!Z90&amp;"_R: "&amp;'Hidden Network Data 1'!Z90&amp;" -&gt; CO2", "")</f>
        <v/>
      </c>
      <c r="DS90" s="17"/>
      <c r="DT90" s="17"/>
      <c r="DU90" t="str">
        <f t="shared" si="68"/>
        <v/>
      </c>
      <c r="DV90" s="17"/>
      <c r="DW90" s="17"/>
      <c r="DX90" s="17"/>
      <c r="DY90" t="str">
        <f t="shared" si="39"/>
        <v/>
      </c>
      <c r="DZ90" s="19"/>
      <c r="EA90" t="str">
        <f>IF(AND('Network Data'!$C$5=1, W90 = "0", X90 = "1", ISNUMBER(Y90)&gt;0, AE90&lt;&gt;""), Z90&amp;"_GPP &gt; "&amp;AE90, "")</f>
        <v/>
      </c>
      <c r="EB90" t="str">
        <f>IF(AE90 &gt;0, IF(AND('Network Data'!$C$5 = 1, W90 = "0", X90 = "0", ISNUMBER(Y90)&gt;0, AE90&lt;&gt;""), Z90&amp;"_Q &gt; "&amp;AE90, IF(AND('Network Data'!$C$5 = 0, W90 = "0", ISNUMBER(Y90)&gt;0, AE90&lt;&gt;""), Z90&amp;"_Q &gt; "&amp;AE90, "")),"")</f>
        <v/>
      </c>
      <c r="EC90" t="str">
        <f>IF(AND('Network Data'!$C$5=1, W90 = "0", X90 = "1", ISNUMBER(Y90)&gt;0, AF90&lt;&gt;""), Z90&amp;"_GPP &lt; "&amp;AF90, "")</f>
        <v/>
      </c>
      <c r="ED90" t="str">
        <f>IF(AND('Network Data'!$C$5 = 1, W90 = "0", X90 = "0", ISNUMBER(Y90)&gt;0, AF90&lt;&gt;""), Z90&amp;"_Q &lt; "&amp;AF90, IF(AND('Network Data'!$C$5 = 0, W90 = "0", ISNUMBER(Y90)&gt;0, AF90&lt;&gt;""), Z90&amp;"_Q &lt; "&amp;AF90, ""))</f>
        <v/>
      </c>
      <c r="EE90" t="str">
        <f>IF(AND('Network Data'!$C$5=1, W90 = "0", X90 = "1", ISNUMBER(Y90)&gt;0, AG90&lt;&gt;""), Z90&amp;"_NPP &gt; "&amp;AG90, "")</f>
        <v/>
      </c>
      <c r="EF90" t="str">
        <f>IF(AND('Network Data'!$C$5 = 1, W90 = "0", X90 = "0", ISNUMBER(Y90)&gt;0, AG90&lt;&gt;""), Z90&amp;"_P &gt; "&amp;AG90, IF(AND('Network Data'!$C$5 = 0, W90 = "0", ISNUMBER(Y90)&gt;0, AG90&lt;&gt;""), Z90&amp;"_P &gt; "&amp;AG90, ""))</f>
        <v/>
      </c>
      <c r="EG90" t="str">
        <f>IF(AND('Network Data'!$C$5=1, W90 = "0", X90 = "1", ISNUMBER(Y90)&gt;0, AH90&lt;&gt;""), Z90&amp;"_NPP &lt; "&amp;AH90, "")</f>
        <v/>
      </c>
      <c r="EH90" t="str">
        <f>IF(AND('Network Data'!$C$5 = 1, W90 = "0", X90 = "0", ISNUMBER(Y90)&gt;0, AH90&lt;&gt;""), Z90&amp;"_P &lt; "&amp;AH90, IF(AND('Network Data'!$C$5 = 0, W90 = "0", ISNUMBER(Y90)&gt;0, AH90&lt;&gt;""), Z90&amp;"_P &lt; "&amp;AH90, ""))</f>
        <v/>
      </c>
      <c r="EI90" t="str">
        <f>IF(AND('Network Data'!$C$5=1,W90="0",X90="1",ISNUMBER(Y90) &gt; 0,AI90&lt;&gt;""),Z90&amp;"_R &gt; "&amp;AI90,"")</f>
        <v/>
      </c>
      <c r="EJ90" t="str">
        <f>IF(AND('Network Data'!$C$5 = 1, W90 = "0", X90 = "0", ISNUMBER(Y90) &gt; 0, AI90&lt;&gt;""), Z90&amp;"_R &gt; "&amp;AI90, IF(AND('Network Data'!$C$5 = 0, W90 = "0", ISNUMBER(Y90) &gt; 0, AI90&lt;&gt;""), Z90&amp;"_R &gt; "&amp;AI90, IF(AND('Network Data'!$C$5 = 1, W90 = "0", X90 = "0", ISNUMBER(Y90) &gt; 0, AI90&lt;&gt;""), Z90&amp;"_R &gt; "&amp;AI90, IF(AND('Network Data'!$C$5 = 0, W90 = "0", ISNUMBER(Y90) &gt; 0, AI90&lt;&gt;""), Z90&amp;"_R &gt; "&amp;AI90, ""))))</f>
        <v/>
      </c>
      <c r="EK90" t="str">
        <f>IF(AND('Network Data'!$C$5=1, W90 = "0", X90 = "1", ISNUMBER(Y90)&gt;0, AJ90&lt;&gt;""), Z90&amp;"_R &lt; "&amp;AJ90, "")</f>
        <v/>
      </c>
      <c r="EL90" t="str">
        <f>IF(AND('Network Data'!$C$5 = 1, W90 = "0", X90 = "0", ISNUMBER(Y90)&gt;0, AJ90&lt;&gt;""), Z90&amp;"_R &lt; "&amp;AJ90, IF(AND('Network Data'!$C$5 = 0, W90 = "0", ISNUMBER(Y90)&gt;0, AJ90&lt;&gt;""), Z90&amp;"_R &lt; "&amp;AJ90, IF(AND('Network Data'!$C$5 = 1, W90 = "0", X90 = "0", ISNUMBER(Y90)&gt;0, AJ90&lt;&gt;""), Z90&amp;"_R &lt; "&amp;AJ90, IF(AND('Network Data'!$C$5 = 0, W90 = "0", ISNUMBER(Y90)&gt;0, AJ90&lt;&gt;""), Z90&amp;"_R &lt; "&amp;AJ90, ""))))</f>
        <v/>
      </c>
      <c r="EM90" t="str">
        <f t="shared" si="40"/>
        <v/>
      </c>
      <c r="EN90" t="str">
        <f t="shared" si="41"/>
        <v/>
      </c>
      <c r="EO90" t="str">
        <f t="shared" si="42"/>
        <v/>
      </c>
      <c r="EP90" t="str">
        <f t="shared" si="43"/>
        <v/>
      </c>
      <c r="EQ90" t="str">
        <f t="shared" si="69"/>
        <v/>
      </c>
      <c r="ER90" t="str">
        <f t="shared" si="70"/>
        <v/>
      </c>
      <c r="ES90" t="str">
        <f t="shared" si="44"/>
        <v/>
      </c>
      <c r="ET90" t="str">
        <f t="shared" si="45"/>
        <v/>
      </c>
      <c r="EU90" t="str">
        <f>IF(AND('Network Data'!$C$5 = 1, W90 = "0", X90 = "0", ISNUMBER(Y90) &gt; 0, AM90&lt;&gt;""), Z90&amp;"_AE &gt; "&amp;AM90, IF(AND('Network Data'!$C$5 = 0, W90 = "0", ISNUMBER(Y90) &gt; 0, AM90&lt;&gt;""), Z90&amp;"_AE &gt; "&amp;AM90, IF(AND('Network Data'!$C$5 = 1, W90 = "0", X90 = "0", ISNUMBER(Y90) &gt; 0, AM90&lt;&gt;""), Z90&amp;"_AE &gt; "&amp;AM90, IF(AND('Network Data'!$C$5 = 0, W90 = "0", ISNUMBER(Y90) &gt; 0, AM90&lt;&gt;""), Z90&amp;"_AE &gt; "&amp;AM90, ""))))</f>
        <v/>
      </c>
      <c r="EV90" t="str">
        <f>IF(AND('Network Data'!$C$5 = 1, W90 = "0", X90 = "0", ISNUMBER(Y90) &gt; 0, AN90&lt;&gt;""), Z90&amp;"_AE &lt; "&amp;AN90, IF(AND('Network Data'!$C$5 = 0, W90 = "0", ISNUMBER(Y90) &gt; 0, AN90&lt;&gt;""),Z90&amp;"_AE &lt; "&amp;AN90, IF(AND('Network Data'!$C$5 = 1, W90 = "0", X90 = "0", ISNUMBER(Y90) &gt; 0, AN90&lt;&gt;""), Z90&amp;"_AE &lt; "&amp;AN90, IF(AND('Network Data'!$C$5 = 0, W90 = "0", ISNUMBER(Y90) &gt; 0, AN90&lt;&gt;""), Z90&amp;"_AE &lt; "&amp;AN90, ""))))</f>
        <v/>
      </c>
      <c r="EX90" t="str">
        <f>IF(AND('Network Data'!V96 &gt;0), 'Network Data'!V96, "")</f>
        <v/>
      </c>
      <c r="GB90"/>
      <c r="GC90"/>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row>
    <row r="91" spans="1:242" x14ac:dyDescent="0.3">
      <c r="A91" s="4">
        <v>88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t="str">
        <f t="shared" si="46"/>
        <v/>
      </c>
      <c r="X91" t="str">
        <f t="shared" si="47"/>
        <v/>
      </c>
      <c r="Y91" t="str">
        <f t="shared" si="48"/>
        <v/>
      </c>
      <c r="Z91" t="str">
        <f t="shared" si="49"/>
        <v/>
      </c>
      <c r="AA91" t="str">
        <f t="shared" si="50"/>
        <v/>
      </c>
      <c r="AB91" t="str">
        <f t="shared" si="51"/>
        <v/>
      </c>
      <c r="AC91" t="str">
        <f t="shared" si="52"/>
        <v/>
      </c>
      <c r="AD91" t="str">
        <f t="shared" si="53"/>
        <v/>
      </c>
      <c r="AE91" t="str">
        <f t="shared" si="54"/>
        <v/>
      </c>
      <c r="AF91" t="str">
        <f t="shared" si="55"/>
        <v/>
      </c>
      <c r="AG91" t="str">
        <f t="shared" si="56"/>
        <v/>
      </c>
      <c r="AH91" t="str">
        <f t="shared" si="57"/>
        <v/>
      </c>
      <c r="AI91" t="str">
        <f t="shared" si="58"/>
        <v/>
      </c>
      <c r="AJ91" t="str">
        <f t="shared" si="59"/>
        <v/>
      </c>
      <c r="AK91" t="str">
        <f t="shared" si="60"/>
        <v/>
      </c>
      <c r="AL91" t="str">
        <f t="shared" si="61"/>
        <v/>
      </c>
      <c r="AM91" t="str">
        <f t="shared" si="62"/>
        <v/>
      </c>
      <c r="AN91" t="str">
        <f t="shared" si="63"/>
        <v/>
      </c>
      <c r="BQ91" t="str">
        <f t="shared" si="64"/>
        <v/>
      </c>
      <c r="BR91" t="str">
        <f t="shared" si="65"/>
        <v/>
      </c>
      <c r="BY91" t="str">
        <f t="shared" si="66"/>
        <v/>
      </c>
      <c r="BZ91" t="str">
        <f t="shared" si="67"/>
        <v/>
      </c>
      <c r="CH91" t="str">
        <f>IF(AND('Network Data'!$C$5=1, W91 = "0", Y91 &gt; 0), IF(AND(X91="0"),IF(OR(ISNUMBER(AA91),ISNUMBER(AB91)),Z91&amp;"_Q = Flowto("&amp;Z91&amp;") - "&amp;Z91&amp;"_IM",Z91&amp;"_Q = Flowto("&amp;Z91&amp;")"),IF(AND(X91="1"),IF(OR(ISNUMBER(AA91),ISNUMBER(AB91)),Z91&amp;"_GPP = Flowto("&amp;Z91&amp;") - "&amp;Z91&amp;"_IM",Z91&amp;"_GPP = Flowto("&amp;Z91&amp;")"))), IF(AND('Network Data'!$C$5=0, W91 = "0", Y91 &gt; 0), IF(OR(ISNUMBER(AA91),ISNUMBER(AB91)),Z91&amp;"_Q = Flowto("&amp;Z91&amp;") - "&amp;Z91&amp;"_IN",Z91&amp;"_Q = Flowto("&amp;Z91&amp;")"),""))</f>
        <v/>
      </c>
      <c r="CL91" t="str">
        <f>IF(AND('Network Data'!$C$5=1, COUNTIF($Z$4:$Z$103, "*NLNode")&gt;0, W91 = "0", X91 = "0", Y91 &gt; 0), IF(OR(ISNUMBER(AC91),ISNUMBER(AD91)), Z91&amp;"_P = Flowfrom("&amp;Z91&amp;") - "&amp;Z91&amp;"_R - "&amp;Z91&amp;"_U - "&amp;Z91&amp;"_EX",Z91&amp;"_P = Flowfrom("&amp;Z91&amp;") - "&amp;Z91&amp;"_R - "&amp;Z91&amp;"_U"), IF(AND('Network Data'!$C$5=1, COUNTIF($Z$4:$Z$103, "*NLNode")=0, W91 = "0",X91 = "0", Y91 &gt; 0), IF(OR(ISNUMBER(AC91),ISNUMBER(AD91)), Z91&amp;"_P = Flowfrom("&amp;Z91&amp;") - "&amp;Z91&amp;"_R - "&amp;Z91&amp;"_EX",Z91&amp;"_P = Flowfrom("&amp;Z91&amp;") - "&amp;Z91&amp;"_R"), IF(AND('Network Data'!$C$5=0, COUNTIF($Z$4:$Z$103, "*NLNode")&gt;0, W91 = "0", X91 = "0", Y91 &gt; 0), IF(OR(ISNUMBER(AC91),ISNUMBER(AD91)), Z91&amp;"_P = Flowfrom("&amp;Z91&amp;") - "&amp;Z91&amp;"_U - "&amp;Z91&amp;"_EX",Z91&amp;"_P = Flowfrom("&amp;Z91&amp;") - "&amp;Z91&amp;"_U"), IF(AND('Network Data'!$C$5=0, COUNTIF($Z$4:$Z$103, "*NLNode")=0, W91 = "0",X91 = "0",  Y91 &gt; 0), IF(OR(ISNUMBER(AC91),ISNUMBER(AD91)), Z91&amp;"_P = Flowfrom("&amp;Z91&amp;") - "&amp;Z91&amp;"_EX",Z91&amp;"_P = Flowfrom("&amp;Z91&amp;")"), IF(AND('Network Data'!$C$5=1, COUNTIF($Z$4:$Z$103, "*NLNode")&gt;0, W91 = "0", X91 = "1", Y91 &gt; 0), IF(OR(ISNUMBER(AC91),ISNUMBER(AD91)), Z91&amp;"_NPP = Flowfrom("&amp;Z91&amp;") - "&amp;Z91&amp;"_R - "&amp;Z91&amp;"_U - "&amp;Z91&amp;"_EX",Z91&amp;"_NPP = Flowfrom("&amp;Z91&amp;") - "&amp;Z91&amp;"_R - "&amp;Z91&amp;"_U"), IF(AND('Network Data'!$C$5=1, COUNTIF($Z$4:$Z$103, "*NLNode")=0, W91 = "0",X91 = "1", Y91 &gt; 0), IF(OR(ISNUMBER(AC91),ISNUMBER(AD91)), Z91&amp;"_NPP = Flowfrom("&amp;Z91&amp;") - "&amp;Z91&amp;"_R - "&amp;Z91&amp;"_EX",Z91&amp;"_NPP = Flowfrom("&amp;Z91&amp;") - "&amp;Z91&amp;"_R"), IF(AND('Network Data'!$C$5=0, COUNTIF($Z$4:$Z$103, "*NLNode")&gt;0, W91 = "0", X91 = "1", Y91 &gt; 0), IF(OR(ISNUMBER(AC91),ISNUMBER(AD91)), Z91&amp;"_P = Flowfrom("&amp;Z91&amp;") - "&amp;Z91&amp;"_U - "&amp;Z91&amp;"_EX",Z91&amp;"_P = Flowfrom("&amp;Z91&amp;") - "&amp;Z91&amp;"_U"), IF(AND('Network Data'!$C$5=0, COUNTIF($Z$4:$Z$103, "*NLNode")=0, W91 = "0",X91 = "1",  Y91 &gt; 0), IF(OR(ISNUMBER(AC91),ISNUMBER(AD91)), Z91&amp;"_P = Flowfrom("&amp;Z91&amp;") - "&amp;Z91&amp;"_EX",Z91&amp;"_P = Flowfrom("&amp;Z91&amp;")"), ""))))))))</f>
        <v/>
      </c>
      <c r="CP91" t="str">
        <f>IF(COUNTIF($Z$4:$Z$103, "*NLNode")&gt;0, IF(AND('Network Data'!$C$5=1,W91="0", X91 = "0", Y91&gt;0),IF(OR(ISNUMBER(AC91),ISNUMBER(AD91)),Z91&amp;"_U"&amp;" = Flowto("&amp;Z91&amp;") - "&amp;Z91&amp;"_P"&amp;" - "&amp;Z91&amp;"_R - "&amp;Z91&amp;"_EX",Z91&amp;"_U"&amp;" = Flowto("&amp;Z91&amp;") - "&amp;Z91&amp;"_P"&amp;" - "&amp;Z91&amp;"_R"),IF(AND('Network Data'!$C$5=0,W91="0",X91 = "0", Y91&gt;0),IF(OR(ISNUMBER(AC91),ISNUMBER(AD91)),Z91&amp;"_U"&amp;" = Flowto("&amp;Z91&amp;") - "&amp;Z91&amp;"_P"&amp;" - "&amp;Z91&amp;"_EX",Z91&amp;"_U"&amp;" = Flowto("&amp;Z91&amp;") - "&amp;Z91&amp;"_P"), IF(AND('Network Data'!$C$5=1,W91="0", X91 = "1", Y91&gt;0), IF(OR(ISNUMBER(AC91),ISNUMBER(AD91)),Z91&amp;"_U"&amp;" = Flowto("&amp;Z91&amp;") - "&amp;Z91&amp;"_NPP"&amp;" - "&amp;Z91&amp;"_R - "&amp;Z91&amp;"_EX",Z91&amp;"_U"&amp;" = Flowto("&amp;Z91&amp;") - "&amp;Z91&amp;"_NPP"&amp;" - "&amp;Z91&amp;"_R"), IF(AND('Network Data'!$C$5=0,W91="0",X91 = "1", Y91&gt;0),IF(OR(ISNUMBER(AC91),ISNUMBER(AD91)),Z91&amp;"_U"&amp;" = Flowto("&amp;Z91&amp;") - "&amp;Z91&amp;"_P"&amp;" - "&amp;Z91&amp;"_EX",Z91&amp;"_U"&amp;" = Flowto("&amp;Z91&amp;") - "&amp;Z91&amp;"_P"),"")))),"")</f>
        <v/>
      </c>
      <c r="CT91" t="str">
        <f>IF(OR(AM91&lt;&gt;"",AN91&lt;&gt;""), IF(AND('Network Data'!$C$5 = 1, W91 ="0", X91 = "0", Y91 &gt; 0),Z91&amp;"_AE"&amp;" = "&amp;Z91&amp;"_P"&amp;" + "&amp;Z91&amp;"_R", IF(AND('Network Data'!$C$5 = 0, W91 ="0", X91 = "0", Y91 &gt; 0),Z91&amp;" = "&amp;Z91&amp;"_P",IF(AND('Network Data'!$C$5 = 1, W91 ="0", X91 = "0",Y91 &gt; 0),Z91&amp;"_AE"&amp;" = "&amp;Z91&amp;"_P"&amp;" + "&amp;Z91&amp;"_R", IF(AND('Network Data'!$C$5 = 0, W91 ="0", X91 = "0", Y91 &gt; 0),Z91&amp;" = "&amp;Z91&amp;"_P","")))),"")</f>
        <v/>
      </c>
      <c r="CX91" t="str">
        <f xml:space="preserve"> IF('Network Data'!U97 &gt; 0, 'Network Data'!U97, "")</f>
        <v/>
      </c>
      <c r="DB91" t="str" cm="1">
        <f t="array" ref="DB91">IF(OR('Network Data'!T97:T196&lt;&gt;""), "## PARAMETERS","")</f>
        <v/>
      </c>
      <c r="DC91" t="str" cm="1">
        <f t="array" ref="DC91">IF(OR('Network Data'!T97:T196&lt;&gt;""), "&lt;space&gt;","")</f>
        <v/>
      </c>
      <c r="DD91" t="str">
        <f>IF('Network Data'!T97&lt;&gt;"",SUBSTITUTE('Network Data'!T97, ",",""),"")</f>
        <v/>
      </c>
      <c r="DE91" t="str" cm="1">
        <f t="array" ref="DE91">IF(OR('Network Data'!T97:T196&lt;&gt;""), "&lt;space&gt;","")</f>
        <v/>
      </c>
      <c r="DF91" t="str" cm="1">
        <f t="array" ref="DF91">IF(OR('Network Data'!T97:T196&lt;&gt;""), "## END PARAMETERS","")</f>
        <v/>
      </c>
      <c r="DG91" t="str" cm="1">
        <f t="array" ref="DG91">IF(OR('Network Data'!T97:T196&lt;&gt;""), "&lt;space&gt;","")</f>
        <v/>
      </c>
      <c r="DL91" t="str">
        <f>IF(AND('Network Data'!$C$5=1,W91="0",X91= "1",Y91&gt;0),Z91&amp;"_GPP: CO2 -&gt; "&amp;Z91,"")</f>
        <v/>
      </c>
      <c r="DN91" s="17"/>
      <c r="DP91" t="str">
        <f>IF(AND(W91="0",X91="1",Y91&gt;0,'Network Data'!$C$5=1),'Hidden Network Data 1'!Z91&amp;"_R: "&amp;'Hidden Network Data 1'!Z91&amp;" -&gt; CO2", "")</f>
        <v/>
      </c>
      <c r="DQ91" t="str">
        <f>IF(AND(W91="0",X91="0",Y91&gt;0,'Network Data'!$C$5=1),'Hidden Network Data 1'!Z91&amp;"_R: "&amp;'Hidden Network Data 1'!Z91&amp;" -&gt; CO2", "")</f>
        <v/>
      </c>
      <c r="DS91" s="17"/>
      <c r="DT91" s="17"/>
      <c r="DU91" t="str">
        <f t="shared" si="68"/>
        <v/>
      </c>
      <c r="DV91" s="17"/>
      <c r="DW91" s="17"/>
      <c r="DX91" s="17"/>
      <c r="DY91" t="str">
        <f t="shared" si="39"/>
        <v/>
      </c>
      <c r="DZ91" s="19"/>
      <c r="EA91" t="str">
        <f>IF(AND('Network Data'!$C$5=1, W91 = "0", X91 = "1", ISNUMBER(Y91)&gt;0, AE91&lt;&gt;""), Z91&amp;"_GPP &gt; "&amp;AE91, "")</f>
        <v/>
      </c>
      <c r="EB91" t="str">
        <f>IF(AE91 &gt;0, IF(AND('Network Data'!$C$5 = 1, W91 = "0", X91 = "0", ISNUMBER(Y91)&gt;0, AE91&lt;&gt;""), Z91&amp;"_Q &gt; "&amp;AE91, IF(AND('Network Data'!$C$5 = 0, W91 = "0", ISNUMBER(Y91)&gt;0, AE91&lt;&gt;""), Z91&amp;"_Q &gt; "&amp;AE91, "")),"")</f>
        <v/>
      </c>
      <c r="EC91" t="str">
        <f>IF(AND('Network Data'!$C$5=1, W91 = "0", X91 = "1", ISNUMBER(Y91)&gt;0, AF91&lt;&gt;""), Z91&amp;"_GPP &lt; "&amp;AF91, "")</f>
        <v/>
      </c>
      <c r="ED91" t="str">
        <f>IF(AND('Network Data'!$C$5 = 1, W91 = "0", X91 = "0", ISNUMBER(Y91)&gt;0, AF91&lt;&gt;""), Z91&amp;"_Q &lt; "&amp;AF91, IF(AND('Network Data'!$C$5 = 0, W91 = "0", ISNUMBER(Y91)&gt;0, AF91&lt;&gt;""), Z91&amp;"_Q &lt; "&amp;AF91, ""))</f>
        <v/>
      </c>
      <c r="EE91" t="str">
        <f>IF(AND('Network Data'!$C$5=1, W91 = "0", X91 = "1", ISNUMBER(Y91)&gt;0, AG91&lt;&gt;""), Z91&amp;"_NPP &gt; "&amp;AG91, "")</f>
        <v/>
      </c>
      <c r="EF91" t="str">
        <f>IF(AND('Network Data'!$C$5 = 1, W91 = "0", X91 = "0", ISNUMBER(Y91)&gt;0, AG91&lt;&gt;""), Z91&amp;"_P &gt; "&amp;AG91, IF(AND('Network Data'!$C$5 = 0, W91 = "0", ISNUMBER(Y91)&gt;0, AG91&lt;&gt;""), Z91&amp;"_P &gt; "&amp;AG91, ""))</f>
        <v/>
      </c>
      <c r="EG91" t="str">
        <f>IF(AND('Network Data'!$C$5=1, W91 = "0", X91 = "1", ISNUMBER(Y91)&gt;0, AH91&lt;&gt;""), Z91&amp;"_NPP &lt; "&amp;AH91, "")</f>
        <v/>
      </c>
      <c r="EH91" t="str">
        <f>IF(AND('Network Data'!$C$5 = 1, W91 = "0", X91 = "0", ISNUMBER(Y91)&gt;0, AH91&lt;&gt;""), Z91&amp;"_P &lt; "&amp;AH91, IF(AND('Network Data'!$C$5 = 0, W91 = "0", ISNUMBER(Y91)&gt;0, AH91&lt;&gt;""), Z91&amp;"_P &lt; "&amp;AH91, ""))</f>
        <v/>
      </c>
      <c r="EI91" t="str">
        <f>IF(AND('Network Data'!$C$5=1,W91="0",X91="1",ISNUMBER(Y91) &gt; 0,AI91&lt;&gt;""),Z91&amp;"_R &gt; "&amp;AI91,"")</f>
        <v/>
      </c>
      <c r="EJ91" t="str">
        <f>IF(AND('Network Data'!$C$5 = 1, W91 = "0", X91 = "0", ISNUMBER(Y91) &gt; 0, AI91&lt;&gt;""), Z91&amp;"_R &gt; "&amp;AI91, IF(AND('Network Data'!$C$5 = 0, W91 = "0", ISNUMBER(Y91) &gt; 0, AI91&lt;&gt;""), Z91&amp;"_R &gt; "&amp;AI91, IF(AND('Network Data'!$C$5 = 1, W91 = "0", X91 = "0", ISNUMBER(Y91) &gt; 0, AI91&lt;&gt;""), Z91&amp;"_R &gt; "&amp;AI91, IF(AND('Network Data'!$C$5 = 0, W91 = "0", ISNUMBER(Y91) &gt; 0, AI91&lt;&gt;""), Z91&amp;"_R &gt; "&amp;AI91, ""))))</f>
        <v/>
      </c>
      <c r="EK91" t="str">
        <f>IF(AND('Network Data'!$C$5=1, W91 = "0", X91 = "1", ISNUMBER(Y91)&gt;0, AJ91&lt;&gt;""), Z91&amp;"_R &lt; "&amp;AJ91, "")</f>
        <v/>
      </c>
      <c r="EL91" t="str">
        <f>IF(AND('Network Data'!$C$5 = 1, W91 = "0", X91 = "0", ISNUMBER(Y91)&gt;0, AJ91&lt;&gt;""), Z91&amp;"_R &lt; "&amp;AJ91, IF(AND('Network Data'!$C$5 = 0, W91 = "0", ISNUMBER(Y91)&gt;0, AJ91&lt;&gt;""), Z91&amp;"_R &lt; "&amp;AJ91, IF(AND('Network Data'!$C$5 = 1, W91 = "0", X91 = "0", ISNUMBER(Y91)&gt;0, AJ91&lt;&gt;""), Z91&amp;"_R &lt; "&amp;AJ91, IF(AND('Network Data'!$C$5 = 0, W91 = "0", ISNUMBER(Y91)&gt;0, AJ91&lt;&gt;""), Z91&amp;"_R &lt; "&amp;AJ91, ""))))</f>
        <v/>
      </c>
      <c r="EM91" t="str">
        <f t="shared" si="40"/>
        <v/>
      </c>
      <c r="EN91" t="str">
        <f t="shared" si="41"/>
        <v/>
      </c>
      <c r="EO91" t="str">
        <f t="shared" si="42"/>
        <v/>
      </c>
      <c r="EP91" t="str">
        <f t="shared" si="43"/>
        <v/>
      </c>
      <c r="EQ91" t="str">
        <f t="shared" si="69"/>
        <v/>
      </c>
      <c r="ER91" t="str">
        <f t="shared" si="70"/>
        <v/>
      </c>
      <c r="ES91" t="str">
        <f t="shared" si="44"/>
        <v/>
      </c>
      <c r="ET91" t="str">
        <f t="shared" si="45"/>
        <v/>
      </c>
      <c r="EU91" t="str">
        <f>IF(AND('Network Data'!$C$5 = 1, W91 = "0", X91 = "0", ISNUMBER(Y91) &gt; 0, AM91&lt;&gt;""), Z91&amp;"_AE &gt; "&amp;AM91, IF(AND('Network Data'!$C$5 = 0, W91 = "0", ISNUMBER(Y91) &gt; 0, AM91&lt;&gt;""), Z91&amp;"_AE &gt; "&amp;AM91, IF(AND('Network Data'!$C$5 = 1, W91 = "0", X91 = "0", ISNUMBER(Y91) &gt; 0, AM91&lt;&gt;""), Z91&amp;"_AE &gt; "&amp;AM91, IF(AND('Network Data'!$C$5 = 0, W91 = "0", ISNUMBER(Y91) &gt; 0, AM91&lt;&gt;""), Z91&amp;"_AE &gt; "&amp;AM91, ""))))</f>
        <v/>
      </c>
      <c r="EV91" t="str">
        <f>IF(AND('Network Data'!$C$5 = 1, W91 = "0", X91 = "0", ISNUMBER(Y91) &gt; 0, AN91&lt;&gt;""), Z91&amp;"_AE &lt; "&amp;AN91, IF(AND('Network Data'!$C$5 = 0, W91 = "0", ISNUMBER(Y91) &gt; 0, AN91&lt;&gt;""),Z91&amp;"_AE &lt; "&amp;AN91, IF(AND('Network Data'!$C$5 = 1, W91 = "0", X91 = "0", ISNUMBER(Y91) &gt; 0, AN91&lt;&gt;""), Z91&amp;"_AE &lt; "&amp;AN91, IF(AND('Network Data'!$C$5 = 0, W91 = "0", ISNUMBER(Y91) &gt; 0, AN91&lt;&gt;""), Z91&amp;"_AE &lt; "&amp;AN91, ""))))</f>
        <v/>
      </c>
      <c r="EX91" t="str">
        <f>IF(AND('Network Data'!V97 &gt;0), 'Network Data'!V97, "")</f>
        <v/>
      </c>
      <c r="GB91"/>
      <c r="GC91"/>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row>
    <row r="92" spans="1:242" x14ac:dyDescent="0.3">
      <c r="A92" s="4">
        <v>89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t="str">
        <f t="shared" si="46"/>
        <v/>
      </c>
      <c r="X92" t="str">
        <f t="shared" si="47"/>
        <v/>
      </c>
      <c r="Y92" t="str">
        <f t="shared" si="48"/>
        <v/>
      </c>
      <c r="Z92" t="str">
        <f t="shared" si="49"/>
        <v/>
      </c>
      <c r="AA92" t="str">
        <f t="shared" si="50"/>
        <v/>
      </c>
      <c r="AB92" t="str">
        <f t="shared" si="51"/>
        <v/>
      </c>
      <c r="AC92" t="str">
        <f t="shared" si="52"/>
        <v/>
      </c>
      <c r="AD92" t="str">
        <f t="shared" si="53"/>
        <v/>
      </c>
      <c r="AE92" t="str">
        <f t="shared" si="54"/>
        <v/>
      </c>
      <c r="AF92" t="str">
        <f t="shared" si="55"/>
        <v/>
      </c>
      <c r="AG92" t="str">
        <f t="shared" si="56"/>
        <v/>
      </c>
      <c r="AH92" t="str">
        <f t="shared" si="57"/>
        <v/>
      </c>
      <c r="AI92" t="str">
        <f t="shared" si="58"/>
        <v/>
      </c>
      <c r="AJ92" t="str">
        <f t="shared" si="59"/>
        <v/>
      </c>
      <c r="AK92" t="str">
        <f t="shared" si="60"/>
        <v/>
      </c>
      <c r="AL92" t="str">
        <f t="shared" si="61"/>
        <v/>
      </c>
      <c r="AM92" t="str">
        <f t="shared" si="62"/>
        <v/>
      </c>
      <c r="AN92" t="str">
        <f t="shared" si="63"/>
        <v/>
      </c>
      <c r="BQ92" t="str">
        <f t="shared" si="64"/>
        <v/>
      </c>
      <c r="BR92" t="str">
        <f t="shared" si="65"/>
        <v/>
      </c>
      <c r="BY92" t="str">
        <f t="shared" si="66"/>
        <v/>
      </c>
      <c r="BZ92" t="str">
        <f t="shared" si="67"/>
        <v/>
      </c>
      <c r="CH92" t="str">
        <f>IF(AND('Network Data'!$C$5=1, W92 = "0", Y92 &gt; 0), IF(AND(X92="0"),IF(OR(ISNUMBER(AA92),ISNUMBER(AB92)),Z92&amp;"_Q = Flowto("&amp;Z92&amp;") - "&amp;Z92&amp;"_IM",Z92&amp;"_Q = Flowto("&amp;Z92&amp;")"),IF(AND(X92="1"),IF(OR(ISNUMBER(AA92),ISNUMBER(AB92)),Z92&amp;"_GPP = Flowto("&amp;Z92&amp;") - "&amp;Z92&amp;"_IM",Z92&amp;"_GPP = Flowto("&amp;Z92&amp;")"))), IF(AND('Network Data'!$C$5=0, W92 = "0", Y92 &gt; 0), IF(OR(ISNUMBER(AA92),ISNUMBER(AB92)),Z92&amp;"_Q = Flowto("&amp;Z92&amp;") - "&amp;Z92&amp;"_IN",Z92&amp;"_Q = Flowto("&amp;Z92&amp;")"),""))</f>
        <v/>
      </c>
      <c r="CL92" t="str">
        <f>IF(AND('Network Data'!$C$5=1, COUNTIF($Z$4:$Z$103, "*NLNode")&gt;0, W92 = "0", X92 = "0", Y92 &gt; 0), IF(OR(ISNUMBER(AC92),ISNUMBER(AD92)), Z92&amp;"_P = Flowfrom("&amp;Z92&amp;") - "&amp;Z92&amp;"_R - "&amp;Z92&amp;"_U - "&amp;Z92&amp;"_EX",Z92&amp;"_P = Flowfrom("&amp;Z92&amp;") - "&amp;Z92&amp;"_R - "&amp;Z92&amp;"_U"), IF(AND('Network Data'!$C$5=1, COUNTIF($Z$4:$Z$103, "*NLNode")=0, W92 = "0",X92 = "0", Y92 &gt; 0), IF(OR(ISNUMBER(AC92),ISNUMBER(AD92)), Z92&amp;"_P = Flowfrom("&amp;Z92&amp;") - "&amp;Z92&amp;"_R - "&amp;Z92&amp;"_EX",Z92&amp;"_P = Flowfrom("&amp;Z92&amp;") - "&amp;Z92&amp;"_R"), IF(AND('Network Data'!$C$5=0, COUNTIF($Z$4:$Z$103, "*NLNode")&gt;0, W92 = "0", X92 = "0", Y92 &gt; 0), IF(OR(ISNUMBER(AC92),ISNUMBER(AD92)), Z92&amp;"_P = Flowfrom("&amp;Z92&amp;") - "&amp;Z92&amp;"_U - "&amp;Z92&amp;"_EX",Z92&amp;"_P = Flowfrom("&amp;Z92&amp;") - "&amp;Z92&amp;"_U"), IF(AND('Network Data'!$C$5=0, COUNTIF($Z$4:$Z$103, "*NLNode")=0, W92 = "0",X92 = "0",  Y92 &gt; 0), IF(OR(ISNUMBER(AC92),ISNUMBER(AD92)), Z92&amp;"_P = Flowfrom("&amp;Z92&amp;") - "&amp;Z92&amp;"_EX",Z92&amp;"_P = Flowfrom("&amp;Z92&amp;")"), IF(AND('Network Data'!$C$5=1, COUNTIF($Z$4:$Z$103, "*NLNode")&gt;0, W92 = "0", X92 = "1", Y92 &gt; 0), IF(OR(ISNUMBER(AC92),ISNUMBER(AD92)), Z92&amp;"_NPP = Flowfrom("&amp;Z92&amp;") - "&amp;Z92&amp;"_R - "&amp;Z92&amp;"_U - "&amp;Z92&amp;"_EX",Z92&amp;"_NPP = Flowfrom("&amp;Z92&amp;") - "&amp;Z92&amp;"_R - "&amp;Z92&amp;"_U"), IF(AND('Network Data'!$C$5=1, COUNTIF($Z$4:$Z$103, "*NLNode")=0, W92 = "0",X92 = "1", Y92 &gt; 0), IF(OR(ISNUMBER(AC92),ISNUMBER(AD92)), Z92&amp;"_NPP = Flowfrom("&amp;Z92&amp;") - "&amp;Z92&amp;"_R - "&amp;Z92&amp;"_EX",Z92&amp;"_NPP = Flowfrom("&amp;Z92&amp;") - "&amp;Z92&amp;"_R"), IF(AND('Network Data'!$C$5=0, COUNTIF($Z$4:$Z$103, "*NLNode")&gt;0, W92 = "0", X92 = "1", Y92 &gt; 0), IF(OR(ISNUMBER(AC92),ISNUMBER(AD92)), Z92&amp;"_P = Flowfrom("&amp;Z92&amp;") - "&amp;Z92&amp;"_U - "&amp;Z92&amp;"_EX",Z92&amp;"_P = Flowfrom("&amp;Z92&amp;") - "&amp;Z92&amp;"_U"), IF(AND('Network Data'!$C$5=0, COUNTIF($Z$4:$Z$103, "*NLNode")=0, W92 = "0",X92 = "1",  Y92 &gt; 0), IF(OR(ISNUMBER(AC92),ISNUMBER(AD92)), Z92&amp;"_P = Flowfrom("&amp;Z92&amp;") - "&amp;Z92&amp;"_EX",Z92&amp;"_P = Flowfrom("&amp;Z92&amp;")"), ""))))))))</f>
        <v/>
      </c>
      <c r="CP92" t="str">
        <f>IF(COUNTIF($Z$4:$Z$103, "*NLNode")&gt;0, IF(AND('Network Data'!$C$5=1,W92="0", X92 = "0", Y92&gt;0),IF(OR(ISNUMBER(AC92),ISNUMBER(AD92)),Z92&amp;"_U"&amp;" = Flowto("&amp;Z92&amp;") - "&amp;Z92&amp;"_P"&amp;" - "&amp;Z92&amp;"_R - "&amp;Z92&amp;"_EX",Z92&amp;"_U"&amp;" = Flowto("&amp;Z92&amp;") - "&amp;Z92&amp;"_P"&amp;" - "&amp;Z92&amp;"_R"),IF(AND('Network Data'!$C$5=0,W92="0",X92 = "0", Y92&gt;0),IF(OR(ISNUMBER(AC92),ISNUMBER(AD92)),Z92&amp;"_U"&amp;" = Flowto("&amp;Z92&amp;") - "&amp;Z92&amp;"_P"&amp;" - "&amp;Z92&amp;"_EX",Z92&amp;"_U"&amp;" = Flowto("&amp;Z92&amp;") - "&amp;Z92&amp;"_P"), IF(AND('Network Data'!$C$5=1,W92="0", X92 = "1", Y92&gt;0), IF(OR(ISNUMBER(AC92),ISNUMBER(AD92)),Z92&amp;"_U"&amp;" = Flowto("&amp;Z92&amp;") - "&amp;Z92&amp;"_NPP"&amp;" - "&amp;Z92&amp;"_R - "&amp;Z92&amp;"_EX",Z92&amp;"_U"&amp;" = Flowto("&amp;Z92&amp;") - "&amp;Z92&amp;"_NPP"&amp;" - "&amp;Z92&amp;"_R"), IF(AND('Network Data'!$C$5=0,W92="0",X92 = "1", Y92&gt;0),IF(OR(ISNUMBER(AC92),ISNUMBER(AD92)),Z92&amp;"_U"&amp;" = Flowto("&amp;Z92&amp;") - "&amp;Z92&amp;"_P"&amp;" - "&amp;Z92&amp;"_EX",Z92&amp;"_U"&amp;" = Flowto("&amp;Z92&amp;") - "&amp;Z92&amp;"_P"),"")))),"")</f>
        <v/>
      </c>
      <c r="CT92" t="str">
        <f>IF(OR(AM92&lt;&gt;"",AN92&lt;&gt;""), IF(AND('Network Data'!$C$5 = 1, W92 ="0", X92 = "0", Y92 &gt; 0),Z92&amp;"_AE"&amp;" = "&amp;Z92&amp;"_P"&amp;" + "&amp;Z92&amp;"_R", IF(AND('Network Data'!$C$5 = 0, W92 ="0", X92 = "0", Y92 &gt; 0),Z92&amp;" = "&amp;Z92&amp;"_P",IF(AND('Network Data'!$C$5 = 1, W92 ="0", X92 = "0",Y92 &gt; 0),Z92&amp;"_AE"&amp;" = "&amp;Z92&amp;"_P"&amp;" + "&amp;Z92&amp;"_R", IF(AND('Network Data'!$C$5 = 0, W92 ="0", X92 = "0", Y92 &gt; 0),Z92&amp;" = "&amp;Z92&amp;"_P","")))),"")</f>
        <v/>
      </c>
      <c r="CX92" t="str">
        <f xml:space="preserve"> IF('Network Data'!U98 &gt; 0, 'Network Data'!U98, "")</f>
        <v/>
      </c>
      <c r="DB92" t="str" cm="1">
        <f t="array" ref="DB92">IF(OR('Network Data'!T98:T197&lt;&gt;""), "## PARAMETERS","")</f>
        <v/>
      </c>
      <c r="DC92" t="str" cm="1">
        <f t="array" ref="DC92">IF(OR('Network Data'!T98:T197&lt;&gt;""), "&lt;space&gt;","")</f>
        <v/>
      </c>
      <c r="DD92" t="str">
        <f>IF('Network Data'!T98&lt;&gt;"",SUBSTITUTE('Network Data'!T98, ",",""),"")</f>
        <v/>
      </c>
      <c r="DE92" t="str" cm="1">
        <f t="array" ref="DE92">IF(OR('Network Data'!T98:T197&lt;&gt;""), "&lt;space&gt;","")</f>
        <v/>
      </c>
      <c r="DF92" t="str" cm="1">
        <f t="array" ref="DF92">IF(OR('Network Data'!T98:T197&lt;&gt;""), "## END PARAMETERS","")</f>
        <v/>
      </c>
      <c r="DG92" t="str" cm="1">
        <f t="array" ref="DG92">IF(OR('Network Data'!T98:T197&lt;&gt;""), "&lt;space&gt;","")</f>
        <v/>
      </c>
      <c r="DL92" t="str">
        <f>IF(AND('Network Data'!$C$5=1,W92="0",X92= "1",Y92&gt;0),Z92&amp;"_GPP: CO2 -&gt; "&amp;Z92,"")</f>
        <v/>
      </c>
      <c r="DN92" s="17"/>
      <c r="DP92" t="str">
        <f>IF(AND(W92="0",X92="1",Y92&gt;0,'Network Data'!$C$5=1),'Hidden Network Data 1'!Z92&amp;"_R: "&amp;'Hidden Network Data 1'!Z92&amp;" -&gt; CO2", "")</f>
        <v/>
      </c>
      <c r="DQ92" t="str">
        <f>IF(AND(W92="0",X92="0",Y92&gt;0,'Network Data'!$C$5=1),'Hidden Network Data 1'!Z92&amp;"_R: "&amp;'Hidden Network Data 1'!Z92&amp;" -&gt; CO2", "")</f>
        <v/>
      </c>
      <c r="DS92" s="17"/>
      <c r="DT92" s="17"/>
      <c r="DU92" t="str">
        <f t="shared" si="68"/>
        <v/>
      </c>
      <c r="DV92" s="17"/>
      <c r="DW92" s="17"/>
      <c r="DX92" s="17"/>
      <c r="DY92" t="str">
        <f t="shared" si="39"/>
        <v/>
      </c>
      <c r="DZ92" s="19"/>
      <c r="EA92" t="str">
        <f>IF(AND('Network Data'!$C$5=1, W92 = "0", X92 = "1", ISNUMBER(Y92)&gt;0, AE92&lt;&gt;""), Z92&amp;"_GPP &gt; "&amp;AE92, "")</f>
        <v/>
      </c>
      <c r="EB92" t="str">
        <f>IF(AE92 &gt;0, IF(AND('Network Data'!$C$5 = 1, W92 = "0", X92 = "0", ISNUMBER(Y92)&gt;0, AE92&lt;&gt;""), Z92&amp;"_Q &gt; "&amp;AE92, IF(AND('Network Data'!$C$5 = 0, W92 = "0", ISNUMBER(Y92)&gt;0, AE92&lt;&gt;""), Z92&amp;"_Q &gt; "&amp;AE92, "")),"")</f>
        <v/>
      </c>
      <c r="EC92" t="str">
        <f>IF(AND('Network Data'!$C$5=1, W92 = "0", X92 = "1", ISNUMBER(Y92)&gt;0, AF92&lt;&gt;""), Z92&amp;"_GPP &lt; "&amp;AF92, "")</f>
        <v/>
      </c>
      <c r="ED92" t="str">
        <f>IF(AND('Network Data'!$C$5 = 1, W92 = "0", X92 = "0", ISNUMBER(Y92)&gt;0, AF92&lt;&gt;""), Z92&amp;"_Q &lt; "&amp;AF92, IF(AND('Network Data'!$C$5 = 0, W92 = "0", ISNUMBER(Y92)&gt;0, AF92&lt;&gt;""), Z92&amp;"_Q &lt; "&amp;AF92, ""))</f>
        <v/>
      </c>
      <c r="EE92" t="str">
        <f>IF(AND('Network Data'!$C$5=1, W92 = "0", X92 = "1", ISNUMBER(Y92)&gt;0, AG92&lt;&gt;""), Z92&amp;"_NPP &gt; "&amp;AG92, "")</f>
        <v/>
      </c>
      <c r="EF92" t="str">
        <f>IF(AND('Network Data'!$C$5 = 1, W92 = "0", X92 = "0", ISNUMBER(Y92)&gt;0, AG92&lt;&gt;""), Z92&amp;"_P &gt; "&amp;AG92, IF(AND('Network Data'!$C$5 = 0, W92 = "0", ISNUMBER(Y92)&gt;0, AG92&lt;&gt;""), Z92&amp;"_P &gt; "&amp;AG92, ""))</f>
        <v/>
      </c>
      <c r="EG92" t="str">
        <f>IF(AND('Network Data'!$C$5=1, W92 = "0", X92 = "1", ISNUMBER(Y92)&gt;0, AH92&lt;&gt;""), Z92&amp;"_NPP &lt; "&amp;AH92, "")</f>
        <v/>
      </c>
      <c r="EH92" t="str">
        <f>IF(AND('Network Data'!$C$5 = 1, W92 = "0", X92 = "0", ISNUMBER(Y92)&gt;0, AH92&lt;&gt;""), Z92&amp;"_P &lt; "&amp;AH92, IF(AND('Network Data'!$C$5 = 0, W92 = "0", ISNUMBER(Y92)&gt;0, AH92&lt;&gt;""), Z92&amp;"_P &lt; "&amp;AH92, ""))</f>
        <v/>
      </c>
      <c r="EI92" t="str">
        <f>IF(AND('Network Data'!$C$5=1,W92="0",X92="1",ISNUMBER(Y92) &gt; 0,AI92&lt;&gt;""),Z92&amp;"_R &gt; "&amp;AI92,"")</f>
        <v/>
      </c>
      <c r="EJ92" t="str">
        <f>IF(AND('Network Data'!$C$5 = 1, W92 = "0", X92 = "0", ISNUMBER(Y92) &gt; 0, AI92&lt;&gt;""), Z92&amp;"_R &gt; "&amp;AI92, IF(AND('Network Data'!$C$5 = 0, W92 = "0", ISNUMBER(Y92) &gt; 0, AI92&lt;&gt;""), Z92&amp;"_R &gt; "&amp;AI92, IF(AND('Network Data'!$C$5 = 1, W92 = "0", X92 = "0", ISNUMBER(Y92) &gt; 0, AI92&lt;&gt;""), Z92&amp;"_R &gt; "&amp;AI92, IF(AND('Network Data'!$C$5 = 0, W92 = "0", ISNUMBER(Y92) &gt; 0, AI92&lt;&gt;""), Z92&amp;"_R &gt; "&amp;AI92, ""))))</f>
        <v/>
      </c>
      <c r="EK92" t="str">
        <f>IF(AND('Network Data'!$C$5=1, W92 = "0", X92 = "1", ISNUMBER(Y92)&gt;0, AJ92&lt;&gt;""), Z92&amp;"_R &lt; "&amp;AJ92, "")</f>
        <v/>
      </c>
      <c r="EL92" t="str">
        <f>IF(AND('Network Data'!$C$5 = 1, W92 = "0", X92 = "0", ISNUMBER(Y92)&gt;0, AJ92&lt;&gt;""), Z92&amp;"_R &lt; "&amp;AJ92, IF(AND('Network Data'!$C$5 = 0, W92 = "0", ISNUMBER(Y92)&gt;0, AJ92&lt;&gt;""), Z92&amp;"_R &lt; "&amp;AJ92, IF(AND('Network Data'!$C$5 = 1, W92 = "0", X92 = "0", ISNUMBER(Y92)&gt;0, AJ92&lt;&gt;""), Z92&amp;"_R &lt; "&amp;AJ92, IF(AND('Network Data'!$C$5 = 0, W92 = "0", ISNUMBER(Y92)&gt;0, AJ92&lt;&gt;""), Z92&amp;"_R &lt; "&amp;AJ92, ""))))</f>
        <v/>
      </c>
      <c r="EM92" t="str">
        <f t="shared" si="40"/>
        <v/>
      </c>
      <c r="EN92" t="str">
        <f t="shared" si="41"/>
        <v/>
      </c>
      <c r="EO92" t="str">
        <f t="shared" si="42"/>
        <v/>
      </c>
      <c r="EP92" t="str">
        <f t="shared" si="43"/>
        <v/>
      </c>
      <c r="EQ92" t="str">
        <f t="shared" si="69"/>
        <v/>
      </c>
      <c r="ER92" t="str">
        <f t="shared" si="70"/>
        <v/>
      </c>
      <c r="ES92" t="str">
        <f t="shared" si="44"/>
        <v/>
      </c>
      <c r="ET92" t="str">
        <f t="shared" si="45"/>
        <v/>
      </c>
      <c r="EU92" t="str">
        <f>IF(AND('Network Data'!$C$5 = 1, W92 = "0", X92 = "0", ISNUMBER(Y92) &gt; 0, AM92&lt;&gt;""), Z92&amp;"_AE &gt; "&amp;AM92, IF(AND('Network Data'!$C$5 = 0, W92 = "0", ISNUMBER(Y92) &gt; 0, AM92&lt;&gt;""), Z92&amp;"_AE &gt; "&amp;AM92, IF(AND('Network Data'!$C$5 = 1, W92 = "0", X92 = "0", ISNUMBER(Y92) &gt; 0, AM92&lt;&gt;""), Z92&amp;"_AE &gt; "&amp;AM92, IF(AND('Network Data'!$C$5 = 0, W92 = "0", ISNUMBER(Y92) &gt; 0, AM92&lt;&gt;""), Z92&amp;"_AE &gt; "&amp;AM92, ""))))</f>
        <v/>
      </c>
      <c r="EV92" t="str">
        <f>IF(AND('Network Data'!$C$5 = 1, W92 = "0", X92 = "0", ISNUMBER(Y92) &gt; 0, AN92&lt;&gt;""), Z92&amp;"_AE &lt; "&amp;AN92, IF(AND('Network Data'!$C$5 = 0, W92 = "0", ISNUMBER(Y92) &gt; 0, AN92&lt;&gt;""),Z92&amp;"_AE &lt; "&amp;AN92, IF(AND('Network Data'!$C$5 = 1, W92 = "0", X92 = "0", ISNUMBER(Y92) &gt; 0, AN92&lt;&gt;""), Z92&amp;"_AE &lt; "&amp;AN92, IF(AND('Network Data'!$C$5 = 0, W92 = "0", ISNUMBER(Y92) &gt; 0, AN92&lt;&gt;""), Z92&amp;"_AE &lt; "&amp;AN92, ""))))</f>
        <v/>
      </c>
      <c r="EX92" t="str">
        <f>IF(AND('Network Data'!V98 &gt;0), 'Network Data'!V98, "")</f>
        <v/>
      </c>
      <c r="GB92"/>
      <c r="GC92"/>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row>
    <row r="93" spans="1:242" x14ac:dyDescent="0.3">
      <c r="A93" s="4">
        <v>90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t="str">
        <f t="shared" si="46"/>
        <v/>
      </c>
      <c r="X93" t="str">
        <f t="shared" si="47"/>
        <v/>
      </c>
      <c r="Y93" t="str">
        <f t="shared" si="48"/>
        <v/>
      </c>
      <c r="Z93" t="str">
        <f t="shared" si="49"/>
        <v/>
      </c>
      <c r="AA93" t="str">
        <f t="shared" si="50"/>
        <v/>
      </c>
      <c r="AB93" t="str">
        <f t="shared" si="51"/>
        <v/>
      </c>
      <c r="AC93" t="str">
        <f t="shared" si="52"/>
        <v/>
      </c>
      <c r="AD93" t="str">
        <f t="shared" si="53"/>
        <v/>
      </c>
      <c r="AE93" t="str">
        <f t="shared" si="54"/>
        <v/>
      </c>
      <c r="AF93" t="str">
        <f t="shared" si="55"/>
        <v/>
      </c>
      <c r="AG93" t="str">
        <f t="shared" si="56"/>
        <v/>
      </c>
      <c r="AH93" t="str">
        <f t="shared" si="57"/>
        <v/>
      </c>
      <c r="AI93" t="str">
        <f t="shared" si="58"/>
        <v/>
      </c>
      <c r="AJ93" t="str">
        <f t="shared" si="59"/>
        <v/>
      </c>
      <c r="AK93" t="str">
        <f t="shared" si="60"/>
        <v/>
      </c>
      <c r="AL93" t="str">
        <f t="shared" si="61"/>
        <v/>
      </c>
      <c r="AM93" t="str">
        <f t="shared" si="62"/>
        <v/>
      </c>
      <c r="AN93" t="str">
        <f t="shared" si="63"/>
        <v/>
      </c>
      <c r="BQ93" t="str">
        <f t="shared" si="64"/>
        <v/>
      </c>
      <c r="BR93" t="str">
        <f t="shared" si="65"/>
        <v/>
      </c>
      <c r="BY93" t="str">
        <f t="shared" si="66"/>
        <v/>
      </c>
      <c r="BZ93" t="str">
        <f t="shared" si="67"/>
        <v/>
      </c>
      <c r="CH93" t="str">
        <f>IF(AND('Network Data'!$C$5=1, W93 = "0", Y93 &gt; 0), IF(AND(X93="0"),IF(OR(ISNUMBER(AA93),ISNUMBER(AB93)),Z93&amp;"_Q = Flowto("&amp;Z93&amp;") - "&amp;Z93&amp;"_IM",Z93&amp;"_Q = Flowto("&amp;Z93&amp;")"),IF(AND(X93="1"),IF(OR(ISNUMBER(AA93),ISNUMBER(AB93)),Z93&amp;"_GPP = Flowto("&amp;Z93&amp;") - "&amp;Z93&amp;"_IM",Z93&amp;"_GPP = Flowto("&amp;Z93&amp;")"))), IF(AND('Network Data'!$C$5=0, W93 = "0", Y93 &gt; 0), IF(OR(ISNUMBER(AA93),ISNUMBER(AB93)),Z93&amp;"_Q = Flowto("&amp;Z93&amp;") - "&amp;Z93&amp;"_IN",Z93&amp;"_Q = Flowto("&amp;Z93&amp;")"),""))</f>
        <v/>
      </c>
      <c r="CL93" t="str">
        <f>IF(AND('Network Data'!$C$5=1, COUNTIF($Z$4:$Z$103, "*NLNode")&gt;0, W93 = "0", X93 = "0", Y93 &gt; 0), IF(OR(ISNUMBER(AC93),ISNUMBER(AD93)), Z93&amp;"_P = Flowfrom("&amp;Z93&amp;") - "&amp;Z93&amp;"_R - "&amp;Z93&amp;"_U - "&amp;Z93&amp;"_EX",Z93&amp;"_P = Flowfrom("&amp;Z93&amp;") - "&amp;Z93&amp;"_R - "&amp;Z93&amp;"_U"), IF(AND('Network Data'!$C$5=1, COUNTIF($Z$4:$Z$103, "*NLNode")=0, W93 = "0",X93 = "0", Y93 &gt; 0), IF(OR(ISNUMBER(AC93),ISNUMBER(AD93)), Z93&amp;"_P = Flowfrom("&amp;Z93&amp;") - "&amp;Z93&amp;"_R - "&amp;Z93&amp;"_EX",Z93&amp;"_P = Flowfrom("&amp;Z93&amp;") - "&amp;Z93&amp;"_R"), IF(AND('Network Data'!$C$5=0, COUNTIF($Z$4:$Z$103, "*NLNode")&gt;0, W93 = "0", X93 = "0", Y93 &gt; 0), IF(OR(ISNUMBER(AC93),ISNUMBER(AD93)), Z93&amp;"_P = Flowfrom("&amp;Z93&amp;") - "&amp;Z93&amp;"_U - "&amp;Z93&amp;"_EX",Z93&amp;"_P = Flowfrom("&amp;Z93&amp;") - "&amp;Z93&amp;"_U"), IF(AND('Network Data'!$C$5=0, COUNTIF($Z$4:$Z$103, "*NLNode")=0, W93 = "0",X93 = "0",  Y93 &gt; 0), IF(OR(ISNUMBER(AC93),ISNUMBER(AD93)), Z93&amp;"_P = Flowfrom("&amp;Z93&amp;") - "&amp;Z93&amp;"_EX",Z93&amp;"_P = Flowfrom("&amp;Z93&amp;")"), IF(AND('Network Data'!$C$5=1, COUNTIF($Z$4:$Z$103, "*NLNode")&gt;0, W93 = "0", X93 = "1", Y93 &gt; 0), IF(OR(ISNUMBER(AC93),ISNUMBER(AD93)), Z93&amp;"_NPP = Flowfrom("&amp;Z93&amp;") - "&amp;Z93&amp;"_R - "&amp;Z93&amp;"_U - "&amp;Z93&amp;"_EX",Z93&amp;"_NPP = Flowfrom("&amp;Z93&amp;") - "&amp;Z93&amp;"_R - "&amp;Z93&amp;"_U"), IF(AND('Network Data'!$C$5=1, COUNTIF($Z$4:$Z$103, "*NLNode")=0, W93 = "0",X93 = "1", Y93 &gt; 0), IF(OR(ISNUMBER(AC93),ISNUMBER(AD93)), Z93&amp;"_NPP = Flowfrom("&amp;Z93&amp;") - "&amp;Z93&amp;"_R - "&amp;Z93&amp;"_EX",Z93&amp;"_NPP = Flowfrom("&amp;Z93&amp;") - "&amp;Z93&amp;"_R"), IF(AND('Network Data'!$C$5=0, COUNTIF($Z$4:$Z$103, "*NLNode")&gt;0, W93 = "0", X93 = "1", Y93 &gt; 0), IF(OR(ISNUMBER(AC93),ISNUMBER(AD93)), Z93&amp;"_P = Flowfrom("&amp;Z93&amp;") - "&amp;Z93&amp;"_U - "&amp;Z93&amp;"_EX",Z93&amp;"_P = Flowfrom("&amp;Z93&amp;") - "&amp;Z93&amp;"_U"), IF(AND('Network Data'!$C$5=0, COUNTIF($Z$4:$Z$103, "*NLNode")=0, W93 = "0",X93 = "1",  Y93 &gt; 0), IF(OR(ISNUMBER(AC93),ISNUMBER(AD93)), Z93&amp;"_P = Flowfrom("&amp;Z93&amp;") - "&amp;Z93&amp;"_EX",Z93&amp;"_P = Flowfrom("&amp;Z93&amp;")"), ""))))))))</f>
        <v/>
      </c>
      <c r="CP93" t="str">
        <f>IF(COUNTIF($Z$4:$Z$103, "*NLNode")&gt;0, IF(AND('Network Data'!$C$5=1,W93="0", X93 = "0", Y93&gt;0),IF(OR(ISNUMBER(AC93),ISNUMBER(AD93)),Z93&amp;"_U"&amp;" = Flowto("&amp;Z93&amp;") - "&amp;Z93&amp;"_P"&amp;" - "&amp;Z93&amp;"_R - "&amp;Z93&amp;"_EX",Z93&amp;"_U"&amp;" = Flowto("&amp;Z93&amp;") - "&amp;Z93&amp;"_P"&amp;" - "&amp;Z93&amp;"_R"),IF(AND('Network Data'!$C$5=0,W93="0",X93 = "0", Y93&gt;0),IF(OR(ISNUMBER(AC93),ISNUMBER(AD93)),Z93&amp;"_U"&amp;" = Flowto("&amp;Z93&amp;") - "&amp;Z93&amp;"_P"&amp;" - "&amp;Z93&amp;"_EX",Z93&amp;"_U"&amp;" = Flowto("&amp;Z93&amp;") - "&amp;Z93&amp;"_P"), IF(AND('Network Data'!$C$5=1,W93="0", X93 = "1", Y93&gt;0), IF(OR(ISNUMBER(AC93),ISNUMBER(AD93)),Z93&amp;"_U"&amp;" = Flowto("&amp;Z93&amp;") - "&amp;Z93&amp;"_NPP"&amp;" - "&amp;Z93&amp;"_R - "&amp;Z93&amp;"_EX",Z93&amp;"_U"&amp;" = Flowto("&amp;Z93&amp;") - "&amp;Z93&amp;"_NPP"&amp;" - "&amp;Z93&amp;"_R"), IF(AND('Network Data'!$C$5=0,W93="0",X93 = "1", Y93&gt;0),IF(OR(ISNUMBER(AC93),ISNUMBER(AD93)),Z93&amp;"_U"&amp;" = Flowto("&amp;Z93&amp;") - "&amp;Z93&amp;"_P"&amp;" - "&amp;Z93&amp;"_EX",Z93&amp;"_U"&amp;" = Flowto("&amp;Z93&amp;") - "&amp;Z93&amp;"_P"),"")))),"")</f>
        <v/>
      </c>
      <c r="CT93" t="str">
        <f>IF(OR(AM93&lt;&gt;"",AN93&lt;&gt;""), IF(AND('Network Data'!$C$5 = 1, W93 ="0", X93 = "0", Y93 &gt; 0),Z93&amp;"_AE"&amp;" = "&amp;Z93&amp;"_P"&amp;" + "&amp;Z93&amp;"_R", IF(AND('Network Data'!$C$5 = 0, W93 ="0", X93 = "0", Y93 &gt; 0),Z93&amp;" = "&amp;Z93&amp;"_P",IF(AND('Network Data'!$C$5 = 1, W93 ="0", X93 = "0",Y93 &gt; 0),Z93&amp;"_AE"&amp;" = "&amp;Z93&amp;"_P"&amp;" + "&amp;Z93&amp;"_R", IF(AND('Network Data'!$C$5 = 0, W93 ="0", X93 = "0", Y93 &gt; 0),Z93&amp;" = "&amp;Z93&amp;"_P","")))),"")</f>
        <v/>
      </c>
      <c r="CX93" t="str">
        <f xml:space="preserve"> IF('Network Data'!U99 &gt; 0, 'Network Data'!U99, "")</f>
        <v/>
      </c>
      <c r="DB93" t="str" cm="1">
        <f t="array" ref="DB93">IF(OR('Network Data'!T99:T198&lt;&gt;""), "## PARAMETERS","")</f>
        <v/>
      </c>
      <c r="DC93" t="str" cm="1">
        <f t="array" ref="DC93">IF(OR('Network Data'!T99:T198&lt;&gt;""), "&lt;space&gt;","")</f>
        <v/>
      </c>
      <c r="DD93" t="str">
        <f>IF('Network Data'!T99&lt;&gt;"",SUBSTITUTE('Network Data'!T99, ",",""),"")</f>
        <v/>
      </c>
      <c r="DE93" t="str" cm="1">
        <f t="array" ref="DE93">IF(OR('Network Data'!T99:T198&lt;&gt;""), "&lt;space&gt;","")</f>
        <v/>
      </c>
      <c r="DF93" t="str" cm="1">
        <f t="array" ref="DF93">IF(OR('Network Data'!T99:T198&lt;&gt;""), "## END PARAMETERS","")</f>
        <v/>
      </c>
      <c r="DG93" t="str" cm="1">
        <f t="array" ref="DG93">IF(OR('Network Data'!T99:T198&lt;&gt;""), "&lt;space&gt;","")</f>
        <v/>
      </c>
      <c r="DL93" t="str">
        <f>IF(AND('Network Data'!$C$5=1,W93="0",X93= "1",Y93&gt;0),Z93&amp;"_GPP: CO2 -&gt; "&amp;Z93,"")</f>
        <v/>
      </c>
      <c r="DN93" s="17"/>
      <c r="DP93" t="str">
        <f>IF(AND(W93="0",X93="1",Y93&gt;0,'Network Data'!$C$5=1),'Hidden Network Data 1'!Z93&amp;"_R: "&amp;'Hidden Network Data 1'!Z93&amp;" -&gt; CO2", "")</f>
        <v/>
      </c>
      <c r="DQ93" t="str">
        <f>IF(AND(W93="0",X93="0",Y93&gt;0,'Network Data'!$C$5=1),'Hidden Network Data 1'!Z93&amp;"_R: "&amp;'Hidden Network Data 1'!Z93&amp;" -&gt; CO2", "")</f>
        <v/>
      </c>
      <c r="DS93" s="17"/>
      <c r="DT93" s="17"/>
      <c r="DU93" t="str">
        <f t="shared" si="68"/>
        <v/>
      </c>
      <c r="DV93" s="17"/>
      <c r="DW93" s="17"/>
      <c r="DX93" s="17"/>
      <c r="DY93" t="str">
        <f t="shared" si="39"/>
        <v/>
      </c>
      <c r="DZ93" s="19"/>
      <c r="EA93" t="str">
        <f>IF(AND('Network Data'!$C$5=1, W93 = "0", X93 = "1", ISNUMBER(Y93)&gt;0, AE93&lt;&gt;""), Z93&amp;"_GPP &gt; "&amp;AE93, "")</f>
        <v/>
      </c>
      <c r="EB93" t="str">
        <f>IF(AE93 &gt;0, IF(AND('Network Data'!$C$5 = 1, W93 = "0", X93 = "0", ISNUMBER(Y93)&gt;0, AE93&lt;&gt;""), Z93&amp;"_Q &gt; "&amp;AE93, IF(AND('Network Data'!$C$5 = 0, W93 = "0", ISNUMBER(Y93)&gt;0, AE93&lt;&gt;""), Z93&amp;"_Q &gt; "&amp;AE93, "")),"")</f>
        <v/>
      </c>
      <c r="EC93" t="str">
        <f>IF(AND('Network Data'!$C$5=1, W93 = "0", X93 = "1", ISNUMBER(Y93)&gt;0, AF93&lt;&gt;""), Z93&amp;"_GPP &lt; "&amp;AF93, "")</f>
        <v/>
      </c>
      <c r="ED93" t="str">
        <f>IF(AND('Network Data'!$C$5 = 1, W93 = "0", X93 = "0", ISNUMBER(Y93)&gt;0, AF93&lt;&gt;""), Z93&amp;"_Q &lt; "&amp;AF93, IF(AND('Network Data'!$C$5 = 0, W93 = "0", ISNUMBER(Y93)&gt;0, AF93&lt;&gt;""), Z93&amp;"_Q &lt; "&amp;AF93, ""))</f>
        <v/>
      </c>
      <c r="EE93" t="str">
        <f>IF(AND('Network Data'!$C$5=1, W93 = "0", X93 = "1", ISNUMBER(Y93)&gt;0, AG93&lt;&gt;""), Z93&amp;"_NPP &gt; "&amp;AG93, "")</f>
        <v/>
      </c>
      <c r="EF93" t="str">
        <f>IF(AND('Network Data'!$C$5 = 1, W93 = "0", X93 = "0", ISNUMBER(Y93)&gt;0, AG93&lt;&gt;""), Z93&amp;"_P &gt; "&amp;AG93, IF(AND('Network Data'!$C$5 = 0, W93 = "0", ISNUMBER(Y93)&gt;0, AG93&lt;&gt;""), Z93&amp;"_P &gt; "&amp;AG93, ""))</f>
        <v/>
      </c>
      <c r="EG93" t="str">
        <f>IF(AND('Network Data'!$C$5=1, W93 = "0", X93 = "1", ISNUMBER(Y93)&gt;0, AH93&lt;&gt;""), Z93&amp;"_NPP &lt; "&amp;AH93, "")</f>
        <v/>
      </c>
      <c r="EH93" t="str">
        <f>IF(AND('Network Data'!$C$5 = 1, W93 = "0", X93 = "0", ISNUMBER(Y93)&gt;0, AH93&lt;&gt;""), Z93&amp;"_P &lt; "&amp;AH93, IF(AND('Network Data'!$C$5 = 0, W93 = "0", ISNUMBER(Y93)&gt;0, AH93&lt;&gt;""), Z93&amp;"_P &lt; "&amp;AH93, ""))</f>
        <v/>
      </c>
      <c r="EI93" t="str">
        <f>IF(AND('Network Data'!$C$5=1,W93="0",X93="1",ISNUMBER(Y93) &gt; 0,AI93&lt;&gt;""),Z93&amp;"_R &gt; "&amp;AI93,"")</f>
        <v/>
      </c>
      <c r="EJ93" t="str">
        <f>IF(AND('Network Data'!$C$5 = 1, W93 = "0", X93 = "0", ISNUMBER(Y93) &gt; 0, AI93&lt;&gt;""), Z93&amp;"_R &gt; "&amp;AI93, IF(AND('Network Data'!$C$5 = 0, W93 = "0", ISNUMBER(Y93) &gt; 0, AI93&lt;&gt;""), Z93&amp;"_R &gt; "&amp;AI93, IF(AND('Network Data'!$C$5 = 1, W93 = "0", X93 = "0", ISNUMBER(Y93) &gt; 0, AI93&lt;&gt;""), Z93&amp;"_R &gt; "&amp;AI93, IF(AND('Network Data'!$C$5 = 0, W93 = "0", ISNUMBER(Y93) &gt; 0, AI93&lt;&gt;""), Z93&amp;"_R &gt; "&amp;AI93, ""))))</f>
        <v/>
      </c>
      <c r="EK93" t="str">
        <f>IF(AND('Network Data'!$C$5=1, W93 = "0", X93 = "1", ISNUMBER(Y93)&gt;0, AJ93&lt;&gt;""), Z93&amp;"_R &lt; "&amp;AJ93, "")</f>
        <v/>
      </c>
      <c r="EL93" t="str">
        <f>IF(AND('Network Data'!$C$5 = 1, W93 = "0", X93 = "0", ISNUMBER(Y93)&gt;0, AJ93&lt;&gt;""), Z93&amp;"_R &lt; "&amp;AJ93, IF(AND('Network Data'!$C$5 = 0, W93 = "0", ISNUMBER(Y93)&gt;0, AJ93&lt;&gt;""), Z93&amp;"_R &lt; "&amp;AJ93, IF(AND('Network Data'!$C$5 = 1, W93 = "0", X93 = "0", ISNUMBER(Y93)&gt;0, AJ93&lt;&gt;""), Z93&amp;"_R &lt; "&amp;AJ93, IF(AND('Network Data'!$C$5 = 0, W93 = "0", ISNUMBER(Y93)&gt;0, AJ93&lt;&gt;""), Z93&amp;"_R &lt; "&amp;AJ93, ""))))</f>
        <v/>
      </c>
      <c r="EM93" t="str">
        <f t="shared" si="40"/>
        <v/>
      </c>
      <c r="EN93" t="str">
        <f t="shared" si="41"/>
        <v/>
      </c>
      <c r="EO93" t="str">
        <f t="shared" si="42"/>
        <v/>
      </c>
      <c r="EP93" t="str">
        <f t="shared" si="43"/>
        <v/>
      </c>
      <c r="EQ93" t="str">
        <f t="shared" si="69"/>
        <v/>
      </c>
      <c r="ER93" t="str">
        <f t="shared" si="70"/>
        <v/>
      </c>
      <c r="ES93" t="str">
        <f t="shared" si="44"/>
        <v/>
      </c>
      <c r="ET93" t="str">
        <f t="shared" si="45"/>
        <v/>
      </c>
      <c r="EU93" t="str">
        <f>IF(AND('Network Data'!$C$5 = 1, W93 = "0", X93 = "0", ISNUMBER(Y93) &gt; 0, AM93&lt;&gt;""), Z93&amp;"_AE &gt; "&amp;AM93, IF(AND('Network Data'!$C$5 = 0, W93 = "0", ISNUMBER(Y93) &gt; 0, AM93&lt;&gt;""), Z93&amp;"_AE &gt; "&amp;AM93, IF(AND('Network Data'!$C$5 = 1, W93 = "0", X93 = "0", ISNUMBER(Y93) &gt; 0, AM93&lt;&gt;""), Z93&amp;"_AE &gt; "&amp;AM93, IF(AND('Network Data'!$C$5 = 0, W93 = "0", ISNUMBER(Y93) &gt; 0, AM93&lt;&gt;""), Z93&amp;"_AE &gt; "&amp;AM93, ""))))</f>
        <v/>
      </c>
      <c r="EV93" t="str">
        <f>IF(AND('Network Data'!$C$5 = 1, W93 = "0", X93 = "0", ISNUMBER(Y93) &gt; 0, AN93&lt;&gt;""), Z93&amp;"_AE &lt; "&amp;AN93, IF(AND('Network Data'!$C$5 = 0, W93 = "0", ISNUMBER(Y93) &gt; 0, AN93&lt;&gt;""),Z93&amp;"_AE &lt; "&amp;AN93, IF(AND('Network Data'!$C$5 = 1, W93 = "0", X93 = "0", ISNUMBER(Y93) &gt; 0, AN93&lt;&gt;""), Z93&amp;"_AE &lt; "&amp;AN93, IF(AND('Network Data'!$C$5 = 0, W93 = "0", ISNUMBER(Y93) &gt; 0, AN93&lt;&gt;""), Z93&amp;"_AE &lt; "&amp;AN93, ""))))</f>
        <v/>
      </c>
      <c r="EX93" t="str">
        <f>IF(AND('Network Data'!V99 &gt;0), 'Network Data'!V99, "")</f>
        <v/>
      </c>
      <c r="GB93"/>
      <c r="GC9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row>
    <row r="94" spans="1:242" x14ac:dyDescent="0.3">
      <c r="A94" s="4">
        <v>91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t="str">
        <f t="shared" si="46"/>
        <v/>
      </c>
      <c r="X94" t="str">
        <f t="shared" si="47"/>
        <v/>
      </c>
      <c r="Y94" t="str">
        <f t="shared" si="48"/>
        <v/>
      </c>
      <c r="Z94" t="str">
        <f t="shared" si="49"/>
        <v/>
      </c>
      <c r="AA94" t="str">
        <f t="shared" si="50"/>
        <v/>
      </c>
      <c r="AB94" t="str">
        <f t="shared" si="51"/>
        <v/>
      </c>
      <c r="AC94" t="str">
        <f t="shared" si="52"/>
        <v/>
      </c>
      <c r="AD94" t="str">
        <f t="shared" si="53"/>
        <v/>
      </c>
      <c r="AE94" t="str">
        <f t="shared" si="54"/>
        <v/>
      </c>
      <c r="AF94" t="str">
        <f t="shared" si="55"/>
        <v/>
      </c>
      <c r="AG94" t="str">
        <f t="shared" si="56"/>
        <v/>
      </c>
      <c r="AH94" t="str">
        <f t="shared" si="57"/>
        <v/>
      </c>
      <c r="AI94" t="str">
        <f t="shared" si="58"/>
        <v/>
      </c>
      <c r="AJ94" t="str">
        <f t="shared" si="59"/>
        <v/>
      </c>
      <c r="AK94" t="str">
        <f t="shared" si="60"/>
        <v/>
      </c>
      <c r="AL94" t="str">
        <f t="shared" si="61"/>
        <v/>
      </c>
      <c r="AM94" t="str">
        <f t="shared" si="62"/>
        <v/>
      </c>
      <c r="AN94" t="str">
        <f t="shared" si="63"/>
        <v/>
      </c>
      <c r="BQ94" t="str">
        <f t="shared" si="64"/>
        <v/>
      </c>
      <c r="BR94" t="str">
        <f t="shared" si="65"/>
        <v/>
      </c>
      <c r="BY94" t="str">
        <f t="shared" si="66"/>
        <v/>
      </c>
      <c r="BZ94" t="str">
        <f t="shared" si="67"/>
        <v/>
      </c>
      <c r="CH94" t="str">
        <f>IF(AND('Network Data'!$C$5=1, W94 = "0", Y94 &gt; 0), IF(AND(X94="0"),IF(OR(ISNUMBER(AA94),ISNUMBER(AB94)),Z94&amp;"_Q = Flowto("&amp;Z94&amp;") - "&amp;Z94&amp;"_IM",Z94&amp;"_Q = Flowto("&amp;Z94&amp;")"),IF(AND(X94="1"),IF(OR(ISNUMBER(AA94),ISNUMBER(AB94)),Z94&amp;"_GPP = Flowto("&amp;Z94&amp;") - "&amp;Z94&amp;"_IM",Z94&amp;"_GPP = Flowto("&amp;Z94&amp;")"))), IF(AND('Network Data'!$C$5=0, W94 = "0", Y94 &gt; 0), IF(OR(ISNUMBER(AA94),ISNUMBER(AB94)),Z94&amp;"_Q = Flowto("&amp;Z94&amp;") - "&amp;Z94&amp;"_IN",Z94&amp;"_Q = Flowto("&amp;Z94&amp;")"),""))</f>
        <v/>
      </c>
      <c r="CL94" t="str">
        <f>IF(AND('Network Data'!$C$5=1, COUNTIF($Z$4:$Z$103, "*NLNode")&gt;0, W94 = "0", X94 = "0", Y94 &gt; 0), IF(OR(ISNUMBER(AC94),ISNUMBER(AD94)), Z94&amp;"_P = Flowfrom("&amp;Z94&amp;") - "&amp;Z94&amp;"_R - "&amp;Z94&amp;"_U - "&amp;Z94&amp;"_EX",Z94&amp;"_P = Flowfrom("&amp;Z94&amp;") - "&amp;Z94&amp;"_R - "&amp;Z94&amp;"_U"), IF(AND('Network Data'!$C$5=1, COUNTIF($Z$4:$Z$103, "*NLNode")=0, W94 = "0",X94 = "0", Y94 &gt; 0), IF(OR(ISNUMBER(AC94),ISNUMBER(AD94)), Z94&amp;"_P = Flowfrom("&amp;Z94&amp;") - "&amp;Z94&amp;"_R - "&amp;Z94&amp;"_EX",Z94&amp;"_P = Flowfrom("&amp;Z94&amp;") - "&amp;Z94&amp;"_R"), IF(AND('Network Data'!$C$5=0, COUNTIF($Z$4:$Z$103, "*NLNode")&gt;0, W94 = "0", X94 = "0", Y94 &gt; 0), IF(OR(ISNUMBER(AC94),ISNUMBER(AD94)), Z94&amp;"_P = Flowfrom("&amp;Z94&amp;") - "&amp;Z94&amp;"_U - "&amp;Z94&amp;"_EX",Z94&amp;"_P = Flowfrom("&amp;Z94&amp;") - "&amp;Z94&amp;"_U"), IF(AND('Network Data'!$C$5=0, COUNTIF($Z$4:$Z$103, "*NLNode")=0, W94 = "0",X94 = "0",  Y94 &gt; 0), IF(OR(ISNUMBER(AC94),ISNUMBER(AD94)), Z94&amp;"_P = Flowfrom("&amp;Z94&amp;") - "&amp;Z94&amp;"_EX",Z94&amp;"_P = Flowfrom("&amp;Z94&amp;")"), IF(AND('Network Data'!$C$5=1, COUNTIF($Z$4:$Z$103, "*NLNode")&gt;0, W94 = "0", X94 = "1", Y94 &gt; 0), IF(OR(ISNUMBER(AC94),ISNUMBER(AD94)), Z94&amp;"_NPP = Flowfrom("&amp;Z94&amp;") - "&amp;Z94&amp;"_R - "&amp;Z94&amp;"_U - "&amp;Z94&amp;"_EX",Z94&amp;"_NPP = Flowfrom("&amp;Z94&amp;") - "&amp;Z94&amp;"_R - "&amp;Z94&amp;"_U"), IF(AND('Network Data'!$C$5=1, COUNTIF($Z$4:$Z$103, "*NLNode")=0, W94 = "0",X94 = "1", Y94 &gt; 0), IF(OR(ISNUMBER(AC94),ISNUMBER(AD94)), Z94&amp;"_NPP = Flowfrom("&amp;Z94&amp;") - "&amp;Z94&amp;"_R - "&amp;Z94&amp;"_EX",Z94&amp;"_NPP = Flowfrom("&amp;Z94&amp;") - "&amp;Z94&amp;"_R"), IF(AND('Network Data'!$C$5=0, COUNTIF($Z$4:$Z$103, "*NLNode")&gt;0, W94 = "0", X94 = "1", Y94 &gt; 0), IF(OR(ISNUMBER(AC94),ISNUMBER(AD94)), Z94&amp;"_P = Flowfrom("&amp;Z94&amp;") - "&amp;Z94&amp;"_U - "&amp;Z94&amp;"_EX",Z94&amp;"_P = Flowfrom("&amp;Z94&amp;") - "&amp;Z94&amp;"_U"), IF(AND('Network Data'!$C$5=0, COUNTIF($Z$4:$Z$103, "*NLNode")=0, W94 = "0",X94 = "1",  Y94 &gt; 0), IF(OR(ISNUMBER(AC94),ISNUMBER(AD94)), Z94&amp;"_P = Flowfrom("&amp;Z94&amp;") - "&amp;Z94&amp;"_EX",Z94&amp;"_P = Flowfrom("&amp;Z94&amp;")"), ""))))))))</f>
        <v/>
      </c>
      <c r="CP94" t="str">
        <f>IF(COUNTIF($Z$4:$Z$103, "*NLNode")&gt;0, IF(AND('Network Data'!$C$5=1,W94="0", X94 = "0", Y94&gt;0),IF(OR(ISNUMBER(AC94),ISNUMBER(AD94)),Z94&amp;"_U"&amp;" = Flowto("&amp;Z94&amp;") - "&amp;Z94&amp;"_P"&amp;" - "&amp;Z94&amp;"_R - "&amp;Z94&amp;"_EX",Z94&amp;"_U"&amp;" = Flowto("&amp;Z94&amp;") - "&amp;Z94&amp;"_P"&amp;" - "&amp;Z94&amp;"_R"),IF(AND('Network Data'!$C$5=0,W94="0",X94 = "0", Y94&gt;0),IF(OR(ISNUMBER(AC94),ISNUMBER(AD94)),Z94&amp;"_U"&amp;" = Flowto("&amp;Z94&amp;") - "&amp;Z94&amp;"_P"&amp;" - "&amp;Z94&amp;"_EX",Z94&amp;"_U"&amp;" = Flowto("&amp;Z94&amp;") - "&amp;Z94&amp;"_P"), IF(AND('Network Data'!$C$5=1,W94="0", X94 = "1", Y94&gt;0), IF(OR(ISNUMBER(AC94),ISNUMBER(AD94)),Z94&amp;"_U"&amp;" = Flowto("&amp;Z94&amp;") - "&amp;Z94&amp;"_NPP"&amp;" - "&amp;Z94&amp;"_R - "&amp;Z94&amp;"_EX",Z94&amp;"_U"&amp;" = Flowto("&amp;Z94&amp;") - "&amp;Z94&amp;"_NPP"&amp;" - "&amp;Z94&amp;"_R"), IF(AND('Network Data'!$C$5=0,W94="0",X94 = "1", Y94&gt;0),IF(OR(ISNUMBER(AC94),ISNUMBER(AD94)),Z94&amp;"_U"&amp;" = Flowto("&amp;Z94&amp;") - "&amp;Z94&amp;"_P"&amp;" - "&amp;Z94&amp;"_EX",Z94&amp;"_U"&amp;" = Flowto("&amp;Z94&amp;") - "&amp;Z94&amp;"_P"),"")))),"")</f>
        <v/>
      </c>
      <c r="CT94" t="str">
        <f>IF(OR(AM94&lt;&gt;"",AN94&lt;&gt;""), IF(AND('Network Data'!$C$5 = 1, W94 ="0", X94 = "0", Y94 &gt; 0),Z94&amp;"_AE"&amp;" = "&amp;Z94&amp;"_P"&amp;" + "&amp;Z94&amp;"_R", IF(AND('Network Data'!$C$5 = 0, W94 ="0", X94 = "0", Y94 &gt; 0),Z94&amp;" = "&amp;Z94&amp;"_P",IF(AND('Network Data'!$C$5 = 1, W94 ="0", X94 = "0",Y94 &gt; 0),Z94&amp;"_AE"&amp;" = "&amp;Z94&amp;"_P"&amp;" + "&amp;Z94&amp;"_R", IF(AND('Network Data'!$C$5 = 0, W94 ="0", X94 = "0", Y94 &gt; 0),Z94&amp;" = "&amp;Z94&amp;"_P","")))),"")</f>
        <v/>
      </c>
      <c r="CX94" t="str">
        <f xml:space="preserve"> IF('Network Data'!U100 &gt; 0, 'Network Data'!U100, "")</f>
        <v/>
      </c>
      <c r="DB94" t="str" cm="1">
        <f t="array" ref="DB94">IF(OR('Network Data'!T100:T199&lt;&gt;""), "## PARAMETERS","")</f>
        <v/>
      </c>
      <c r="DC94" t="str" cm="1">
        <f t="array" ref="DC94">IF(OR('Network Data'!T100:T199&lt;&gt;""), "&lt;space&gt;","")</f>
        <v/>
      </c>
      <c r="DD94" t="str">
        <f>IF('Network Data'!T100&lt;&gt;"",SUBSTITUTE('Network Data'!T100, ",",""),"")</f>
        <v/>
      </c>
      <c r="DE94" t="str" cm="1">
        <f t="array" ref="DE94">IF(OR('Network Data'!T100:T199&lt;&gt;""), "&lt;space&gt;","")</f>
        <v/>
      </c>
      <c r="DF94" t="str" cm="1">
        <f t="array" ref="DF94">IF(OR('Network Data'!T100:T199&lt;&gt;""), "## END PARAMETERS","")</f>
        <v/>
      </c>
      <c r="DG94" t="str" cm="1">
        <f t="array" ref="DG94">IF(OR('Network Data'!T100:T199&lt;&gt;""), "&lt;space&gt;","")</f>
        <v/>
      </c>
      <c r="DL94" t="str">
        <f>IF(AND('Network Data'!$C$5=1,W94="0",X94= "1",Y94&gt;0),Z94&amp;"_GPP: CO2 -&gt; "&amp;Z94,"")</f>
        <v/>
      </c>
      <c r="DN94" s="17"/>
      <c r="DP94" t="str">
        <f>IF(AND(W94="0",X94="1",Y94&gt;0,'Network Data'!$C$5=1),'Hidden Network Data 1'!Z94&amp;"_R: "&amp;'Hidden Network Data 1'!Z94&amp;" -&gt; CO2", "")</f>
        <v/>
      </c>
      <c r="DQ94" t="str">
        <f>IF(AND(W94="0",X94="0",Y94&gt;0,'Network Data'!$C$5=1),'Hidden Network Data 1'!Z94&amp;"_R: "&amp;'Hidden Network Data 1'!Z94&amp;" -&gt; CO2", "")</f>
        <v/>
      </c>
      <c r="DS94" s="17"/>
      <c r="DT94" s="17"/>
      <c r="DU94" t="str">
        <f t="shared" si="68"/>
        <v/>
      </c>
      <c r="DV94" s="17"/>
      <c r="DW94" s="17"/>
      <c r="DX94" s="17"/>
      <c r="DY94" t="str">
        <f t="shared" si="39"/>
        <v/>
      </c>
      <c r="DZ94" s="19"/>
      <c r="EA94" t="str">
        <f>IF(AND('Network Data'!$C$5=1, W94 = "0", X94 = "1", ISNUMBER(Y94)&gt;0, AE94&lt;&gt;""), Z94&amp;"_GPP &gt; "&amp;AE94, "")</f>
        <v/>
      </c>
      <c r="EB94" t="str">
        <f>IF(AE94 &gt;0, IF(AND('Network Data'!$C$5 = 1, W94 = "0", X94 = "0", ISNUMBER(Y94)&gt;0, AE94&lt;&gt;""), Z94&amp;"_Q &gt; "&amp;AE94, IF(AND('Network Data'!$C$5 = 0, W94 = "0", ISNUMBER(Y94)&gt;0, AE94&lt;&gt;""), Z94&amp;"_Q &gt; "&amp;AE94, "")),"")</f>
        <v/>
      </c>
      <c r="EC94" t="str">
        <f>IF(AND('Network Data'!$C$5=1, W94 = "0", X94 = "1", ISNUMBER(Y94)&gt;0, AF94&lt;&gt;""), Z94&amp;"_GPP &lt; "&amp;AF94, "")</f>
        <v/>
      </c>
      <c r="ED94" t="str">
        <f>IF(AND('Network Data'!$C$5 = 1, W94 = "0", X94 = "0", ISNUMBER(Y94)&gt;0, AF94&lt;&gt;""), Z94&amp;"_Q &lt; "&amp;AF94, IF(AND('Network Data'!$C$5 = 0, W94 = "0", ISNUMBER(Y94)&gt;0, AF94&lt;&gt;""), Z94&amp;"_Q &lt; "&amp;AF94, ""))</f>
        <v/>
      </c>
      <c r="EE94" t="str">
        <f>IF(AND('Network Data'!$C$5=1, W94 = "0", X94 = "1", ISNUMBER(Y94)&gt;0, AG94&lt;&gt;""), Z94&amp;"_NPP &gt; "&amp;AG94, "")</f>
        <v/>
      </c>
      <c r="EF94" t="str">
        <f>IF(AND('Network Data'!$C$5 = 1, W94 = "0", X94 = "0", ISNUMBER(Y94)&gt;0, AG94&lt;&gt;""), Z94&amp;"_P &gt; "&amp;AG94, IF(AND('Network Data'!$C$5 = 0, W94 = "0", ISNUMBER(Y94)&gt;0, AG94&lt;&gt;""), Z94&amp;"_P &gt; "&amp;AG94, ""))</f>
        <v/>
      </c>
      <c r="EG94" t="str">
        <f>IF(AND('Network Data'!$C$5=1, W94 = "0", X94 = "1", ISNUMBER(Y94)&gt;0, AH94&lt;&gt;""), Z94&amp;"_NPP &lt; "&amp;AH94, "")</f>
        <v/>
      </c>
      <c r="EH94" t="str">
        <f>IF(AND('Network Data'!$C$5 = 1, W94 = "0", X94 = "0", ISNUMBER(Y94)&gt;0, AH94&lt;&gt;""), Z94&amp;"_P &lt; "&amp;AH94, IF(AND('Network Data'!$C$5 = 0, W94 = "0", ISNUMBER(Y94)&gt;0, AH94&lt;&gt;""), Z94&amp;"_P &lt; "&amp;AH94, ""))</f>
        <v/>
      </c>
      <c r="EI94" t="str">
        <f>IF(AND('Network Data'!$C$5=1,W94="0",X94="1",ISNUMBER(Y94) &gt; 0,AI94&lt;&gt;""),Z94&amp;"_R &gt; "&amp;AI94,"")</f>
        <v/>
      </c>
      <c r="EJ94" t="str">
        <f>IF(AND('Network Data'!$C$5 = 1, W94 = "0", X94 = "0", ISNUMBER(Y94) &gt; 0, AI94&lt;&gt;""), Z94&amp;"_R &gt; "&amp;AI94, IF(AND('Network Data'!$C$5 = 0, W94 = "0", ISNUMBER(Y94) &gt; 0, AI94&lt;&gt;""), Z94&amp;"_R &gt; "&amp;AI94, IF(AND('Network Data'!$C$5 = 1, W94 = "0", X94 = "0", ISNUMBER(Y94) &gt; 0, AI94&lt;&gt;""), Z94&amp;"_R &gt; "&amp;AI94, IF(AND('Network Data'!$C$5 = 0, W94 = "0", ISNUMBER(Y94) &gt; 0, AI94&lt;&gt;""), Z94&amp;"_R &gt; "&amp;AI94, ""))))</f>
        <v/>
      </c>
      <c r="EK94" t="str">
        <f>IF(AND('Network Data'!$C$5=1, W94 = "0", X94 = "1", ISNUMBER(Y94)&gt;0, AJ94&lt;&gt;""), Z94&amp;"_R &lt; "&amp;AJ94, "")</f>
        <v/>
      </c>
      <c r="EL94" t="str">
        <f>IF(AND('Network Data'!$C$5 = 1, W94 = "0", X94 = "0", ISNUMBER(Y94)&gt;0, AJ94&lt;&gt;""), Z94&amp;"_R &lt; "&amp;AJ94, IF(AND('Network Data'!$C$5 = 0, W94 = "0", ISNUMBER(Y94)&gt;0, AJ94&lt;&gt;""), Z94&amp;"_R &lt; "&amp;AJ94, IF(AND('Network Data'!$C$5 = 1, W94 = "0", X94 = "0", ISNUMBER(Y94)&gt;0, AJ94&lt;&gt;""), Z94&amp;"_R &lt; "&amp;AJ94, IF(AND('Network Data'!$C$5 = 0, W94 = "0", ISNUMBER(Y94)&gt;0, AJ94&lt;&gt;""), Z94&amp;"_R &lt; "&amp;AJ94, ""))))</f>
        <v/>
      </c>
      <c r="EM94" t="str">
        <f t="shared" si="40"/>
        <v/>
      </c>
      <c r="EN94" t="str">
        <f t="shared" si="41"/>
        <v/>
      </c>
      <c r="EO94" t="str">
        <f t="shared" si="42"/>
        <v/>
      </c>
      <c r="EP94" t="str">
        <f t="shared" si="43"/>
        <v/>
      </c>
      <c r="EQ94" t="str">
        <f t="shared" si="69"/>
        <v/>
      </c>
      <c r="ER94" t="str">
        <f t="shared" si="70"/>
        <v/>
      </c>
      <c r="ES94" t="str">
        <f t="shared" si="44"/>
        <v/>
      </c>
      <c r="ET94" t="str">
        <f t="shared" si="45"/>
        <v/>
      </c>
      <c r="EU94" t="str">
        <f>IF(AND('Network Data'!$C$5 = 1, W94 = "0", X94 = "0", ISNUMBER(Y94) &gt; 0, AM94&lt;&gt;""), Z94&amp;"_AE &gt; "&amp;AM94, IF(AND('Network Data'!$C$5 = 0, W94 = "0", ISNUMBER(Y94) &gt; 0, AM94&lt;&gt;""), Z94&amp;"_AE &gt; "&amp;AM94, IF(AND('Network Data'!$C$5 = 1, W94 = "0", X94 = "0", ISNUMBER(Y94) &gt; 0, AM94&lt;&gt;""), Z94&amp;"_AE &gt; "&amp;AM94, IF(AND('Network Data'!$C$5 = 0, W94 = "0", ISNUMBER(Y94) &gt; 0, AM94&lt;&gt;""), Z94&amp;"_AE &gt; "&amp;AM94, ""))))</f>
        <v/>
      </c>
      <c r="EV94" t="str">
        <f>IF(AND('Network Data'!$C$5 = 1, W94 = "0", X94 = "0", ISNUMBER(Y94) &gt; 0, AN94&lt;&gt;""), Z94&amp;"_AE &lt; "&amp;AN94, IF(AND('Network Data'!$C$5 = 0, W94 = "0", ISNUMBER(Y94) &gt; 0, AN94&lt;&gt;""),Z94&amp;"_AE &lt; "&amp;AN94, IF(AND('Network Data'!$C$5 = 1, W94 = "0", X94 = "0", ISNUMBER(Y94) &gt; 0, AN94&lt;&gt;""), Z94&amp;"_AE &lt; "&amp;AN94, IF(AND('Network Data'!$C$5 = 0, W94 = "0", ISNUMBER(Y94) &gt; 0, AN94&lt;&gt;""), Z94&amp;"_AE &lt; "&amp;AN94, ""))))</f>
        <v/>
      </c>
      <c r="EX94" t="str">
        <f>IF(AND('Network Data'!V100 &gt;0), 'Network Data'!V100, "")</f>
        <v/>
      </c>
      <c r="GB94"/>
      <c r="GC94"/>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row>
    <row r="95" spans="1:242" x14ac:dyDescent="0.3">
      <c r="A95" s="4">
        <v>92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t="str">
        <f t="shared" si="46"/>
        <v/>
      </c>
      <c r="X95" t="str">
        <f t="shared" si="47"/>
        <v/>
      </c>
      <c r="Y95" t="str">
        <f t="shared" si="48"/>
        <v/>
      </c>
      <c r="Z95" t="str">
        <f t="shared" si="49"/>
        <v/>
      </c>
      <c r="AA95" t="str">
        <f t="shared" si="50"/>
        <v/>
      </c>
      <c r="AB95" t="str">
        <f t="shared" si="51"/>
        <v/>
      </c>
      <c r="AC95" t="str">
        <f t="shared" si="52"/>
        <v/>
      </c>
      <c r="AD95" t="str">
        <f t="shared" si="53"/>
        <v/>
      </c>
      <c r="AE95" t="str">
        <f t="shared" si="54"/>
        <v/>
      </c>
      <c r="AF95" t="str">
        <f t="shared" si="55"/>
        <v/>
      </c>
      <c r="AG95" t="str">
        <f t="shared" si="56"/>
        <v/>
      </c>
      <c r="AH95" t="str">
        <f t="shared" si="57"/>
        <v/>
      </c>
      <c r="AI95" t="str">
        <f t="shared" si="58"/>
        <v/>
      </c>
      <c r="AJ95" t="str">
        <f t="shared" si="59"/>
        <v/>
      </c>
      <c r="AK95" t="str">
        <f t="shared" si="60"/>
        <v/>
      </c>
      <c r="AL95" t="str">
        <f t="shared" si="61"/>
        <v/>
      </c>
      <c r="AM95" t="str">
        <f t="shared" si="62"/>
        <v/>
      </c>
      <c r="AN95" t="str">
        <f t="shared" si="63"/>
        <v/>
      </c>
      <c r="BQ95" t="str">
        <f t="shared" si="64"/>
        <v/>
      </c>
      <c r="BR95" t="str">
        <f t="shared" si="65"/>
        <v/>
      </c>
      <c r="BY95" t="str">
        <f t="shared" si="66"/>
        <v/>
      </c>
      <c r="BZ95" t="str">
        <f t="shared" si="67"/>
        <v/>
      </c>
      <c r="CH95" t="str">
        <f>IF(AND('Network Data'!$C$5=1, W95 = "0", Y95 &gt; 0), IF(AND(X95="0"),IF(OR(ISNUMBER(AA95),ISNUMBER(AB95)),Z95&amp;"_Q = Flowto("&amp;Z95&amp;") - "&amp;Z95&amp;"_IM",Z95&amp;"_Q = Flowto("&amp;Z95&amp;")"),IF(AND(X95="1"),IF(OR(ISNUMBER(AA95),ISNUMBER(AB95)),Z95&amp;"_GPP = Flowto("&amp;Z95&amp;") - "&amp;Z95&amp;"_IM",Z95&amp;"_GPP = Flowto("&amp;Z95&amp;")"))), IF(AND('Network Data'!$C$5=0, W95 = "0", Y95 &gt; 0), IF(OR(ISNUMBER(AA95),ISNUMBER(AB95)),Z95&amp;"_Q = Flowto("&amp;Z95&amp;") - "&amp;Z95&amp;"_IN",Z95&amp;"_Q = Flowto("&amp;Z95&amp;")"),""))</f>
        <v/>
      </c>
      <c r="CL95" t="str">
        <f>IF(AND('Network Data'!$C$5=1, COUNTIF($Z$4:$Z$103, "*NLNode")&gt;0, W95 = "0", X95 = "0", Y95 &gt; 0), IF(OR(ISNUMBER(AC95),ISNUMBER(AD95)), Z95&amp;"_P = Flowfrom("&amp;Z95&amp;") - "&amp;Z95&amp;"_R - "&amp;Z95&amp;"_U - "&amp;Z95&amp;"_EX",Z95&amp;"_P = Flowfrom("&amp;Z95&amp;") - "&amp;Z95&amp;"_R - "&amp;Z95&amp;"_U"), IF(AND('Network Data'!$C$5=1, COUNTIF($Z$4:$Z$103, "*NLNode")=0, W95 = "0",X95 = "0", Y95 &gt; 0), IF(OR(ISNUMBER(AC95),ISNUMBER(AD95)), Z95&amp;"_P = Flowfrom("&amp;Z95&amp;") - "&amp;Z95&amp;"_R - "&amp;Z95&amp;"_EX",Z95&amp;"_P = Flowfrom("&amp;Z95&amp;") - "&amp;Z95&amp;"_R"), IF(AND('Network Data'!$C$5=0, COUNTIF($Z$4:$Z$103, "*NLNode")&gt;0, W95 = "0", X95 = "0", Y95 &gt; 0), IF(OR(ISNUMBER(AC95),ISNUMBER(AD95)), Z95&amp;"_P = Flowfrom("&amp;Z95&amp;") - "&amp;Z95&amp;"_U - "&amp;Z95&amp;"_EX",Z95&amp;"_P = Flowfrom("&amp;Z95&amp;") - "&amp;Z95&amp;"_U"), IF(AND('Network Data'!$C$5=0, COUNTIF($Z$4:$Z$103, "*NLNode")=0, W95 = "0",X95 = "0",  Y95 &gt; 0), IF(OR(ISNUMBER(AC95),ISNUMBER(AD95)), Z95&amp;"_P = Flowfrom("&amp;Z95&amp;") - "&amp;Z95&amp;"_EX",Z95&amp;"_P = Flowfrom("&amp;Z95&amp;")"), IF(AND('Network Data'!$C$5=1, COUNTIF($Z$4:$Z$103, "*NLNode")&gt;0, W95 = "0", X95 = "1", Y95 &gt; 0), IF(OR(ISNUMBER(AC95),ISNUMBER(AD95)), Z95&amp;"_NPP = Flowfrom("&amp;Z95&amp;") - "&amp;Z95&amp;"_R - "&amp;Z95&amp;"_U - "&amp;Z95&amp;"_EX",Z95&amp;"_NPP = Flowfrom("&amp;Z95&amp;") - "&amp;Z95&amp;"_R - "&amp;Z95&amp;"_U"), IF(AND('Network Data'!$C$5=1, COUNTIF($Z$4:$Z$103, "*NLNode")=0, W95 = "0",X95 = "1", Y95 &gt; 0), IF(OR(ISNUMBER(AC95),ISNUMBER(AD95)), Z95&amp;"_NPP = Flowfrom("&amp;Z95&amp;") - "&amp;Z95&amp;"_R - "&amp;Z95&amp;"_EX",Z95&amp;"_NPP = Flowfrom("&amp;Z95&amp;") - "&amp;Z95&amp;"_R"), IF(AND('Network Data'!$C$5=0, COUNTIF($Z$4:$Z$103, "*NLNode")&gt;0, W95 = "0", X95 = "1", Y95 &gt; 0), IF(OR(ISNUMBER(AC95),ISNUMBER(AD95)), Z95&amp;"_P = Flowfrom("&amp;Z95&amp;") - "&amp;Z95&amp;"_U - "&amp;Z95&amp;"_EX",Z95&amp;"_P = Flowfrom("&amp;Z95&amp;") - "&amp;Z95&amp;"_U"), IF(AND('Network Data'!$C$5=0, COUNTIF($Z$4:$Z$103, "*NLNode")=0, W95 = "0",X95 = "1",  Y95 &gt; 0), IF(OR(ISNUMBER(AC95),ISNUMBER(AD95)), Z95&amp;"_P = Flowfrom("&amp;Z95&amp;") - "&amp;Z95&amp;"_EX",Z95&amp;"_P = Flowfrom("&amp;Z95&amp;")"), ""))))))))</f>
        <v/>
      </c>
      <c r="CP95" t="str">
        <f>IF(COUNTIF($Z$4:$Z$103, "*NLNode")&gt;0, IF(AND('Network Data'!$C$5=1,W95="0", X95 = "0", Y95&gt;0),IF(OR(ISNUMBER(AC95),ISNUMBER(AD95)),Z95&amp;"_U"&amp;" = Flowto("&amp;Z95&amp;") - "&amp;Z95&amp;"_P"&amp;" - "&amp;Z95&amp;"_R - "&amp;Z95&amp;"_EX",Z95&amp;"_U"&amp;" = Flowto("&amp;Z95&amp;") - "&amp;Z95&amp;"_P"&amp;" - "&amp;Z95&amp;"_R"),IF(AND('Network Data'!$C$5=0,W95="0",X95 = "0", Y95&gt;0),IF(OR(ISNUMBER(AC95),ISNUMBER(AD95)),Z95&amp;"_U"&amp;" = Flowto("&amp;Z95&amp;") - "&amp;Z95&amp;"_P"&amp;" - "&amp;Z95&amp;"_EX",Z95&amp;"_U"&amp;" = Flowto("&amp;Z95&amp;") - "&amp;Z95&amp;"_P"), IF(AND('Network Data'!$C$5=1,W95="0", X95 = "1", Y95&gt;0), IF(OR(ISNUMBER(AC95),ISNUMBER(AD95)),Z95&amp;"_U"&amp;" = Flowto("&amp;Z95&amp;") - "&amp;Z95&amp;"_NPP"&amp;" - "&amp;Z95&amp;"_R - "&amp;Z95&amp;"_EX",Z95&amp;"_U"&amp;" = Flowto("&amp;Z95&amp;") - "&amp;Z95&amp;"_NPP"&amp;" - "&amp;Z95&amp;"_R"), IF(AND('Network Data'!$C$5=0,W95="0",X95 = "1", Y95&gt;0),IF(OR(ISNUMBER(AC95),ISNUMBER(AD95)),Z95&amp;"_U"&amp;" = Flowto("&amp;Z95&amp;") - "&amp;Z95&amp;"_P"&amp;" - "&amp;Z95&amp;"_EX",Z95&amp;"_U"&amp;" = Flowto("&amp;Z95&amp;") - "&amp;Z95&amp;"_P"),"")))),"")</f>
        <v/>
      </c>
      <c r="CT95" t="str">
        <f>IF(OR(AM95&lt;&gt;"",AN95&lt;&gt;""), IF(AND('Network Data'!$C$5 = 1, W95 ="0", X95 = "0", Y95 &gt; 0),Z95&amp;"_AE"&amp;" = "&amp;Z95&amp;"_P"&amp;" + "&amp;Z95&amp;"_R", IF(AND('Network Data'!$C$5 = 0, W95 ="0", X95 = "0", Y95 &gt; 0),Z95&amp;" = "&amp;Z95&amp;"_P",IF(AND('Network Data'!$C$5 = 1, W95 ="0", X95 = "0",Y95 &gt; 0),Z95&amp;"_AE"&amp;" = "&amp;Z95&amp;"_P"&amp;" + "&amp;Z95&amp;"_R", IF(AND('Network Data'!$C$5 = 0, W95 ="0", X95 = "0", Y95 &gt; 0),Z95&amp;" = "&amp;Z95&amp;"_P","")))),"")</f>
        <v/>
      </c>
      <c r="CX95" t="str">
        <f xml:space="preserve"> IF('Network Data'!U101 &gt; 0, 'Network Data'!U101, "")</f>
        <v/>
      </c>
      <c r="DB95" t="str" cm="1">
        <f t="array" ref="DB95">IF(OR('Network Data'!T101:T200&lt;&gt;""), "## PARAMETERS","")</f>
        <v/>
      </c>
      <c r="DC95" t="str" cm="1">
        <f t="array" ref="DC95">IF(OR('Network Data'!T101:T200&lt;&gt;""), "&lt;space&gt;","")</f>
        <v/>
      </c>
      <c r="DD95" t="str">
        <f>IF('Network Data'!T101&lt;&gt;"",SUBSTITUTE('Network Data'!T101, ",",""),"")</f>
        <v/>
      </c>
      <c r="DE95" t="str" cm="1">
        <f t="array" ref="DE95">IF(OR('Network Data'!T101:T200&lt;&gt;""), "&lt;space&gt;","")</f>
        <v/>
      </c>
      <c r="DF95" t="str" cm="1">
        <f t="array" ref="DF95">IF(OR('Network Data'!T101:T200&lt;&gt;""), "## END PARAMETERS","")</f>
        <v/>
      </c>
      <c r="DG95" t="str" cm="1">
        <f t="array" ref="DG95">IF(OR('Network Data'!T101:T200&lt;&gt;""), "&lt;space&gt;","")</f>
        <v/>
      </c>
      <c r="DL95" t="str">
        <f>IF(AND('Network Data'!$C$5=1,W95="0",X95= "1",Y95&gt;0),Z95&amp;"_GPP: CO2 -&gt; "&amp;Z95,"")</f>
        <v/>
      </c>
      <c r="DN95" s="17"/>
      <c r="DP95" t="str">
        <f>IF(AND(W95="0",X95="1",Y95&gt;0,'Network Data'!$C$5=1),'Hidden Network Data 1'!Z95&amp;"_R: "&amp;'Hidden Network Data 1'!Z95&amp;" -&gt; CO2", "")</f>
        <v/>
      </c>
      <c r="DQ95" t="str">
        <f>IF(AND(W95="0",X95="0",Y95&gt;0,'Network Data'!$C$5=1),'Hidden Network Data 1'!Z95&amp;"_R: "&amp;'Hidden Network Data 1'!Z95&amp;" -&gt; CO2", "")</f>
        <v/>
      </c>
      <c r="DS95" s="17"/>
      <c r="DT95" s="17"/>
      <c r="DU95" t="str">
        <f t="shared" si="68"/>
        <v/>
      </c>
      <c r="DV95" s="17"/>
      <c r="DW95" s="17"/>
      <c r="DX95" s="17"/>
      <c r="DY95" t="str">
        <f t="shared" si="39"/>
        <v/>
      </c>
      <c r="DZ95" s="19"/>
      <c r="EA95" t="str">
        <f>IF(AND('Network Data'!$C$5=1, W95 = "0", X95 = "1", ISNUMBER(Y95)&gt;0, AE95&lt;&gt;""), Z95&amp;"_GPP &gt; "&amp;AE95, "")</f>
        <v/>
      </c>
      <c r="EB95" t="str">
        <f>IF(AE95 &gt;0, IF(AND('Network Data'!$C$5 = 1, W95 = "0", X95 = "0", ISNUMBER(Y95)&gt;0, AE95&lt;&gt;""), Z95&amp;"_Q &gt; "&amp;AE95, IF(AND('Network Data'!$C$5 = 0, W95 = "0", ISNUMBER(Y95)&gt;0, AE95&lt;&gt;""), Z95&amp;"_Q &gt; "&amp;AE95, "")),"")</f>
        <v/>
      </c>
      <c r="EC95" t="str">
        <f>IF(AND('Network Data'!$C$5=1, W95 = "0", X95 = "1", ISNUMBER(Y95)&gt;0, AF95&lt;&gt;""), Z95&amp;"_GPP &lt; "&amp;AF95, "")</f>
        <v/>
      </c>
      <c r="ED95" t="str">
        <f>IF(AND('Network Data'!$C$5 = 1, W95 = "0", X95 = "0", ISNUMBER(Y95)&gt;0, AF95&lt;&gt;""), Z95&amp;"_Q &lt; "&amp;AF95, IF(AND('Network Data'!$C$5 = 0, W95 = "0", ISNUMBER(Y95)&gt;0, AF95&lt;&gt;""), Z95&amp;"_Q &lt; "&amp;AF95, ""))</f>
        <v/>
      </c>
      <c r="EE95" t="str">
        <f>IF(AND('Network Data'!$C$5=1, W95 = "0", X95 = "1", ISNUMBER(Y95)&gt;0, AG95&lt;&gt;""), Z95&amp;"_NPP &gt; "&amp;AG95, "")</f>
        <v/>
      </c>
      <c r="EF95" t="str">
        <f>IF(AND('Network Data'!$C$5 = 1, W95 = "0", X95 = "0", ISNUMBER(Y95)&gt;0, AG95&lt;&gt;""), Z95&amp;"_P &gt; "&amp;AG95, IF(AND('Network Data'!$C$5 = 0, W95 = "0", ISNUMBER(Y95)&gt;0, AG95&lt;&gt;""), Z95&amp;"_P &gt; "&amp;AG95, ""))</f>
        <v/>
      </c>
      <c r="EG95" t="str">
        <f>IF(AND('Network Data'!$C$5=1, W95 = "0", X95 = "1", ISNUMBER(Y95)&gt;0, AH95&lt;&gt;""), Z95&amp;"_NPP &lt; "&amp;AH95, "")</f>
        <v/>
      </c>
      <c r="EH95" t="str">
        <f>IF(AND('Network Data'!$C$5 = 1, W95 = "0", X95 = "0", ISNUMBER(Y95)&gt;0, AH95&lt;&gt;""), Z95&amp;"_P &lt; "&amp;AH95, IF(AND('Network Data'!$C$5 = 0, W95 = "0", ISNUMBER(Y95)&gt;0, AH95&lt;&gt;""), Z95&amp;"_P &lt; "&amp;AH95, ""))</f>
        <v/>
      </c>
      <c r="EI95" t="str">
        <f>IF(AND('Network Data'!$C$5=1,W95="0",X95="1",ISNUMBER(Y95) &gt; 0,AI95&lt;&gt;""),Z95&amp;"_R &gt; "&amp;AI95,"")</f>
        <v/>
      </c>
      <c r="EJ95" t="str">
        <f>IF(AND('Network Data'!$C$5 = 1, W95 = "0", X95 = "0", ISNUMBER(Y95) &gt; 0, AI95&lt;&gt;""), Z95&amp;"_R &gt; "&amp;AI95, IF(AND('Network Data'!$C$5 = 0, W95 = "0", ISNUMBER(Y95) &gt; 0, AI95&lt;&gt;""), Z95&amp;"_R &gt; "&amp;AI95, IF(AND('Network Data'!$C$5 = 1, W95 = "0", X95 = "0", ISNUMBER(Y95) &gt; 0, AI95&lt;&gt;""), Z95&amp;"_R &gt; "&amp;AI95, IF(AND('Network Data'!$C$5 = 0, W95 = "0", ISNUMBER(Y95) &gt; 0, AI95&lt;&gt;""), Z95&amp;"_R &gt; "&amp;AI95, ""))))</f>
        <v/>
      </c>
      <c r="EK95" t="str">
        <f>IF(AND('Network Data'!$C$5=1, W95 = "0", X95 = "1", ISNUMBER(Y95)&gt;0, AJ95&lt;&gt;""), Z95&amp;"_R &lt; "&amp;AJ95, "")</f>
        <v/>
      </c>
      <c r="EL95" t="str">
        <f>IF(AND('Network Data'!$C$5 = 1, W95 = "0", X95 = "0", ISNUMBER(Y95)&gt;0, AJ95&lt;&gt;""), Z95&amp;"_R &lt; "&amp;AJ95, IF(AND('Network Data'!$C$5 = 0, W95 = "0", ISNUMBER(Y95)&gt;0, AJ95&lt;&gt;""), Z95&amp;"_R &lt; "&amp;AJ95, IF(AND('Network Data'!$C$5 = 1, W95 = "0", X95 = "0", ISNUMBER(Y95)&gt;0, AJ95&lt;&gt;""), Z95&amp;"_R &lt; "&amp;AJ95, IF(AND('Network Data'!$C$5 = 0, W95 = "0", ISNUMBER(Y95)&gt;0, AJ95&lt;&gt;""), Z95&amp;"_R &lt; "&amp;AJ95, ""))))</f>
        <v/>
      </c>
      <c r="EM95" t="str">
        <f t="shared" si="40"/>
        <v/>
      </c>
      <c r="EN95" t="str">
        <f t="shared" si="41"/>
        <v/>
      </c>
      <c r="EO95" t="str">
        <f t="shared" si="42"/>
        <v/>
      </c>
      <c r="EP95" t="str">
        <f t="shared" si="43"/>
        <v/>
      </c>
      <c r="EQ95" t="str">
        <f t="shared" si="69"/>
        <v/>
      </c>
      <c r="ER95" t="str">
        <f t="shared" si="70"/>
        <v/>
      </c>
      <c r="ES95" t="str">
        <f t="shared" si="44"/>
        <v/>
      </c>
      <c r="ET95" t="str">
        <f t="shared" si="45"/>
        <v/>
      </c>
      <c r="EU95" t="str">
        <f>IF(AND('Network Data'!$C$5 = 1, W95 = "0", X95 = "0", ISNUMBER(Y95) &gt; 0, AM95&lt;&gt;""), Z95&amp;"_AE &gt; "&amp;AM95, IF(AND('Network Data'!$C$5 = 0, W95 = "0", ISNUMBER(Y95) &gt; 0, AM95&lt;&gt;""), Z95&amp;"_AE &gt; "&amp;AM95, IF(AND('Network Data'!$C$5 = 1, W95 = "0", X95 = "0", ISNUMBER(Y95) &gt; 0, AM95&lt;&gt;""), Z95&amp;"_AE &gt; "&amp;AM95, IF(AND('Network Data'!$C$5 = 0, W95 = "0", ISNUMBER(Y95) &gt; 0, AM95&lt;&gt;""), Z95&amp;"_AE &gt; "&amp;AM95, ""))))</f>
        <v/>
      </c>
      <c r="EV95" t="str">
        <f>IF(AND('Network Data'!$C$5 = 1, W95 = "0", X95 = "0", ISNUMBER(Y95) &gt; 0, AN95&lt;&gt;""), Z95&amp;"_AE &lt; "&amp;AN95, IF(AND('Network Data'!$C$5 = 0, W95 = "0", ISNUMBER(Y95) &gt; 0, AN95&lt;&gt;""),Z95&amp;"_AE &lt; "&amp;AN95, IF(AND('Network Data'!$C$5 = 1, W95 = "0", X95 = "0", ISNUMBER(Y95) &gt; 0, AN95&lt;&gt;""), Z95&amp;"_AE &lt; "&amp;AN95, IF(AND('Network Data'!$C$5 = 0, W95 = "0", ISNUMBER(Y95) &gt; 0, AN95&lt;&gt;""), Z95&amp;"_AE &lt; "&amp;AN95, ""))))</f>
        <v/>
      </c>
      <c r="EX95" t="str">
        <f>IF(AND('Network Data'!V101 &gt;0), 'Network Data'!V101, "")</f>
        <v/>
      </c>
      <c r="GB95"/>
      <c r="GC95"/>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row>
    <row r="96" spans="1:242" x14ac:dyDescent="0.3">
      <c r="A96" s="4">
        <v>93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t="str">
        <f t="shared" si="46"/>
        <v/>
      </c>
      <c r="X96" t="str">
        <f t="shared" si="47"/>
        <v/>
      </c>
      <c r="Y96" t="str">
        <f t="shared" si="48"/>
        <v/>
      </c>
      <c r="Z96" t="str">
        <f t="shared" si="49"/>
        <v/>
      </c>
      <c r="AA96" t="str">
        <f t="shared" si="50"/>
        <v/>
      </c>
      <c r="AB96" t="str">
        <f t="shared" si="51"/>
        <v/>
      </c>
      <c r="AC96" t="str">
        <f t="shared" si="52"/>
        <v/>
      </c>
      <c r="AD96" t="str">
        <f t="shared" si="53"/>
        <v/>
      </c>
      <c r="AE96" t="str">
        <f t="shared" si="54"/>
        <v/>
      </c>
      <c r="AF96" t="str">
        <f t="shared" si="55"/>
        <v/>
      </c>
      <c r="AG96" t="str">
        <f t="shared" si="56"/>
        <v/>
      </c>
      <c r="AH96" t="str">
        <f t="shared" si="57"/>
        <v/>
      </c>
      <c r="AI96" t="str">
        <f t="shared" si="58"/>
        <v/>
      </c>
      <c r="AJ96" t="str">
        <f t="shared" si="59"/>
        <v/>
      </c>
      <c r="AK96" t="str">
        <f t="shared" si="60"/>
        <v/>
      </c>
      <c r="AL96" t="str">
        <f t="shared" si="61"/>
        <v/>
      </c>
      <c r="AM96" t="str">
        <f t="shared" si="62"/>
        <v/>
      </c>
      <c r="AN96" t="str">
        <f t="shared" si="63"/>
        <v/>
      </c>
      <c r="BQ96" t="str">
        <f t="shared" si="64"/>
        <v/>
      </c>
      <c r="BR96" t="str">
        <f t="shared" si="65"/>
        <v/>
      </c>
      <c r="BY96" t="str">
        <f t="shared" si="66"/>
        <v/>
      </c>
      <c r="BZ96" t="str">
        <f t="shared" si="67"/>
        <v/>
      </c>
      <c r="CH96" t="str">
        <f>IF(AND('Network Data'!$C$5=1, W96 = "0", Y96 &gt; 0), IF(AND(X96="0"),IF(OR(ISNUMBER(AA96),ISNUMBER(AB96)),Z96&amp;"_Q = Flowto("&amp;Z96&amp;") - "&amp;Z96&amp;"_IM",Z96&amp;"_Q = Flowto("&amp;Z96&amp;")"),IF(AND(X96="1"),IF(OR(ISNUMBER(AA96),ISNUMBER(AB96)),Z96&amp;"_GPP = Flowto("&amp;Z96&amp;") - "&amp;Z96&amp;"_IM",Z96&amp;"_GPP = Flowto("&amp;Z96&amp;")"))), IF(AND('Network Data'!$C$5=0, W96 = "0", Y96 &gt; 0), IF(OR(ISNUMBER(AA96),ISNUMBER(AB96)),Z96&amp;"_Q = Flowto("&amp;Z96&amp;") - "&amp;Z96&amp;"_IN",Z96&amp;"_Q = Flowto("&amp;Z96&amp;")"),""))</f>
        <v/>
      </c>
      <c r="CL96" t="str">
        <f>IF(AND('Network Data'!$C$5=1, COUNTIF($Z$4:$Z$103, "*NLNode")&gt;0, W96 = "0", X96 = "0", Y96 &gt; 0), IF(OR(ISNUMBER(AC96),ISNUMBER(AD96)), Z96&amp;"_P = Flowfrom("&amp;Z96&amp;") - "&amp;Z96&amp;"_R - "&amp;Z96&amp;"_U - "&amp;Z96&amp;"_EX",Z96&amp;"_P = Flowfrom("&amp;Z96&amp;") - "&amp;Z96&amp;"_R - "&amp;Z96&amp;"_U"), IF(AND('Network Data'!$C$5=1, COUNTIF($Z$4:$Z$103, "*NLNode")=0, W96 = "0",X96 = "0", Y96 &gt; 0), IF(OR(ISNUMBER(AC96),ISNUMBER(AD96)), Z96&amp;"_P = Flowfrom("&amp;Z96&amp;") - "&amp;Z96&amp;"_R - "&amp;Z96&amp;"_EX",Z96&amp;"_P = Flowfrom("&amp;Z96&amp;") - "&amp;Z96&amp;"_R"), IF(AND('Network Data'!$C$5=0, COUNTIF($Z$4:$Z$103, "*NLNode")&gt;0, W96 = "0", X96 = "0", Y96 &gt; 0), IF(OR(ISNUMBER(AC96),ISNUMBER(AD96)), Z96&amp;"_P = Flowfrom("&amp;Z96&amp;") - "&amp;Z96&amp;"_U - "&amp;Z96&amp;"_EX",Z96&amp;"_P = Flowfrom("&amp;Z96&amp;") - "&amp;Z96&amp;"_U"), IF(AND('Network Data'!$C$5=0, COUNTIF($Z$4:$Z$103, "*NLNode")=0, W96 = "0",X96 = "0",  Y96 &gt; 0), IF(OR(ISNUMBER(AC96),ISNUMBER(AD96)), Z96&amp;"_P = Flowfrom("&amp;Z96&amp;") - "&amp;Z96&amp;"_EX",Z96&amp;"_P = Flowfrom("&amp;Z96&amp;")"), IF(AND('Network Data'!$C$5=1, COUNTIF($Z$4:$Z$103, "*NLNode")&gt;0, W96 = "0", X96 = "1", Y96 &gt; 0), IF(OR(ISNUMBER(AC96),ISNUMBER(AD96)), Z96&amp;"_NPP = Flowfrom("&amp;Z96&amp;") - "&amp;Z96&amp;"_R - "&amp;Z96&amp;"_U - "&amp;Z96&amp;"_EX",Z96&amp;"_NPP = Flowfrom("&amp;Z96&amp;") - "&amp;Z96&amp;"_R - "&amp;Z96&amp;"_U"), IF(AND('Network Data'!$C$5=1, COUNTIF($Z$4:$Z$103, "*NLNode")=0, W96 = "0",X96 = "1", Y96 &gt; 0), IF(OR(ISNUMBER(AC96),ISNUMBER(AD96)), Z96&amp;"_NPP = Flowfrom("&amp;Z96&amp;") - "&amp;Z96&amp;"_R - "&amp;Z96&amp;"_EX",Z96&amp;"_NPP = Flowfrom("&amp;Z96&amp;") - "&amp;Z96&amp;"_R"), IF(AND('Network Data'!$C$5=0, COUNTIF($Z$4:$Z$103, "*NLNode")&gt;0, W96 = "0", X96 = "1", Y96 &gt; 0), IF(OR(ISNUMBER(AC96),ISNUMBER(AD96)), Z96&amp;"_P = Flowfrom("&amp;Z96&amp;") - "&amp;Z96&amp;"_U - "&amp;Z96&amp;"_EX",Z96&amp;"_P = Flowfrom("&amp;Z96&amp;") - "&amp;Z96&amp;"_U"), IF(AND('Network Data'!$C$5=0, COUNTIF($Z$4:$Z$103, "*NLNode")=0, W96 = "0",X96 = "1",  Y96 &gt; 0), IF(OR(ISNUMBER(AC96),ISNUMBER(AD96)), Z96&amp;"_P = Flowfrom("&amp;Z96&amp;") - "&amp;Z96&amp;"_EX",Z96&amp;"_P = Flowfrom("&amp;Z96&amp;")"), ""))))))))</f>
        <v/>
      </c>
      <c r="CP96" t="str">
        <f>IF(COUNTIF($Z$4:$Z$103, "*NLNode")&gt;0, IF(AND('Network Data'!$C$5=1,W96="0", X96 = "0", Y96&gt;0),IF(OR(ISNUMBER(AC96),ISNUMBER(AD96)),Z96&amp;"_U"&amp;" = Flowto("&amp;Z96&amp;") - "&amp;Z96&amp;"_P"&amp;" - "&amp;Z96&amp;"_R - "&amp;Z96&amp;"_EX",Z96&amp;"_U"&amp;" = Flowto("&amp;Z96&amp;") - "&amp;Z96&amp;"_P"&amp;" - "&amp;Z96&amp;"_R"),IF(AND('Network Data'!$C$5=0,W96="0",X96 = "0", Y96&gt;0),IF(OR(ISNUMBER(AC96),ISNUMBER(AD96)),Z96&amp;"_U"&amp;" = Flowto("&amp;Z96&amp;") - "&amp;Z96&amp;"_P"&amp;" - "&amp;Z96&amp;"_EX",Z96&amp;"_U"&amp;" = Flowto("&amp;Z96&amp;") - "&amp;Z96&amp;"_P"), IF(AND('Network Data'!$C$5=1,W96="0", X96 = "1", Y96&gt;0), IF(OR(ISNUMBER(AC96),ISNUMBER(AD96)),Z96&amp;"_U"&amp;" = Flowto("&amp;Z96&amp;") - "&amp;Z96&amp;"_NPP"&amp;" - "&amp;Z96&amp;"_R - "&amp;Z96&amp;"_EX",Z96&amp;"_U"&amp;" = Flowto("&amp;Z96&amp;") - "&amp;Z96&amp;"_NPP"&amp;" - "&amp;Z96&amp;"_R"), IF(AND('Network Data'!$C$5=0,W96="0",X96 = "1", Y96&gt;0),IF(OR(ISNUMBER(AC96),ISNUMBER(AD96)),Z96&amp;"_U"&amp;" = Flowto("&amp;Z96&amp;") - "&amp;Z96&amp;"_P"&amp;" - "&amp;Z96&amp;"_EX",Z96&amp;"_U"&amp;" = Flowto("&amp;Z96&amp;") - "&amp;Z96&amp;"_P"),"")))),"")</f>
        <v/>
      </c>
      <c r="CT96" t="str">
        <f>IF(OR(AM96&lt;&gt;"",AN96&lt;&gt;""), IF(AND('Network Data'!$C$5 = 1, W96 ="0", X96 = "0", Y96 &gt; 0),Z96&amp;"_AE"&amp;" = "&amp;Z96&amp;"_P"&amp;" + "&amp;Z96&amp;"_R", IF(AND('Network Data'!$C$5 = 0, W96 ="0", X96 = "0", Y96 &gt; 0),Z96&amp;" = "&amp;Z96&amp;"_P",IF(AND('Network Data'!$C$5 = 1, W96 ="0", X96 = "0",Y96 &gt; 0),Z96&amp;"_AE"&amp;" = "&amp;Z96&amp;"_P"&amp;" + "&amp;Z96&amp;"_R", IF(AND('Network Data'!$C$5 = 0, W96 ="0", X96 = "0", Y96 &gt; 0),Z96&amp;" = "&amp;Z96&amp;"_P","")))),"")</f>
        <v/>
      </c>
      <c r="CX96" t="str">
        <f xml:space="preserve"> IF('Network Data'!U102 &gt; 0, 'Network Data'!U102, "")</f>
        <v/>
      </c>
      <c r="DB96" t="str" cm="1">
        <f t="array" ref="DB96">IF(OR('Network Data'!T102:T201&lt;&gt;""), "## PARAMETERS","")</f>
        <v/>
      </c>
      <c r="DC96" t="str" cm="1">
        <f t="array" ref="DC96">IF(OR('Network Data'!T102:T201&lt;&gt;""), "&lt;space&gt;","")</f>
        <v/>
      </c>
      <c r="DD96" t="str">
        <f>IF('Network Data'!T102&lt;&gt;"",SUBSTITUTE('Network Data'!T102, ",",""),"")</f>
        <v/>
      </c>
      <c r="DE96" t="str" cm="1">
        <f t="array" ref="DE96">IF(OR('Network Data'!T102:T201&lt;&gt;""), "&lt;space&gt;","")</f>
        <v/>
      </c>
      <c r="DF96" t="str" cm="1">
        <f t="array" ref="DF96">IF(OR('Network Data'!T102:T201&lt;&gt;""), "## END PARAMETERS","")</f>
        <v/>
      </c>
      <c r="DG96" t="str" cm="1">
        <f t="array" ref="DG96">IF(OR('Network Data'!T102:T201&lt;&gt;""), "&lt;space&gt;","")</f>
        <v/>
      </c>
      <c r="DL96" t="str">
        <f>IF(AND('Network Data'!$C$5=1,W96="0",X96= "1",Y96&gt;0),Z96&amp;"_GPP: CO2 -&gt; "&amp;Z96,"")</f>
        <v/>
      </c>
      <c r="DN96" s="17"/>
      <c r="DP96" t="str">
        <f>IF(AND(W96="0",X96="1",Y96&gt;0,'Network Data'!$C$5=1),'Hidden Network Data 1'!Z96&amp;"_R: "&amp;'Hidden Network Data 1'!Z96&amp;" -&gt; CO2", "")</f>
        <v/>
      </c>
      <c r="DQ96" t="str">
        <f>IF(AND(W96="0",X96="0",Y96&gt;0,'Network Data'!$C$5=1),'Hidden Network Data 1'!Z96&amp;"_R: "&amp;'Hidden Network Data 1'!Z96&amp;" -&gt; CO2", "")</f>
        <v/>
      </c>
      <c r="DS96" s="17"/>
      <c r="DT96" s="17"/>
      <c r="DU96" t="str">
        <f t="shared" si="68"/>
        <v/>
      </c>
      <c r="DV96" s="17"/>
      <c r="DW96" s="17"/>
      <c r="DX96" s="17"/>
      <c r="DY96" t="str">
        <f t="shared" si="39"/>
        <v/>
      </c>
      <c r="DZ96" s="19"/>
      <c r="EA96" t="str">
        <f>IF(AND('Network Data'!$C$5=1, W96 = "0", X96 = "1", ISNUMBER(Y96)&gt;0, AE96&lt;&gt;""), Z96&amp;"_GPP &gt; "&amp;AE96, "")</f>
        <v/>
      </c>
      <c r="EB96" t="str">
        <f>IF(AE96 &gt;0, IF(AND('Network Data'!$C$5 = 1, W96 = "0", X96 = "0", ISNUMBER(Y96)&gt;0, AE96&lt;&gt;""), Z96&amp;"_Q &gt; "&amp;AE96, IF(AND('Network Data'!$C$5 = 0, W96 = "0", ISNUMBER(Y96)&gt;0, AE96&lt;&gt;""), Z96&amp;"_Q &gt; "&amp;AE96, "")),"")</f>
        <v/>
      </c>
      <c r="EC96" t="str">
        <f>IF(AND('Network Data'!$C$5=1, W96 = "0", X96 = "1", ISNUMBER(Y96)&gt;0, AF96&lt;&gt;""), Z96&amp;"_GPP &lt; "&amp;AF96, "")</f>
        <v/>
      </c>
      <c r="ED96" t="str">
        <f>IF(AND('Network Data'!$C$5 = 1, W96 = "0", X96 = "0", ISNUMBER(Y96)&gt;0, AF96&lt;&gt;""), Z96&amp;"_Q &lt; "&amp;AF96, IF(AND('Network Data'!$C$5 = 0, W96 = "0", ISNUMBER(Y96)&gt;0, AF96&lt;&gt;""), Z96&amp;"_Q &lt; "&amp;AF96, ""))</f>
        <v/>
      </c>
      <c r="EE96" t="str">
        <f>IF(AND('Network Data'!$C$5=1, W96 = "0", X96 = "1", ISNUMBER(Y96)&gt;0, AG96&lt;&gt;""), Z96&amp;"_NPP &gt; "&amp;AG96, "")</f>
        <v/>
      </c>
      <c r="EF96" t="str">
        <f>IF(AND('Network Data'!$C$5 = 1, W96 = "0", X96 = "0", ISNUMBER(Y96)&gt;0, AG96&lt;&gt;""), Z96&amp;"_P &gt; "&amp;AG96, IF(AND('Network Data'!$C$5 = 0, W96 = "0", ISNUMBER(Y96)&gt;0, AG96&lt;&gt;""), Z96&amp;"_P &gt; "&amp;AG96, ""))</f>
        <v/>
      </c>
      <c r="EG96" t="str">
        <f>IF(AND('Network Data'!$C$5=1, W96 = "0", X96 = "1", ISNUMBER(Y96)&gt;0, AH96&lt;&gt;""), Z96&amp;"_NPP &lt; "&amp;AH96, "")</f>
        <v/>
      </c>
      <c r="EH96" t="str">
        <f>IF(AND('Network Data'!$C$5 = 1, W96 = "0", X96 = "0", ISNUMBER(Y96)&gt;0, AH96&lt;&gt;""), Z96&amp;"_P &lt; "&amp;AH96, IF(AND('Network Data'!$C$5 = 0, W96 = "0", ISNUMBER(Y96)&gt;0, AH96&lt;&gt;""), Z96&amp;"_P &lt; "&amp;AH96, ""))</f>
        <v/>
      </c>
      <c r="EI96" t="str">
        <f>IF(AND('Network Data'!$C$5=1,W96="0",X96="1",ISNUMBER(Y96) &gt; 0,AI96&lt;&gt;""),Z96&amp;"_R &gt; "&amp;AI96,"")</f>
        <v/>
      </c>
      <c r="EJ96" t="str">
        <f>IF(AND('Network Data'!$C$5 = 1, W96 = "0", X96 = "0", ISNUMBER(Y96) &gt; 0, AI96&lt;&gt;""), Z96&amp;"_R &gt; "&amp;AI96, IF(AND('Network Data'!$C$5 = 0, W96 = "0", ISNUMBER(Y96) &gt; 0, AI96&lt;&gt;""), Z96&amp;"_R &gt; "&amp;AI96, IF(AND('Network Data'!$C$5 = 1, W96 = "0", X96 = "0", ISNUMBER(Y96) &gt; 0, AI96&lt;&gt;""), Z96&amp;"_R &gt; "&amp;AI96, IF(AND('Network Data'!$C$5 = 0, W96 = "0", ISNUMBER(Y96) &gt; 0, AI96&lt;&gt;""), Z96&amp;"_R &gt; "&amp;AI96, ""))))</f>
        <v/>
      </c>
      <c r="EK96" t="str">
        <f>IF(AND('Network Data'!$C$5=1, W96 = "0", X96 = "1", ISNUMBER(Y96)&gt;0, AJ96&lt;&gt;""), Z96&amp;"_R &lt; "&amp;AJ96, "")</f>
        <v/>
      </c>
      <c r="EL96" t="str">
        <f>IF(AND('Network Data'!$C$5 = 1, W96 = "0", X96 = "0", ISNUMBER(Y96)&gt;0, AJ96&lt;&gt;""), Z96&amp;"_R &lt; "&amp;AJ96, IF(AND('Network Data'!$C$5 = 0, W96 = "0", ISNUMBER(Y96)&gt;0, AJ96&lt;&gt;""), Z96&amp;"_R &lt; "&amp;AJ96, IF(AND('Network Data'!$C$5 = 1, W96 = "0", X96 = "0", ISNUMBER(Y96)&gt;0, AJ96&lt;&gt;""), Z96&amp;"_R &lt; "&amp;AJ96, IF(AND('Network Data'!$C$5 = 0, W96 = "0", ISNUMBER(Y96)&gt;0, AJ96&lt;&gt;""), Z96&amp;"_R &lt; "&amp;AJ96, ""))))</f>
        <v/>
      </c>
      <c r="EM96" t="str">
        <f t="shared" si="40"/>
        <v/>
      </c>
      <c r="EN96" t="str">
        <f t="shared" si="41"/>
        <v/>
      </c>
      <c r="EO96" t="str">
        <f t="shared" si="42"/>
        <v/>
      </c>
      <c r="EP96" t="str">
        <f t="shared" si="43"/>
        <v/>
      </c>
      <c r="EQ96" t="str">
        <f t="shared" si="69"/>
        <v/>
      </c>
      <c r="ER96" t="str">
        <f t="shared" si="70"/>
        <v/>
      </c>
      <c r="ES96" t="str">
        <f t="shared" si="44"/>
        <v/>
      </c>
      <c r="ET96" t="str">
        <f t="shared" si="45"/>
        <v/>
      </c>
      <c r="EU96" t="str">
        <f>IF(AND('Network Data'!$C$5 = 1, W96 = "0", X96 = "0", ISNUMBER(Y96) &gt; 0, AM96&lt;&gt;""), Z96&amp;"_AE &gt; "&amp;AM96, IF(AND('Network Data'!$C$5 = 0, W96 = "0", ISNUMBER(Y96) &gt; 0, AM96&lt;&gt;""), Z96&amp;"_AE &gt; "&amp;AM96, IF(AND('Network Data'!$C$5 = 1, W96 = "0", X96 = "0", ISNUMBER(Y96) &gt; 0, AM96&lt;&gt;""), Z96&amp;"_AE &gt; "&amp;AM96, IF(AND('Network Data'!$C$5 = 0, W96 = "0", ISNUMBER(Y96) &gt; 0, AM96&lt;&gt;""), Z96&amp;"_AE &gt; "&amp;AM96, ""))))</f>
        <v/>
      </c>
      <c r="EV96" t="str">
        <f>IF(AND('Network Data'!$C$5 = 1, W96 = "0", X96 = "0", ISNUMBER(Y96) &gt; 0, AN96&lt;&gt;""), Z96&amp;"_AE &lt; "&amp;AN96, IF(AND('Network Data'!$C$5 = 0, W96 = "0", ISNUMBER(Y96) &gt; 0, AN96&lt;&gt;""),Z96&amp;"_AE &lt; "&amp;AN96, IF(AND('Network Data'!$C$5 = 1, W96 = "0", X96 = "0", ISNUMBER(Y96) &gt; 0, AN96&lt;&gt;""), Z96&amp;"_AE &lt; "&amp;AN96, IF(AND('Network Data'!$C$5 = 0, W96 = "0", ISNUMBER(Y96) &gt; 0, AN96&lt;&gt;""), Z96&amp;"_AE &lt; "&amp;AN96, ""))))</f>
        <v/>
      </c>
      <c r="EX96" t="str">
        <f>IF(AND('Network Data'!V102 &gt;0), 'Network Data'!V102, "")</f>
        <v/>
      </c>
      <c r="GB96"/>
      <c r="GC96"/>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row>
    <row r="97" spans="1:242" x14ac:dyDescent="0.3">
      <c r="A97" s="4">
        <v>94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t="str">
        <f t="shared" si="46"/>
        <v/>
      </c>
      <c r="X97" t="str">
        <f t="shared" si="47"/>
        <v/>
      </c>
      <c r="Y97" t="str">
        <f t="shared" si="48"/>
        <v/>
      </c>
      <c r="Z97" t="str">
        <f t="shared" si="49"/>
        <v/>
      </c>
      <c r="AA97" t="str">
        <f t="shared" si="50"/>
        <v/>
      </c>
      <c r="AB97" t="str">
        <f t="shared" si="51"/>
        <v/>
      </c>
      <c r="AC97" t="str">
        <f t="shared" si="52"/>
        <v/>
      </c>
      <c r="AD97" t="str">
        <f t="shared" si="53"/>
        <v/>
      </c>
      <c r="AE97" t="str">
        <f t="shared" si="54"/>
        <v/>
      </c>
      <c r="AF97" t="str">
        <f t="shared" si="55"/>
        <v/>
      </c>
      <c r="AG97" t="str">
        <f t="shared" si="56"/>
        <v/>
      </c>
      <c r="AH97" t="str">
        <f t="shared" si="57"/>
        <v/>
      </c>
      <c r="AI97" t="str">
        <f t="shared" si="58"/>
        <v/>
      </c>
      <c r="AJ97" t="str">
        <f t="shared" si="59"/>
        <v/>
      </c>
      <c r="AK97" t="str">
        <f t="shared" si="60"/>
        <v/>
      </c>
      <c r="AL97" t="str">
        <f t="shared" si="61"/>
        <v/>
      </c>
      <c r="AM97" t="str">
        <f t="shared" si="62"/>
        <v/>
      </c>
      <c r="AN97" t="str">
        <f t="shared" si="63"/>
        <v/>
      </c>
      <c r="BQ97" t="str">
        <f t="shared" si="64"/>
        <v/>
      </c>
      <c r="BR97" t="str">
        <f t="shared" si="65"/>
        <v/>
      </c>
      <c r="BY97" t="str">
        <f t="shared" si="66"/>
        <v/>
      </c>
      <c r="BZ97" t="str">
        <f t="shared" si="67"/>
        <v/>
      </c>
      <c r="CH97" t="str">
        <f>IF(AND('Network Data'!$C$5=1, W97 = "0", Y97 &gt; 0), IF(AND(X97="0"),IF(OR(ISNUMBER(AA97),ISNUMBER(AB97)),Z97&amp;"_Q = Flowto("&amp;Z97&amp;") - "&amp;Z97&amp;"_IM",Z97&amp;"_Q = Flowto("&amp;Z97&amp;")"),IF(AND(X97="1"),IF(OR(ISNUMBER(AA97),ISNUMBER(AB97)),Z97&amp;"_GPP = Flowto("&amp;Z97&amp;") - "&amp;Z97&amp;"_IM",Z97&amp;"_GPP = Flowto("&amp;Z97&amp;")"))), IF(AND('Network Data'!$C$5=0, W97 = "0", Y97 &gt; 0), IF(OR(ISNUMBER(AA97),ISNUMBER(AB97)),Z97&amp;"_Q = Flowto("&amp;Z97&amp;") - "&amp;Z97&amp;"_IN",Z97&amp;"_Q = Flowto("&amp;Z97&amp;")"),""))</f>
        <v/>
      </c>
      <c r="CL97" t="str">
        <f>IF(AND('Network Data'!$C$5=1, COUNTIF($Z$4:$Z$103, "*NLNode")&gt;0, W97 = "0", X97 = "0", Y97 &gt; 0), IF(OR(ISNUMBER(AC97),ISNUMBER(AD97)), Z97&amp;"_P = Flowfrom("&amp;Z97&amp;") - "&amp;Z97&amp;"_R - "&amp;Z97&amp;"_U - "&amp;Z97&amp;"_EX",Z97&amp;"_P = Flowfrom("&amp;Z97&amp;") - "&amp;Z97&amp;"_R - "&amp;Z97&amp;"_U"), IF(AND('Network Data'!$C$5=1, COUNTIF($Z$4:$Z$103, "*NLNode")=0, W97 = "0",X97 = "0", Y97 &gt; 0), IF(OR(ISNUMBER(AC97),ISNUMBER(AD97)), Z97&amp;"_P = Flowfrom("&amp;Z97&amp;") - "&amp;Z97&amp;"_R - "&amp;Z97&amp;"_EX",Z97&amp;"_P = Flowfrom("&amp;Z97&amp;") - "&amp;Z97&amp;"_R"), IF(AND('Network Data'!$C$5=0, COUNTIF($Z$4:$Z$103, "*NLNode")&gt;0, W97 = "0", X97 = "0", Y97 &gt; 0), IF(OR(ISNUMBER(AC97),ISNUMBER(AD97)), Z97&amp;"_P = Flowfrom("&amp;Z97&amp;") - "&amp;Z97&amp;"_U - "&amp;Z97&amp;"_EX",Z97&amp;"_P = Flowfrom("&amp;Z97&amp;") - "&amp;Z97&amp;"_U"), IF(AND('Network Data'!$C$5=0, COUNTIF($Z$4:$Z$103, "*NLNode")=0, W97 = "0",X97 = "0",  Y97 &gt; 0), IF(OR(ISNUMBER(AC97),ISNUMBER(AD97)), Z97&amp;"_P = Flowfrom("&amp;Z97&amp;") - "&amp;Z97&amp;"_EX",Z97&amp;"_P = Flowfrom("&amp;Z97&amp;")"), IF(AND('Network Data'!$C$5=1, COUNTIF($Z$4:$Z$103, "*NLNode")&gt;0, W97 = "0", X97 = "1", Y97 &gt; 0), IF(OR(ISNUMBER(AC97),ISNUMBER(AD97)), Z97&amp;"_NPP = Flowfrom("&amp;Z97&amp;") - "&amp;Z97&amp;"_R - "&amp;Z97&amp;"_U - "&amp;Z97&amp;"_EX",Z97&amp;"_NPP = Flowfrom("&amp;Z97&amp;") - "&amp;Z97&amp;"_R - "&amp;Z97&amp;"_U"), IF(AND('Network Data'!$C$5=1, COUNTIF($Z$4:$Z$103, "*NLNode")=0, W97 = "0",X97 = "1", Y97 &gt; 0), IF(OR(ISNUMBER(AC97),ISNUMBER(AD97)), Z97&amp;"_NPP = Flowfrom("&amp;Z97&amp;") - "&amp;Z97&amp;"_R - "&amp;Z97&amp;"_EX",Z97&amp;"_NPP = Flowfrom("&amp;Z97&amp;") - "&amp;Z97&amp;"_R"), IF(AND('Network Data'!$C$5=0, COUNTIF($Z$4:$Z$103, "*NLNode")&gt;0, W97 = "0", X97 = "1", Y97 &gt; 0), IF(OR(ISNUMBER(AC97),ISNUMBER(AD97)), Z97&amp;"_P = Flowfrom("&amp;Z97&amp;") - "&amp;Z97&amp;"_U - "&amp;Z97&amp;"_EX",Z97&amp;"_P = Flowfrom("&amp;Z97&amp;") - "&amp;Z97&amp;"_U"), IF(AND('Network Data'!$C$5=0, COUNTIF($Z$4:$Z$103, "*NLNode")=0, W97 = "0",X97 = "1",  Y97 &gt; 0), IF(OR(ISNUMBER(AC97),ISNUMBER(AD97)), Z97&amp;"_P = Flowfrom("&amp;Z97&amp;") - "&amp;Z97&amp;"_EX",Z97&amp;"_P = Flowfrom("&amp;Z97&amp;")"), ""))))))))</f>
        <v/>
      </c>
      <c r="CP97" t="str">
        <f>IF(COUNTIF($Z$4:$Z$103, "*NLNode")&gt;0, IF(AND('Network Data'!$C$5=1,W97="0", X97 = "0", Y97&gt;0),IF(OR(ISNUMBER(AC97),ISNUMBER(AD97)),Z97&amp;"_U"&amp;" = Flowto("&amp;Z97&amp;") - "&amp;Z97&amp;"_P"&amp;" - "&amp;Z97&amp;"_R - "&amp;Z97&amp;"_EX",Z97&amp;"_U"&amp;" = Flowto("&amp;Z97&amp;") - "&amp;Z97&amp;"_P"&amp;" - "&amp;Z97&amp;"_R"),IF(AND('Network Data'!$C$5=0,W97="0",X97 = "0", Y97&gt;0),IF(OR(ISNUMBER(AC97),ISNUMBER(AD97)),Z97&amp;"_U"&amp;" = Flowto("&amp;Z97&amp;") - "&amp;Z97&amp;"_P"&amp;" - "&amp;Z97&amp;"_EX",Z97&amp;"_U"&amp;" = Flowto("&amp;Z97&amp;") - "&amp;Z97&amp;"_P"), IF(AND('Network Data'!$C$5=1,W97="0", X97 = "1", Y97&gt;0), IF(OR(ISNUMBER(AC97),ISNUMBER(AD97)),Z97&amp;"_U"&amp;" = Flowto("&amp;Z97&amp;") - "&amp;Z97&amp;"_NPP"&amp;" - "&amp;Z97&amp;"_R - "&amp;Z97&amp;"_EX",Z97&amp;"_U"&amp;" = Flowto("&amp;Z97&amp;") - "&amp;Z97&amp;"_NPP"&amp;" - "&amp;Z97&amp;"_R"), IF(AND('Network Data'!$C$5=0,W97="0",X97 = "1", Y97&gt;0),IF(OR(ISNUMBER(AC97),ISNUMBER(AD97)),Z97&amp;"_U"&amp;" = Flowto("&amp;Z97&amp;") - "&amp;Z97&amp;"_P"&amp;" - "&amp;Z97&amp;"_EX",Z97&amp;"_U"&amp;" = Flowto("&amp;Z97&amp;") - "&amp;Z97&amp;"_P"),"")))),"")</f>
        <v/>
      </c>
      <c r="CT97" t="str">
        <f>IF(OR(AM97&lt;&gt;"",AN97&lt;&gt;""), IF(AND('Network Data'!$C$5 = 1, W97 ="0", X97 = "0", Y97 &gt; 0),Z97&amp;"_AE"&amp;" = "&amp;Z97&amp;"_P"&amp;" + "&amp;Z97&amp;"_R", IF(AND('Network Data'!$C$5 = 0, W97 ="0", X97 = "0", Y97 &gt; 0),Z97&amp;" = "&amp;Z97&amp;"_P",IF(AND('Network Data'!$C$5 = 1, W97 ="0", X97 = "0",Y97 &gt; 0),Z97&amp;"_AE"&amp;" = "&amp;Z97&amp;"_P"&amp;" + "&amp;Z97&amp;"_R", IF(AND('Network Data'!$C$5 = 0, W97 ="0", X97 = "0", Y97 &gt; 0),Z97&amp;" = "&amp;Z97&amp;"_P","")))),"")</f>
        <v/>
      </c>
      <c r="CX97" t="str">
        <f xml:space="preserve"> IF('Network Data'!U103 &gt; 0, 'Network Data'!U103, "")</f>
        <v/>
      </c>
      <c r="DB97" t="str" cm="1">
        <f t="array" ref="DB97">IF(OR('Network Data'!T103:T202&lt;&gt;""), "## PARAMETERS","")</f>
        <v/>
      </c>
      <c r="DC97" t="str" cm="1">
        <f t="array" ref="DC97">IF(OR('Network Data'!T103:T202&lt;&gt;""), "&lt;space&gt;","")</f>
        <v/>
      </c>
      <c r="DD97" t="str">
        <f>IF('Network Data'!T103&lt;&gt;"",SUBSTITUTE('Network Data'!T103, ",",""),"")</f>
        <v/>
      </c>
      <c r="DE97" t="str" cm="1">
        <f t="array" ref="DE97">IF(OR('Network Data'!T103:T202&lt;&gt;""), "&lt;space&gt;","")</f>
        <v/>
      </c>
      <c r="DF97" t="str" cm="1">
        <f t="array" ref="DF97">IF(OR('Network Data'!T103:T202&lt;&gt;""), "## END PARAMETERS","")</f>
        <v/>
      </c>
      <c r="DG97" t="str" cm="1">
        <f t="array" ref="DG97">IF(OR('Network Data'!T103:T202&lt;&gt;""), "&lt;space&gt;","")</f>
        <v/>
      </c>
      <c r="DL97" t="str">
        <f>IF(AND('Network Data'!$C$5=1,W97="0",X97= "1",Y97&gt;0),Z97&amp;"_GPP: CO2 -&gt; "&amp;Z97,"")</f>
        <v/>
      </c>
      <c r="DN97" s="17"/>
      <c r="DP97" t="str">
        <f>IF(AND(W97="0",X97="1",Y97&gt;0,'Network Data'!$C$5=1),'Hidden Network Data 1'!Z97&amp;"_R: "&amp;'Hidden Network Data 1'!Z97&amp;" -&gt; CO2", "")</f>
        <v/>
      </c>
      <c r="DQ97" t="str">
        <f>IF(AND(W97="0",X97="0",Y97&gt;0,'Network Data'!$C$5=1),'Hidden Network Data 1'!Z97&amp;"_R: "&amp;'Hidden Network Data 1'!Z97&amp;" -&gt; CO2", "")</f>
        <v/>
      </c>
      <c r="DS97" s="17"/>
      <c r="DT97" s="17"/>
      <c r="DU97" t="str">
        <f t="shared" si="68"/>
        <v/>
      </c>
      <c r="DV97" s="17"/>
      <c r="DW97" s="17"/>
      <c r="DX97" s="17"/>
      <c r="DY97" t="str">
        <f t="shared" si="39"/>
        <v/>
      </c>
      <c r="DZ97" s="19"/>
      <c r="EA97" t="str">
        <f>IF(AND('Network Data'!$C$5=1, W97 = "0", X97 = "1", ISNUMBER(Y97)&gt;0, AE97&lt;&gt;""), Z97&amp;"_GPP &gt; "&amp;AE97, "")</f>
        <v/>
      </c>
      <c r="EB97" t="str">
        <f>IF(AE97 &gt;0, IF(AND('Network Data'!$C$5 = 1, W97 = "0", X97 = "0", ISNUMBER(Y97)&gt;0, AE97&lt;&gt;""), Z97&amp;"_Q &gt; "&amp;AE97, IF(AND('Network Data'!$C$5 = 0, W97 = "0", ISNUMBER(Y97)&gt;0, AE97&lt;&gt;""), Z97&amp;"_Q &gt; "&amp;AE97, "")),"")</f>
        <v/>
      </c>
      <c r="EC97" t="str">
        <f>IF(AND('Network Data'!$C$5=1, W97 = "0", X97 = "1", ISNUMBER(Y97)&gt;0, AF97&lt;&gt;""), Z97&amp;"_GPP &lt; "&amp;AF97, "")</f>
        <v/>
      </c>
      <c r="ED97" t="str">
        <f>IF(AND('Network Data'!$C$5 = 1, W97 = "0", X97 = "0", ISNUMBER(Y97)&gt;0, AF97&lt;&gt;""), Z97&amp;"_Q &lt; "&amp;AF97, IF(AND('Network Data'!$C$5 = 0, W97 = "0", ISNUMBER(Y97)&gt;0, AF97&lt;&gt;""), Z97&amp;"_Q &lt; "&amp;AF97, ""))</f>
        <v/>
      </c>
      <c r="EE97" t="str">
        <f>IF(AND('Network Data'!$C$5=1, W97 = "0", X97 = "1", ISNUMBER(Y97)&gt;0, AG97&lt;&gt;""), Z97&amp;"_NPP &gt; "&amp;AG97, "")</f>
        <v/>
      </c>
      <c r="EF97" t="str">
        <f>IF(AND('Network Data'!$C$5 = 1, W97 = "0", X97 = "0", ISNUMBER(Y97)&gt;0, AG97&lt;&gt;""), Z97&amp;"_P &gt; "&amp;AG97, IF(AND('Network Data'!$C$5 = 0, W97 = "0", ISNUMBER(Y97)&gt;0, AG97&lt;&gt;""), Z97&amp;"_P &gt; "&amp;AG97, ""))</f>
        <v/>
      </c>
      <c r="EG97" t="str">
        <f>IF(AND('Network Data'!$C$5=1, W97 = "0", X97 = "1", ISNUMBER(Y97)&gt;0, AH97&lt;&gt;""), Z97&amp;"_NPP &lt; "&amp;AH97, "")</f>
        <v/>
      </c>
      <c r="EH97" t="str">
        <f>IF(AND('Network Data'!$C$5 = 1, W97 = "0", X97 = "0", ISNUMBER(Y97)&gt;0, AH97&lt;&gt;""), Z97&amp;"_P &lt; "&amp;AH97, IF(AND('Network Data'!$C$5 = 0, W97 = "0", ISNUMBER(Y97)&gt;0, AH97&lt;&gt;""), Z97&amp;"_P &lt; "&amp;AH97, ""))</f>
        <v/>
      </c>
      <c r="EI97" t="str">
        <f>IF(AND('Network Data'!$C$5=1,W97="0",X97="1",ISNUMBER(Y97) &gt; 0,AI97&lt;&gt;""),Z97&amp;"_R &gt; "&amp;AI97,"")</f>
        <v/>
      </c>
      <c r="EJ97" t="str">
        <f>IF(AND('Network Data'!$C$5 = 1, W97 = "0", X97 = "0", ISNUMBER(Y97) &gt; 0, AI97&lt;&gt;""), Z97&amp;"_R &gt; "&amp;AI97, IF(AND('Network Data'!$C$5 = 0, W97 = "0", ISNUMBER(Y97) &gt; 0, AI97&lt;&gt;""), Z97&amp;"_R &gt; "&amp;AI97, IF(AND('Network Data'!$C$5 = 1, W97 = "0", X97 = "0", ISNUMBER(Y97) &gt; 0, AI97&lt;&gt;""), Z97&amp;"_R &gt; "&amp;AI97, IF(AND('Network Data'!$C$5 = 0, W97 = "0", ISNUMBER(Y97) &gt; 0, AI97&lt;&gt;""), Z97&amp;"_R &gt; "&amp;AI97, ""))))</f>
        <v/>
      </c>
      <c r="EK97" t="str">
        <f>IF(AND('Network Data'!$C$5=1, W97 = "0", X97 = "1", ISNUMBER(Y97)&gt;0, AJ97&lt;&gt;""), Z97&amp;"_R &lt; "&amp;AJ97, "")</f>
        <v/>
      </c>
      <c r="EL97" t="str">
        <f>IF(AND('Network Data'!$C$5 = 1, W97 = "0", X97 = "0", ISNUMBER(Y97)&gt;0, AJ97&lt;&gt;""), Z97&amp;"_R &lt; "&amp;AJ97, IF(AND('Network Data'!$C$5 = 0, W97 = "0", ISNUMBER(Y97)&gt;0, AJ97&lt;&gt;""), Z97&amp;"_R &lt; "&amp;AJ97, IF(AND('Network Data'!$C$5 = 1, W97 = "0", X97 = "0", ISNUMBER(Y97)&gt;0, AJ97&lt;&gt;""), Z97&amp;"_R &lt; "&amp;AJ97, IF(AND('Network Data'!$C$5 = 0, W97 = "0", ISNUMBER(Y97)&gt;0, AJ97&lt;&gt;""), Z97&amp;"_R &lt; "&amp;AJ97, ""))))</f>
        <v/>
      </c>
      <c r="EM97" t="str">
        <f t="shared" si="40"/>
        <v/>
      </c>
      <c r="EN97" t="str">
        <f t="shared" si="41"/>
        <v/>
      </c>
      <c r="EO97" t="str">
        <f t="shared" si="42"/>
        <v/>
      </c>
      <c r="EP97" t="str">
        <f t="shared" si="43"/>
        <v/>
      </c>
      <c r="EQ97" t="str">
        <f t="shared" si="69"/>
        <v/>
      </c>
      <c r="ER97" t="str">
        <f t="shared" si="70"/>
        <v/>
      </c>
      <c r="ES97" t="str">
        <f t="shared" si="44"/>
        <v/>
      </c>
      <c r="ET97" t="str">
        <f t="shared" si="45"/>
        <v/>
      </c>
      <c r="EU97" t="str">
        <f>IF(AND('Network Data'!$C$5 = 1, W97 = "0", X97 = "0", ISNUMBER(Y97) &gt; 0, AM97&lt;&gt;""), Z97&amp;"_AE &gt; "&amp;AM97, IF(AND('Network Data'!$C$5 = 0, W97 = "0", ISNUMBER(Y97) &gt; 0, AM97&lt;&gt;""), Z97&amp;"_AE &gt; "&amp;AM97, IF(AND('Network Data'!$C$5 = 1, W97 = "0", X97 = "0", ISNUMBER(Y97) &gt; 0, AM97&lt;&gt;""), Z97&amp;"_AE &gt; "&amp;AM97, IF(AND('Network Data'!$C$5 = 0, W97 = "0", ISNUMBER(Y97) &gt; 0, AM97&lt;&gt;""), Z97&amp;"_AE &gt; "&amp;AM97, ""))))</f>
        <v/>
      </c>
      <c r="EV97" t="str">
        <f>IF(AND('Network Data'!$C$5 = 1, W97 = "0", X97 = "0", ISNUMBER(Y97) &gt; 0, AN97&lt;&gt;""), Z97&amp;"_AE &lt; "&amp;AN97, IF(AND('Network Data'!$C$5 = 0, W97 = "0", ISNUMBER(Y97) &gt; 0, AN97&lt;&gt;""),Z97&amp;"_AE &lt; "&amp;AN97, IF(AND('Network Data'!$C$5 = 1, W97 = "0", X97 = "0", ISNUMBER(Y97) &gt; 0, AN97&lt;&gt;""), Z97&amp;"_AE &lt; "&amp;AN97, IF(AND('Network Data'!$C$5 = 0, W97 = "0", ISNUMBER(Y97) &gt; 0, AN97&lt;&gt;""), Z97&amp;"_AE &lt; "&amp;AN97, ""))))</f>
        <v/>
      </c>
      <c r="EX97" t="str">
        <f>IF(AND('Network Data'!V103 &gt;0), 'Network Data'!V103, "")</f>
        <v/>
      </c>
      <c r="GB97"/>
      <c r="GC97"/>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row>
    <row r="98" spans="1:242" x14ac:dyDescent="0.3">
      <c r="A98" s="4">
        <v>95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t="str">
        <f t="shared" si="46"/>
        <v/>
      </c>
      <c r="X98" t="str">
        <f t="shared" si="47"/>
        <v/>
      </c>
      <c r="Y98" t="str">
        <f t="shared" si="48"/>
        <v/>
      </c>
      <c r="Z98" t="str">
        <f t="shared" si="49"/>
        <v/>
      </c>
      <c r="AA98" t="str">
        <f t="shared" si="50"/>
        <v/>
      </c>
      <c r="AB98" t="str">
        <f t="shared" si="51"/>
        <v/>
      </c>
      <c r="AC98" t="str">
        <f t="shared" si="52"/>
        <v/>
      </c>
      <c r="AD98" t="str">
        <f t="shared" si="53"/>
        <v/>
      </c>
      <c r="AE98" t="str">
        <f t="shared" si="54"/>
        <v/>
      </c>
      <c r="AF98" t="str">
        <f t="shared" si="55"/>
        <v/>
      </c>
      <c r="AG98" t="str">
        <f t="shared" si="56"/>
        <v/>
      </c>
      <c r="AH98" t="str">
        <f t="shared" si="57"/>
        <v/>
      </c>
      <c r="AI98" t="str">
        <f t="shared" si="58"/>
        <v/>
      </c>
      <c r="AJ98" t="str">
        <f t="shared" si="59"/>
        <v/>
      </c>
      <c r="AK98" t="str">
        <f t="shared" si="60"/>
        <v/>
      </c>
      <c r="AL98" t="str">
        <f t="shared" si="61"/>
        <v/>
      </c>
      <c r="AM98" t="str">
        <f t="shared" si="62"/>
        <v/>
      </c>
      <c r="AN98" t="str">
        <f t="shared" si="63"/>
        <v/>
      </c>
      <c r="BQ98" t="str">
        <f t="shared" si="64"/>
        <v/>
      </c>
      <c r="BR98" t="str">
        <f t="shared" si="65"/>
        <v/>
      </c>
      <c r="BY98" t="str">
        <f t="shared" si="66"/>
        <v/>
      </c>
      <c r="BZ98" t="str">
        <f t="shared" si="67"/>
        <v/>
      </c>
      <c r="CH98" t="str">
        <f>IF(AND('Network Data'!$C$5=1, W98 = "0", Y98 &gt; 0), IF(AND(X98="0"),IF(OR(ISNUMBER(AA98),ISNUMBER(AB98)),Z98&amp;"_Q = Flowto("&amp;Z98&amp;") - "&amp;Z98&amp;"_IM",Z98&amp;"_Q = Flowto("&amp;Z98&amp;")"),IF(AND(X98="1"),IF(OR(ISNUMBER(AA98),ISNUMBER(AB98)),Z98&amp;"_GPP = Flowto("&amp;Z98&amp;") - "&amp;Z98&amp;"_IM",Z98&amp;"_GPP = Flowto("&amp;Z98&amp;")"))), IF(AND('Network Data'!$C$5=0, W98 = "0", Y98 &gt; 0), IF(OR(ISNUMBER(AA98),ISNUMBER(AB98)),Z98&amp;"_Q = Flowto("&amp;Z98&amp;") - "&amp;Z98&amp;"_IN",Z98&amp;"_Q = Flowto("&amp;Z98&amp;")"),""))</f>
        <v/>
      </c>
      <c r="CL98" t="str">
        <f>IF(AND('Network Data'!$C$5=1, COUNTIF($Z$4:$Z$103, "*NLNode")&gt;0, W98 = "0", X98 = "0", Y98 &gt; 0), IF(OR(ISNUMBER(AC98),ISNUMBER(AD98)), Z98&amp;"_P = Flowfrom("&amp;Z98&amp;") - "&amp;Z98&amp;"_R - "&amp;Z98&amp;"_U - "&amp;Z98&amp;"_EX",Z98&amp;"_P = Flowfrom("&amp;Z98&amp;") - "&amp;Z98&amp;"_R - "&amp;Z98&amp;"_U"), IF(AND('Network Data'!$C$5=1, COUNTIF($Z$4:$Z$103, "*NLNode")=0, W98 = "0",X98 = "0", Y98 &gt; 0), IF(OR(ISNUMBER(AC98),ISNUMBER(AD98)), Z98&amp;"_P = Flowfrom("&amp;Z98&amp;") - "&amp;Z98&amp;"_R - "&amp;Z98&amp;"_EX",Z98&amp;"_P = Flowfrom("&amp;Z98&amp;") - "&amp;Z98&amp;"_R"), IF(AND('Network Data'!$C$5=0, COUNTIF($Z$4:$Z$103, "*NLNode")&gt;0, W98 = "0", X98 = "0", Y98 &gt; 0), IF(OR(ISNUMBER(AC98),ISNUMBER(AD98)), Z98&amp;"_P = Flowfrom("&amp;Z98&amp;") - "&amp;Z98&amp;"_U - "&amp;Z98&amp;"_EX",Z98&amp;"_P = Flowfrom("&amp;Z98&amp;") - "&amp;Z98&amp;"_U"), IF(AND('Network Data'!$C$5=0, COUNTIF($Z$4:$Z$103, "*NLNode")=0, W98 = "0",X98 = "0",  Y98 &gt; 0), IF(OR(ISNUMBER(AC98),ISNUMBER(AD98)), Z98&amp;"_P = Flowfrom("&amp;Z98&amp;") - "&amp;Z98&amp;"_EX",Z98&amp;"_P = Flowfrom("&amp;Z98&amp;")"), IF(AND('Network Data'!$C$5=1, COUNTIF($Z$4:$Z$103, "*NLNode")&gt;0, W98 = "0", X98 = "1", Y98 &gt; 0), IF(OR(ISNUMBER(AC98),ISNUMBER(AD98)), Z98&amp;"_NPP = Flowfrom("&amp;Z98&amp;") - "&amp;Z98&amp;"_R - "&amp;Z98&amp;"_U - "&amp;Z98&amp;"_EX",Z98&amp;"_NPP = Flowfrom("&amp;Z98&amp;") - "&amp;Z98&amp;"_R - "&amp;Z98&amp;"_U"), IF(AND('Network Data'!$C$5=1, COUNTIF($Z$4:$Z$103, "*NLNode")=0, W98 = "0",X98 = "1", Y98 &gt; 0), IF(OR(ISNUMBER(AC98),ISNUMBER(AD98)), Z98&amp;"_NPP = Flowfrom("&amp;Z98&amp;") - "&amp;Z98&amp;"_R - "&amp;Z98&amp;"_EX",Z98&amp;"_NPP = Flowfrom("&amp;Z98&amp;") - "&amp;Z98&amp;"_R"), IF(AND('Network Data'!$C$5=0, COUNTIF($Z$4:$Z$103, "*NLNode")&gt;0, W98 = "0", X98 = "1", Y98 &gt; 0), IF(OR(ISNUMBER(AC98),ISNUMBER(AD98)), Z98&amp;"_P = Flowfrom("&amp;Z98&amp;") - "&amp;Z98&amp;"_U - "&amp;Z98&amp;"_EX",Z98&amp;"_P = Flowfrom("&amp;Z98&amp;") - "&amp;Z98&amp;"_U"), IF(AND('Network Data'!$C$5=0, COUNTIF($Z$4:$Z$103, "*NLNode")=0, W98 = "0",X98 = "1",  Y98 &gt; 0), IF(OR(ISNUMBER(AC98),ISNUMBER(AD98)), Z98&amp;"_P = Flowfrom("&amp;Z98&amp;") - "&amp;Z98&amp;"_EX",Z98&amp;"_P = Flowfrom("&amp;Z98&amp;")"), ""))))))))</f>
        <v/>
      </c>
      <c r="CP98" t="str">
        <f>IF(COUNTIF($Z$4:$Z$103, "*NLNode")&gt;0, IF(AND('Network Data'!$C$5=1,W98="0", X98 = "0", Y98&gt;0),IF(OR(ISNUMBER(AC98),ISNUMBER(AD98)),Z98&amp;"_U"&amp;" = Flowto("&amp;Z98&amp;") - "&amp;Z98&amp;"_P"&amp;" - "&amp;Z98&amp;"_R - "&amp;Z98&amp;"_EX",Z98&amp;"_U"&amp;" = Flowto("&amp;Z98&amp;") - "&amp;Z98&amp;"_P"&amp;" - "&amp;Z98&amp;"_R"),IF(AND('Network Data'!$C$5=0,W98="0",X98 = "0", Y98&gt;0),IF(OR(ISNUMBER(AC98),ISNUMBER(AD98)),Z98&amp;"_U"&amp;" = Flowto("&amp;Z98&amp;") - "&amp;Z98&amp;"_P"&amp;" - "&amp;Z98&amp;"_EX",Z98&amp;"_U"&amp;" = Flowto("&amp;Z98&amp;") - "&amp;Z98&amp;"_P"), IF(AND('Network Data'!$C$5=1,W98="0", X98 = "1", Y98&gt;0), IF(OR(ISNUMBER(AC98),ISNUMBER(AD98)),Z98&amp;"_U"&amp;" = Flowto("&amp;Z98&amp;") - "&amp;Z98&amp;"_NPP"&amp;" - "&amp;Z98&amp;"_R - "&amp;Z98&amp;"_EX",Z98&amp;"_U"&amp;" = Flowto("&amp;Z98&amp;") - "&amp;Z98&amp;"_NPP"&amp;" - "&amp;Z98&amp;"_R"), IF(AND('Network Data'!$C$5=0,W98="0",X98 = "1", Y98&gt;0),IF(OR(ISNUMBER(AC98),ISNUMBER(AD98)),Z98&amp;"_U"&amp;" = Flowto("&amp;Z98&amp;") - "&amp;Z98&amp;"_P"&amp;" - "&amp;Z98&amp;"_EX",Z98&amp;"_U"&amp;" = Flowto("&amp;Z98&amp;") - "&amp;Z98&amp;"_P"),"")))),"")</f>
        <v/>
      </c>
      <c r="CT98" t="str">
        <f>IF(OR(AM98&lt;&gt;"",AN98&lt;&gt;""), IF(AND('Network Data'!$C$5 = 1, W98 ="0", X98 = "0", Y98 &gt; 0),Z98&amp;"_AE"&amp;" = "&amp;Z98&amp;"_P"&amp;" + "&amp;Z98&amp;"_R", IF(AND('Network Data'!$C$5 = 0, W98 ="0", X98 = "0", Y98 &gt; 0),Z98&amp;" = "&amp;Z98&amp;"_P",IF(AND('Network Data'!$C$5 = 1, W98 ="0", X98 = "0",Y98 &gt; 0),Z98&amp;"_AE"&amp;" = "&amp;Z98&amp;"_P"&amp;" + "&amp;Z98&amp;"_R", IF(AND('Network Data'!$C$5 = 0, W98 ="0", X98 = "0", Y98 &gt; 0),Z98&amp;" = "&amp;Z98&amp;"_P","")))),"")</f>
        <v/>
      </c>
      <c r="CX98" t="str">
        <f xml:space="preserve"> IF('Network Data'!U104 &gt; 0, 'Network Data'!U104, "")</f>
        <v/>
      </c>
      <c r="DB98" t="str" cm="1">
        <f t="array" ref="DB98">IF(OR('Network Data'!T104:T203&lt;&gt;""), "## PARAMETERS","")</f>
        <v/>
      </c>
      <c r="DC98" t="str" cm="1">
        <f t="array" ref="DC98">IF(OR('Network Data'!T104:T203&lt;&gt;""), "&lt;space&gt;","")</f>
        <v/>
      </c>
      <c r="DD98" t="str">
        <f>IF('Network Data'!T104&lt;&gt;"",SUBSTITUTE('Network Data'!T104, ",",""),"")</f>
        <v/>
      </c>
      <c r="DE98" t="str" cm="1">
        <f t="array" ref="DE98">IF(OR('Network Data'!T104:T203&lt;&gt;""), "&lt;space&gt;","")</f>
        <v/>
      </c>
      <c r="DF98" t="str" cm="1">
        <f t="array" ref="DF98">IF(OR('Network Data'!T104:T203&lt;&gt;""), "## END PARAMETERS","")</f>
        <v/>
      </c>
      <c r="DG98" t="str" cm="1">
        <f t="array" ref="DG98">IF(OR('Network Data'!T104:T203&lt;&gt;""), "&lt;space&gt;","")</f>
        <v/>
      </c>
      <c r="DL98" t="str">
        <f>IF(AND('Network Data'!$C$5=1,W98="0",X98= "1",Y98&gt;0),Z98&amp;"_GPP: CO2 -&gt; "&amp;Z98,"")</f>
        <v/>
      </c>
      <c r="DN98" s="17"/>
      <c r="DP98" t="str">
        <f>IF(AND(W98="0",X98="1",Y98&gt;0,'Network Data'!$C$5=1),'Hidden Network Data 1'!Z98&amp;"_R: "&amp;'Hidden Network Data 1'!Z98&amp;" -&gt; CO2", "")</f>
        <v/>
      </c>
      <c r="DQ98" t="str">
        <f>IF(AND(W98="0",X98="0",Y98&gt;0,'Network Data'!$C$5=1),'Hidden Network Data 1'!Z98&amp;"_R: "&amp;'Hidden Network Data 1'!Z98&amp;" -&gt; CO2", "")</f>
        <v/>
      </c>
      <c r="DS98" s="17"/>
      <c r="DT98" s="17"/>
      <c r="DU98" t="str">
        <f t="shared" si="68"/>
        <v/>
      </c>
      <c r="DV98" s="17"/>
      <c r="DW98" s="17"/>
      <c r="DX98" s="17"/>
      <c r="DY98" t="str">
        <f t="shared" si="39"/>
        <v/>
      </c>
      <c r="DZ98" s="19"/>
      <c r="EA98" t="str">
        <f>IF(AND('Network Data'!$C$5=1, W98 = "0", X98 = "1", ISNUMBER(Y98)&gt;0, AE98&lt;&gt;""), Z98&amp;"_GPP &gt; "&amp;AE98, "")</f>
        <v/>
      </c>
      <c r="EB98" t="str">
        <f>IF(AE98 &gt;0, IF(AND('Network Data'!$C$5 = 1, W98 = "0", X98 = "0", ISNUMBER(Y98)&gt;0, AE98&lt;&gt;""), Z98&amp;"_Q &gt; "&amp;AE98, IF(AND('Network Data'!$C$5 = 0, W98 = "0", ISNUMBER(Y98)&gt;0, AE98&lt;&gt;""), Z98&amp;"_Q &gt; "&amp;AE98, "")),"")</f>
        <v/>
      </c>
      <c r="EC98" t="str">
        <f>IF(AND('Network Data'!$C$5=1, W98 = "0", X98 = "1", ISNUMBER(Y98)&gt;0, AF98&lt;&gt;""), Z98&amp;"_GPP &lt; "&amp;AF98, "")</f>
        <v/>
      </c>
      <c r="ED98" t="str">
        <f>IF(AND('Network Data'!$C$5 = 1, W98 = "0", X98 = "0", ISNUMBER(Y98)&gt;0, AF98&lt;&gt;""), Z98&amp;"_Q &lt; "&amp;AF98, IF(AND('Network Data'!$C$5 = 0, W98 = "0", ISNUMBER(Y98)&gt;0, AF98&lt;&gt;""), Z98&amp;"_Q &lt; "&amp;AF98, ""))</f>
        <v/>
      </c>
      <c r="EE98" t="str">
        <f>IF(AND('Network Data'!$C$5=1, W98 = "0", X98 = "1", ISNUMBER(Y98)&gt;0, AG98&lt;&gt;""), Z98&amp;"_NPP &gt; "&amp;AG98, "")</f>
        <v/>
      </c>
      <c r="EF98" t="str">
        <f>IF(AND('Network Data'!$C$5 = 1, W98 = "0", X98 = "0", ISNUMBER(Y98)&gt;0, AG98&lt;&gt;""), Z98&amp;"_P &gt; "&amp;AG98, IF(AND('Network Data'!$C$5 = 0, W98 = "0", ISNUMBER(Y98)&gt;0, AG98&lt;&gt;""), Z98&amp;"_P &gt; "&amp;AG98, ""))</f>
        <v/>
      </c>
      <c r="EG98" t="str">
        <f>IF(AND('Network Data'!$C$5=1, W98 = "0", X98 = "1", ISNUMBER(Y98)&gt;0, AH98&lt;&gt;""), Z98&amp;"_NPP &lt; "&amp;AH98, "")</f>
        <v/>
      </c>
      <c r="EH98" t="str">
        <f>IF(AND('Network Data'!$C$5 = 1, W98 = "0", X98 = "0", ISNUMBER(Y98)&gt;0, AH98&lt;&gt;""), Z98&amp;"_P &lt; "&amp;AH98, IF(AND('Network Data'!$C$5 = 0, W98 = "0", ISNUMBER(Y98)&gt;0, AH98&lt;&gt;""), Z98&amp;"_P &lt; "&amp;AH98, ""))</f>
        <v/>
      </c>
      <c r="EI98" t="str">
        <f>IF(AND('Network Data'!$C$5=1,W98="0",X98="1",ISNUMBER(Y98) &gt; 0,AI98&lt;&gt;""),Z98&amp;"_R &gt; "&amp;AI98,"")</f>
        <v/>
      </c>
      <c r="EJ98" t="str">
        <f>IF(AND('Network Data'!$C$5 = 1, W98 = "0", X98 = "0", ISNUMBER(Y98) &gt; 0, AI98&lt;&gt;""), Z98&amp;"_R &gt; "&amp;AI98, IF(AND('Network Data'!$C$5 = 0, W98 = "0", ISNUMBER(Y98) &gt; 0, AI98&lt;&gt;""), Z98&amp;"_R &gt; "&amp;AI98, IF(AND('Network Data'!$C$5 = 1, W98 = "0", X98 = "0", ISNUMBER(Y98) &gt; 0, AI98&lt;&gt;""), Z98&amp;"_R &gt; "&amp;AI98, IF(AND('Network Data'!$C$5 = 0, W98 = "0", ISNUMBER(Y98) &gt; 0, AI98&lt;&gt;""), Z98&amp;"_R &gt; "&amp;AI98, ""))))</f>
        <v/>
      </c>
      <c r="EK98" t="str">
        <f>IF(AND('Network Data'!$C$5=1, W98 = "0", X98 = "1", ISNUMBER(Y98)&gt;0, AJ98&lt;&gt;""), Z98&amp;"_R &lt; "&amp;AJ98, "")</f>
        <v/>
      </c>
      <c r="EL98" t="str">
        <f>IF(AND('Network Data'!$C$5 = 1, W98 = "0", X98 = "0", ISNUMBER(Y98)&gt;0, AJ98&lt;&gt;""), Z98&amp;"_R &lt; "&amp;AJ98, IF(AND('Network Data'!$C$5 = 0, W98 = "0", ISNUMBER(Y98)&gt;0, AJ98&lt;&gt;""), Z98&amp;"_R &lt; "&amp;AJ98, IF(AND('Network Data'!$C$5 = 1, W98 = "0", X98 = "0", ISNUMBER(Y98)&gt;0, AJ98&lt;&gt;""), Z98&amp;"_R &lt; "&amp;AJ98, IF(AND('Network Data'!$C$5 = 0, W98 = "0", ISNUMBER(Y98)&gt;0, AJ98&lt;&gt;""), Z98&amp;"_R &lt; "&amp;AJ98, ""))))</f>
        <v/>
      </c>
      <c r="EM98" t="str">
        <f t="shared" si="40"/>
        <v/>
      </c>
      <c r="EN98" t="str">
        <f t="shared" si="41"/>
        <v/>
      </c>
      <c r="EO98" t="str">
        <f t="shared" si="42"/>
        <v/>
      </c>
      <c r="EP98" t="str">
        <f t="shared" si="43"/>
        <v/>
      </c>
      <c r="EQ98" t="str">
        <f t="shared" si="69"/>
        <v/>
      </c>
      <c r="ER98" t="str">
        <f t="shared" si="70"/>
        <v/>
      </c>
      <c r="ES98" t="str">
        <f t="shared" si="44"/>
        <v/>
      </c>
      <c r="ET98" t="str">
        <f t="shared" si="45"/>
        <v/>
      </c>
      <c r="EU98" t="str">
        <f>IF(AND('Network Data'!$C$5 = 1, W98 = "0", X98 = "0", ISNUMBER(Y98) &gt; 0, AM98&lt;&gt;""), Z98&amp;"_AE &gt; "&amp;AM98, IF(AND('Network Data'!$C$5 = 0, W98 = "0", ISNUMBER(Y98) &gt; 0, AM98&lt;&gt;""), Z98&amp;"_AE &gt; "&amp;AM98, IF(AND('Network Data'!$C$5 = 1, W98 = "0", X98 = "0", ISNUMBER(Y98) &gt; 0, AM98&lt;&gt;""), Z98&amp;"_AE &gt; "&amp;AM98, IF(AND('Network Data'!$C$5 = 0, W98 = "0", ISNUMBER(Y98) &gt; 0, AM98&lt;&gt;""), Z98&amp;"_AE &gt; "&amp;AM98, ""))))</f>
        <v/>
      </c>
      <c r="EV98" t="str">
        <f>IF(AND('Network Data'!$C$5 = 1, W98 = "0", X98 = "0", ISNUMBER(Y98) &gt; 0, AN98&lt;&gt;""), Z98&amp;"_AE &lt; "&amp;AN98, IF(AND('Network Data'!$C$5 = 0, W98 = "0", ISNUMBER(Y98) &gt; 0, AN98&lt;&gt;""),Z98&amp;"_AE &lt; "&amp;AN98, IF(AND('Network Data'!$C$5 = 1, W98 = "0", X98 = "0", ISNUMBER(Y98) &gt; 0, AN98&lt;&gt;""), Z98&amp;"_AE &lt; "&amp;AN98, IF(AND('Network Data'!$C$5 = 0, W98 = "0", ISNUMBER(Y98) &gt; 0, AN98&lt;&gt;""), Z98&amp;"_AE &lt; "&amp;AN98, ""))))</f>
        <v/>
      </c>
      <c r="EX98" t="str">
        <f>IF(AND('Network Data'!V104 &gt;0), 'Network Data'!V104, "")</f>
        <v/>
      </c>
      <c r="GB98"/>
      <c r="GC98"/>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row>
    <row r="99" spans="1:242" x14ac:dyDescent="0.3">
      <c r="A99" s="4">
        <v>96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t="str">
        <f t="shared" si="46"/>
        <v/>
      </c>
      <c r="X99" t="str">
        <f t="shared" si="47"/>
        <v/>
      </c>
      <c r="Y99" t="str">
        <f t="shared" si="48"/>
        <v/>
      </c>
      <c r="Z99" t="str">
        <f t="shared" si="49"/>
        <v/>
      </c>
      <c r="AA99" t="str">
        <f t="shared" si="50"/>
        <v/>
      </c>
      <c r="AB99" t="str">
        <f t="shared" si="51"/>
        <v/>
      </c>
      <c r="AC99" t="str">
        <f t="shared" si="52"/>
        <v/>
      </c>
      <c r="AD99" t="str">
        <f t="shared" si="53"/>
        <v/>
      </c>
      <c r="AE99" t="str">
        <f t="shared" si="54"/>
        <v/>
      </c>
      <c r="AF99" t="str">
        <f t="shared" si="55"/>
        <v/>
      </c>
      <c r="AG99" t="str">
        <f t="shared" si="56"/>
        <v/>
      </c>
      <c r="AH99" t="str">
        <f t="shared" si="57"/>
        <v/>
      </c>
      <c r="AI99" t="str">
        <f t="shared" si="58"/>
        <v/>
      </c>
      <c r="AJ99" t="str">
        <f t="shared" si="59"/>
        <v/>
      </c>
      <c r="AK99" t="str">
        <f t="shared" si="60"/>
        <v/>
      </c>
      <c r="AL99" t="str">
        <f t="shared" si="61"/>
        <v/>
      </c>
      <c r="AM99" t="str">
        <f t="shared" si="62"/>
        <v/>
      </c>
      <c r="AN99" t="str">
        <f t="shared" si="63"/>
        <v/>
      </c>
      <c r="BQ99" t="str">
        <f t="shared" si="64"/>
        <v/>
      </c>
      <c r="BR99" t="str">
        <f t="shared" si="65"/>
        <v/>
      </c>
      <c r="BY99" t="str">
        <f t="shared" si="66"/>
        <v/>
      </c>
      <c r="BZ99" t="str">
        <f t="shared" si="67"/>
        <v/>
      </c>
      <c r="CH99" t="str">
        <f>IF(AND('Network Data'!$C$5=1, W99 = "0", Y99 &gt; 0), IF(AND(X99="0"),IF(OR(ISNUMBER(AA99),ISNUMBER(AB99)),Z99&amp;"_Q = Flowto("&amp;Z99&amp;") - "&amp;Z99&amp;"_IM",Z99&amp;"_Q = Flowto("&amp;Z99&amp;")"),IF(AND(X99="1"),IF(OR(ISNUMBER(AA99),ISNUMBER(AB99)),Z99&amp;"_GPP = Flowto("&amp;Z99&amp;") - "&amp;Z99&amp;"_IM",Z99&amp;"_GPP = Flowto("&amp;Z99&amp;")"))), IF(AND('Network Data'!$C$5=0, W99 = "0", Y99 &gt; 0), IF(OR(ISNUMBER(AA99),ISNUMBER(AB99)),Z99&amp;"_Q = Flowto("&amp;Z99&amp;") - "&amp;Z99&amp;"_IN",Z99&amp;"_Q = Flowto("&amp;Z99&amp;")"),""))</f>
        <v/>
      </c>
      <c r="CL99" t="str">
        <f>IF(AND('Network Data'!$C$5=1, COUNTIF($Z$4:$Z$103, "*NLNode")&gt;0, W99 = "0", X99 = "0", Y99 &gt; 0), IF(OR(ISNUMBER(AC99),ISNUMBER(AD99)), Z99&amp;"_P = Flowfrom("&amp;Z99&amp;") - "&amp;Z99&amp;"_R - "&amp;Z99&amp;"_U - "&amp;Z99&amp;"_EX",Z99&amp;"_P = Flowfrom("&amp;Z99&amp;") - "&amp;Z99&amp;"_R - "&amp;Z99&amp;"_U"), IF(AND('Network Data'!$C$5=1, COUNTIF($Z$4:$Z$103, "*NLNode")=0, W99 = "0",X99 = "0", Y99 &gt; 0), IF(OR(ISNUMBER(AC99),ISNUMBER(AD99)), Z99&amp;"_P = Flowfrom("&amp;Z99&amp;") - "&amp;Z99&amp;"_R - "&amp;Z99&amp;"_EX",Z99&amp;"_P = Flowfrom("&amp;Z99&amp;") - "&amp;Z99&amp;"_R"), IF(AND('Network Data'!$C$5=0, COUNTIF($Z$4:$Z$103, "*NLNode")&gt;0, W99 = "0", X99 = "0", Y99 &gt; 0), IF(OR(ISNUMBER(AC99),ISNUMBER(AD99)), Z99&amp;"_P = Flowfrom("&amp;Z99&amp;") - "&amp;Z99&amp;"_U - "&amp;Z99&amp;"_EX",Z99&amp;"_P = Flowfrom("&amp;Z99&amp;") - "&amp;Z99&amp;"_U"), IF(AND('Network Data'!$C$5=0, COUNTIF($Z$4:$Z$103, "*NLNode")=0, W99 = "0",X99 = "0",  Y99 &gt; 0), IF(OR(ISNUMBER(AC99),ISNUMBER(AD99)), Z99&amp;"_P = Flowfrom("&amp;Z99&amp;") - "&amp;Z99&amp;"_EX",Z99&amp;"_P = Flowfrom("&amp;Z99&amp;")"), IF(AND('Network Data'!$C$5=1, COUNTIF($Z$4:$Z$103, "*NLNode")&gt;0, W99 = "0", X99 = "1", Y99 &gt; 0), IF(OR(ISNUMBER(AC99),ISNUMBER(AD99)), Z99&amp;"_NPP = Flowfrom("&amp;Z99&amp;") - "&amp;Z99&amp;"_R - "&amp;Z99&amp;"_U - "&amp;Z99&amp;"_EX",Z99&amp;"_NPP = Flowfrom("&amp;Z99&amp;") - "&amp;Z99&amp;"_R - "&amp;Z99&amp;"_U"), IF(AND('Network Data'!$C$5=1, COUNTIF($Z$4:$Z$103, "*NLNode")=0, W99 = "0",X99 = "1", Y99 &gt; 0), IF(OR(ISNUMBER(AC99),ISNUMBER(AD99)), Z99&amp;"_NPP = Flowfrom("&amp;Z99&amp;") - "&amp;Z99&amp;"_R - "&amp;Z99&amp;"_EX",Z99&amp;"_NPP = Flowfrom("&amp;Z99&amp;") - "&amp;Z99&amp;"_R"), IF(AND('Network Data'!$C$5=0, COUNTIF($Z$4:$Z$103, "*NLNode")&gt;0, W99 = "0", X99 = "1", Y99 &gt; 0), IF(OR(ISNUMBER(AC99),ISNUMBER(AD99)), Z99&amp;"_P = Flowfrom("&amp;Z99&amp;") - "&amp;Z99&amp;"_U - "&amp;Z99&amp;"_EX",Z99&amp;"_P = Flowfrom("&amp;Z99&amp;") - "&amp;Z99&amp;"_U"), IF(AND('Network Data'!$C$5=0, COUNTIF($Z$4:$Z$103, "*NLNode")=0, W99 = "0",X99 = "1",  Y99 &gt; 0), IF(OR(ISNUMBER(AC99),ISNUMBER(AD99)), Z99&amp;"_P = Flowfrom("&amp;Z99&amp;") - "&amp;Z99&amp;"_EX",Z99&amp;"_P = Flowfrom("&amp;Z99&amp;")"), ""))))))))</f>
        <v/>
      </c>
      <c r="CP99" t="str">
        <f>IF(COUNTIF($Z$4:$Z$103, "*NLNode")&gt;0, IF(AND('Network Data'!$C$5=1,W99="0", X99 = "0", Y99&gt;0),IF(OR(ISNUMBER(AC99),ISNUMBER(AD99)),Z99&amp;"_U"&amp;" = Flowto("&amp;Z99&amp;") - "&amp;Z99&amp;"_P"&amp;" - "&amp;Z99&amp;"_R - "&amp;Z99&amp;"_EX",Z99&amp;"_U"&amp;" = Flowto("&amp;Z99&amp;") - "&amp;Z99&amp;"_P"&amp;" - "&amp;Z99&amp;"_R"),IF(AND('Network Data'!$C$5=0,W99="0",X99 = "0", Y99&gt;0),IF(OR(ISNUMBER(AC99),ISNUMBER(AD99)),Z99&amp;"_U"&amp;" = Flowto("&amp;Z99&amp;") - "&amp;Z99&amp;"_P"&amp;" - "&amp;Z99&amp;"_EX",Z99&amp;"_U"&amp;" = Flowto("&amp;Z99&amp;") - "&amp;Z99&amp;"_P"), IF(AND('Network Data'!$C$5=1,W99="0", X99 = "1", Y99&gt;0), IF(OR(ISNUMBER(AC99),ISNUMBER(AD99)),Z99&amp;"_U"&amp;" = Flowto("&amp;Z99&amp;") - "&amp;Z99&amp;"_NPP"&amp;" - "&amp;Z99&amp;"_R - "&amp;Z99&amp;"_EX",Z99&amp;"_U"&amp;" = Flowto("&amp;Z99&amp;") - "&amp;Z99&amp;"_NPP"&amp;" - "&amp;Z99&amp;"_R"), IF(AND('Network Data'!$C$5=0,W99="0",X99 = "1", Y99&gt;0),IF(OR(ISNUMBER(AC99),ISNUMBER(AD99)),Z99&amp;"_U"&amp;" = Flowto("&amp;Z99&amp;") - "&amp;Z99&amp;"_P"&amp;" - "&amp;Z99&amp;"_EX",Z99&amp;"_U"&amp;" = Flowto("&amp;Z99&amp;") - "&amp;Z99&amp;"_P"),"")))),"")</f>
        <v/>
      </c>
      <c r="CT99" t="str">
        <f>IF(OR(AM99&lt;&gt;"",AN99&lt;&gt;""), IF(AND('Network Data'!$C$5 = 1, W99 ="0", X99 = "0", Y99 &gt; 0),Z99&amp;"_AE"&amp;" = "&amp;Z99&amp;"_P"&amp;" + "&amp;Z99&amp;"_R", IF(AND('Network Data'!$C$5 = 0, W99 ="0", X99 = "0", Y99 &gt; 0),Z99&amp;" = "&amp;Z99&amp;"_P",IF(AND('Network Data'!$C$5 = 1, W99 ="0", X99 = "0",Y99 &gt; 0),Z99&amp;"_AE"&amp;" = "&amp;Z99&amp;"_P"&amp;" + "&amp;Z99&amp;"_R", IF(AND('Network Data'!$C$5 = 0, W99 ="0", X99 = "0", Y99 &gt; 0),Z99&amp;" = "&amp;Z99&amp;"_P","")))),"")</f>
        <v/>
      </c>
      <c r="CX99" t="str">
        <f xml:space="preserve"> IF('Network Data'!U105 &gt; 0, 'Network Data'!U105, "")</f>
        <v/>
      </c>
      <c r="DB99" t="str" cm="1">
        <f t="array" ref="DB99">IF(OR('Network Data'!T105:T204&lt;&gt;""), "## PARAMETERS","")</f>
        <v/>
      </c>
      <c r="DC99" t="str" cm="1">
        <f t="array" ref="DC99">IF(OR('Network Data'!T105:T204&lt;&gt;""), "&lt;space&gt;","")</f>
        <v/>
      </c>
      <c r="DD99" t="str">
        <f>IF('Network Data'!T105&lt;&gt;"",SUBSTITUTE('Network Data'!T105, ",",""),"")</f>
        <v/>
      </c>
      <c r="DE99" t="str" cm="1">
        <f t="array" ref="DE99">IF(OR('Network Data'!T105:T204&lt;&gt;""), "&lt;space&gt;","")</f>
        <v/>
      </c>
      <c r="DF99" t="str" cm="1">
        <f t="array" ref="DF99">IF(OR('Network Data'!T105:T204&lt;&gt;""), "## END PARAMETERS","")</f>
        <v/>
      </c>
      <c r="DG99" t="str" cm="1">
        <f t="array" ref="DG99">IF(OR('Network Data'!T105:T204&lt;&gt;""), "&lt;space&gt;","")</f>
        <v/>
      </c>
      <c r="DL99" t="str">
        <f>IF(AND('Network Data'!$C$5=1,W99="0",X99= "1",Y99&gt;0),Z99&amp;"_GPP: CO2 -&gt; "&amp;Z99,"")</f>
        <v/>
      </c>
      <c r="DN99" s="17"/>
      <c r="DP99" t="str">
        <f>IF(AND(W99="0",X99="1",Y99&gt;0,'Network Data'!$C$5=1),'Hidden Network Data 1'!Z99&amp;"_R: "&amp;'Hidden Network Data 1'!Z99&amp;" -&gt; CO2", "")</f>
        <v/>
      </c>
      <c r="DQ99" t="str">
        <f>IF(AND(W99="0",X99="0",Y99&gt;0,'Network Data'!$C$5=1),'Hidden Network Data 1'!Z99&amp;"_R: "&amp;'Hidden Network Data 1'!Z99&amp;" -&gt; CO2", "")</f>
        <v/>
      </c>
      <c r="DS99" s="17"/>
      <c r="DT99" s="17"/>
      <c r="DU99" t="str">
        <f t="shared" si="68"/>
        <v/>
      </c>
      <c r="DV99" s="17"/>
      <c r="DW99" s="17"/>
      <c r="DX99" s="17"/>
      <c r="DY99" t="str">
        <f t="shared" si="39"/>
        <v/>
      </c>
      <c r="DZ99" s="19"/>
      <c r="EA99" t="str">
        <f>IF(AND('Network Data'!$C$5=1, W99 = "0", X99 = "1", ISNUMBER(Y99)&gt;0, AE99&lt;&gt;""), Z99&amp;"_GPP &gt; "&amp;AE99, "")</f>
        <v/>
      </c>
      <c r="EB99" t="str">
        <f>IF(AE99 &gt;0, IF(AND('Network Data'!$C$5 = 1, W99 = "0", X99 = "0", ISNUMBER(Y99)&gt;0, AE99&lt;&gt;""), Z99&amp;"_Q &gt; "&amp;AE99, IF(AND('Network Data'!$C$5 = 0, W99 = "0", ISNUMBER(Y99)&gt;0, AE99&lt;&gt;""), Z99&amp;"_Q &gt; "&amp;AE99, "")),"")</f>
        <v/>
      </c>
      <c r="EC99" t="str">
        <f>IF(AND('Network Data'!$C$5=1, W99 = "0", X99 = "1", ISNUMBER(Y99)&gt;0, AF99&lt;&gt;""), Z99&amp;"_GPP &lt; "&amp;AF99, "")</f>
        <v/>
      </c>
      <c r="ED99" t="str">
        <f>IF(AND('Network Data'!$C$5 = 1, W99 = "0", X99 = "0", ISNUMBER(Y99)&gt;0, AF99&lt;&gt;""), Z99&amp;"_Q &lt; "&amp;AF99, IF(AND('Network Data'!$C$5 = 0, W99 = "0", ISNUMBER(Y99)&gt;0, AF99&lt;&gt;""), Z99&amp;"_Q &lt; "&amp;AF99, ""))</f>
        <v/>
      </c>
      <c r="EE99" t="str">
        <f>IF(AND('Network Data'!$C$5=1, W99 = "0", X99 = "1", ISNUMBER(Y99)&gt;0, AG99&lt;&gt;""), Z99&amp;"_NPP &gt; "&amp;AG99, "")</f>
        <v/>
      </c>
      <c r="EF99" t="str">
        <f>IF(AND('Network Data'!$C$5 = 1, W99 = "0", X99 = "0", ISNUMBER(Y99)&gt;0, AG99&lt;&gt;""), Z99&amp;"_P &gt; "&amp;AG99, IF(AND('Network Data'!$C$5 = 0, W99 = "0", ISNUMBER(Y99)&gt;0, AG99&lt;&gt;""), Z99&amp;"_P &gt; "&amp;AG99, ""))</f>
        <v/>
      </c>
      <c r="EG99" t="str">
        <f>IF(AND('Network Data'!$C$5=1, W99 = "0", X99 = "1", ISNUMBER(Y99)&gt;0, AH99&lt;&gt;""), Z99&amp;"_NPP &lt; "&amp;AH99, "")</f>
        <v/>
      </c>
      <c r="EH99" t="str">
        <f>IF(AND('Network Data'!$C$5 = 1, W99 = "0", X99 = "0", ISNUMBER(Y99)&gt;0, AH99&lt;&gt;""), Z99&amp;"_P &lt; "&amp;AH99, IF(AND('Network Data'!$C$5 = 0, W99 = "0", ISNUMBER(Y99)&gt;0, AH99&lt;&gt;""), Z99&amp;"_P &lt; "&amp;AH99, ""))</f>
        <v/>
      </c>
      <c r="EI99" t="str">
        <f>IF(AND('Network Data'!$C$5=1,W99="0",X99="1",ISNUMBER(Y99) &gt; 0,AI99&lt;&gt;""),Z99&amp;"_R &gt; "&amp;AI99,"")</f>
        <v/>
      </c>
      <c r="EJ99" t="str">
        <f>IF(AND('Network Data'!$C$5 = 1, W99 = "0", X99 = "0", ISNUMBER(Y99) &gt; 0, AI99&lt;&gt;""), Z99&amp;"_R &gt; "&amp;AI99, IF(AND('Network Data'!$C$5 = 0, W99 = "0", ISNUMBER(Y99) &gt; 0, AI99&lt;&gt;""), Z99&amp;"_R &gt; "&amp;AI99, IF(AND('Network Data'!$C$5 = 1, W99 = "0", X99 = "0", ISNUMBER(Y99) &gt; 0, AI99&lt;&gt;""), Z99&amp;"_R &gt; "&amp;AI99, IF(AND('Network Data'!$C$5 = 0, W99 = "0", ISNUMBER(Y99) &gt; 0, AI99&lt;&gt;""), Z99&amp;"_R &gt; "&amp;AI99, ""))))</f>
        <v/>
      </c>
      <c r="EK99" t="str">
        <f>IF(AND('Network Data'!$C$5=1, W99 = "0", X99 = "1", ISNUMBER(Y99)&gt;0, AJ99&lt;&gt;""), Z99&amp;"_R &lt; "&amp;AJ99, "")</f>
        <v/>
      </c>
      <c r="EL99" t="str">
        <f>IF(AND('Network Data'!$C$5 = 1, W99 = "0", X99 = "0", ISNUMBER(Y99)&gt;0, AJ99&lt;&gt;""), Z99&amp;"_R &lt; "&amp;AJ99, IF(AND('Network Data'!$C$5 = 0, W99 = "0", ISNUMBER(Y99)&gt;0, AJ99&lt;&gt;""), Z99&amp;"_R &lt; "&amp;AJ99, IF(AND('Network Data'!$C$5 = 1, W99 = "0", X99 = "0", ISNUMBER(Y99)&gt;0, AJ99&lt;&gt;""), Z99&amp;"_R &lt; "&amp;AJ99, IF(AND('Network Data'!$C$5 = 0, W99 = "0", ISNUMBER(Y99)&gt;0, AJ99&lt;&gt;""), Z99&amp;"_R &lt; "&amp;AJ99, ""))))</f>
        <v/>
      </c>
      <c r="EM99" t="str">
        <f t="shared" si="40"/>
        <v/>
      </c>
      <c r="EN99" t="str">
        <f t="shared" si="41"/>
        <v/>
      </c>
      <c r="EO99" t="str">
        <f t="shared" si="42"/>
        <v/>
      </c>
      <c r="EP99" t="str">
        <f t="shared" si="43"/>
        <v/>
      </c>
      <c r="EQ99" t="str">
        <f t="shared" si="69"/>
        <v/>
      </c>
      <c r="ER99" t="str">
        <f t="shared" si="70"/>
        <v/>
      </c>
      <c r="ES99" t="str">
        <f t="shared" si="44"/>
        <v/>
      </c>
      <c r="ET99" t="str">
        <f t="shared" si="45"/>
        <v/>
      </c>
      <c r="EU99" t="str">
        <f>IF(AND('Network Data'!$C$5 = 1, W99 = "0", X99 = "0", ISNUMBER(Y99) &gt; 0, AM99&lt;&gt;""), Z99&amp;"_AE &gt; "&amp;AM99, IF(AND('Network Data'!$C$5 = 0, W99 = "0", ISNUMBER(Y99) &gt; 0, AM99&lt;&gt;""), Z99&amp;"_AE &gt; "&amp;AM99, IF(AND('Network Data'!$C$5 = 1, W99 = "0", X99 = "0", ISNUMBER(Y99) &gt; 0, AM99&lt;&gt;""), Z99&amp;"_AE &gt; "&amp;AM99, IF(AND('Network Data'!$C$5 = 0, W99 = "0", ISNUMBER(Y99) &gt; 0, AM99&lt;&gt;""), Z99&amp;"_AE &gt; "&amp;AM99, ""))))</f>
        <v/>
      </c>
      <c r="EV99" t="str">
        <f>IF(AND('Network Data'!$C$5 = 1, W99 = "0", X99 = "0", ISNUMBER(Y99) &gt; 0, AN99&lt;&gt;""), Z99&amp;"_AE &lt; "&amp;AN99, IF(AND('Network Data'!$C$5 = 0, W99 = "0", ISNUMBER(Y99) &gt; 0, AN99&lt;&gt;""),Z99&amp;"_AE &lt; "&amp;AN99, IF(AND('Network Data'!$C$5 = 1, W99 = "0", X99 = "0", ISNUMBER(Y99) &gt; 0, AN99&lt;&gt;""), Z99&amp;"_AE &lt; "&amp;AN99, IF(AND('Network Data'!$C$5 = 0, W99 = "0", ISNUMBER(Y99) &gt; 0, AN99&lt;&gt;""), Z99&amp;"_AE &lt; "&amp;AN99, ""))))</f>
        <v/>
      </c>
      <c r="EX99" t="str">
        <f>IF(AND('Network Data'!V105 &gt;0), 'Network Data'!V105, "")</f>
        <v/>
      </c>
      <c r="GB99"/>
      <c r="GC99"/>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row>
    <row r="100" spans="1:242" x14ac:dyDescent="0.3">
      <c r="A100" s="4">
        <v>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t="str">
        <f t="shared" si="46"/>
        <v/>
      </c>
      <c r="X100" t="str">
        <f t="shared" si="47"/>
        <v/>
      </c>
      <c r="Y100" t="str">
        <f t="shared" si="48"/>
        <v/>
      </c>
      <c r="Z100" t="str">
        <f t="shared" si="49"/>
        <v/>
      </c>
      <c r="AA100" t="str">
        <f t="shared" si="50"/>
        <v/>
      </c>
      <c r="AB100" t="str">
        <f t="shared" si="51"/>
        <v/>
      </c>
      <c r="AC100" t="str">
        <f t="shared" si="52"/>
        <v/>
      </c>
      <c r="AD100" t="str">
        <f t="shared" si="53"/>
        <v/>
      </c>
      <c r="AE100" t="str">
        <f t="shared" si="54"/>
        <v/>
      </c>
      <c r="AF100" t="str">
        <f t="shared" si="55"/>
        <v/>
      </c>
      <c r="AG100" t="str">
        <f t="shared" si="56"/>
        <v/>
      </c>
      <c r="AH100" t="str">
        <f t="shared" si="57"/>
        <v/>
      </c>
      <c r="AI100" t="str">
        <f t="shared" si="58"/>
        <v/>
      </c>
      <c r="AJ100" t="str">
        <f t="shared" si="59"/>
        <v/>
      </c>
      <c r="AK100" t="str">
        <f t="shared" si="60"/>
        <v/>
      </c>
      <c r="AL100" t="str">
        <f t="shared" si="61"/>
        <v/>
      </c>
      <c r="AM100" t="str">
        <f t="shared" si="62"/>
        <v/>
      </c>
      <c r="AN100" t="str">
        <f t="shared" si="63"/>
        <v/>
      </c>
      <c r="BQ100" t="str">
        <f t="shared" si="64"/>
        <v/>
      </c>
      <c r="BR100" t="str">
        <f t="shared" si="65"/>
        <v/>
      </c>
      <c r="BY100" t="str">
        <f t="shared" si="66"/>
        <v/>
      </c>
      <c r="BZ100" t="str">
        <f t="shared" si="67"/>
        <v/>
      </c>
      <c r="CH100" t="str">
        <f>IF(AND('Network Data'!$C$5=1, W100 = "0", Y100 &gt; 0), IF(AND(X100="0"),IF(OR(ISNUMBER(AA100),ISNUMBER(AB100)),Z100&amp;"_Q = Flowto("&amp;Z100&amp;") - "&amp;Z100&amp;"_IM",Z100&amp;"_Q = Flowto("&amp;Z100&amp;")"),IF(AND(X100="1"),IF(OR(ISNUMBER(AA100),ISNUMBER(AB100)),Z100&amp;"_GPP = Flowto("&amp;Z100&amp;") - "&amp;Z100&amp;"_IM",Z100&amp;"_GPP = Flowto("&amp;Z100&amp;")"))), IF(AND('Network Data'!$C$5=0, W100 = "0", Y100 &gt; 0), IF(OR(ISNUMBER(AA100),ISNUMBER(AB100)),Z100&amp;"_Q = Flowto("&amp;Z100&amp;") - "&amp;Z100&amp;"_IN",Z100&amp;"_Q = Flowto("&amp;Z100&amp;")"),""))</f>
        <v/>
      </c>
      <c r="CL100" t="str">
        <f>IF(AND('Network Data'!$C$5=1, COUNTIF($Z$4:$Z$103, "*NLNode")&gt;0, W100 = "0", X100 = "0", Y100 &gt; 0), IF(OR(ISNUMBER(AC100),ISNUMBER(AD100)), Z100&amp;"_P = Flowfrom("&amp;Z100&amp;") - "&amp;Z100&amp;"_R - "&amp;Z100&amp;"_U - "&amp;Z100&amp;"_EX",Z100&amp;"_P = Flowfrom("&amp;Z100&amp;") - "&amp;Z100&amp;"_R - "&amp;Z100&amp;"_U"), IF(AND('Network Data'!$C$5=1, COUNTIF($Z$4:$Z$103, "*NLNode")=0, W100 = "0",X100 = "0", Y100 &gt; 0), IF(OR(ISNUMBER(AC100),ISNUMBER(AD100)), Z100&amp;"_P = Flowfrom("&amp;Z100&amp;") - "&amp;Z100&amp;"_R - "&amp;Z100&amp;"_EX",Z100&amp;"_P = Flowfrom("&amp;Z100&amp;") - "&amp;Z100&amp;"_R"), IF(AND('Network Data'!$C$5=0, COUNTIF($Z$4:$Z$103, "*NLNode")&gt;0, W100 = "0", X100 = "0", Y100 &gt; 0), IF(OR(ISNUMBER(AC100),ISNUMBER(AD100)), Z100&amp;"_P = Flowfrom("&amp;Z100&amp;") - "&amp;Z100&amp;"_U - "&amp;Z100&amp;"_EX",Z100&amp;"_P = Flowfrom("&amp;Z100&amp;") - "&amp;Z100&amp;"_U"), IF(AND('Network Data'!$C$5=0, COUNTIF($Z$4:$Z$103, "*NLNode")=0, W100 = "0",X100 = "0",  Y100 &gt; 0), IF(OR(ISNUMBER(AC100),ISNUMBER(AD100)), Z100&amp;"_P = Flowfrom("&amp;Z100&amp;") - "&amp;Z100&amp;"_EX",Z100&amp;"_P = Flowfrom("&amp;Z100&amp;")"), IF(AND('Network Data'!$C$5=1, COUNTIF($Z$4:$Z$103, "*NLNode")&gt;0, W100 = "0", X100 = "1", Y100 &gt; 0), IF(OR(ISNUMBER(AC100),ISNUMBER(AD100)), Z100&amp;"_NPP = Flowfrom("&amp;Z100&amp;") - "&amp;Z100&amp;"_R - "&amp;Z100&amp;"_U - "&amp;Z100&amp;"_EX",Z100&amp;"_NPP = Flowfrom("&amp;Z100&amp;") - "&amp;Z100&amp;"_R - "&amp;Z100&amp;"_U"), IF(AND('Network Data'!$C$5=1, COUNTIF($Z$4:$Z$103, "*NLNode")=0, W100 = "0",X100 = "1", Y100 &gt; 0), IF(OR(ISNUMBER(AC100),ISNUMBER(AD100)), Z100&amp;"_NPP = Flowfrom("&amp;Z100&amp;") - "&amp;Z100&amp;"_R - "&amp;Z100&amp;"_EX",Z100&amp;"_NPP = Flowfrom("&amp;Z100&amp;") - "&amp;Z100&amp;"_R"), IF(AND('Network Data'!$C$5=0, COUNTIF($Z$4:$Z$103, "*NLNode")&gt;0, W100 = "0", X100 = "1", Y100 &gt; 0), IF(OR(ISNUMBER(AC100),ISNUMBER(AD100)), Z100&amp;"_P = Flowfrom("&amp;Z100&amp;") - "&amp;Z100&amp;"_U - "&amp;Z100&amp;"_EX",Z100&amp;"_P = Flowfrom("&amp;Z100&amp;") - "&amp;Z100&amp;"_U"), IF(AND('Network Data'!$C$5=0, COUNTIF($Z$4:$Z$103, "*NLNode")=0, W100 = "0",X100 = "1",  Y100 &gt; 0), IF(OR(ISNUMBER(AC100),ISNUMBER(AD100)), Z100&amp;"_P = Flowfrom("&amp;Z100&amp;") - "&amp;Z100&amp;"_EX",Z100&amp;"_P = Flowfrom("&amp;Z100&amp;")"), ""))))))))</f>
        <v/>
      </c>
      <c r="CP100" t="str">
        <f>IF(COUNTIF($Z$4:$Z$103, "*NLNode")&gt;0, IF(AND('Network Data'!$C$5=1,W100="0", X100 = "0", Y100&gt;0),IF(OR(ISNUMBER(AC100),ISNUMBER(AD100)),Z100&amp;"_U"&amp;" = Flowto("&amp;Z100&amp;") - "&amp;Z100&amp;"_P"&amp;" - "&amp;Z100&amp;"_R - "&amp;Z100&amp;"_EX",Z100&amp;"_U"&amp;" = Flowto("&amp;Z100&amp;") - "&amp;Z100&amp;"_P"&amp;" - "&amp;Z100&amp;"_R"),IF(AND('Network Data'!$C$5=0,W100="0",X100 = "0", Y100&gt;0),IF(OR(ISNUMBER(AC100),ISNUMBER(AD100)),Z100&amp;"_U"&amp;" = Flowto("&amp;Z100&amp;") - "&amp;Z100&amp;"_P"&amp;" - "&amp;Z100&amp;"_EX",Z100&amp;"_U"&amp;" = Flowto("&amp;Z100&amp;") - "&amp;Z100&amp;"_P"), IF(AND('Network Data'!$C$5=1,W100="0", X100 = "1", Y100&gt;0), IF(OR(ISNUMBER(AC100),ISNUMBER(AD100)),Z100&amp;"_U"&amp;" = Flowto("&amp;Z100&amp;") - "&amp;Z100&amp;"_NPP"&amp;" - "&amp;Z100&amp;"_R - "&amp;Z100&amp;"_EX",Z100&amp;"_U"&amp;" = Flowto("&amp;Z100&amp;") - "&amp;Z100&amp;"_NPP"&amp;" - "&amp;Z100&amp;"_R"), IF(AND('Network Data'!$C$5=0,W100="0",X100 = "1", Y100&gt;0),IF(OR(ISNUMBER(AC100),ISNUMBER(AD100)),Z100&amp;"_U"&amp;" = Flowto("&amp;Z100&amp;") - "&amp;Z100&amp;"_P"&amp;" - "&amp;Z100&amp;"_EX",Z100&amp;"_U"&amp;" = Flowto("&amp;Z100&amp;") - "&amp;Z100&amp;"_P"),"")))),"")</f>
        <v/>
      </c>
      <c r="CT100" t="str">
        <f>IF(OR(AM100&lt;&gt;"",AN100&lt;&gt;""), IF(AND('Network Data'!$C$5 = 1, W100 ="0", X100 = "0", Y100 &gt; 0),Z100&amp;"_AE"&amp;" = "&amp;Z100&amp;"_P"&amp;" + "&amp;Z100&amp;"_R", IF(AND('Network Data'!$C$5 = 0, W100 ="0", X100 = "0", Y100 &gt; 0),Z100&amp;" = "&amp;Z100&amp;"_P",IF(AND('Network Data'!$C$5 = 1, W100 ="0", X100 = "0",Y100 &gt; 0),Z100&amp;"_AE"&amp;" = "&amp;Z100&amp;"_P"&amp;" + "&amp;Z100&amp;"_R", IF(AND('Network Data'!$C$5 = 0, W100 ="0", X100 = "0", Y100 &gt; 0),Z100&amp;" = "&amp;Z100&amp;"_P","")))),"")</f>
        <v/>
      </c>
      <c r="CX100" t="str">
        <f xml:space="preserve"> IF('Network Data'!U106 &gt; 0, 'Network Data'!U106, "")</f>
        <v/>
      </c>
      <c r="DB100" t="str" cm="1">
        <f t="array" ref="DB100">IF(OR('Network Data'!T106:T205&lt;&gt;""), "## PARAMETERS","")</f>
        <v/>
      </c>
      <c r="DC100" t="str" cm="1">
        <f t="array" ref="DC100">IF(OR('Network Data'!T106:T205&lt;&gt;""), "&lt;space&gt;","")</f>
        <v/>
      </c>
      <c r="DD100" t="str">
        <f>IF('Network Data'!T106&lt;&gt;"",SUBSTITUTE('Network Data'!T106, ",",""),"")</f>
        <v/>
      </c>
      <c r="DE100" t="str" cm="1">
        <f t="array" ref="DE100">IF(OR('Network Data'!T106:T205&lt;&gt;""), "&lt;space&gt;","")</f>
        <v/>
      </c>
      <c r="DF100" t="str" cm="1">
        <f t="array" ref="DF100">IF(OR('Network Data'!T106:T205&lt;&gt;""), "## END PARAMETERS","")</f>
        <v/>
      </c>
      <c r="DG100" t="str" cm="1">
        <f t="array" ref="DG100">IF(OR('Network Data'!T106:T205&lt;&gt;""), "&lt;space&gt;","")</f>
        <v/>
      </c>
      <c r="DL100" t="str">
        <f>IF(AND('Network Data'!$C$5=1,W100="0",X100= "1",Y100&gt;0),Z100&amp;"_GPP: CO2 -&gt; "&amp;Z100,"")</f>
        <v/>
      </c>
      <c r="DN100" s="17"/>
      <c r="DP100" t="str">
        <f>IF(AND(W100="0",X100="1",Y100&gt;0,'Network Data'!$C$5=1),'Hidden Network Data 1'!Z100&amp;"_R: "&amp;'Hidden Network Data 1'!Z100&amp;" -&gt; CO2", "")</f>
        <v/>
      </c>
      <c r="DQ100" t="str">
        <f>IF(AND(W100="0",X100="0",Y100&gt;0,'Network Data'!$C$5=1),'Hidden Network Data 1'!Z100&amp;"_R: "&amp;'Hidden Network Data 1'!Z100&amp;" -&gt; CO2", "")</f>
        <v/>
      </c>
      <c r="DS100" s="17"/>
      <c r="DT100" s="17"/>
      <c r="DU100" t="str">
        <f t="shared" si="68"/>
        <v/>
      </c>
      <c r="DV100" s="17"/>
      <c r="DW100" s="17"/>
      <c r="DX100" s="17"/>
      <c r="DY100" t="str">
        <f t="shared" si="39"/>
        <v/>
      </c>
      <c r="DZ100" s="19"/>
      <c r="EA100" t="str">
        <f>IF(AND('Network Data'!$C$5=1, W100 = "0", X100 = "1", ISNUMBER(Y100)&gt;0, AE100&lt;&gt;""), Z100&amp;"_GPP &gt; "&amp;AE100, "")</f>
        <v/>
      </c>
      <c r="EB100" t="str">
        <f>IF(AE100 &gt;0, IF(AND('Network Data'!$C$5 = 1, W100 = "0", X100 = "0", ISNUMBER(Y100)&gt;0, AE100&lt;&gt;""), Z100&amp;"_Q &gt; "&amp;AE100, IF(AND('Network Data'!$C$5 = 0, W100 = "0", ISNUMBER(Y100)&gt;0, AE100&lt;&gt;""), Z100&amp;"_Q &gt; "&amp;AE100, "")),"")</f>
        <v/>
      </c>
      <c r="EC100" t="str">
        <f>IF(AND('Network Data'!$C$5=1, W100 = "0", X100 = "1", ISNUMBER(Y100)&gt;0, AF100&lt;&gt;""), Z100&amp;"_GPP &lt; "&amp;AF100, "")</f>
        <v/>
      </c>
      <c r="ED100" t="str">
        <f>IF(AND('Network Data'!$C$5 = 1, W100 = "0", X100 = "0", ISNUMBER(Y100)&gt;0, AF100&lt;&gt;""), Z100&amp;"_Q &lt; "&amp;AF100, IF(AND('Network Data'!$C$5 = 0, W100 = "0", ISNUMBER(Y100)&gt;0, AF100&lt;&gt;""), Z100&amp;"_Q &lt; "&amp;AF100, ""))</f>
        <v/>
      </c>
      <c r="EE100" t="str">
        <f>IF(AND('Network Data'!$C$5=1, W100 = "0", X100 = "1", ISNUMBER(Y100)&gt;0, AG100&lt;&gt;""), Z100&amp;"_NPP &gt; "&amp;AG100, "")</f>
        <v/>
      </c>
      <c r="EF100" t="str">
        <f>IF(AND('Network Data'!$C$5 = 1, W100 = "0", X100 = "0", ISNUMBER(Y100)&gt;0, AG100&lt;&gt;""), Z100&amp;"_P &gt; "&amp;AG100, IF(AND('Network Data'!$C$5 = 0, W100 = "0", ISNUMBER(Y100)&gt;0, AG100&lt;&gt;""), Z100&amp;"_P &gt; "&amp;AG100, ""))</f>
        <v/>
      </c>
      <c r="EG100" t="str">
        <f>IF(AND('Network Data'!$C$5=1, W100 = "0", X100 = "1", ISNUMBER(Y100)&gt;0, AH100&lt;&gt;""), Z100&amp;"_NPP &lt; "&amp;AH100, "")</f>
        <v/>
      </c>
      <c r="EH100" t="str">
        <f>IF(AND('Network Data'!$C$5 = 1, W100 = "0", X100 = "0", ISNUMBER(Y100)&gt;0, AH100&lt;&gt;""), Z100&amp;"_P &lt; "&amp;AH100, IF(AND('Network Data'!$C$5 = 0, W100 = "0", ISNUMBER(Y100)&gt;0, AH100&lt;&gt;""), Z100&amp;"_P &lt; "&amp;AH100, ""))</f>
        <v/>
      </c>
      <c r="EI100" t="str">
        <f>IF(AND('Network Data'!$C$5=1,W100="0",X100="1",ISNUMBER(Y100) &gt; 0,AI100&lt;&gt;""),Z100&amp;"_R &gt; "&amp;AI100,"")</f>
        <v/>
      </c>
      <c r="EJ100" t="str">
        <f>IF(AND('Network Data'!$C$5 = 1, W100 = "0", X100 = "0", ISNUMBER(Y100) &gt; 0, AI100&lt;&gt;""), Z100&amp;"_R &gt; "&amp;AI100, IF(AND('Network Data'!$C$5 = 0, W100 = "0", ISNUMBER(Y100) &gt; 0, AI100&lt;&gt;""), Z100&amp;"_R &gt; "&amp;AI100, IF(AND('Network Data'!$C$5 = 1, W100 = "0", X100 = "0", ISNUMBER(Y100) &gt; 0, AI100&lt;&gt;""), Z100&amp;"_R &gt; "&amp;AI100, IF(AND('Network Data'!$C$5 = 0, W100 = "0", ISNUMBER(Y100) &gt; 0, AI100&lt;&gt;""), Z100&amp;"_R &gt; "&amp;AI100, ""))))</f>
        <v/>
      </c>
      <c r="EK100" t="str">
        <f>IF(AND('Network Data'!$C$5=1, W100 = "0", X100 = "1", ISNUMBER(Y100)&gt;0, AJ100&lt;&gt;""), Z100&amp;"_R &lt; "&amp;AJ100, "")</f>
        <v/>
      </c>
      <c r="EL100" t="str">
        <f>IF(AND('Network Data'!$C$5 = 1, W100 = "0", X100 = "0", ISNUMBER(Y100)&gt;0, AJ100&lt;&gt;""), Z100&amp;"_R &lt; "&amp;AJ100, IF(AND('Network Data'!$C$5 = 0, W100 = "0", ISNUMBER(Y100)&gt;0, AJ100&lt;&gt;""), Z100&amp;"_R &lt; "&amp;AJ100, IF(AND('Network Data'!$C$5 = 1, W100 = "0", X100 = "0", ISNUMBER(Y100)&gt;0, AJ100&lt;&gt;""), Z100&amp;"_R &lt; "&amp;AJ100, IF(AND('Network Data'!$C$5 = 0, W100 = "0", ISNUMBER(Y100)&gt;0, AJ100&lt;&gt;""), Z100&amp;"_R &lt; "&amp;AJ100, ""))))</f>
        <v/>
      </c>
      <c r="EM100" t="str">
        <f t="shared" si="40"/>
        <v/>
      </c>
      <c r="EN100" t="str">
        <f t="shared" si="41"/>
        <v/>
      </c>
      <c r="EO100" t="str">
        <f t="shared" si="42"/>
        <v/>
      </c>
      <c r="EP100" t="str">
        <f t="shared" si="43"/>
        <v/>
      </c>
      <c r="EQ100" t="str">
        <f t="shared" si="69"/>
        <v/>
      </c>
      <c r="ER100" t="str">
        <f t="shared" si="70"/>
        <v/>
      </c>
      <c r="ES100" t="str">
        <f t="shared" si="44"/>
        <v/>
      </c>
      <c r="ET100" t="str">
        <f t="shared" si="45"/>
        <v/>
      </c>
      <c r="EU100" t="str">
        <f>IF(AND('Network Data'!$C$5 = 1, W100 = "0", X100 = "0", ISNUMBER(Y100) &gt; 0, AM100&lt;&gt;""), Z100&amp;"_AE &gt; "&amp;AM100, IF(AND('Network Data'!$C$5 = 0, W100 = "0", ISNUMBER(Y100) &gt; 0, AM100&lt;&gt;""), Z100&amp;"_AE &gt; "&amp;AM100, IF(AND('Network Data'!$C$5 = 1, W100 = "0", X100 = "0", ISNUMBER(Y100) &gt; 0, AM100&lt;&gt;""), Z100&amp;"_AE &gt; "&amp;AM100, IF(AND('Network Data'!$C$5 = 0, W100 = "0", ISNUMBER(Y100) &gt; 0, AM100&lt;&gt;""), Z100&amp;"_AE &gt; "&amp;AM100, ""))))</f>
        <v/>
      </c>
      <c r="EV100" t="str">
        <f>IF(AND('Network Data'!$C$5 = 1, W100 = "0", X100 = "0", ISNUMBER(Y100) &gt; 0, AN100&lt;&gt;""), Z100&amp;"_AE &lt; "&amp;AN100, IF(AND('Network Data'!$C$5 = 0, W100 = "0", ISNUMBER(Y100) &gt; 0, AN100&lt;&gt;""),Z100&amp;"_AE &lt; "&amp;AN100, IF(AND('Network Data'!$C$5 = 1, W100 = "0", X100 = "0", ISNUMBER(Y100) &gt; 0, AN100&lt;&gt;""), Z100&amp;"_AE &lt; "&amp;AN100, IF(AND('Network Data'!$C$5 = 0, W100 = "0", ISNUMBER(Y100) &gt; 0, AN100&lt;&gt;""), Z100&amp;"_AE &lt; "&amp;AN100, ""))))</f>
        <v/>
      </c>
      <c r="EX100" t="str">
        <f>IF(AND('Network Data'!V106 &gt;0), 'Network Data'!V106, "")</f>
        <v/>
      </c>
      <c r="GB100"/>
      <c r="GC100"/>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row>
    <row r="101" spans="1:242" x14ac:dyDescent="0.3">
      <c r="A101" s="4">
        <v>98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t="str">
        <f t="shared" si="46"/>
        <v/>
      </c>
      <c r="X101" t="str">
        <f t="shared" si="47"/>
        <v/>
      </c>
      <c r="Y101" t="str">
        <f t="shared" si="48"/>
        <v/>
      </c>
      <c r="Z101" t="str">
        <f t="shared" si="49"/>
        <v/>
      </c>
      <c r="AA101" t="str">
        <f t="shared" si="50"/>
        <v/>
      </c>
      <c r="AB101" t="str">
        <f t="shared" si="51"/>
        <v/>
      </c>
      <c r="AC101" t="str">
        <f t="shared" si="52"/>
        <v/>
      </c>
      <c r="AD101" t="str">
        <f t="shared" si="53"/>
        <v/>
      </c>
      <c r="AE101" t="str">
        <f t="shared" si="54"/>
        <v/>
      </c>
      <c r="AF101" t="str">
        <f t="shared" si="55"/>
        <v/>
      </c>
      <c r="AG101" t="str">
        <f t="shared" si="56"/>
        <v/>
      </c>
      <c r="AH101" t="str">
        <f t="shared" si="57"/>
        <v/>
      </c>
      <c r="AI101" t="str">
        <f t="shared" si="58"/>
        <v/>
      </c>
      <c r="AJ101" t="str">
        <f t="shared" si="59"/>
        <v/>
      </c>
      <c r="AK101" t="str">
        <f t="shared" si="60"/>
        <v/>
      </c>
      <c r="AL101" t="str">
        <f t="shared" si="61"/>
        <v/>
      </c>
      <c r="AM101" t="str">
        <f t="shared" si="62"/>
        <v/>
      </c>
      <c r="AN101" t="str">
        <f t="shared" si="63"/>
        <v/>
      </c>
      <c r="BQ101" t="str">
        <f t="shared" si="64"/>
        <v/>
      </c>
      <c r="BR101" t="str">
        <f t="shared" si="65"/>
        <v/>
      </c>
      <c r="BY101" t="str">
        <f t="shared" si="66"/>
        <v/>
      </c>
      <c r="BZ101" t="str">
        <f t="shared" si="67"/>
        <v/>
      </c>
      <c r="CH101" t="str">
        <f>IF(AND('Network Data'!$C$5=1, W101 = "0", Y101 &gt; 0), IF(AND(X101="0"),IF(OR(ISNUMBER(AA101),ISNUMBER(AB101)),Z101&amp;"_Q = Flowto("&amp;Z101&amp;") - "&amp;Z101&amp;"_IM",Z101&amp;"_Q = Flowto("&amp;Z101&amp;")"),IF(AND(X101="1"),IF(OR(ISNUMBER(AA101),ISNUMBER(AB101)),Z101&amp;"_GPP = Flowto("&amp;Z101&amp;") - "&amp;Z101&amp;"_IM",Z101&amp;"_GPP = Flowto("&amp;Z101&amp;")"))), IF(AND('Network Data'!$C$5=0, W101 = "0", Y101 &gt; 0), IF(OR(ISNUMBER(AA101),ISNUMBER(AB101)),Z101&amp;"_Q = Flowto("&amp;Z101&amp;") - "&amp;Z101&amp;"_IN",Z101&amp;"_Q = Flowto("&amp;Z101&amp;")"),""))</f>
        <v/>
      </c>
      <c r="CL101" t="str">
        <f>IF(AND('Network Data'!$C$5=1, COUNTIF($Z$4:$Z$103, "*NLNode")&gt;0, W101 = "0", X101 = "0", Y101 &gt; 0), IF(OR(ISNUMBER(AC101),ISNUMBER(AD101)), Z101&amp;"_P = Flowfrom("&amp;Z101&amp;") - "&amp;Z101&amp;"_R - "&amp;Z101&amp;"_U - "&amp;Z101&amp;"_EX",Z101&amp;"_P = Flowfrom("&amp;Z101&amp;") - "&amp;Z101&amp;"_R - "&amp;Z101&amp;"_U"), IF(AND('Network Data'!$C$5=1, COUNTIF($Z$4:$Z$103, "*NLNode")=0, W101 = "0",X101 = "0", Y101 &gt; 0), IF(OR(ISNUMBER(AC101),ISNUMBER(AD101)), Z101&amp;"_P = Flowfrom("&amp;Z101&amp;") - "&amp;Z101&amp;"_R - "&amp;Z101&amp;"_EX",Z101&amp;"_P = Flowfrom("&amp;Z101&amp;") - "&amp;Z101&amp;"_R"), IF(AND('Network Data'!$C$5=0, COUNTIF($Z$4:$Z$103, "*NLNode")&gt;0, W101 = "0", X101 = "0", Y101 &gt; 0), IF(OR(ISNUMBER(AC101),ISNUMBER(AD101)), Z101&amp;"_P = Flowfrom("&amp;Z101&amp;") - "&amp;Z101&amp;"_U - "&amp;Z101&amp;"_EX",Z101&amp;"_P = Flowfrom("&amp;Z101&amp;") - "&amp;Z101&amp;"_U"), IF(AND('Network Data'!$C$5=0, COUNTIF($Z$4:$Z$103, "*NLNode")=0, W101 = "0",X101 = "0",  Y101 &gt; 0), IF(OR(ISNUMBER(AC101),ISNUMBER(AD101)), Z101&amp;"_P = Flowfrom("&amp;Z101&amp;") - "&amp;Z101&amp;"_EX",Z101&amp;"_P = Flowfrom("&amp;Z101&amp;")"), IF(AND('Network Data'!$C$5=1, COUNTIF($Z$4:$Z$103, "*NLNode")&gt;0, W101 = "0", X101 = "1", Y101 &gt; 0), IF(OR(ISNUMBER(AC101),ISNUMBER(AD101)), Z101&amp;"_NPP = Flowfrom("&amp;Z101&amp;") - "&amp;Z101&amp;"_R - "&amp;Z101&amp;"_U - "&amp;Z101&amp;"_EX",Z101&amp;"_NPP = Flowfrom("&amp;Z101&amp;") - "&amp;Z101&amp;"_R - "&amp;Z101&amp;"_U"), IF(AND('Network Data'!$C$5=1, COUNTIF($Z$4:$Z$103, "*NLNode")=0, W101 = "0",X101 = "1", Y101 &gt; 0), IF(OR(ISNUMBER(AC101),ISNUMBER(AD101)), Z101&amp;"_NPP = Flowfrom("&amp;Z101&amp;") - "&amp;Z101&amp;"_R - "&amp;Z101&amp;"_EX",Z101&amp;"_NPP = Flowfrom("&amp;Z101&amp;") - "&amp;Z101&amp;"_R"), IF(AND('Network Data'!$C$5=0, COUNTIF($Z$4:$Z$103, "*NLNode")&gt;0, W101 = "0", X101 = "1", Y101 &gt; 0), IF(OR(ISNUMBER(AC101),ISNUMBER(AD101)), Z101&amp;"_P = Flowfrom("&amp;Z101&amp;") - "&amp;Z101&amp;"_U - "&amp;Z101&amp;"_EX",Z101&amp;"_P = Flowfrom("&amp;Z101&amp;") - "&amp;Z101&amp;"_U"), IF(AND('Network Data'!$C$5=0, COUNTIF($Z$4:$Z$103, "*NLNode")=0, W101 = "0",X101 = "1",  Y101 &gt; 0), IF(OR(ISNUMBER(AC101),ISNUMBER(AD101)), Z101&amp;"_P = Flowfrom("&amp;Z101&amp;") - "&amp;Z101&amp;"_EX",Z101&amp;"_P = Flowfrom("&amp;Z101&amp;")"), ""))))))))</f>
        <v/>
      </c>
      <c r="CP101" t="str">
        <f>IF(COUNTIF($Z$4:$Z$103, "*NLNode")&gt;0, IF(AND('Network Data'!$C$5=1,W101="0", X101 = "0", Y101&gt;0),IF(OR(ISNUMBER(AC101),ISNUMBER(AD101)),Z101&amp;"_U"&amp;" = Flowto("&amp;Z101&amp;") - "&amp;Z101&amp;"_P"&amp;" - "&amp;Z101&amp;"_R - "&amp;Z101&amp;"_EX",Z101&amp;"_U"&amp;" = Flowto("&amp;Z101&amp;") - "&amp;Z101&amp;"_P"&amp;" - "&amp;Z101&amp;"_R"),IF(AND('Network Data'!$C$5=0,W101="0",X101 = "0", Y101&gt;0),IF(OR(ISNUMBER(AC101),ISNUMBER(AD101)),Z101&amp;"_U"&amp;" = Flowto("&amp;Z101&amp;") - "&amp;Z101&amp;"_P"&amp;" - "&amp;Z101&amp;"_EX",Z101&amp;"_U"&amp;" = Flowto("&amp;Z101&amp;") - "&amp;Z101&amp;"_P"), IF(AND('Network Data'!$C$5=1,W101="0", X101 = "1", Y101&gt;0), IF(OR(ISNUMBER(AC101),ISNUMBER(AD101)),Z101&amp;"_U"&amp;" = Flowto("&amp;Z101&amp;") - "&amp;Z101&amp;"_NPP"&amp;" - "&amp;Z101&amp;"_R - "&amp;Z101&amp;"_EX",Z101&amp;"_U"&amp;" = Flowto("&amp;Z101&amp;") - "&amp;Z101&amp;"_NPP"&amp;" - "&amp;Z101&amp;"_R"), IF(AND('Network Data'!$C$5=0,W101="0",X101 = "1", Y101&gt;0),IF(OR(ISNUMBER(AC101),ISNUMBER(AD101)),Z101&amp;"_U"&amp;" = Flowto("&amp;Z101&amp;") - "&amp;Z101&amp;"_P"&amp;" - "&amp;Z101&amp;"_EX",Z101&amp;"_U"&amp;" = Flowto("&amp;Z101&amp;") - "&amp;Z101&amp;"_P"),"")))),"")</f>
        <v/>
      </c>
      <c r="CT101" t="str">
        <f>IF(OR(AM101&lt;&gt;"",AN101&lt;&gt;""), IF(AND('Network Data'!$C$5 = 1, W101 ="0", X101 = "0", Y101 &gt; 0),Z101&amp;"_AE"&amp;" = "&amp;Z101&amp;"_P"&amp;" + "&amp;Z101&amp;"_R", IF(AND('Network Data'!$C$5 = 0, W101 ="0", X101 = "0", Y101 &gt; 0),Z101&amp;" = "&amp;Z101&amp;"_P",IF(AND('Network Data'!$C$5 = 1, W101 ="0", X101 = "0",Y101 &gt; 0),Z101&amp;"_AE"&amp;" = "&amp;Z101&amp;"_P"&amp;" + "&amp;Z101&amp;"_R", IF(AND('Network Data'!$C$5 = 0, W101 ="0", X101 = "0", Y101 &gt; 0),Z101&amp;" = "&amp;Z101&amp;"_P","")))),"")</f>
        <v/>
      </c>
      <c r="CX101" t="str">
        <f xml:space="preserve"> IF('Network Data'!U107 &gt; 0, 'Network Data'!U107, "")</f>
        <v/>
      </c>
      <c r="DB101" t="str" cm="1">
        <f t="array" ref="DB101">IF(OR('Network Data'!T107:T206&lt;&gt;""), "## PARAMETERS","")</f>
        <v/>
      </c>
      <c r="DC101" t="str" cm="1">
        <f t="array" ref="DC101">IF(OR('Network Data'!T107:T206&lt;&gt;""), "&lt;space&gt;","")</f>
        <v/>
      </c>
      <c r="DD101" t="str">
        <f>IF('Network Data'!T107&lt;&gt;"",SUBSTITUTE('Network Data'!T107, ",",""),"")</f>
        <v/>
      </c>
      <c r="DE101" t="str" cm="1">
        <f t="array" ref="DE101">IF(OR('Network Data'!T107:T206&lt;&gt;""), "&lt;space&gt;","")</f>
        <v/>
      </c>
      <c r="DF101" t="str" cm="1">
        <f t="array" ref="DF101">IF(OR('Network Data'!T107:T206&lt;&gt;""), "## END PARAMETERS","")</f>
        <v/>
      </c>
      <c r="DG101" t="str" cm="1">
        <f t="array" ref="DG101">IF(OR('Network Data'!T107:T206&lt;&gt;""), "&lt;space&gt;","")</f>
        <v/>
      </c>
      <c r="DL101" t="str">
        <f>IF(AND('Network Data'!$C$5=1,W101="0",X101= "1",Y101&gt;0),Z101&amp;"_GPP: CO2 -&gt; "&amp;Z101,"")</f>
        <v/>
      </c>
      <c r="DN101" s="17"/>
      <c r="DP101" t="str">
        <f>IF(AND(W101="0",X101="1",Y101&gt;0,'Network Data'!$C$5=1),'Hidden Network Data 1'!Z101&amp;"_R: "&amp;'Hidden Network Data 1'!Z101&amp;" -&gt; CO2", "")</f>
        <v/>
      </c>
      <c r="DQ101" t="str">
        <f>IF(AND(W101="0",X101="0",Y101&gt;0,'Network Data'!$C$5=1),'Hidden Network Data 1'!Z101&amp;"_R: "&amp;'Hidden Network Data 1'!Z101&amp;" -&gt; CO2", "")</f>
        <v/>
      </c>
      <c r="DS101" s="17"/>
      <c r="DT101" s="17"/>
      <c r="DU101" t="str">
        <f t="shared" si="68"/>
        <v/>
      </c>
      <c r="DV101" s="17"/>
      <c r="DW101" s="17"/>
      <c r="DX101" s="17"/>
      <c r="DY101" t="str">
        <f t="shared" si="39"/>
        <v/>
      </c>
      <c r="DZ101" s="19"/>
      <c r="EA101" t="str">
        <f>IF(AND('Network Data'!$C$5=1, W101 = "0", X101 = "1", ISNUMBER(Y101)&gt;0, AE101&lt;&gt;""), Z101&amp;"_GPP &gt; "&amp;AE101, "")</f>
        <v/>
      </c>
      <c r="EB101" t="str">
        <f>IF(AE101 &gt;0, IF(AND('Network Data'!$C$5 = 1, W101 = "0", X101 = "0", ISNUMBER(Y101)&gt;0, AE101&lt;&gt;""), Z101&amp;"_Q &gt; "&amp;AE101, IF(AND('Network Data'!$C$5 = 0, W101 = "0", ISNUMBER(Y101)&gt;0, AE101&lt;&gt;""), Z101&amp;"_Q &gt; "&amp;AE101, "")),"")</f>
        <v/>
      </c>
      <c r="EC101" t="str">
        <f>IF(AND('Network Data'!$C$5=1, W101 = "0", X101 = "1", ISNUMBER(Y101)&gt;0, AF101&lt;&gt;""), Z101&amp;"_GPP &lt; "&amp;AF101, "")</f>
        <v/>
      </c>
      <c r="ED101" t="str">
        <f>IF(AND('Network Data'!$C$5 = 1, W101 = "0", X101 = "0", ISNUMBER(Y101)&gt;0, AF101&lt;&gt;""), Z101&amp;"_Q &lt; "&amp;AF101, IF(AND('Network Data'!$C$5 = 0, W101 = "0", ISNUMBER(Y101)&gt;0, AF101&lt;&gt;""), Z101&amp;"_Q &lt; "&amp;AF101, ""))</f>
        <v/>
      </c>
      <c r="EE101" t="str">
        <f>IF(AND('Network Data'!$C$5=1, W101 = "0", X101 = "1", ISNUMBER(Y101)&gt;0, AG101&lt;&gt;""), Z101&amp;"_NPP &gt; "&amp;AG101, "")</f>
        <v/>
      </c>
      <c r="EF101" t="str">
        <f>IF(AND('Network Data'!$C$5 = 1, W101 = "0", X101 = "0", ISNUMBER(Y101)&gt;0, AG101&lt;&gt;""), Z101&amp;"_P &gt; "&amp;AG101, IF(AND('Network Data'!$C$5 = 0, W101 = "0", ISNUMBER(Y101)&gt;0, AG101&lt;&gt;""), Z101&amp;"_P &gt; "&amp;AG101, ""))</f>
        <v/>
      </c>
      <c r="EG101" t="str">
        <f>IF(AND('Network Data'!$C$5=1, W101 = "0", X101 = "1", ISNUMBER(Y101)&gt;0, AH101&lt;&gt;""), Z101&amp;"_NPP &lt; "&amp;AH101, "")</f>
        <v/>
      </c>
      <c r="EH101" t="str">
        <f>IF(AND('Network Data'!$C$5 = 1, W101 = "0", X101 = "0", ISNUMBER(Y101)&gt;0, AH101&lt;&gt;""), Z101&amp;"_P &lt; "&amp;AH101, IF(AND('Network Data'!$C$5 = 0, W101 = "0", ISNUMBER(Y101)&gt;0, AH101&lt;&gt;""), Z101&amp;"_P &lt; "&amp;AH101, ""))</f>
        <v/>
      </c>
      <c r="EI101" t="str">
        <f>IF(AND('Network Data'!$C$5=1,W101="0",X101="1",ISNUMBER(Y101) &gt; 0,AI101&lt;&gt;""),Z101&amp;"_R &gt; "&amp;AI101,"")</f>
        <v/>
      </c>
      <c r="EJ101" t="str">
        <f>IF(AND('Network Data'!$C$5 = 1, W101 = "0", X101 = "0", ISNUMBER(Y101) &gt; 0, AI101&lt;&gt;""), Z101&amp;"_R &gt; "&amp;AI101, IF(AND('Network Data'!$C$5 = 0, W101 = "0", ISNUMBER(Y101) &gt; 0, AI101&lt;&gt;""), Z101&amp;"_R &gt; "&amp;AI101, IF(AND('Network Data'!$C$5 = 1, W101 = "0", X101 = "0", ISNUMBER(Y101) &gt; 0, AI101&lt;&gt;""), Z101&amp;"_R &gt; "&amp;AI101, IF(AND('Network Data'!$C$5 = 0, W101 = "0", ISNUMBER(Y101) &gt; 0, AI101&lt;&gt;""), Z101&amp;"_R &gt; "&amp;AI101, ""))))</f>
        <v/>
      </c>
      <c r="EK101" t="str">
        <f>IF(AND('Network Data'!$C$5=1, W101 = "0", X101 = "1", ISNUMBER(Y101)&gt;0, AJ101&lt;&gt;""), Z101&amp;"_R &lt; "&amp;AJ101, "")</f>
        <v/>
      </c>
      <c r="EL101" t="str">
        <f>IF(AND('Network Data'!$C$5 = 1, W101 = "0", X101 = "0", ISNUMBER(Y101)&gt;0, AJ101&lt;&gt;""), Z101&amp;"_R &lt; "&amp;AJ101, IF(AND('Network Data'!$C$5 = 0, W101 = "0", ISNUMBER(Y101)&gt;0, AJ101&lt;&gt;""), Z101&amp;"_R &lt; "&amp;AJ101, IF(AND('Network Data'!$C$5 = 1, W101 = "0", X101 = "0", ISNUMBER(Y101)&gt;0, AJ101&lt;&gt;""), Z101&amp;"_R &lt; "&amp;AJ101, IF(AND('Network Data'!$C$5 = 0, W101 = "0", ISNUMBER(Y101)&gt;0, AJ101&lt;&gt;""), Z101&amp;"_R &lt; "&amp;AJ101, ""))))</f>
        <v/>
      </c>
      <c r="EM101" t="str">
        <f t="shared" si="40"/>
        <v/>
      </c>
      <c r="EN101" t="str">
        <f t="shared" si="41"/>
        <v/>
      </c>
      <c r="EO101" t="str">
        <f t="shared" si="42"/>
        <v/>
      </c>
      <c r="EP101" t="str">
        <f t="shared" si="43"/>
        <v/>
      </c>
      <c r="EQ101" t="str">
        <f t="shared" si="69"/>
        <v/>
      </c>
      <c r="ER101" t="str">
        <f t="shared" si="70"/>
        <v/>
      </c>
      <c r="ES101" t="str">
        <f t="shared" si="44"/>
        <v/>
      </c>
      <c r="ET101" t="str">
        <f t="shared" si="45"/>
        <v/>
      </c>
      <c r="EU101" t="str">
        <f>IF(AND('Network Data'!$C$5 = 1, W101 = "0", X101 = "0", ISNUMBER(Y101) &gt; 0, AM101&lt;&gt;""), Z101&amp;"_AE &gt; "&amp;AM101, IF(AND('Network Data'!$C$5 = 0, W101 = "0", ISNUMBER(Y101) &gt; 0, AM101&lt;&gt;""), Z101&amp;"_AE &gt; "&amp;AM101, IF(AND('Network Data'!$C$5 = 1, W101 = "0", X101 = "0", ISNUMBER(Y101) &gt; 0, AM101&lt;&gt;""), Z101&amp;"_AE &gt; "&amp;AM101, IF(AND('Network Data'!$C$5 = 0, W101 = "0", ISNUMBER(Y101) &gt; 0, AM101&lt;&gt;""), Z101&amp;"_AE &gt; "&amp;AM101, ""))))</f>
        <v/>
      </c>
      <c r="EV101" t="str">
        <f>IF(AND('Network Data'!$C$5 = 1, W101 = "0", X101 = "0", ISNUMBER(Y101) &gt; 0, AN101&lt;&gt;""), Z101&amp;"_AE &lt; "&amp;AN101, IF(AND('Network Data'!$C$5 = 0, W101 = "0", ISNUMBER(Y101) &gt; 0, AN101&lt;&gt;""),Z101&amp;"_AE &lt; "&amp;AN101, IF(AND('Network Data'!$C$5 = 1, W101 = "0", X101 = "0", ISNUMBER(Y101) &gt; 0, AN101&lt;&gt;""), Z101&amp;"_AE &lt; "&amp;AN101, IF(AND('Network Data'!$C$5 = 0, W101 = "0", ISNUMBER(Y101) &gt; 0, AN101&lt;&gt;""), Z101&amp;"_AE &lt; "&amp;AN101, ""))))</f>
        <v/>
      </c>
      <c r="EX101" t="str">
        <f>IF(AND('Network Data'!V107 &gt;0), 'Network Data'!V107, "")</f>
        <v/>
      </c>
      <c r="GB101"/>
      <c r="GC101"/>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row>
    <row r="102" spans="1:242" x14ac:dyDescent="0.3">
      <c r="A102" s="4">
        <v>99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t="str">
        <f t="shared" si="46"/>
        <v/>
      </c>
      <c r="X102" t="str">
        <f t="shared" si="47"/>
        <v/>
      </c>
      <c r="Y102" t="str">
        <f t="shared" si="48"/>
        <v/>
      </c>
      <c r="Z102" t="str">
        <f t="shared" si="49"/>
        <v/>
      </c>
      <c r="AA102" t="str">
        <f t="shared" si="50"/>
        <v/>
      </c>
      <c r="AB102" t="str">
        <f t="shared" si="51"/>
        <v/>
      </c>
      <c r="AC102" t="str">
        <f t="shared" si="52"/>
        <v/>
      </c>
      <c r="AD102" t="str">
        <f t="shared" si="53"/>
        <v/>
      </c>
      <c r="AE102" t="str">
        <f t="shared" si="54"/>
        <v/>
      </c>
      <c r="AF102" t="str">
        <f t="shared" si="55"/>
        <v/>
      </c>
      <c r="AG102" t="str">
        <f t="shared" si="56"/>
        <v/>
      </c>
      <c r="AH102" t="str">
        <f t="shared" si="57"/>
        <v/>
      </c>
      <c r="AI102" t="str">
        <f t="shared" si="58"/>
        <v/>
      </c>
      <c r="AJ102" t="str">
        <f t="shared" si="59"/>
        <v/>
      </c>
      <c r="AK102" t="str">
        <f t="shared" si="60"/>
        <v/>
      </c>
      <c r="AL102" t="str">
        <f t="shared" si="61"/>
        <v/>
      </c>
      <c r="AM102" t="str">
        <f t="shared" si="62"/>
        <v/>
      </c>
      <c r="AN102" t="str">
        <f t="shared" si="63"/>
        <v/>
      </c>
      <c r="BQ102" t="str">
        <f t="shared" si="64"/>
        <v/>
      </c>
      <c r="BR102" t="str">
        <f t="shared" si="65"/>
        <v/>
      </c>
      <c r="BY102" t="str">
        <f t="shared" si="66"/>
        <v/>
      </c>
      <c r="BZ102" t="str">
        <f t="shared" si="67"/>
        <v/>
      </c>
      <c r="CH102" t="str">
        <f>IF(AND('Network Data'!$C$5=1, W102 = "0", Y102 &gt; 0), IF(AND(X102="0"),IF(OR(ISNUMBER(AA102),ISNUMBER(AB102)),Z102&amp;"_Q = Flowto("&amp;Z102&amp;") - "&amp;Z102&amp;"_IM",Z102&amp;"_Q = Flowto("&amp;Z102&amp;")"),IF(AND(X102="1"),IF(OR(ISNUMBER(AA102),ISNUMBER(AB102)),Z102&amp;"_GPP = Flowto("&amp;Z102&amp;") - "&amp;Z102&amp;"_IM",Z102&amp;"_GPP = Flowto("&amp;Z102&amp;")"))), IF(AND('Network Data'!$C$5=0, W102 = "0", Y102 &gt; 0), IF(OR(ISNUMBER(AA102),ISNUMBER(AB102)),Z102&amp;"_Q = Flowto("&amp;Z102&amp;") - "&amp;Z102&amp;"_IN",Z102&amp;"_Q = Flowto("&amp;Z102&amp;")"),""))</f>
        <v/>
      </c>
      <c r="CL102" t="str">
        <f>IF(AND('Network Data'!$C$5=1, COUNTIF($Z$4:$Z$103, "*NLNode")&gt;0, W102 = "0", X102 = "0", Y102 &gt; 0), IF(OR(ISNUMBER(AC102),ISNUMBER(AD102)), Z102&amp;"_P = Flowfrom("&amp;Z102&amp;") - "&amp;Z102&amp;"_R - "&amp;Z102&amp;"_U - "&amp;Z102&amp;"_EX",Z102&amp;"_P = Flowfrom("&amp;Z102&amp;") - "&amp;Z102&amp;"_R - "&amp;Z102&amp;"_U"), IF(AND('Network Data'!$C$5=1, COUNTIF($Z$4:$Z$103, "*NLNode")=0, W102 = "0",X102 = "0", Y102 &gt; 0), IF(OR(ISNUMBER(AC102),ISNUMBER(AD102)), Z102&amp;"_P = Flowfrom("&amp;Z102&amp;") - "&amp;Z102&amp;"_R - "&amp;Z102&amp;"_EX",Z102&amp;"_P = Flowfrom("&amp;Z102&amp;") - "&amp;Z102&amp;"_R"), IF(AND('Network Data'!$C$5=0, COUNTIF($Z$4:$Z$103, "*NLNode")&gt;0, W102 = "0", X102 = "0", Y102 &gt; 0), IF(OR(ISNUMBER(AC102),ISNUMBER(AD102)), Z102&amp;"_P = Flowfrom("&amp;Z102&amp;") - "&amp;Z102&amp;"_U - "&amp;Z102&amp;"_EX",Z102&amp;"_P = Flowfrom("&amp;Z102&amp;") - "&amp;Z102&amp;"_U"), IF(AND('Network Data'!$C$5=0, COUNTIF($Z$4:$Z$103, "*NLNode")=0, W102 = "0",X102 = "0",  Y102 &gt; 0), IF(OR(ISNUMBER(AC102),ISNUMBER(AD102)), Z102&amp;"_P = Flowfrom("&amp;Z102&amp;") - "&amp;Z102&amp;"_EX",Z102&amp;"_P = Flowfrom("&amp;Z102&amp;")"), IF(AND('Network Data'!$C$5=1, COUNTIF($Z$4:$Z$103, "*NLNode")&gt;0, W102 = "0", X102 = "1", Y102 &gt; 0), IF(OR(ISNUMBER(AC102),ISNUMBER(AD102)), Z102&amp;"_NPP = Flowfrom("&amp;Z102&amp;") - "&amp;Z102&amp;"_R - "&amp;Z102&amp;"_U - "&amp;Z102&amp;"_EX",Z102&amp;"_NPP = Flowfrom("&amp;Z102&amp;") - "&amp;Z102&amp;"_R - "&amp;Z102&amp;"_U"), IF(AND('Network Data'!$C$5=1, COUNTIF($Z$4:$Z$103, "*NLNode")=0, W102 = "0",X102 = "1", Y102 &gt; 0), IF(OR(ISNUMBER(AC102),ISNUMBER(AD102)), Z102&amp;"_NPP = Flowfrom("&amp;Z102&amp;") - "&amp;Z102&amp;"_R - "&amp;Z102&amp;"_EX",Z102&amp;"_NPP = Flowfrom("&amp;Z102&amp;") - "&amp;Z102&amp;"_R"), IF(AND('Network Data'!$C$5=0, COUNTIF($Z$4:$Z$103, "*NLNode")&gt;0, W102 = "0", X102 = "1", Y102 &gt; 0), IF(OR(ISNUMBER(AC102),ISNUMBER(AD102)), Z102&amp;"_P = Flowfrom("&amp;Z102&amp;") - "&amp;Z102&amp;"_U - "&amp;Z102&amp;"_EX",Z102&amp;"_P = Flowfrom("&amp;Z102&amp;") - "&amp;Z102&amp;"_U"), IF(AND('Network Data'!$C$5=0, COUNTIF($Z$4:$Z$103, "*NLNode")=0, W102 = "0",X102 = "1",  Y102 &gt; 0), IF(OR(ISNUMBER(AC102),ISNUMBER(AD102)), Z102&amp;"_P = Flowfrom("&amp;Z102&amp;") - "&amp;Z102&amp;"_EX",Z102&amp;"_P = Flowfrom("&amp;Z102&amp;")"), ""))))))))</f>
        <v/>
      </c>
      <c r="CP102" t="str">
        <f>IF(COUNTIF($Z$4:$Z$103, "*NLNode")&gt;0, IF(AND('Network Data'!$C$5=1,W102="0", X102 = "0", Y102&gt;0),IF(OR(ISNUMBER(AC102),ISNUMBER(AD102)),Z102&amp;"_U"&amp;" = Flowto("&amp;Z102&amp;") - "&amp;Z102&amp;"_P"&amp;" - "&amp;Z102&amp;"_R - "&amp;Z102&amp;"_EX",Z102&amp;"_U"&amp;" = Flowto("&amp;Z102&amp;") - "&amp;Z102&amp;"_P"&amp;" - "&amp;Z102&amp;"_R"),IF(AND('Network Data'!$C$5=0,W102="0",X102 = "0", Y102&gt;0),IF(OR(ISNUMBER(AC102),ISNUMBER(AD102)),Z102&amp;"_U"&amp;" = Flowto("&amp;Z102&amp;") - "&amp;Z102&amp;"_P"&amp;" - "&amp;Z102&amp;"_EX",Z102&amp;"_U"&amp;" = Flowto("&amp;Z102&amp;") - "&amp;Z102&amp;"_P"), IF(AND('Network Data'!$C$5=1,W102="0", X102 = "1", Y102&gt;0), IF(OR(ISNUMBER(AC102),ISNUMBER(AD102)),Z102&amp;"_U"&amp;" = Flowto("&amp;Z102&amp;") - "&amp;Z102&amp;"_NPP"&amp;" - "&amp;Z102&amp;"_R - "&amp;Z102&amp;"_EX",Z102&amp;"_U"&amp;" = Flowto("&amp;Z102&amp;") - "&amp;Z102&amp;"_NPP"&amp;" - "&amp;Z102&amp;"_R"), IF(AND('Network Data'!$C$5=0,W102="0",X102 = "1", Y102&gt;0),IF(OR(ISNUMBER(AC102),ISNUMBER(AD102)),Z102&amp;"_U"&amp;" = Flowto("&amp;Z102&amp;") - "&amp;Z102&amp;"_P"&amp;" - "&amp;Z102&amp;"_EX",Z102&amp;"_U"&amp;" = Flowto("&amp;Z102&amp;") - "&amp;Z102&amp;"_P"),"")))),"")</f>
        <v/>
      </c>
      <c r="CT102" t="str">
        <f>IF(OR(AM102&lt;&gt;"",AN102&lt;&gt;""), IF(AND('Network Data'!$C$5 = 1, W102 ="0", X102 = "0", Y102 &gt; 0),Z102&amp;"_AE"&amp;" = "&amp;Z102&amp;"_P"&amp;" + "&amp;Z102&amp;"_R", IF(AND('Network Data'!$C$5 = 0, W102 ="0", X102 = "0", Y102 &gt; 0),Z102&amp;" = "&amp;Z102&amp;"_P",IF(AND('Network Data'!$C$5 = 1, W102 ="0", X102 = "0",Y102 &gt; 0),Z102&amp;"_AE"&amp;" = "&amp;Z102&amp;"_P"&amp;" + "&amp;Z102&amp;"_R", IF(AND('Network Data'!$C$5 = 0, W102 ="0", X102 = "0", Y102 &gt; 0),Z102&amp;" = "&amp;Z102&amp;"_P","")))),"")</f>
        <v/>
      </c>
      <c r="CX102" t="str">
        <f xml:space="preserve"> IF('Network Data'!U108 &gt; 0, 'Network Data'!U108, "")</f>
        <v/>
      </c>
      <c r="DB102" t="str" cm="1">
        <f t="array" ref="DB102">IF(OR('Network Data'!T108:T207&lt;&gt;""), "## PARAMETERS","")</f>
        <v/>
      </c>
      <c r="DC102" t="str" cm="1">
        <f t="array" ref="DC102">IF(OR('Network Data'!T108:T207&lt;&gt;""), "&lt;space&gt;","")</f>
        <v/>
      </c>
      <c r="DD102" t="str">
        <f>IF('Network Data'!T108&lt;&gt;"",SUBSTITUTE('Network Data'!T108, ",",""),"")</f>
        <v/>
      </c>
      <c r="DE102" t="str" cm="1">
        <f t="array" ref="DE102">IF(OR('Network Data'!T108:T207&lt;&gt;""), "&lt;space&gt;","")</f>
        <v/>
      </c>
      <c r="DF102" t="str" cm="1">
        <f t="array" ref="DF102">IF(OR('Network Data'!T108:T207&lt;&gt;""), "## END PARAMETERS","")</f>
        <v/>
      </c>
      <c r="DG102" t="str" cm="1">
        <f t="array" ref="DG102">IF(OR('Network Data'!T108:T207&lt;&gt;""), "&lt;space&gt;","")</f>
        <v/>
      </c>
      <c r="DL102" t="str">
        <f>IF(AND('Network Data'!$C$5=1,W102="0",X102= "1",Y102&gt;0),Z102&amp;"_GPP: CO2 -&gt; "&amp;Z102,"")</f>
        <v/>
      </c>
      <c r="DN102" s="17"/>
      <c r="DP102" t="str">
        <f>IF(AND(W102="0",X102="1",Y102&gt;0,'Network Data'!$C$5=1),'Hidden Network Data 1'!Z102&amp;"_R: "&amp;'Hidden Network Data 1'!Z102&amp;" -&gt; CO2", "")</f>
        <v/>
      </c>
      <c r="DQ102" t="str">
        <f>IF(AND(W102="0",X102="0",Y102&gt;0,'Network Data'!$C$5=1),'Hidden Network Data 1'!Z102&amp;"_R: "&amp;'Hidden Network Data 1'!Z102&amp;" -&gt; CO2", "")</f>
        <v/>
      </c>
      <c r="DS102" s="17"/>
      <c r="DT102" s="17"/>
      <c r="DU102" t="str">
        <f t="shared" si="68"/>
        <v/>
      </c>
      <c r="DV102" s="17"/>
      <c r="DW102" s="17"/>
      <c r="DX102" s="17"/>
      <c r="DY102" t="str">
        <f t="shared" si="39"/>
        <v/>
      </c>
      <c r="DZ102" s="19"/>
      <c r="EA102" t="str">
        <f>IF(AND('Network Data'!$C$5=1, W102 = "0", X102 = "1", ISNUMBER(Y102)&gt;0, AE102&lt;&gt;""), Z102&amp;"_GPP &gt; "&amp;AE102, "")</f>
        <v/>
      </c>
      <c r="EB102" t="str">
        <f>IF(AE102 &gt;0, IF(AND('Network Data'!$C$5 = 1, W102 = "0", X102 = "0", ISNUMBER(Y102)&gt;0, AE102&lt;&gt;""), Z102&amp;"_Q &gt; "&amp;AE102, IF(AND('Network Data'!$C$5 = 0, W102 = "0", ISNUMBER(Y102)&gt;0, AE102&lt;&gt;""), Z102&amp;"_Q &gt; "&amp;AE102, "")),"")</f>
        <v/>
      </c>
      <c r="EC102" t="str">
        <f>IF(AND('Network Data'!$C$5=1, W102 = "0", X102 = "1", ISNUMBER(Y102)&gt;0, AF102&lt;&gt;""), Z102&amp;"_GPP &lt; "&amp;AF102, "")</f>
        <v/>
      </c>
      <c r="ED102" t="str">
        <f>IF(AND('Network Data'!$C$5 = 1, W102 = "0", X102 = "0", ISNUMBER(Y102)&gt;0, AF102&lt;&gt;""), Z102&amp;"_Q &lt; "&amp;AF102, IF(AND('Network Data'!$C$5 = 0, W102 = "0", ISNUMBER(Y102)&gt;0, AF102&lt;&gt;""), Z102&amp;"_Q &lt; "&amp;AF102, ""))</f>
        <v/>
      </c>
      <c r="EE102" t="str">
        <f>IF(AND('Network Data'!$C$5=1, W102 = "0", X102 = "1", ISNUMBER(Y102)&gt;0, AG102&lt;&gt;""), Z102&amp;"_NPP &gt; "&amp;AG102, "")</f>
        <v/>
      </c>
      <c r="EF102" t="str">
        <f>IF(AND('Network Data'!$C$5 = 1, W102 = "0", X102 = "0", ISNUMBER(Y102)&gt;0, AG102&lt;&gt;""), Z102&amp;"_P &gt; "&amp;AG102, IF(AND('Network Data'!$C$5 = 0, W102 = "0", ISNUMBER(Y102)&gt;0, AG102&lt;&gt;""), Z102&amp;"_P &gt; "&amp;AG102, ""))</f>
        <v/>
      </c>
      <c r="EG102" t="str">
        <f>IF(AND('Network Data'!$C$5=1, W102 = "0", X102 = "1", ISNUMBER(Y102)&gt;0, AH102&lt;&gt;""), Z102&amp;"_NPP &lt; "&amp;AH102, "")</f>
        <v/>
      </c>
      <c r="EH102" t="str">
        <f>IF(AND('Network Data'!$C$5 = 1, W102 = "0", X102 = "0", ISNUMBER(Y102)&gt;0, AH102&lt;&gt;""), Z102&amp;"_P &lt; "&amp;AH102, IF(AND('Network Data'!$C$5 = 0, W102 = "0", ISNUMBER(Y102)&gt;0, AH102&lt;&gt;""), Z102&amp;"_P &lt; "&amp;AH102, ""))</f>
        <v/>
      </c>
      <c r="EI102" t="str">
        <f>IF(AND('Network Data'!$C$5=1,W102="0",X102="1",ISNUMBER(Y102) &gt; 0,AI102&lt;&gt;""),Z102&amp;"_R &gt; "&amp;AI102,"")</f>
        <v/>
      </c>
      <c r="EJ102" t="str">
        <f>IF(AND('Network Data'!$C$5 = 1, W102 = "0", X102 = "0", ISNUMBER(Y102) &gt; 0, AI102&lt;&gt;""), Z102&amp;"_R &gt; "&amp;AI102, IF(AND('Network Data'!$C$5 = 0, W102 = "0", ISNUMBER(Y102) &gt; 0, AI102&lt;&gt;""), Z102&amp;"_R &gt; "&amp;AI102, IF(AND('Network Data'!$C$5 = 1, W102 = "0", X102 = "0", ISNUMBER(Y102) &gt; 0, AI102&lt;&gt;""), Z102&amp;"_R &gt; "&amp;AI102, IF(AND('Network Data'!$C$5 = 0, W102 = "0", ISNUMBER(Y102) &gt; 0, AI102&lt;&gt;""), Z102&amp;"_R &gt; "&amp;AI102, ""))))</f>
        <v/>
      </c>
      <c r="EK102" t="str">
        <f>IF(AND('Network Data'!$C$5=1, W102 = "0", X102 = "1", ISNUMBER(Y102)&gt;0, AJ102&lt;&gt;""), Z102&amp;"_R &lt; "&amp;AJ102, "")</f>
        <v/>
      </c>
      <c r="EL102" t="str">
        <f>IF(AND('Network Data'!$C$5 = 1, W102 = "0", X102 = "0", ISNUMBER(Y102)&gt;0, AJ102&lt;&gt;""), Z102&amp;"_R &lt; "&amp;AJ102, IF(AND('Network Data'!$C$5 = 0, W102 = "0", ISNUMBER(Y102)&gt;0, AJ102&lt;&gt;""), Z102&amp;"_R &lt; "&amp;AJ102, IF(AND('Network Data'!$C$5 = 1, W102 = "0", X102 = "0", ISNUMBER(Y102)&gt;0, AJ102&lt;&gt;""), Z102&amp;"_R &lt; "&amp;AJ102, IF(AND('Network Data'!$C$5 = 0, W102 = "0", ISNUMBER(Y102)&gt;0, AJ102&lt;&gt;""), Z102&amp;"_R &lt; "&amp;AJ102, ""))))</f>
        <v/>
      </c>
      <c r="EM102" t="str">
        <f t="shared" si="40"/>
        <v/>
      </c>
      <c r="EN102" t="str">
        <f t="shared" si="41"/>
        <v/>
      </c>
      <c r="EO102" t="str">
        <f t="shared" si="42"/>
        <v/>
      </c>
      <c r="EP102" t="str">
        <f t="shared" si="43"/>
        <v/>
      </c>
      <c r="EQ102" t="str">
        <f t="shared" si="69"/>
        <v/>
      </c>
      <c r="ER102" t="str">
        <f t="shared" si="70"/>
        <v/>
      </c>
      <c r="ES102" t="str">
        <f t="shared" si="44"/>
        <v/>
      </c>
      <c r="ET102" t="str">
        <f t="shared" si="45"/>
        <v/>
      </c>
      <c r="EU102" t="str">
        <f>IF(AND('Network Data'!$C$5 = 1, W102 = "0", X102 = "0", ISNUMBER(Y102) &gt; 0, AM102&lt;&gt;""), Z102&amp;"_AE &gt; "&amp;AM102, IF(AND('Network Data'!$C$5 = 0, W102 = "0", ISNUMBER(Y102) &gt; 0, AM102&lt;&gt;""), Z102&amp;"_AE &gt; "&amp;AM102, IF(AND('Network Data'!$C$5 = 1, W102 = "0", X102 = "0", ISNUMBER(Y102) &gt; 0, AM102&lt;&gt;""), Z102&amp;"_AE &gt; "&amp;AM102, IF(AND('Network Data'!$C$5 = 0, W102 = "0", ISNUMBER(Y102) &gt; 0, AM102&lt;&gt;""), Z102&amp;"_AE &gt; "&amp;AM102, ""))))</f>
        <v/>
      </c>
      <c r="EV102" t="str">
        <f>IF(AND('Network Data'!$C$5 = 1, W102 = "0", X102 = "0", ISNUMBER(Y102) &gt; 0, AN102&lt;&gt;""), Z102&amp;"_AE &lt; "&amp;AN102, IF(AND('Network Data'!$C$5 = 0, W102 = "0", ISNUMBER(Y102) &gt; 0, AN102&lt;&gt;""),Z102&amp;"_AE &lt; "&amp;AN102, IF(AND('Network Data'!$C$5 = 1, W102 = "0", X102 = "0", ISNUMBER(Y102) &gt; 0, AN102&lt;&gt;""), Z102&amp;"_AE &lt; "&amp;AN102, IF(AND('Network Data'!$C$5 = 0, W102 = "0", ISNUMBER(Y102) &gt; 0, AN102&lt;&gt;""), Z102&amp;"_AE &lt; "&amp;AN102, ""))))</f>
        <v/>
      </c>
      <c r="EX102" t="str">
        <f>IF(AND('Network Data'!V108 &gt;0), 'Network Data'!V108, "")</f>
        <v/>
      </c>
      <c r="GB102"/>
      <c r="GC102"/>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row>
    <row r="103" spans="1:242" x14ac:dyDescent="0.3">
      <c r="A103" s="4">
        <v>100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t="str">
        <f t="shared" si="46"/>
        <v/>
      </c>
      <c r="X103" t="str">
        <f t="shared" si="47"/>
        <v/>
      </c>
      <c r="Y103" t="str">
        <f t="shared" si="48"/>
        <v/>
      </c>
      <c r="Z103" t="str">
        <f t="shared" si="49"/>
        <v/>
      </c>
      <c r="AA103" t="str">
        <f t="shared" si="50"/>
        <v/>
      </c>
      <c r="AB103" t="str">
        <f t="shared" si="51"/>
        <v/>
      </c>
      <c r="AC103" t="str">
        <f t="shared" si="52"/>
        <v/>
      </c>
      <c r="AD103" t="str">
        <f t="shared" si="53"/>
        <v/>
      </c>
      <c r="AE103" t="str">
        <f t="shared" si="54"/>
        <v/>
      </c>
      <c r="AF103" t="str">
        <f t="shared" si="55"/>
        <v/>
      </c>
      <c r="AG103" t="str">
        <f t="shared" si="56"/>
        <v/>
      </c>
      <c r="AH103" t="str">
        <f t="shared" si="57"/>
        <v/>
      </c>
      <c r="AI103" t="str">
        <f t="shared" si="58"/>
        <v/>
      </c>
      <c r="AJ103" t="str">
        <f t="shared" si="59"/>
        <v/>
      </c>
      <c r="AK103" t="str">
        <f t="shared" si="60"/>
        <v/>
      </c>
      <c r="AL103" t="str">
        <f t="shared" si="61"/>
        <v/>
      </c>
      <c r="AM103" t="str">
        <f t="shared" si="62"/>
        <v/>
      </c>
      <c r="AN103" t="str">
        <f t="shared" si="63"/>
        <v/>
      </c>
      <c r="BQ103" t="str">
        <f t="shared" si="64"/>
        <v/>
      </c>
      <c r="BR103" t="str">
        <f t="shared" si="65"/>
        <v/>
      </c>
      <c r="BY103" t="str">
        <f t="shared" si="66"/>
        <v/>
      </c>
      <c r="BZ103" t="str">
        <f t="shared" si="67"/>
        <v/>
      </c>
      <c r="CH103" t="str">
        <f>IF(AND('Network Data'!$C$5=1, W103 = "0", Y103 &gt; 0), IF(AND(X103="0"),IF(OR(ISNUMBER(AA103),ISNUMBER(AB103)),Z103&amp;"_Q = Flowto("&amp;Z103&amp;") - "&amp;Z103&amp;"_IM",Z103&amp;"_Q = Flowto("&amp;Z103&amp;")"),IF(AND(X103="1"),IF(OR(ISNUMBER(AA103),ISNUMBER(AB103)),Z103&amp;"_GPP = Flowto("&amp;Z103&amp;") - "&amp;Z103&amp;"_IM",Z103&amp;"_GPP = Flowto("&amp;Z103&amp;")"))), IF(AND('Network Data'!$C$5=0, W103 = "0", Y103 &gt; 0), IF(OR(ISNUMBER(AA103),ISNUMBER(AB103)),Z103&amp;"_Q = Flowto("&amp;Z103&amp;") - "&amp;Z103&amp;"_IN",Z103&amp;"_Q = Flowto("&amp;Z103&amp;")"),""))</f>
        <v/>
      </c>
      <c r="CL103" t="str">
        <f>IF(AND('Network Data'!$C$5=1, COUNTIF($Z$4:$Z$103, "*NLNode")&gt;0, W103 = "0", X103 = "0", Y103 &gt; 0), IF(OR(ISNUMBER(AC103),ISNUMBER(AD103)), Z103&amp;"_P = Flowfrom("&amp;Z103&amp;") - "&amp;Z103&amp;"_R - "&amp;Z103&amp;"_U - "&amp;Z103&amp;"_EX",Z103&amp;"_P = Flowfrom("&amp;Z103&amp;") - "&amp;Z103&amp;"_R - "&amp;Z103&amp;"_U"), IF(AND('Network Data'!$C$5=1, COUNTIF($Z$4:$Z$103, "*NLNode")=0, W103 = "0",X103 = "0", Y103 &gt; 0), IF(OR(ISNUMBER(AC103),ISNUMBER(AD103)), Z103&amp;"_P = Flowfrom("&amp;Z103&amp;") - "&amp;Z103&amp;"_R - "&amp;Z103&amp;"_EX",Z103&amp;"_P = Flowfrom("&amp;Z103&amp;") - "&amp;Z103&amp;"_R"), IF(AND('Network Data'!$C$5=0, COUNTIF($Z$4:$Z$103, "*NLNode")&gt;0, W103 = "0", X103 = "0", Y103 &gt; 0), IF(OR(ISNUMBER(AC103),ISNUMBER(AD103)), Z103&amp;"_P = Flowfrom("&amp;Z103&amp;") - "&amp;Z103&amp;"_U - "&amp;Z103&amp;"_EX",Z103&amp;"_P = Flowfrom("&amp;Z103&amp;") - "&amp;Z103&amp;"_U"), IF(AND('Network Data'!$C$5=0, COUNTIF($Z$4:$Z$103, "*NLNode")=0, W103 = "0",X103 = "0",  Y103 &gt; 0), IF(OR(ISNUMBER(AC103),ISNUMBER(AD103)), Z103&amp;"_P = Flowfrom("&amp;Z103&amp;") - "&amp;Z103&amp;"_EX",Z103&amp;"_P = Flowfrom("&amp;Z103&amp;")"), IF(AND('Network Data'!$C$5=1, COUNTIF($Z$4:$Z$103, "*NLNode")&gt;0, W103 = "0", X103 = "1", Y103 &gt; 0), IF(OR(ISNUMBER(AC103),ISNUMBER(AD103)), Z103&amp;"_NPP = Flowfrom("&amp;Z103&amp;") - "&amp;Z103&amp;"_R - "&amp;Z103&amp;"_U - "&amp;Z103&amp;"_EX",Z103&amp;"_NPP = Flowfrom("&amp;Z103&amp;") - "&amp;Z103&amp;"_R - "&amp;Z103&amp;"_U"), IF(AND('Network Data'!$C$5=1, COUNTIF($Z$4:$Z$103, "*NLNode")=0, W103 = "0",X103 = "1", Y103 &gt; 0), IF(OR(ISNUMBER(AC103),ISNUMBER(AD103)), Z103&amp;"_NPP = Flowfrom("&amp;Z103&amp;") - "&amp;Z103&amp;"_R - "&amp;Z103&amp;"_EX",Z103&amp;"_NPP = Flowfrom("&amp;Z103&amp;") - "&amp;Z103&amp;"_R"), IF(AND('Network Data'!$C$5=0, COUNTIF($Z$4:$Z$103, "*NLNode")&gt;0, W103 = "0", X103 = "1", Y103 &gt; 0), IF(OR(ISNUMBER(AC103),ISNUMBER(AD103)), Z103&amp;"_P = Flowfrom("&amp;Z103&amp;") - "&amp;Z103&amp;"_U - "&amp;Z103&amp;"_EX",Z103&amp;"_P = Flowfrom("&amp;Z103&amp;") - "&amp;Z103&amp;"_U"), IF(AND('Network Data'!$C$5=0, COUNTIF($Z$4:$Z$103, "*NLNode")=0, W103 = "0",X103 = "1",  Y103 &gt; 0), IF(OR(ISNUMBER(AC103),ISNUMBER(AD103)), Z103&amp;"_P = Flowfrom("&amp;Z103&amp;") - "&amp;Z103&amp;"_EX",Z103&amp;"_P = Flowfrom("&amp;Z103&amp;")"), ""))))))))</f>
        <v/>
      </c>
      <c r="CP103" t="str">
        <f>IF(COUNTIF($Z$4:$Z$103, "*NLNode")&gt;0, IF(AND('Network Data'!$C$5=1,W103="0", X103 = "0", Y103&gt;0),IF(OR(ISNUMBER(AC103),ISNUMBER(AD103)),Z103&amp;"_U"&amp;" = Flowto("&amp;Z103&amp;") - "&amp;Z103&amp;"_P"&amp;" - "&amp;Z103&amp;"_R - "&amp;Z103&amp;"_EX",Z103&amp;"_U"&amp;" = Flowto("&amp;Z103&amp;") - "&amp;Z103&amp;"_P"&amp;" - "&amp;Z103&amp;"_R"),IF(AND('Network Data'!$C$5=0,W103="0",X103 = "0", Y103&gt;0),IF(OR(ISNUMBER(AC103),ISNUMBER(AD103)),Z103&amp;"_U"&amp;" = Flowto("&amp;Z103&amp;") - "&amp;Z103&amp;"_P"&amp;" - "&amp;Z103&amp;"_EX",Z103&amp;"_U"&amp;" = Flowto("&amp;Z103&amp;") - "&amp;Z103&amp;"_P"), IF(AND('Network Data'!$C$5=1,W103="0", X103 = "1", Y103&gt;0), IF(OR(ISNUMBER(AC103),ISNUMBER(AD103)),Z103&amp;"_U"&amp;" = Flowto("&amp;Z103&amp;") - "&amp;Z103&amp;"_NPP"&amp;" - "&amp;Z103&amp;"_R - "&amp;Z103&amp;"_EX",Z103&amp;"_U"&amp;" = Flowto("&amp;Z103&amp;") - "&amp;Z103&amp;"_NPP"&amp;" - "&amp;Z103&amp;"_R"), IF(AND('Network Data'!$C$5=0,W103="0",X103 = "1", Y103&gt;0),IF(OR(ISNUMBER(AC103),ISNUMBER(AD103)),Z103&amp;"_U"&amp;" = Flowto("&amp;Z103&amp;") - "&amp;Z103&amp;"_P"&amp;" - "&amp;Z103&amp;"_EX",Z103&amp;"_U"&amp;" = Flowto("&amp;Z103&amp;") - "&amp;Z103&amp;"_P"),"")))),"")</f>
        <v/>
      </c>
      <c r="CT103" t="str">
        <f>IF(OR(AM103&lt;&gt;"",AN103&lt;&gt;""), IF(AND('Network Data'!$C$5 = 1, W103 ="0", X103 = "0", Y103 &gt; 0),Z103&amp;"_AE"&amp;" = "&amp;Z103&amp;"_P"&amp;" + "&amp;Z103&amp;"_R", IF(AND('Network Data'!$C$5 = 0, W103 ="0", X103 = "0", Y103 &gt; 0),Z103&amp;" = "&amp;Z103&amp;"_P",IF(AND('Network Data'!$C$5 = 1, W103 ="0", X103 = "0",Y103 &gt; 0),Z103&amp;"_AE"&amp;" = "&amp;Z103&amp;"_P"&amp;" + "&amp;Z103&amp;"_R", IF(AND('Network Data'!$C$5 = 0, W103 ="0", X103 = "0", Y103 &gt; 0),Z103&amp;" = "&amp;Z103&amp;"_P","")))),"")</f>
        <v/>
      </c>
      <c r="CX103" t="str">
        <f xml:space="preserve"> IF('Network Data'!U109 &gt; 0, 'Network Data'!U109, "")</f>
        <v/>
      </c>
      <c r="DB103" t="str" cm="1">
        <f t="array" ref="DB103">IF(OR('Network Data'!T109:T208&lt;&gt;""), "## PARAMETERS","")</f>
        <v/>
      </c>
      <c r="DC103" t="str" cm="1">
        <f t="array" ref="DC103">IF(OR('Network Data'!T109:T208&lt;&gt;""), "&lt;space&gt;","")</f>
        <v/>
      </c>
      <c r="DD103" t="str">
        <f>IF('Network Data'!T109&lt;&gt;"",SUBSTITUTE('Network Data'!T109, ",",""),"")</f>
        <v/>
      </c>
      <c r="DE103" t="str" cm="1">
        <f t="array" ref="DE103">IF(OR('Network Data'!T109:T208&lt;&gt;""), "&lt;space&gt;","")</f>
        <v/>
      </c>
      <c r="DF103" t="str" cm="1">
        <f t="array" ref="DF103">IF(OR('Network Data'!T109:T208&lt;&gt;""), "## END PARAMETERS","")</f>
        <v/>
      </c>
      <c r="DG103" t="str" cm="1">
        <f t="array" ref="DG103">IF(OR('Network Data'!T109:T208&lt;&gt;""), "&lt;space&gt;","")</f>
        <v/>
      </c>
      <c r="DL103" t="str">
        <f>IF(AND('Network Data'!$C$5=1,W103="0",X103= "1",Y103&gt;0),Z103&amp;"_GPP: CO2 -&gt; "&amp;Z103,"")</f>
        <v/>
      </c>
      <c r="DN103" s="17"/>
      <c r="DP103" t="str">
        <f>IF(AND(W103="0",X103="1",Y103&gt;0,'Network Data'!$C$5=1),'Hidden Network Data 1'!Z103&amp;"_R: "&amp;'Hidden Network Data 1'!Z103&amp;" -&gt; CO2", "")</f>
        <v/>
      </c>
      <c r="DQ103" t="str">
        <f>IF(AND(W103="0",X103="0",Y103&gt;0,'Network Data'!$C$5=1),'Hidden Network Data 1'!Z103&amp;"_R: "&amp;'Hidden Network Data 1'!Z103&amp;" -&gt; CO2", "")</f>
        <v/>
      </c>
      <c r="DS103" s="17"/>
      <c r="DT103" s="17"/>
      <c r="DU103" t="str">
        <f t="shared" si="68"/>
        <v/>
      </c>
      <c r="DV103" s="17"/>
      <c r="DW103" s="17"/>
      <c r="DX103" s="17"/>
      <c r="DY103" t="str">
        <f t="shared" si="39"/>
        <v/>
      </c>
      <c r="DZ103" s="19"/>
      <c r="EA103" t="str">
        <f>IF(AND('Network Data'!$C$5=1, W103 = "0", X103 = "1", ISNUMBER(Y103)&gt;0, AE103&lt;&gt;""), Z103&amp;"_GPP &gt; "&amp;AE103, "")</f>
        <v/>
      </c>
      <c r="EB103" t="str">
        <f>IF(AE103 &gt;0, IF(AND('Network Data'!$C$5 = 1, W103 = "0", X103 = "0", ISNUMBER(Y103)&gt;0, AE103&lt;&gt;""), Z103&amp;"_Q &gt; "&amp;AE103, IF(AND('Network Data'!$C$5 = 0, W103 = "0", ISNUMBER(Y103)&gt;0, AE103&lt;&gt;""), Z103&amp;"_Q &gt; "&amp;AE103, "")),"")</f>
        <v/>
      </c>
      <c r="EC103" t="str">
        <f>IF(AND('Network Data'!$C$5=1, W103 = "0", X103 = "1", ISNUMBER(Y103)&gt;0, AF103&lt;&gt;""), Z103&amp;"_GPP &lt; "&amp;AF103, "")</f>
        <v/>
      </c>
      <c r="ED103" t="str">
        <f>IF(AND('Network Data'!$C$5 = 1, W103 = "0", X103 = "0", ISNUMBER(Y103)&gt;0, AF103&lt;&gt;""), Z103&amp;"_Q &lt; "&amp;AF103, IF(AND('Network Data'!$C$5 = 0, W103 = "0", ISNUMBER(Y103)&gt;0, AF103&lt;&gt;""), Z103&amp;"_Q &lt; "&amp;AF103, ""))</f>
        <v/>
      </c>
      <c r="EE103" t="str">
        <f>IF(AND('Network Data'!$C$5=1, W103 = "0", X103 = "1", ISNUMBER(Y103)&gt;0, AG103&lt;&gt;""), Z103&amp;"_NPP &gt; "&amp;AG103, "")</f>
        <v/>
      </c>
      <c r="EF103" t="str">
        <f>IF(AND('Network Data'!$C$5 = 1, W103 = "0", X103 = "0", ISNUMBER(Y103)&gt;0, AG103&lt;&gt;""), Z103&amp;"_P &gt; "&amp;AG103, IF(AND('Network Data'!$C$5 = 0, W103 = "0", ISNUMBER(Y103)&gt;0, AG103&lt;&gt;""), Z103&amp;"_P &gt; "&amp;AG103, ""))</f>
        <v/>
      </c>
      <c r="EG103" t="str">
        <f>IF(AND('Network Data'!$C$5=1, W103 = "0", X103 = "1", ISNUMBER(Y103)&gt;0, AH103&lt;&gt;""), Z103&amp;"_NPP &lt; "&amp;AH103, "")</f>
        <v/>
      </c>
      <c r="EH103" t="str">
        <f>IF(AND('Network Data'!$C$5 = 1, W103 = "0", X103 = "0", ISNUMBER(Y103)&gt;0, AH103&lt;&gt;""), Z103&amp;"_P &lt; "&amp;AH103, IF(AND('Network Data'!$C$5 = 0, W103 = "0", ISNUMBER(Y103)&gt;0, AH103&lt;&gt;""), Z103&amp;"_P &lt; "&amp;AH103, ""))</f>
        <v/>
      </c>
      <c r="EI103" t="str">
        <f>IF(AND('Network Data'!$C$5=1,W103="0",X103="1",ISNUMBER(Y103) &gt; 0,AI103&lt;&gt;""),Z103&amp;"_R &gt; "&amp;AI103,"")</f>
        <v/>
      </c>
      <c r="EJ103" t="str">
        <f>IF(AND('Network Data'!$C$5 = 1, W103 = "0", X103 = "0", ISNUMBER(Y103) &gt; 0, AI103&lt;&gt;""), Z103&amp;"_R &gt; "&amp;AI103, IF(AND('Network Data'!$C$5 = 0, W103 = "0", ISNUMBER(Y103) &gt; 0, AI103&lt;&gt;""), Z103&amp;"_R &gt; "&amp;AI103, IF(AND('Network Data'!$C$5 = 1, W103 = "0", X103 = "0", ISNUMBER(Y103) &gt; 0, AI103&lt;&gt;""), Z103&amp;"_R &gt; "&amp;AI103, IF(AND('Network Data'!$C$5 = 0, W103 = "0", ISNUMBER(Y103) &gt; 0, AI103&lt;&gt;""), Z103&amp;"_R &gt; "&amp;AI103, ""))))</f>
        <v/>
      </c>
      <c r="EK103" t="str">
        <f>IF(AND('Network Data'!$C$5=1, W103 = "0", X103 = "1", ISNUMBER(Y103)&gt;0, AJ103&lt;&gt;""), Z103&amp;"_R &lt; "&amp;AJ103, "")</f>
        <v/>
      </c>
      <c r="EL103" t="str">
        <f>IF(AND('Network Data'!$C$5 = 1, W103 = "0", X103 = "0", ISNUMBER(Y103)&gt;0, AJ103&lt;&gt;""), Z103&amp;"_R &lt; "&amp;AJ103, IF(AND('Network Data'!$C$5 = 0, W103 = "0", ISNUMBER(Y103)&gt;0, AJ103&lt;&gt;""), Z103&amp;"_R &lt; "&amp;AJ103, IF(AND('Network Data'!$C$5 = 1, W103 = "0", X103 = "0", ISNUMBER(Y103)&gt;0, AJ103&lt;&gt;""), Z103&amp;"_R &lt; "&amp;AJ103, IF(AND('Network Data'!$C$5 = 0, W103 = "0", ISNUMBER(Y103)&gt;0, AJ103&lt;&gt;""), Z103&amp;"_R &lt; "&amp;AJ103, ""))))</f>
        <v/>
      </c>
      <c r="EM103" t="str">
        <f t="shared" si="40"/>
        <v/>
      </c>
      <c r="EN103" t="str">
        <f t="shared" si="41"/>
        <v/>
      </c>
      <c r="EO103" t="str">
        <f t="shared" si="42"/>
        <v/>
      </c>
      <c r="EP103" t="str">
        <f t="shared" si="43"/>
        <v/>
      </c>
      <c r="EQ103" t="str">
        <f t="shared" si="69"/>
        <v/>
      </c>
      <c r="ER103" t="str">
        <f t="shared" si="70"/>
        <v/>
      </c>
      <c r="ES103" t="str">
        <f t="shared" si="44"/>
        <v/>
      </c>
      <c r="ET103" t="str">
        <f t="shared" si="45"/>
        <v/>
      </c>
      <c r="EU103" t="str">
        <f>IF(AND('Network Data'!$C$5 = 1, W103 = "0", X103 = "0", ISNUMBER(Y103) &gt; 0, AM103&lt;&gt;""), Z103&amp;"_AE &gt; "&amp;AM103, IF(AND('Network Data'!$C$5 = 0, W103 = "0", ISNUMBER(Y103) &gt; 0, AM103&lt;&gt;""), Z103&amp;"_AE &gt; "&amp;AM103, IF(AND('Network Data'!$C$5 = 1, W103 = "0", X103 = "0", ISNUMBER(Y103) &gt; 0, AM103&lt;&gt;""), Z103&amp;"_AE &gt; "&amp;AM103, IF(AND('Network Data'!$C$5 = 0, W103 = "0", ISNUMBER(Y103) &gt; 0, AM103&lt;&gt;""), Z103&amp;"_AE &gt; "&amp;AM103, ""))))</f>
        <v/>
      </c>
      <c r="EV103" t="str">
        <f>IF(AND('Network Data'!$C$5 = 1, W103 = "0", X103 = "0", ISNUMBER(Y103) &gt; 0, AN103&lt;&gt;""), Z103&amp;"_AE &lt; "&amp;AN103, IF(AND('Network Data'!$C$5 = 0, W103 = "0", ISNUMBER(Y103) &gt; 0, AN103&lt;&gt;""),Z103&amp;"_AE &lt; "&amp;AN103, IF(AND('Network Data'!$C$5 = 1, W103 = "0", X103 = "0", ISNUMBER(Y103) &gt; 0, AN103&lt;&gt;""), Z103&amp;"_AE &lt; "&amp;AN103, IF(AND('Network Data'!$C$5 = 0, W103 = "0", ISNUMBER(Y103) &gt; 0, AN103&lt;&gt;""), Z103&amp;"_AE &lt; "&amp;AN103, ""))))</f>
        <v/>
      </c>
      <c r="EX103" t="str">
        <f>IF(AND('Network Data'!V109 &gt;0), 'Network Data'!V109, "")</f>
        <v/>
      </c>
      <c r="GB103"/>
      <c r="GC10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row>
  </sheetData>
  <mergeCells count="3">
    <mergeCell ref="B2:V2"/>
    <mergeCell ref="W2:AN2"/>
    <mergeCell ref="AO2:BN2"/>
  </mergeCells>
  <phoneticPr fontId="2" type="noConversion"/>
  <pageMargins left="0.7" right="0.7" top="0.75" bottom="0.75" header="0.3" footer="0.3"/>
  <pageSetup paperSize="9" orientation="portrait" r:id="rId1"/>
  <legacy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2CBA-DCD2-423C-A218-BB12FF3319F0}">
  <dimension ref="A1:CW101"/>
  <sheetViews>
    <sheetView zoomScale="55" zoomScaleNormal="55" workbookViewId="0">
      <pane xSplit="1" ySplit="1" topLeftCell="B2" activePane="bottomRight" state="frozen"/>
      <selection pane="topRight" activeCell="C1" sqref="C1"/>
      <selection pane="bottomLeft" activeCell="A3" sqref="A3"/>
      <selection pane="bottomRight" activeCell="G22" sqref="G22"/>
    </sheetView>
  </sheetViews>
  <sheetFormatPr defaultColWidth="15.33203125" defaultRowHeight="14.4" x14ac:dyDescent="0.3"/>
  <cols>
    <col min="1" max="1" width="24.33203125" style="1" customWidth="1"/>
    <col min="2" max="37" width="15.33203125" style="1" customWidth="1"/>
    <col min="38" max="38" width="21.109375" style="1" customWidth="1"/>
    <col min="39" max="54" width="15.33203125" style="1" customWidth="1"/>
    <col min="55" max="16384" width="15.33203125" style="1"/>
  </cols>
  <sheetData>
    <row r="1" spans="1:101" x14ac:dyDescent="0.3">
      <c r="A1" s="14"/>
      <c r="B1" s="15" t="str" cm="1">
        <f t="array" ref="B1:CW1">TRANSPOSE(IF('Network Data'!B10:B109 = "", "", 'Network Data'!B10:B109))</f>
        <v>Detritus</v>
      </c>
      <c r="C1" s="15" t="str">
        <v>Plant</v>
      </c>
      <c r="D1" s="15" t="str">
        <v>Invertebrate</v>
      </c>
      <c r="E1" s="15" t="str">
        <v>Vertebrate</v>
      </c>
      <c r="F1" s="15" t="str">
        <v/>
      </c>
      <c r="G1" s="15" t="str">
        <v/>
      </c>
      <c r="H1" s="15" t="str">
        <v/>
      </c>
      <c r="I1" s="15" t="str">
        <v/>
      </c>
      <c r="J1" s="15" t="str">
        <v/>
      </c>
      <c r="K1" s="15" t="str">
        <v/>
      </c>
      <c r="L1" s="15" t="str">
        <v/>
      </c>
      <c r="M1" s="15" t="str">
        <v/>
      </c>
      <c r="N1" s="15" t="str">
        <v/>
      </c>
      <c r="O1" s="15" t="str">
        <v/>
      </c>
      <c r="P1" s="15" t="str">
        <v/>
      </c>
      <c r="Q1" s="15" t="str">
        <v/>
      </c>
      <c r="R1" s="15" t="str">
        <v/>
      </c>
      <c r="S1" s="15" t="str">
        <v/>
      </c>
      <c r="T1" s="15" t="str">
        <v/>
      </c>
      <c r="U1" s="15" t="str">
        <v/>
      </c>
      <c r="V1" s="15" t="str">
        <v/>
      </c>
      <c r="W1" s="15" t="str">
        <v/>
      </c>
      <c r="X1" s="15" t="str">
        <v/>
      </c>
      <c r="Y1" s="15" t="str">
        <v/>
      </c>
      <c r="Z1" s="15" t="str">
        <v/>
      </c>
      <c r="AA1" s="15" t="str">
        <v/>
      </c>
      <c r="AB1" s="15" t="str">
        <v/>
      </c>
      <c r="AC1" s="15" t="str">
        <v/>
      </c>
      <c r="AD1" s="15" t="str">
        <v/>
      </c>
      <c r="AE1" s="15" t="str">
        <v/>
      </c>
      <c r="AF1" s="15" t="str">
        <v/>
      </c>
      <c r="AG1" s="15" t="str">
        <v/>
      </c>
      <c r="AH1" s="15" t="str">
        <v/>
      </c>
      <c r="AI1" s="15" t="str">
        <v/>
      </c>
      <c r="AJ1" s="15" t="str">
        <v/>
      </c>
      <c r="AK1" s="15" t="str">
        <v/>
      </c>
      <c r="AL1" s="15" t="str">
        <v/>
      </c>
      <c r="AM1" s="15" t="str">
        <v/>
      </c>
      <c r="AN1" s="15" t="str">
        <v/>
      </c>
      <c r="AO1" s="15" t="str">
        <v/>
      </c>
      <c r="AP1" s="15" t="str">
        <v/>
      </c>
      <c r="AQ1" s="15" t="str">
        <v/>
      </c>
      <c r="AR1" s="15" t="str">
        <v/>
      </c>
      <c r="AS1" s="15" t="str">
        <v/>
      </c>
      <c r="AT1" s="15" t="str">
        <v/>
      </c>
      <c r="AU1" s="15" t="str">
        <v/>
      </c>
      <c r="AV1" s="15" t="str">
        <v/>
      </c>
      <c r="AW1" s="15" t="str">
        <v/>
      </c>
      <c r="AX1" s="15" t="str">
        <v/>
      </c>
      <c r="AY1" s="15" t="str">
        <v/>
      </c>
      <c r="AZ1" s="15" t="str">
        <v/>
      </c>
      <c r="BA1" s="15" t="str">
        <v/>
      </c>
      <c r="BB1" s="15" t="str">
        <v/>
      </c>
      <c r="BC1" s="15" t="str">
        <v/>
      </c>
      <c r="BD1" s="15" t="str">
        <v/>
      </c>
      <c r="BE1" s="15" t="str">
        <v/>
      </c>
      <c r="BF1" s="15" t="str">
        <v/>
      </c>
      <c r="BG1" s="15" t="str">
        <v/>
      </c>
      <c r="BH1" s="15" t="str">
        <v/>
      </c>
      <c r="BI1" s="15" t="str">
        <v/>
      </c>
      <c r="BJ1" s="15" t="str">
        <v/>
      </c>
      <c r="BK1" s="15" t="str">
        <v/>
      </c>
      <c r="BL1" s="15" t="str">
        <v/>
      </c>
      <c r="BM1" s="15" t="str">
        <v/>
      </c>
      <c r="BN1" s="15" t="str">
        <v/>
      </c>
      <c r="BO1" s="15" t="str">
        <v/>
      </c>
      <c r="BP1" s="15" t="str">
        <v/>
      </c>
      <c r="BQ1" s="15" t="str">
        <v/>
      </c>
      <c r="BR1" s="15" t="str">
        <v/>
      </c>
      <c r="BS1" s="15" t="str">
        <v/>
      </c>
      <c r="BT1" s="15" t="str">
        <v/>
      </c>
      <c r="BU1" s="15" t="str">
        <v/>
      </c>
      <c r="BV1" s="15" t="str">
        <v/>
      </c>
      <c r="BW1" s="15" t="str">
        <v/>
      </c>
      <c r="BX1" s="15" t="str">
        <v/>
      </c>
      <c r="BY1" s="15" t="str">
        <v/>
      </c>
      <c r="BZ1" s="15" t="str">
        <v/>
      </c>
      <c r="CA1" s="15" t="str">
        <v/>
      </c>
      <c r="CB1" s="15" t="str">
        <v/>
      </c>
      <c r="CC1" s="15" t="str">
        <v/>
      </c>
      <c r="CD1" s="15" t="str">
        <v/>
      </c>
      <c r="CE1" s="15" t="str">
        <v/>
      </c>
      <c r="CF1" s="15" t="str">
        <v/>
      </c>
      <c r="CG1" s="15" t="str">
        <v/>
      </c>
      <c r="CH1" s="15" t="str">
        <v/>
      </c>
      <c r="CI1" s="15" t="str">
        <v/>
      </c>
      <c r="CJ1" s="15" t="str">
        <v/>
      </c>
      <c r="CK1" s="15" t="str">
        <v/>
      </c>
      <c r="CL1" s="15" t="str">
        <v/>
      </c>
      <c r="CM1" s="15" t="str">
        <v/>
      </c>
      <c r="CN1" s="15" t="str">
        <v/>
      </c>
      <c r="CO1" s="15" t="str">
        <v/>
      </c>
      <c r="CP1" s="15" t="str">
        <v/>
      </c>
      <c r="CQ1" s="15" t="str">
        <v/>
      </c>
      <c r="CR1" s="15" t="str">
        <v/>
      </c>
      <c r="CS1" s="15" t="str">
        <v/>
      </c>
      <c r="CT1" s="15" t="str">
        <v/>
      </c>
      <c r="CU1" s="15" t="str">
        <v/>
      </c>
      <c r="CV1" s="15" t="str">
        <v/>
      </c>
      <c r="CW1" s="15" t="str">
        <v/>
      </c>
    </row>
    <row r="2" spans="1:101" x14ac:dyDescent="0.3">
      <c r="A2" s="15" t="str" cm="1">
        <f t="array" ref="A2:A101">IF('Network Data'!$B10:$B109 = "", "", 'Network Data'!B10:B109)</f>
        <v>Detritus</v>
      </c>
      <c r="B2" s="20">
        <v>0</v>
      </c>
      <c r="C2" s="21">
        <v>0</v>
      </c>
      <c r="D2" s="21" t="s">
        <v>309</v>
      </c>
      <c r="E2" s="21">
        <v>1</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5"/>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6"/>
    </row>
    <row r="3" spans="1:101" x14ac:dyDescent="0.3">
      <c r="A3" s="15" t="str">
        <v>Plant</v>
      </c>
      <c r="B3" s="21">
        <v>1</v>
      </c>
      <c r="C3" s="21">
        <v>0</v>
      </c>
      <c r="D3" s="21">
        <v>0.6</v>
      </c>
      <c r="E3" s="20">
        <v>0</v>
      </c>
      <c r="F3" s="20"/>
      <c r="G3" s="22"/>
      <c r="H3" s="21"/>
      <c r="I3" s="20"/>
      <c r="J3" s="21"/>
      <c r="K3" s="20"/>
      <c r="L3" s="21"/>
      <c r="M3" s="21"/>
      <c r="N3" s="21"/>
      <c r="O3" s="21"/>
      <c r="P3" s="22"/>
      <c r="Q3" s="20"/>
      <c r="R3" s="21"/>
      <c r="S3" s="21"/>
      <c r="T3" s="21"/>
      <c r="U3" s="21"/>
      <c r="V3" s="20"/>
      <c r="W3" s="20"/>
      <c r="X3" s="21"/>
      <c r="Y3" s="21"/>
      <c r="Z3" s="21"/>
      <c r="AA3" s="21"/>
      <c r="AB3" s="21"/>
      <c r="AC3" s="21"/>
      <c r="AD3" s="21"/>
      <c r="AE3" s="21"/>
      <c r="AF3" s="21"/>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7"/>
    </row>
    <row r="4" spans="1:101" x14ac:dyDescent="0.3">
      <c r="A4" s="15" t="str">
        <v>Invertebrate</v>
      </c>
      <c r="B4" s="21">
        <v>1</v>
      </c>
      <c r="C4" s="21">
        <v>0</v>
      </c>
      <c r="D4" s="21">
        <v>0</v>
      </c>
      <c r="E4" s="21" t="s">
        <v>345</v>
      </c>
      <c r="F4" s="21"/>
      <c r="G4" s="21"/>
      <c r="H4" s="21"/>
      <c r="I4" s="21"/>
      <c r="J4" s="21"/>
      <c r="K4" s="21"/>
      <c r="L4" s="22"/>
      <c r="M4" s="21"/>
      <c r="N4" s="21"/>
      <c r="O4" s="21"/>
      <c r="P4" s="21"/>
      <c r="Q4" s="21"/>
      <c r="R4" s="21"/>
      <c r="S4" s="21"/>
      <c r="T4" s="21"/>
      <c r="U4" s="21"/>
      <c r="V4" s="21"/>
      <c r="W4" s="21"/>
      <c r="X4" s="21"/>
      <c r="Y4" s="21"/>
      <c r="Z4" s="21"/>
      <c r="AA4" s="21"/>
      <c r="AB4" s="21"/>
      <c r="AC4" s="21"/>
      <c r="AD4" s="21"/>
      <c r="AE4" s="21"/>
      <c r="AF4" s="21"/>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7"/>
    </row>
    <row r="5" spans="1:101" x14ac:dyDescent="0.3">
      <c r="A5" s="15" t="str">
        <v>Vertebrate</v>
      </c>
      <c r="B5" s="21">
        <v>1</v>
      </c>
      <c r="C5" s="21">
        <v>0</v>
      </c>
      <c r="D5" s="21">
        <v>0</v>
      </c>
      <c r="E5" s="21">
        <v>0</v>
      </c>
      <c r="F5" s="20"/>
      <c r="G5" s="21"/>
      <c r="H5" s="21"/>
      <c r="I5" s="21"/>
      <c r="J5" s="21"/>
      <c r="K5" s="21"/>
      <c r="L5" s="22"/>
      <c r="M5" s="23"/>
      <c r="N5" s="21"/>
      <c r="O5" s="21"/>
      <c r="P5" s="21"/>
      <c r="Q5" s="21"/>
      <c r="R5" s="21"/>
      <c r="S5" s="21"/>
      <c r="T5" s="21"/>
      <c r="U5" s="21"/>
      <c r="V5" s="21"/>
      <c r="W5" s="21"/>
      <c r="X5" s="21"/>
      <c r="Y5" s="21"/>
      <c r="Z5" s="21"/>
      <c r="AA5" s="21"/>
      <c r="AB5" s="21"/>
      <c r="AC5" s="21"/>
      <c r="AD5" s="21"/>
      <c r="AE5" s="21"/>
      <c r="AF5" s="21"/>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7"/>
    </row>
    <row r="6" spans="1:101" x14ac:dyDescent="0.3">
      <c r="A6" s="15" t="str">
        <v/>
      </c>
      <c r="B6" s="20"/>
      <c r="C6" s="21"/>
      <c r="D6" s="21"/>
      <c r="E6" s="21"/>
      <c r="F6" s="20"/>
      <c r="G6" s="21"/>
      <c r="H6" s="21"/>
      <c r="I6" s="21"/>
      <c r="J6" s="21"/>
      <c r="K6" s="21"/>
      <c r="L6" s="22"/>
      <c r="M6" s="21"/>
      <c r="N6" s="21"/>
      <c r="O6" s="21"/>
      <c r="P6" s="21"/>
      <c r="Q6" s="21"/>
      <c r="R6" s="21"/>
      <c r="S6" s="20"/>
      <c r="T6" s="21"/>
      <c r="U6" s="21"/>
      <c r="V6" s="21"/>
      <c r="W6" s="21"/>
      <c r="X6" s="21"/>
      <c r="Y6" s="21"/>
      <c r="Z6" s="21"/>
      <c r="AA6" s="21"/>
      <c r="AB6" s="21"/>
      <c r="AC6" s="21"/>
      <c r="AD6" s="21"/>
      <c r="AE6" s="21"/>
      <c r="AF6" s="21"/>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7"/>
    </row>
    <row r="7" spans="1:101" x14ac:dyDescent="0.3">
      <c r="A7" s="15" t="str">
        <v/>
      </c>
      <c r="B7" s="21"/>
      <c r="C7" s="21"/>
      <c r="D7" s="20"/>
      <c r="E7" s="21"/>
      <c r="F7" s="20"/>
      <c r="G7" s="21"/>
      <c r="H7" s="21"/>
      <c r="I7" s="20"/>
      <c r="J7" s="20"/>
      <c r="K7" s="21"/>
      <c r="L7" s="21"/>
      <c r="M7" s="20"/>
      <c r="N7" s="21"/>
      <c r="O7" s="22"/>
      <c r="P7" s="20"/>
      <c r="Q7" s="21"/>
      <c r="R7" s="21"/>
      <c r="S7" s="20"/>
      <c r="T7" s="21"/>
      <c r="U7" s="21"/>
      <c r="V7" s="21"/>
      <c r="W7" s="20"/>
      <c r="X7" s="21"/>
      <c r="Y7" s="21"/>
      <c r="Z7" s="21"/>
      <c r="AA7" s="21"/>
      <c r="AB7" s="21"/>
      <c r="AC7" s="21"/>
      <c r="AD7" s="21"/>
      <c r="AE7" s="21"/>
      <c r="AF7" s="21"/>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7"/>
    </row>
    <row r="8" spans="1:101" x14ac:dyDescent="0.3">
      <c r="A8" s="15" t="str">
        <v/>
      </c>
      <c r="B8" s="21"/>
      <c r="C8" s="21"/>
      <c r="D8" s="21"/>
      <c r="E8" s="21"/>
      <c r="F8" s="20"/>
      <c r="G8" s="21"/>
      <c r="H8" s="21"/>
      <c r="I8" s="21"/>
      <c r="J8" s="21"/>
      <c r="K8" s="21"/>
      <c r="L8" s="22"/>
      <c r="M8" s="23"/>
      <c r="N8" s="21"/>
      <c r="O8" s="21"/>
      <c r="P8" s="22"/>
      <c r="Q8" s="21"/>
      <c r="R8" s="21"/>
      <c r="S8" s="21"/>
      <c r="T8" s="21"/>
      <c r="U8" s="21"/>
      <c r="V8" s="21"/>
      <c r="W8" s="21"/>
      <c r="X8" s="21"/>
      <c r="Y8" s="21"/>
      <c r="Z8" s="21"/>
      <c r="AA8" s="21"/>
      <c r="AB8" s="21"/>
      <c r="AC8" s="21"/>
      <c r="AD8" s="21"/>
      <c r="AE8" s="21"/>
      <c r="AF8" s="21"/>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7"/>
    </row>
    <row r="9" spans="1:101" x14ac:dyDescent="0.3">
      <c r="A9" s="15" t="str">
        <v/>
      </c>
      <c r="B9" s="21"/>
      <c r="C9" s="21"/>
      <c r="D9" s="21"/>
      <c r="E9" s="21"/>
      <c r="F9" s="21"/>
      <c r="G9" s="21"/>
      <c r="H9" s="21"/>
      <c r="I9" s="21"/>
      <c r="J9" s="21"/>
      <c r="K9" s="21"/>
      <c r="L9" s="22"/>
      <c r="M9" s="21"/>
      <c r="N9" s="21"/>
      <c r="O9" s="21"/>
      <c r="P9" s="21"/>
      <c r="Q9" s="21"/>
      <c r="R9" s="21"/>
      <c r="S9" s="21"/>
      <c r="T9" s="21"/>
      <c r="U9" s="21"/>
      <c r="V9" s="21"/>
      <c r="W9" s="21"/>
      <c r="X9" s="21"/>
      <c r="Y9" s="21"/>
      <c r="Z9" s="21"/>
      <c r="AA9" s="21"/>
      <c r="AB9" s="21"/>
      <c r="AC9" s="21"/>
      <c r="AD9" s="21"/>
      <c r="AE9" s="21"/>
      <c r="AF9" s="21"/>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7"/>
    </row>
    <row r="10" spans="1:101" x14ac:dyDescent="0.3">
      <c r="A10" s="15" t="str">
        <v/>
      </c>
      <c r="B10" s="21"/>
      <c r="C10" s="21"/>
      <c r="D10" s="21"/>
      <c r="E10" s="21"/>
      <c r="F10" s="20"/>
      <c r="G10" s="21"/>
      <c r="H10" s="20"/>
      <c r="I10" s="21"/>
      <c r="J10" s="20"/>
      <c r="K10" s="21"/>
      <c r="L10" s="22"/>
      <c r="M10" s="20"/>
      <c r="N10" s="21"/>
      <c r="O10" s="21"/>
      <c r="P10" s="20"/>
      <c r="Q10" s="21"/>
      <c r="R10" s="21"/>
      <c r="S10" s="21"/>
      <c r="T10" s="21"/>
      <c r="U10" s="21"/>
      <c r="V10" s="20"/>
      <c r="W10" s="20"/>
      <c r="X10" s="21"/>
      <c r="Y10" s="21"/>
      <c r="Z10" s="21"/>
      <c r="AA10" s="21"/>
      <c r="AB10" s="21"/>
      <c r="AC10" s="21"/>
      <c r="AD10" s="21"/>
      <c r="AE10" s="21"/>
      <c r="AF10" s="21"/>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7"/>
    </row>
    <row r="11" spans="1:101" x14ac:dyDescent="0.3">
      <c r="A11" s="15" t="str">
        <v/>
      </c>
      <c r="B11" s="21"/>
      <c r="C11" s="21"/>
      <c r="D11" s="21"/>
      <c r="E11" s="22"/>
      <c r="F11" s="20"/>
      <c r="G11" s="21"/>
      <c r="H11" s="22"/>
      <c r="I11" s="21"/>
      <c r="J11" s="21"/>
      <c r="K11" s="22"/>
      <c r="L11" s="22"/>
      <c r="M11" s="22"/>
      <c r="N11" s="21"/>
      <c r="O11" s="21"/>
      <c r="P11" s="22"/>
      <c r="Q11" s="21"/>
      <c r="R11" s="21"/>
      <c r="S11" s="22"/>
      <c r="T11" s="21"/>
      <c r="U11" s="21"/>
      <c r="V11" s="22"/>
      <c r="W11" s="20"/>
      <c r="X11" s="21"/>
      <c r="Y11" s="21"/>
      <c r="Z11" s="21"/>
      <c r="AA11" s="21"/>
      <c r="AB11" s="21"/>
      <c r="AC11" s="21"/>
      <c r="AD11" s="21"/>
      <c r="AE11" s="21"/>
      <c r="AF11" s="21"/>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7"/>
    </row>
    <row r="12" spans="1:101" x14ac:dyDescent="0.3">
      <c r="A12" s="15" t="str">
        <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7"/>
    </row>
    <row r="13" spans="1:101" x14ac:dyDescent="0.3">
      <c r="A13" s="15" t="str">
        <v/>
      </c>
      <c r="B13" s="21"/>
      <c r="C13" s="21"/>
      <c r="D13" s="21"/>
      <c r="E13" s="21"/>
      <c r="F13" s="20"/>
      <c r="G13" s="21"/>
      <c r="H13" s="21"/>
      <c r="I13" s="21"/>
      <c r="J13" s="21"/>
      <c r="K13" s="21"/>
      <c r="L13" s="22"/>
      <c r="M13" s="21"/>
      <c r="N13" s="21"/>
      <c r="O13" s="21"/>
      <c r="P13" s="21"/>
      <c r="Q13" s="21"/>
      <c r="R13" s="21"/>
      <c r="S13" s="21"/>
      <c r="T13" s="21"/>
      <c r="U13" s="21"/>
      <c r="V13" s="21"/>
      <c r="W13" s="21"/>
      <c r="X13" s="21"/>
      <c r="Y13" s="21"/>
      <c r="Z13" s="21"/>
      <c r="AA13" s="21"/>
      <c r="AB13" s="21"/>
      <c r="AC13" s="21"/>
      <c r="AD13" s="21"/>
      <c r="AE13" s="21"/>
      <c r="AF13" s="21"/>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7"/>
    </row>
    <row r="14" spans="1:101" x14ac:dyDescent="0.3">
      <c r="A14" s="15" t="str">
        <v/>
      </c>
      <c r="B14" s="21"/>
      <c r="C14" s="21"/>
      <c r="D14" s="20"/>
      <c r="E14" s="21"/>
      <c r="F14" s="20"/>
      <c r="G14" s="22"/>
      <c r="H14" s="21"/>
      <c r="I14" s="24"/>
      <c r="J14" s="21"/>
      <c r="K14" s="20"/>
      <c r="L14" s="21"/>
      <c r="M14" s="20"/>
      <c r="N14" s="21"/>
      <c r="O14" s="22"/>
      <c r="P14" s="22"/>
      <c r="Q14" s="22"/>
      <c r="R14" s="21"/>
      <c r="S14" s="21"/>
      <c r="T14" s="21"/>
      <c r="U14" s="21"/>
      <c r="V14" s="21"/>
      <c r="W14" s="20"/>
      <c r="X14" s="22"/>
      <c r="Y14" s="21"/>
      <c r="Z14" s="21"/>
      <c r="AA14" s="20"/>
      <c r="AB14" s="21"/>
      <c r="AC14" s="21"/>
      <c r="AD14" s="21"/>
      <c r="AE14" s="21"/>
      <c r="AF14" s="21"/>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7"/>
    </row>
    <row r="15" spans="1:101" x14ac:dyDescent="0.3">
      <c r="A15" s="15" t="str">
        <v/>
      </c>
      <c r="B15" s="21"/>
      <c r="C15" s="21"/>
      <c r="D15" s="21"/>
      <c r="E15" s="21"/>
      <c r="F15" s="21"/>
      <c r="G15" s="21"/>
      <c r="H15" s="21"/>
      <c r="I15" s="21"/>
      <c r="J15" s="21"/>
      <c r="K15" s="21"/>
      <c r="L15" s="21"/>
      <c r="M15" s="21"/>
      <c r="N15" s="21"/>
      <c r="O15" s="21"/>
      <c r="P15" s="20"/>
      <c r="Q15" s="21"/>
      <c r="R15" s="21"/>
      <c r="S15" s="21"/>
      <c r="T15" s="21"/>
      <c r="U15" s="21"/>
      <c r="V15" s="21"/>
      <c r="W15" s="21"/>
      <c r="X15" s="21"/>
      <c r="Y15" s="21"/>
      <c r="Z15" s="21"/>
      <c r="AA15" s="21"/>
      <c r="AB15" s="21"/>
      <c r="AC15" s="21"/>
      <c r="AD15" s="21"/>
      <c r="AE15" s="21"/>
      <c r="AF15" s="21"/>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7"/>
    </row>
    <row r="16" spans="1:101" x14ac:dyDescent="0.3">
      <c r="A16" s="15" t="str">
        <v/>
      </c>
      <c r="B16" s="21"/>
      <c r="C16" s="21"/>
      <c r="D16" s="21"/>
      <c r="E16" s="21"/>
      <c r="F16" s="21"/>
      <c r="G16" s="21"/>
      <c r="H16" s="21"/>
      <c r="I16" s="21"/>
      <c r="J16" s="21"/>
      <c r="K16" s="21"/>
      <c r="L16" s="22"/>
      <c r="M16" s="21"/>
      <c r="N16" s="21"/>
      <c r="O16" s="21"/>
      <c r="P16" s="21"/>
      <c r="Q16" s="21"/>
      <c r="R16" s="21"/>
      <c r="S16" s="21"/>
      <c r="T16" s="21"/>
      <c r="U16" s="21"/>
      <c r="V16" s="21"/>
      <c r="W16" s="21"/>
      <c r="X16" s="21"/>
      <c r="Y16" s="21"/>
      <c r="Z16" s="21"/>
      <c r="AA16" s="21"/>
      <c r="AB16" s="21"/>
      <c r="AC16" s="21"/>
      <c r="AD16" s="21"/>
      <c r="AE16" s="21"/>
      <c r="AF16" s="21"/>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7"/>
    </row>
    <row r="17" spans="1:101" x14ac:dyDescent="0.3">
      <c r="A17" s="15" t="str">
        <v/>
      </c>
      <c r="B17" s="21"/>
      <c r="C17" s="21"/>
      <c r="D17" s="21"/>
      <c r="E17" s="21"/>
      <c r="F17" s="20"/>
      <c r="G17" s="21"/>
      <c r="H17" s="21"/>
      <c r="I17" s="21"/>
      <c r="J17" s="21"/>
      <c r="K17" s="21"/>
      <c r="L17" s="22"/>
      <c r="M17" s="21"/>
      <c r="N17" s="21"/>
      <c r="O17" s="21"/>
      <c r="P17" s="21"/>
      <c r="Q17" s="21"/>
      <c r="R17" s="21"/>
      <c r="S17" s="21"/>
      <c r="T17" s="21"/>
      <c r="U17" s="21"/>
      <c r="V17" s="21"/>
      <c r="W17" s="21"/>
      <c r="X17" s="21"/>
      <c r="Y17" s="21"/>
      <c r="Z17" s="21"/>
      <c r="AA17" s="21"/>
      <c r="AB17" s="21"/>
      <c r="AC17" s="21"/>
      <c r="AD17" s="21"/>
      <c r="AE17" s="21"/>
      <c r="AF17" s="21"/>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7"/>
    </row>
    <row r="18" spans="1:101" x14ac:dyDescent="0.3">
      <c r="A18" s="15" t="str">
        <v/>
      </c>
      <c r="B18" s="21"/>
      <c r="C18" s="21"/>
      <c r="D18" s="20"/>
      <c r="E18" s="21"/>
      <c r="F18" s="20"/>
      <c r="G18" s="22"/>
      <c r="H18" s="21"/>
      <c r="I18" s="20"/>
      <c r="J18" s="20"/>
      <c r="K18" s="20"/>
      <c r="L18" s="21"/>
      <c r="M18" s="20"/>
      <c r="N18" s="21"/>
      <c r="O18" s="21"/>
      <c r="P18" s="22"/>
      <c r="Q18" s="22"/>
      <c r="R18" s="21"/>
      <c r="S18" s="21"/>
      <c r="T18" s="21"/>
      <c r="U18" s="21"/>
      <c r="V18" s="20"/>
      <c r="W18" s="20"/>
      <c r="X18" s="22"/>
      <c r="Y18" s="21"/>
      <c r="Z18" s="21"/>
      <c r="AA18" s="20"/>
      <c r="AB18" s="21"/>
      <c r="AC18" s="21"/>
      <c r="AD18" s="21"/>
      <c r="AE18" s="21"/>
      <c r="AF18" s="21"/>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7"/>
    </row>
    <row r="19" spans="1:101" x14ac:dyDescent="0.3">
      <c r="A19" s="15" t="str">
        <v/>
      </c>
      <c r="B19" s="21"/>
      <c r="C19" s="21"/>
      <c r="D19" s="21"/>
      <c r="E19" s="21"/>
      <c r="F19" s="20"/>
      <c r="G19" s="21"/>
      <c r="H19" s="21"/>
      <c r="I19" s="21"/>
      <c r="J19" s="21"/>
      <c r="K19" s="22"/>
      <c r="L19" s="21"/>
      <c r="M19" s="21"/>
      <c r="N19" s="21"/>
      <c r="O19" s="21"/>
      <c r="P19" s="20"/>
      <c r="Q19" s="21"/>
      <c r="R19" s="21"/>
      <c r="S19" s="21"/>
      <c r="T19" s="21"/>
      <c r="U19" s="21"/>
      <c r="V19" s="21"/>
      <c r="W19" s="21"/>
      <c r="X19" s="21"/>
      <c r="Y19" s="21"/>
      <c r="Z19" s="21"/>
      <c r="AA19" s="21"/>
      <c r="AB19" s="21"/>
      <c r="AC19" s="21"/>
      <c r="AD19" s="21"/>
      <c r="AE19" s="21"/>
      <c r="AF19" s="21"/>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7"/>
    </row>
    <row r="20" spans="1:101" x14ac:dyDescent="0.3">
      <c r="A20" s="15" t="str">
        <v/>
      </c>
      <c r="B20" s="21"/>
      <c r="C20" s="21"/>
      <c r="D20" s="21"/>
      <c r="E20" s="21"/>
      <c r="F20" s="21"/>
      <c r="G20" s="21"/>
      <c r="H20" s="21"/>
      <c r="I20" s="21"/>
      <c r="J20" s="21"/>
      <c r="K20" s="21"/>
      <c r="L20" s="22"/>
      <c r="M20" s="21"/>
      <c r="N20" s="21"/>
      <c r="O20" s="21"/>
      <c r="P20" s="21"/>
      <c r="Q20" s="21"/>
      <c r="R20" s="21"/>
      <c r="S20" s="21"/>
      <c r="T20" s="21"/>
      <c r="U20" s="21"/>
      <c r="V20" s="21"/>
      <c r="W20" s="21"/>
      <c r="X20" s="21"/>
      <c r="Y20" s="21"/>
      <c r="Z20" s="21"/>
      <c r="AA20" s="21"/>
      <c r="AB20" s="21"/>
      <c r="AC20" s="21"/>
      <c r="AD20" s="21"/>
      <c r="AE20" s="21"/>
      <c r="AF20" s="21"/>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7"/>
    </row>
    <row r="21" spans="1:101" x14ac:dyDescent="0.3">
      <c r="A21" s="15" t="str">
        <v/>
      </c>
      <c r="B21" s="21"/>
      <c r="C21" s="21"/>
      <c r="D21" s="24"/>
      <c r="E21" s="21"/>
      <c r="F21" s="20"/>
      <c r="G21" s="21"/>
      <c r="H21" s="21"/>
      <c r="I21" s="20"/>
      <c r="J21" s="20"/>
      <c r="K21" s="20"/>
      <c r="L21" s="21"/>
      <c r="M21" s="21"/>
      <c r="N21" s="21"/>
      <c r="O21" s="22"/>
      <c r="P21" s="20"/>
      <c r="Q21" s="21"/>
      <c r="R21" s="21"/>
      <c r="S21" s="21"/>
      <c r="T21" s="20"/>
      <c r="U21" s="21"/>
      <c r="V21" s="21"/>
      <c r="W21" s="20"/>
      <c r="X21" s="21"/>
      <c r="Y21" s="21"/>
      <c r="Z21" s="21"/>
      <c r="AA21" s="24"/>
      <c r="AB21" s="21"/>
      <c r="AC21" s="21"/>
      <c r="AD21" s="21"/>
      <c r="AE21" s="21"/>
      <c r="AF21" s="21"/>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7"/>
    </row>
    <row r="22" spans="1:101" x14ac:dyDescent="0.3">
      <c r="A22" s="15" t="str">
        <v/>
      </c>
      <c r="B22" s="21"/>
      <c r="C22" s="21"/>
      <c r="D22" s="21"/>
      <c r="E22" s="21"/>
      <c r="F22" s="20"/>
      <c r="G22" s="21"/>
      <c r="H22" s="21"/>
      <c r="I22" s="21"/>
      <c r="J22" s="21"/>
      <c r="K22" s="21"/>
      <c r="L22" s="22"/>
      <c r="M22" s="21"/>
      <c r="N22" s="21"/>
      <c r="O22" s="21"/>
      <c r="P22" s="21"/>
      <c r="Q22" s="21"/>
      <c r="R22" s="21"/>
      <c r="S22" s="21"/>
      <c r="T22" s="21"/>
      <c r="U22" s="21"/>
      <c r="V22" s="21"/>
      <c r="W22" s="21"/>
      <c r="X22" s="21"/>
      <c r="Y22" s="21"/>
      <c r="Z22" s="21"/>
      <c r="AA22" s="21"/>
      <c r="AB22" s="21"/>
      <c r="AC22" s="21"/>
      <c r="AD22" s="21"/>
      <c r="AE22" s="21"/>
      <c r="AF22" s="21"/>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7"/>
    </row>
    <row r="23" spans="1:101" x14ac:dyDescent="0.3">
      <c r="A23" s="15" t="str">
        <v/>
      </c>
      <c r="B23" s="21"/>
      <c r="C23" s="21"/>
      <c r="D23" s="21"/>
      <c r="E23" s="20"/>
      <c r="F23" s="21"/>
      <c r="G23" s="21"/>
      <c r="H23" s="21"/>
      <c r="I23" s="21"/>
      <c r="J23" s="20"/>
      <c r="K23" s="20"/>
      <c r="L23" s="21"/>
      <c r="M23" s="21"/>
      <c r="N23" s="21"/>
      <c r="O23" s="21"/>
      <c r="P23" s="22"/>
      <c r="Q23" s="21"/>
      <c r="R23" s="21"/>
      <c r="S23" s="21"/>
      <c r="T23" s="21"/>
      <c r="U23" s="21"/>
      <c r="V23" s="21"/>
      <c r="W23" s="20"/>
      <c r="X23" s="21"/>
      <c r="Y23" s="21"/>
      <c r="Z23" s="21"/>
      <c r="AA23" s="21"/>
      <c r="AB23" s="21"/>
      <c r="AC23" s="21"/>
      <c r="AD23" s="21"/>
      <c r="AE23" s="21"/>
      <c r="AF23" s="21"/>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7"/>
    </row>
    <row r="24" spans="1:101" x14ac:dyDescent="0.3">
      <c r="A24" s="15" t="str">
        <v/>
      </c>
      <c r="B24" s="21"/>
      <c r="C24" s="21"/>
      <c r="D24" s="21"/>
      <c r="E24" s="21"/>
      <c r="F24" s="21"/>
      <c r="G24" s="21"/>
      <c r="H24" s="21"/>
      <c r="I24" s="21"/>
      <c r="J24" s="21"/>
      <c r="K24" s="21"/>
      <c r="L24" s="22"/>
      <c r="M24" s="21"/>
      <c r="N24" s="21"/>
      <c r="O24" s="21"/>
      <c r="P24" s="21"/>
      <c r="Q24" s="21"/>
      <c r="R24" s="21"/>
      <c r="S24" s="21"/>
      <c r="T24" s="21"/>
      <c r="U24" s="21"/>
      <c r="V24" s="21"/>
      <c r="W24" s="21"/>
      <c r="X24" s="21"/>
      <c r="Y24" s="21"/>
      <c r="Z24" s="21"/>
      <c r="AA24" s="21"/>
      <c r="AB24" s="21"/>
      <c r="AC24" s="21"/>
      <c r="AD24" s="21"/>
      <c r="AE24" s="21"/>
      <c r="AF24" s="21"/>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7"/>
    </row>
    <row r="25" spans="1:101" x14ac:dyDescent="0.3">
      <c r="A25" s="15" t="str">
        <v/>
      </c>
      <c r="B25" s="21"/>
      <c r="C25" s="21"/>
      <c r="D25" s="20"/>
      <c r="E25" s="20"/>
      <c r="F25" s="21"/>
      <c r="G25" s="22"/>
      <c r="H25" s="21"/>
      <c r="I25" s="20"/>
      <c r="J25" s="20"/>
      <c r="K25" s="20"/>
      <c r="L25" s="21"/>
      <c r="M25" s="22"/>
      <c r="N25" s="21"/>
      <c r="O25" s="22"/>
      <c r="P25" s="22"/>
      <c r="Q25" s="22"/>
      <c r="R25" s="21"/>
      <c r="S25" s="21"/>
      <c r="T25" s="20"/>
      <c r="U25" s="21"/>
      <c r="V25" s="20"/>
      <c r="W25" s="22"/>
      <c r="X25" s="22"/>
      <c r="Y25" s="21"/>
      <c r="Z25" s="21"/>
      <c r="AA25" s="20"/>
      <c r="AB25" s="21"/>
      <c r="AC25" s="21"/>
      <c r="AD25" s="21"/>
      <c r="AE25" s="21"/>
      <c r="AF25" s="21"/>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7"/>
    </row>
    <row r="26" spans="1:101" x14ac:dyDescent="0.3">
      <c r="A26" s="15" t="str">
        <v/>
      </c>
      <c r="B26" s="21"/>
      <c r="C26" s="21"/>
      <c r="D26" s="20"/>
      <c r="E26" s="20"/>
      <c r="F26" s="21"/>
      <c r="G26" s="22"/>
      <c r="H26" s="21"/>
      <c r="I26" s="20"/>
      <c r="J26" s="20"/>
      <c r="K26" s="20"/>
      <c r="L26" s="21"/>
      <c r="M26" s="22"/>
      <c r="N26" s="21"/>
      <c r="O26" s="21"/>
      <c r="P26" s="22"/>
      <c r="Q26" s="22"/>
      <c r="R26" s="21"/>
      <c r="S26" s="21"/>
      <c r="T26" s="20"/>
      <c r="U26" s="21"/>
      <c r="V26" s="20"/>
      <c r="W26" s="22"/>
      <c r="X26" s="22"/>
      <c r="Y26" s="21"/>
      <c r="Z26" s="21"/>
      <c r="AA26" s="20"/>
      <c r="AB26" s="21"/>
      <c r="AC26" s="21"/>
      <c r="AD26" s="21"/>
      <c r="AE26" s="21"/>
      <c r="AF26" s="21"/>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7"/>
    </row>
    <row r="27" spans="1:101" x14ac:dyDescent="0.3">
      <c r="A27" s="15" t="str">
        <v/>
      </c>
      <c r="B27" s="21"/>
      <c r="C27" s="21"/>
      <c r="D27" s="21"/>
      <c r="E27" s="21"/>
      <c r="F27" s="21"/>
      <c r="G27" s="21"/>
      <c r="H27" s="21"/>
      <c r="I27" s="21"/>
      <c r="J27" s="21"/>
      <c r="K27" s="21"/>
      <c r="L27" s="22"/>
      <c r="M27" s="21"/>
      <c r="N27" s="21"/>
      <c r="O27" s="21"/>
      <c r="P27" s="21"/>
      <c r="Q27" s="21"/>
      <c r="R27" s="21"/>
      <c r="S27" s="21"/>
      <c r="T27" s="21"/>
      <c r="U27" s="21"/>
      <c r="V27" s="21"/>
      <c r="W27" s="21"/>
      <c r="X27" s="21"/>
      <c r="Y27" s="21"/>
      <c r="Z27" s="21"/>
      <c r="AA27" s="21"/>
      <c r="AB27" s="21"/>
      <c r="AC27" s="21"/>
      <c r="AD27" s="21"/>
      <c r="AE27" s="21"/>
      <c r="AF27" s="21"/>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7"/>
    </row>
    <row r="28" spans="1:101" x14ac:dyDescent="0.3">
      <c r="A28" s="15" t="str">
        <v/>
      </c>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7"/>
    </row>
    <row r="29" spans="1:101" x14ac:dyDescent="0.3">
      <c r="A29" s="15" t="str">
        <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7"/>
    </row>
    <row r="30" spans="1:101" ht="14.4" customHeight="1" x14ac:dyDescent="0.3">
      <c r="A30" s="15" t="str">
        <v/>
      </c>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7"/>
    </row>
    <row r="31" spans="1:101" ht="14.4" customHeight="1" x14ac:dyDescent="0.3">
      <c r="A31" s="15" t="str">
        <v/>
      </c>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7"/>
    </row>
    <row r="32" spans="1:101" ht="14.4" customHeight="1" x14ac:dyDescent="0.3">
      <c r="A32" s="15" t="str">
        <v/>
      </c>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7"/>
    </row>
    <row r="33" spans="1:101" ht="14.4" customHeight="1" x14ac:dyDescent="0.3">
      <c r="A33" s="15" t="str">
        <v/>
      </c>
      <c r="B33" s="10"/>
      <c r="C33" s="5"/>
      <c r="D33" s="5"/>
      <c r="E33" s="10"/>
      <c r="F33" s="5"/>
      <c r="G33" s="5"/>
      <c r="H33" s="5"/>
      <c r="I33" s="5"/>
      <c r="J33" s="5"/>
      <c r="K33" s="5"/>
      <c r="L33" s="5"/>
      <c r="M33" s="5"/>
      <c r="N33" s="5"/>
      <c r="O33" s="5"/>
      <c r="P33" s="5"/>
      <c r="Q33" s="5"/>
      <c r="R33" s="5"/>
      <c r="S33" s="5"/>
      <c r="T33" s="5"/>
      <c r="U33" s="5"/>
      <c r="V33" s="5"/>
      <c r="W33" s="5"/>
      <c r="X33" s="5"/>
      <c r="Y33" s="5"/>
      <c r="Z33" s="6"/>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7"/>
    </row>
    <row r="34" spans="1:101" ht="14.4" customHeight="1" x14ac:dyDescent="0.3">
      <c r="A34" s="15" t="str">
        <v/>
      </c>
      <c r="B34" s="10"/>
      <c r="C34" s="5"/>
      <c r="D34" s="5"/>
      <c r="E34" s="10"/>
      <c r="F34" s="5"/>
      <c r="G34" s="5"/>
      <c r="H34" s="5"/>
      <c r="I34" s="5"/>
      <c r="J34" s="5"/>
      <c r="K34" s="5"/>
      <c r="L34" s="5"/>
      <c r="M34" s="5"/>
      <c r="N34" s="5"/>
      <c r="O34" s="5"/>
      <c r="P34" s="5"/>
      <c r="Q34" s="5"/>
      <c r="R34" s="5"/>
      <c r="S34" s="5"/>
      <c r="T34" s="5"/>
      <c r="U34" s="5"/>
      <c r="V34" s="5"/>
      <c r="W34" s="5"/>
      <c r="X34" s="5"/>
      <c r="Y34" s="5"/>
      <c r="Z34" s="6"/>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7"/>
    </row>
    <row r="35" spans="1:101" ht="14.4" customHeight="1" x14ac:dyDescent="0.3">
      <c r="A35" s="15" t="str">
        <v/>
      </c>
      <c r="B35" s="10"/>
      <c r="C35" s="5"/>
      <c r="D35" s="5"/>
      <c r="E35" s="10"/>
      <c r="F35" s="5"/>
      <c r="G35" s="5"/>
      <c r="H35" s="5"/>
      <c r="I35" s="5"/>
      <c r="J35" s="5"/>
      <c r="K35" s="5"/>
      <c r="L35" s="5"/>
      <c r="M35" s="5"/>
      <c r="N35" s="5"/>
      <c r="O35" s="5"/>
      <c r="P35" s="5"/>
      <c r="Q35" s="5"/>
      <c r="R35" s="5"/>
      <c r="S35" s="5"/>
      <c r="T35" s="5"/>
      <c r="U35" s="5"/>
      <c r="V35" s="5"/>
      <c r="W35" s="5"/>
      <c r="X35" s="5"/>
      <c r="Y35" s="5"/>
      <c r="Z35" s="6"/>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7"/>
    </row>
    <row r="36" spans="1:101" ht="14.4" customHeight="1" x14ac:dyDescent="0.3">
      <c r="A36" s="15" t="str">
        <v/>
      </c>
      <c r="B36" s="10"/>
      <c r="C36" s="5"/>
      <c r="D36" s="5"/>
      <c r="E36" s="10"/>
      <c r="F36" s="5"/>
      <c r="G36" s="5"/>
      <c r="H36" s="5"/>
      <c r="I36" s="5"/>
      <c r="J36" s="5"/>
      <c r="K36" s="5"/>
      <c r="L36" s="5"/>
      <c r="M36" s="5"/>
      <c r="N36" s="5"/>
      <c r="O36" s="5"/>
      <c r="P36" s="5"/>
      <c r="Q36" s="5"/>
      <c r="R36" s="5"/>
      <c r="S36" s="5"/>
      <c r="T36" s="5"/>
      <c r="U36" s="5"/>
      <c r="V36" s="5"/>
      <c r="W36" s="5"/>
      <c r="X36" s="5"/>
      <c r="Y36" s="5"/>
      <c r="Z36" s="6"/>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7"/>
    </row>
    <row r="37" spans="1:101" ht="14.4" customHeight="1" x14ac:dyDescent="0.3">
      <c r="A37" s="15" t="str">
        <v/>
      </c>
      <c r="B37" s="10"/>
      <c r="C37" s="11"/>
      <c r="D37" s="11"/>
      <c r="E37" s="5"/>
      <c r="F37" s="5"/>
      <c r="G37" s="5"/>
      <c r="H37" s="5"/>
      <c r="I37" s="5"/>
      <c r="J37" s="5"/>
      <c r="K37" s="5"/>
      <c r="L37" s="5"/>
      <c r="M37" s="5"/>
      <c r="N37" s="5"/>
      <c r="O37" s="5"/>
      <c r="P37" s="5"/>
      <c r="Q37" s="5"/>
      <c r="R37" s="5"/>
      <c r="S37" s="5"/>
      <c r="T37" s="5"/>
      <c r="U37" s="5"/>
      <c r="V37" s="5"/>
      <c r="W37" s="5"/>
      <c r="X37" s="5"/>
      <c r="Y37" s="5"/>
      <c r="Z37" s="6"/>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7"/>
    </row>
    <row r="38" spans="1:101" ht="14.4" customHeight="1" x14ac:dyDescent="0.3">
      <c r="A38" s="15" t="str">
        <v/>
      </c>
      <c r="B38" s="10"/>
      <c r="C38" s="5"/>
      <c r="D38" s="5"/>
      <c r="E38" s="5"/>
      <c r="F38" s="5"/>
      <c r="G38" s="5"/>
      <c r="H38" s="5"/>
      <c r="I38" s="5"/>
      <c r="J38" s="5"/>
      <c r="K38" s="5"/>
      <c r="L38" s="5"/>
      <c r="M38" s="5"/>
      <c r="N38" s="5"/>
      <c r="O38" s="5"/>
      <c r="P38" s="5"/>
      <c r="Q38" s="5"/>
      <c r="R38" s="5"/>
      <c r="S38" s="5"/>
      <c r="T38" s="5"/>
      <c r="U38" s="5"/>
      <c r="V38" s="5"/>
      <c r="W38" s="5"/>
      <c r="X38" s="5"/>
      <c r="Y38" s="5"/>
      <c r="Z38" s="6"/>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7"/>
    </row>
    <row r="39" spans="1:101" ht="14.4" customHeight="1" x14ac:dyDescent="0.3">
      <c r="A39" s="15" t="str">
        <v/>
      </c>
      <c r="B39" s="10"/>
      <c r="C39" s="5"/>
      <c r="D39" s="5"/>
      <c r="E39" s="5"/>
      <c r="F39" s="5"/>
      <c r="G39" s="5"/>
      <c r="H39" s="5"/>
      <c r="I39" s="5"/>
      <c r="J39" s="5"/>
      <c r="K39" s="5"/>
      <c r="L39" s="5"/>
      <c r="M39" s="5"/>
      <c r="N39" s="5"/>
      <c r="O39" s="5"/>
      <c r="P39" s="5"/>
      <c r="Q39" s="5"/>
      <c r="R39" s="5"/>
      <c r="S39" s="5"/>
      <c r="T39" s="5"/>
      <c r="U39" s="5"/>
      <c r="V39" s="5"/>
      <c r="W39" s="5"/>
      <c r="X39" s="5"/>
      <c r="Y39" s="5"/>
      <c r="Z39" s="6"/>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7"/>
    </row>
    <row r="40" spans="1:101" ht="14.4" customHeight="1" x14ac:dyDescent="0.3">
      <c r="A40" s="15" t="str">
        <v/>
      </c>
      <c r="B40" s="10"/>
      <c r="C40" s="5"/>
      <c r="D40" s="5"/>
      <c r="E40" s="5"/>
      <c r="F40" s="5"/>
      <c r="G40" s="5"/>
      <c r="H40" s="5"/>
      <c r="I40" s="5"/>
      <c r="J40" s="5"/>
      <c r="K40" s="5"/>
      <c r="L40" s="5"/>
      <c r="M40" s="5"/>
      <c r="N40" s="5"/>
      <c r="O40" s="5"/>
      <c r="P40" s="5"/>
      <c r="Q40" s="5"/>
      <c r="R40" s="5"/>
      <c r="S40" s="5"/>
      <c r="T40" s="5"/>
      <c r="U40" s="5"/>
      <c r="V40" s="5"/>
      <c r="W40" s="5"/>
      <c r="X40" s="5"/>
      <c r="Y40" s="5"/>
      <c r="Z40" s="6"/>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7"/>
    </row>
    <row r="41" spans="1:101" ht="14.4" customHeight="1" x14ac:dyDescent="0.3">
      <c r="A41" s="15" t="str">
        <v/>
      </c>
      <c r="B41" s="10"/>
      <c r="C41" s="5"/>
      <c r="D41" s="5"/>
      <c r="E41" s="5"/>
      <c r="F41" s="5"/>
      <c r="G41" s="5"/>
      <c r="H41" s="5"/>
      <c r="I41" s="5"/>
      <c r="J41" s="5"/>
      <c r="K41" s="5"/>
      <c r="L41" s="5"/>
      <c r="M41" s="5"/>
      <c r="N41" s="5"/>
      <c r="O41" s="5"/>
      <c r="P41" s="5"/>
      <c r="Q41" s="5"/>
      <c r="R41" s="5"/>
      <c r="S41" s="5"/>
      <c r="T41" s="5"/>
      <c r="U41" s="5"/>
      <c r="V41" s="5"/>
      <c r="W41" s="5"/>
      <c r="X41" s="5"/>
      <c r="Y41" s="5"/>
      <c r="Z41" s="6"/>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7"/>
    </row>
    <row r="42" spans="1:101" ht="14.4" customHeight="1" x14ac:dyDescent="0.3">
      <c r="A42" s="15" t="str">
        <v/>
      </c>
      <c r="B42" s="10"/>
      <c r="C42" s="5"/>
      <c r="D42" s="5"/>
      <c r="E42" s="5"/>
      <c r="F42" s="5"/>
      <c r="G42" s="5"/>
      <c r="H42" s="5"/>
      <c r="I42" s="5"/>
      <c r="J42" s="5"/>
      <c r="K42" s="5"/>
      <c r="L42" s="5"/>
      <c r="M42" s="5"/>
      <c r="N42" s="5"/>
      <c r="O42" s="5"/>
      <c r="P42" s="5"/>
      <c r="Q42" s="5"/>
      <c r="R42" s="5"/>
      <c r="S42" s="5"/>
      <c r="T42" s="5"/>
      <c r="U42" s="5"/>
      <c r="V42" s="5"/>
      <c r="W42" s="5"/>
      <c r="X42" s="5"/>
      <c r="Y42" s="5"/>
      <c r="Z42" s="6"/>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7"/>
    </row>
    <row r="43" spans="1:101" ht="14.4" customHeight="1" x14ac:dyDescent="0.3">
      <c r="A43" s="15" t="str">
        <v/>
      </c>
      <c r="B43" s="10"/>
      <c r="C43" s="5"/>
      <c r="D43" s="5"/>
      <c r="E43" s="5"/>
      <c r="F43" s="5"/>
      <c r="G43" s="5"/>
      <c r="H43" s="5"/>
      <c r="I43" s="5"/>
      <c r="J43" s="5"/>
      <c r="K43" s="5"/>
      <c r="L43" s="5"/>
      <c r="M43" s="5"/>
      <c r="N43" s="5"/>
      <c r="O43" s="5"/>
      <c r="P43" s="5"/>
      <c r="Q43" s="5"/>
      <c r="R43" s="5"/>
      <c r="S43" s="5"/>
      <c r="T43" s="5"/>
      <c r="U43" s="5"/>
      <c r="V43" s="5"/>
      <c r="W43" s="5"/>
      <c r="X43" s="5"/>
      <c r="Y43" s="5"/>
      <c r="Z43" s="6"/>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7"/>
    </row>
    <row r="44" spans="1:101" ht="14.4" customHeight="1" x14ac:dyDescent="0.3">
      <c r="A44" s="15" t="str">
        <v/>
      </c>
      <c r="B44" s="10"/>
      <c r="C44" s="5"/>
      <c r="D44" s="5"/>
      <c r="E44" s="5"/>
      <c r="F44" s="5"/>
      <c r="G44" s="5"/>
      <c r="H44" s="5"/>
      <c r="I44" s="5"/>
      <c r="J44" s="5"/>
      <c r="K44" s="5"/>
      <c r="L44" s="5"/>
      <c r="M44" s="5"/>
      <c r="N44" s="5"/>
      <c r="O44" s="5"/>
      <c r="P44" s="5"/>
      <c r="Q44" s="5"/>
      <c r="R44" s="5"/>
      <c r="S44" s="5"/>
      <c r="T44" s="5"/>
      <c r="U44" s="5"/>
      <c r="V44" s="5"/>
      <c r="W44" s="5"/>
      <c r="X44" s="5"/>
      <c r="Y44" s="5"/>
      <c r="Z44" s="6"/>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7"/>
    </row>
    <row r="45" spans="1:101" ht="14.4" customHeight="1" x14ac:dyDescent="0.3">
      <c r="A45" s="15" t="str">
        <v/>
      </c>
      <c r="B45" s="10"/>
      <c r="C45" s="5"/>
      <c r="D45" s="5"/>
      <c r="E45" s="5"/>
      <c r="F45" s="5"/>
      <c r="G45" s="5"/>
      <c r="H45" s="5"/>
      <c r="I45" s="5"/>
      <c r="J45" s="5"/>
      <c r="K45" s="5"/>
      <c r="L45" s="5"/>
      <c r="M45" s="5"/>
      <c r="N45" s="5"/>
      <c r="O45" s="5"/>
      <c r="P45" s="5"/>
      <c r="Q45" s="5"/>
      <c r="R45" s="5"/>
      <c r="S45" s="5"/>
      <c r="T45" s="5"/>
      <c r="U45" s="5"/>
      <c r="V45" s="5"/>
      <c r="W45" s="5"/>
      <c r="X45" s="5"/>
      <c r="Y45" s="5"/>
      <c r="Z45" s="6"/>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7"/>
    </row>
    <row r="46" spans="1:101" ht="14.4" customHeight="1" x14ac:dyDescent="0.3">
      <c r="A46" s="15" t="str">
        <v/>
      </c>
      <c r="B46" s="10"/>
      <c r="C46" s="5"/>
      <c r="D46" s="5"/>
      <c r="E46" s="5"/>
      <c r="F46" s="5"/>
      <c r="G46" s="5"/>
      <c r="H46" s="5"/>
      <c r="I46" s="5"/>
      <c r="J46" s="5"/>
      <c r="K46" s="5"/>
      <c r="L46" s="5"/>
      <c r="M46" s="5"/>
      <c r="N46" s="5"/>
      <c r="O46" s="5"/>
      <c r="P46" s="5"/>
      <c r="Q46" s="5"/>
      <c r="R46" s="5"/>
      <c r="S46" s="5"/>
      <c r="T46" s="5"/>
      <c r="U46" s="5"/>
      <c r="V46" s="5"/>
      <c r="W46" s="5"/>
      <c r="X46" s="5"/>
      <c r="Y46" s="5"/>
      <c r="Z46" s="6"/>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7"/>
    </row>
    <row r="47" spans="1:101" ht="14.4" customHeight="1" x14ac:dyDescent="0.3">
      <c r="A47" s="15" t="str">
        <v/>
      </c>
      <c r="B47" s="10"/>
      <c r="C47" s="5"/>
      <c r="D47" s="5"/>
      <c r="E47" s="5"/>
      <c r="F47" s="5"/>
      <c r="G47" s="5"/>
      <c r="H47" s="5"/>
      <c r="I47" s="5"/>
      <c r="J47" s="5"/>
      <c r="K47" s="5"/>
      <c r="L47" s="5"/>
      <c r="M47" s="5"/>
      <c r="N47" s="5"/>
      <c r="O47" s="5"/>
      <c r="P47" s="5"/>
      <c r="Q47" s="5"/>
      <c r="R47" s="5"/>
      <c r="S47" s="5"/>
      <c r="T47" s="5"/>
      <c r="U47" s="5"/>
      <c r="V47" s="5"/>
      <c r="W47" s="5"/>
      <c r="X47" s="5"/>
      <c r="Y47" s="5"/>
      <c r="Z47" s="6"/>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7"/>
    </row>
    <row r="48" spans="1:101" ht="14.4" customHeight="1" x14ac:dyDescent="0.3">
      <c r="A48" s="15" t="str">
        <v/>
      </c>
      <c r="B48" s="10"/>
      <c r="C48" s="5"/>
      <c r="D48" s="5"/>
      <c r="E48" s="5"/>
      <c r="F48" s="5"/>
      <c r="G48" s="5"/>
      <c r="H48" s="5"/>
      <c r="I48" s="5"/>
      <c r="J48" s="5"/>
      <c r="K48" s="5"/>
      <c r="L48" s="5"/>
      <c r="M48" s="5"/>
      <c r="N48" s="5"/>
      <c r="O48" s="5"/>
      <c r="P48" s="5"/>
      <c r="Q48" s="5"/>
      <c r="R48" s="5"/>
      <c r="S48" s="5"/>
      <c r="T48" s="5"/>
      <c r="U48" s="5"/>
      <c r="V48" s="5"/>
      <c r="W48" s="5"/>
      <c r="X48" s="5"/>
      <c r="Y48" s="5"/>
      <c r="Z48" s="6"/>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7"/>
    </row>
    <row r="49" spans="1:101" ht="14.4" customHeight="1" x14ac:dyDescent="0.3">
      <c r="A49" s="15" t="str">
        <v/>
      </c>
      <c r="B49" s="10"/>
      <c r="C49" s="5"/>
      <c r="D49" s="5"/>
      <c r="E49" s="5"/>
      <c r="F49" s="5"/>
      <c r="G49" s="5"/>
      <c r="H49" s="5"/>
      <c r="I49" s="5"/>
      <c r="J49" s="5"/>
      <c r="K49" s="5"/>
      <c r="L49" s="5"/>
      <c r="M49" s="5"/>
      <c r="N49" s="5"/>
      <c r="O49" s="5"/>
      <c r="P49" s="5"/>
      <c r="Q49" s="5"/>
      <c r="R49" s="5"/>
      <c r="S49" s="5"/>
      <c r="T49" s="5"/>
      <c r="U49" s="5"/>
      <c r="V49" s="5"/>
      <c r="W49" s="5"/>
      <c r="X49" s="5"/>
      <c r="Y49" s="5"/>
      <c r="Z49" s="6"/>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7"/>
    </row>
    <row r="50" spans="1:101" ht="14.4" customHeight="1" x14ac:dyDescent="0.3">
      <c r="A50" s="15" t="str">
        <v/>
      </c>
      <c r="B50" s="10"/>
      <c r="C50" s="5"/>
      <c r="D50" s="5"/>
      <c r="E50" s="5"/>
      <c r="F50" s="5"/>
      <c r="G50" s="5"/>
      <c r="H50" s="5"/>
      <c r="I50" s="5"/>
      <c r="J50" s="5"/>
      <c r="K50" s="5"/>
      <c r="L50" s="5"/>
      <c r="M50" s="5"/>
      <c r="N50" s="5"/>
      <c r="O50" s="5"/>
      <c r="P50" s="5"/>
      <c r="Q50" s="5"/>
      <c r="R50" s="5"/>
      <c r="S50" s="5"/>
      <c r="T50" s="5"/>
      <c r="U50" s="5"/>
      <c r="V50" s="5"/>
      <c r="W50" s="5"/>
      <c r="X50" s="5"/>
      <c r="Y50" s="5"/>
      <c r="Z50" s="6"/>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7"/>
    </row>
    <row r="51" spans="1:101" ht="14.4" customHeight="1" x14ac:dyDescent="0.3">
      <c r="A51" s="15" t="str">
        <v/>
      </c>
      <c r="B51" s="10"/>
      <c r="C51" s="5"/>
      <c r="D51" s="5"/>
      <c r="E51" s="5"/>
      <c r="F51" s="5"/>
      <c r="G51" s="5"/>
      <c r="H51" s="5"/>
      <c r="I51" s="5"/>
      <c r="J51" s="5"/>
      <c r="K51" s="5"/>
      <c r="L51" s="5"/>
      <c r="M51" s="5"/>
      <c r="N51" s="5"/>
      <c r="O51" s="5"/>
      <c r="P51" s="5"/>
      <c r="Q51" s="5"/>
      <c r="R51" s="5"/>
      <c r="S51" s="5"/>
      <c r="T51" s="5"/>
      <c r="U51" s="5"/>
      <c r="V51" s="5"/>
      <c r="W51" s="5"/>
      <c r="X51" s="5"/>
      <c r="Y51" s="5"/>
      <c r="Z51" s="6"/>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7"/>
    </row>
    <row r="52" spans="1:101" x14ac:dyDescent="0.3">
      <c r="A52" s="15" t="str">
        <v/>
      </c>
      <c r="B52" s="10"/>
      <c r="C52" s="5"/>
      <c r="D52" s="5"/>
      <c r="E52" s="5"/>
      <c r="F52" s="5"/>
      <c r="G52" s="5"/>
      <c r="H52" s="5"/>
      <c r="I52" s="5"/>
      <c r="J52" s="5"/>
      <c r="K52" s="5"/>
      <c r="L52" s="5"/>
      <c r="M52" s="5"/>
      <c r="N52" s="5"/>
      <c r="O52" s="5"/>
      <c r="P52" s="5"/>
      <c r="Q52" s="5"/>
      <c r="R52" s="5"/>
      <c r="S52" s="5"/>
      <c r="T52" s="5"/>
      <c r="U52" s="5"/>
      <c r="V52" s="5"/>
      <c r="W52" s="5"/>
      <c r="X52" s="5"/>
      <c r="Y52" s="5"/>
      <c r="Z52" s="6"/>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7"/>
    </row>
    <row r="53" spans="1:101" x14ac:dyDescent="0.3">
      <c r="A53" s="15" t="str">
        <v/>
      </c>
      <c r="B53" s="10"/>
      <c r="C53" s="5"/>
      <c r="D53" s="5"/>
      <c r="E53" s="5"/>
      <c r="F53" s="5"/>
      <c r="G53" s="5"/>
      <c r="H53" s="5"/>
      <c r="I53" s="5"/>
      <c r="J53" s="5"/>
      <c r="K53" s="5"/>
      <c r="L53" s="5"/>
      <c r="M53" s="5"/>
      <c r="N53" s="5"/>
      <c r="O53" s="5"/>
      <c r="P53" s="5"/>
      <c r="Q53" s="5"/>
      <c r="R53" s="5"/>
      <c r="S53" s="5"/>
      <c r="T53" s="5"/>
      <c r="U53" s="5"/>
      <c r="V53" s="5"/>
      <c r="W53" s="5"/>
      <c r="X53" s="5"/>
      <c r="Y53" s="5"/>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7"/>
    </row>
    <row r="54" spans="1:101" x14ac:dyDescent="0.3">
      <c r="A54" s="15" t="str">
        <v/>
      </c>
      <c r="B54" s="10"/>
      <c r="C54" s="5"/>
      <c r="D54" s="5"/>
      <c r="E54" s="5"/>
      <c r="F54" s="5"/>
      <c r="G54" s="5"/>
      <c r="H54" s="5"/>
      <c r="I54" s="5"/>
      <c r="J54" s="5"/>
      <c r="K54" s="5"/>
      <c r="L54" s="5"/>
      <c r="M54" s="5"/>
      <c r="N54" s="5"/>
      <c r="O54" s="5"/>
      <c r="P54" s="5"/>
      <c r="Q54" s="5"/>
      <c r="R54" s="5"/>
      <c r="S54" s="5"/>
      <c r="T54" s="5"/>
      <c r="U54" s="5"/>
      <c r="V54" s="5"/>
      <c r="W54" s="5"/>
      <c r="X54" s="5"/>
      <c r="Y54" s="5"/>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7"/>
    </row>
    <row r="55" spans="1:101" x14ac:dyDescent="0.3">
      <c r="A55" s="15" t="str">
        <v/>
      </c>
      <c r="B55" s="10"/>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7"/>
    </row>
    <row r="56" spans="1:101" x14ac:dyDescent="0.3">
      <c r="A56" s="15" t="str">
        <v/>
      </c>
      <c r="B56" s="10"/>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7"/>
    </row>
    <row r="57" spans="1:101" x14ac:dyDescent="0.3">
      <c r="A57" s="15" t="str">
        <v/>
      </c>
      <c r="B57" s="10"/>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7"/>
    </row>
    <row r="58" spans="1:101" x14ac:dyDescent="0.3">
      <c r="A58" s="15" t="str">
        <v/>
      </c>
      <c r="B58" s="10"/>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7"/>
    </row>
    <row r="59" spans="1:101" x14ac:dyDescent="0.3">
      <c r="A59" s="15" t="str">
        <v/>
      </c>
      <c r="B59" s="10"/>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7"/>
    </row>
    <row r="60" spans="1:101" x14ac:dyDescent="0.3">
      <c r="A60" s="15" t="str">
        <v/>
      </c>
      <c r="B60" s="10"/>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7"/>
    </row>
    <row r="61" spans="1:101" x14ac:dyDescent="0.3">
      <c r="A61" s="15" t="str">
        <v/>
      </c>
      <c r="B61" s="1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7"/>
    </row>
    <row r="62" spans="1:101" x14ac:dyDescent="0.3">
      <c r="A62" s="15" t="str">
        <v/>
      </c>
      <c r="B62" s="1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7"/>
    </row>
    <row r="63" spans="1:101" x14ac:dyDescent="0.3">
      <c r="A63" s="15" t="str">
        <v/>
      </c>
      <c r="B63" s="1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7"/>
    </row>
    <row r="64" spans="1:101" x14ac:dyDescent="0.3">
      <c r="A64" s="15" t="str">
        <v/>
      </c>
      <c r="B64" s="1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7"/>
    </row>
    <row r="65" spans="1:101" x14ac:dyDescent="0.3">
      <c r="A65" s="15" t="str">
        <v/>
      </c>
      <c r="B65" s="1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7"/>
    </row>
    <row r="66" spans="1:101" x14ac:dyDescent="0.3">
      <c r="A66" s="15" t="str">
        <v/>
      </c>
      <c r="B66" s="1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7"/>
    </row>
    <row r="67" spans="1:101" x14ac:dyDescent="0.3">
      <c r="A67" s="15" t="str">
        <v/>
      </c>
      <c r="B67" s="1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7"/>
    </row>
    <row r="68" spans="1:101" x14ac:dyDescent="0.3">
      <c r="A68" s="15" t="str">
        <v/>
      </c>
      <c r="B68" s="1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7"/>
    </row>
    <row r="69" spans="1:101" x14ac:dyDescent="0.3">
      <c r="A69" s="15" t="str">
        <v/>
      </c>
      <c r="B69" s="1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7"/>
    </row>
    <row r="70" spans="1:101" x14ac:dyDescent="0.3">
      <c r="A70" s="15" t="str">
        <v/>
      </c>
      <c r="B70" s="1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7"/>
    </row>
    <row r="71" spans="1:101" x14ac:dyDescent="0.3">
      <c r="A71" s="15" t="str">
        <v/>
      </c>
      <c r="B71" s="1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7"/>
    </row>
    <row r="72" spans="1:101" x14ac:dyDescent="0.3">
      <c r="A72" s="15" t="str">
        <v/>
      </c>
      <c r="B72" s="1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7"/>
    </row>
    <row r="73" spans="1:101" x14ac:dyDescent="0.3">
      <c r="A73" s="15" t="str">
        <v/>
      </c>
      <c r="B73" s="1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7"/>
    </row>
    <row r="74" spans="1:101" x14ac:dyDescent="0.3">
      <c r="A74" s="15" t="str">
        <v/>
      </c>
      <c r="B74" s="1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7"/>
    </row>
    <row r="75" spans="1:101" x14ac:dyDescent="0.3">
      <c r="A75" s="15" t="str">
        <v/>
      </c>
      <c r="B75" s="1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7"/>
    </row>
    <row r="76" spans="1:101" x14ac:dyDescent="0.3">
      <c r="A76" s="15" t="str">
        <v/>
      </c>
      <c r="B76" s="1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7"/>
    </row>
    <row r="77" spans="1:101" x14ac:dyDescent="0.3">
      <c r="A77" s="15" t="str">
        <v/>
      </c>
      <c r="B77" s="1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7"/>
    </row>
    <row r="78" spans="1:101" x14ac:dyDescent="0.3">
      <c r="A78" s="15" t="str">
        <v/>
      </c>
      <c r="B78" s="1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7"/>
    </row>
    <row r="79" spans="1:101" x14ac:dyDescent="0.3">
      <c r="A79" s="15" t="str">
        <v/>
      </c>
      <c r="B79" s="1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7"/>
    </row>
    <row r="80" spans="1:101" x14ac:dyDescent="0.3">
      <c r="A80" s="15" t="str">
        <v/>
      </c>
      <c r="B80" s="1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7"/>
    </row>
    <row r="81" spans="1:101" x14ac:dyDescent="0.3">
      <c r="A81" s="15" t="str">
        <v/>
      </c>
      <c r="B81" s="1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7"/>
    </row>
    <row r="82" spans="1:101" x14ac:dyDescent="0.3">
      <c r="A82" s="15" t="str">
        <v/>
      </c>
      <c r="B82" s="1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7"/>
    </row>
    <row r="83" spans="1:101" x14ac:dyDescent="0.3">
      <c r="A83" s="15" t="str">
        <v/>
      </c>
      <c r="B83" s="1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7"/>
    </row>
    <row r="84" spans="1:101" x14ac:dyDescent="0.3">
      <c r="A84" s="15" t="str">
        <v/>
      </c>
      <c r="B84" s="1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7"/>
    </row>
    <row r="85" spans="1:101" x14ac:dyDescent="0.3">
      <c r="A85" s="15" t="str">
        <v/>
      </c>
      <c r="B85" s="1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7"/>
    </row>
    <row r="86" spans="1:101" x14ac:dyDescent="0.3">
      <c r="A86" s="15" t="str">
        <v/>
      </c>
      <c r="B86" s="1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7"/>
    </row>
    <row r="87" spans="1:101" x14ac:dyDescent="0.3">
      <c r="A87" s="15" t="str">
        <v/>
      </c>
      <c r="B87" s="1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7"/>
    </row>
    <row r="88" spans="1:101" x14ac:dyDescent="0.3">
      <c r="A88" s="15" t="str">
        <v/>
      </c>
      <c r="B88" s="1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7"/>
    </row>
    <row r="89" spans="1:101" x14ac:dyDescent="0.3">
      <c r="A89" s="15" t="str">
        <v/>
      </c>
      <c r="B89" s="1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7"/>
    </row>
    <row r="90" spans="1:101" x14ac:dyDescent="0.3">
      <c r="A90" s="15" t="str">
        <v/>
      </c>
      <c r="B90" s="1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7"/>
    </row>
    <row r="91" spans="1:101" x14ac:dyDescent="0.3">
      <c r="A91" s="15" t="str">
        <v/>
      </c>
      <c r="B91" s="1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7"/>
    </row>
    <row r="92" spans="1:101" x14ac:dyDescent="0.3">
      <c r="A92" s="15" t="str">
        <v/>
      </c>
      <c r="B92" s="1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7"/>
    </row>
    <row r="93" spans="1:101" x14ac:dyDescent="0.3">
      <c r="A93" s="15" t="str">
        <v/>
      </c>
      <c r="B93" s="1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7"/>
    </row>
    <row r="94" spans="1:101" x14ac:dyDescent="0.3">
      <c r="A94" s="15" t="str">
        <v/>
      </c>
      <c r="B94" s="1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7"/>
    </row>
    <row r="95" spans="1:101" x14ac:dyDescent="0.3">
      <c r="A95" s="15" t="str">
        <v/>
      </c>
      <c r="B95" s="1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7"/>
    </row>
    <row r="96" spans="1:101" x14ac:dyDescent="0.3">
      <c r="A96" s="15" t="str">
        <v/>
      </c>
      <c r="B96" s="1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7"/>
    </row>
    <row r="97" spans="1:101" x14ac:dyDescent="0.3">
      <c r="A97" s="15" t="str">
        <v/>
      </c>
      <c r="B97" s="1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7"/>
    </row>
    <row r="98" spans="1:101" x14ac:dyDescent="0.3">
      <c r="A98" s="15" t="str">
        <v/>
      </c>
      <c r="B98" s="1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7"/>
    </row>
    <row r="99" spans="1:101" x14ac:dyDescent="0.3">
      <c r="A99" s="15" t="str">
        <v/>
      </c>
      <c r="B99" s="1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7"/>
    </row>
    <row r="100" spans="1:101" x14ac:dyDescent="0.3">
      <c r="A100" s="15" t="str">
        <v/>
      </c>
      <c r="B100" s="1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7"/>
    </row>
    <row r="101" spans="1:101" ht="15" thickBot="1" x14ac:dyDescent="0.35">
      <c r="A101" s="15" t="str">
        <v/>
      </c>
      <c r="B101" s="13"/>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9"/>
    </row>
  </sheetData>
  <phoneticPr fontId="2"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E91C5-177C-4304-8345-438265FEF4C4}">
  <dimension ref="A1:CX210"/>
  <sheetViews>
    <sheetView zoomScaleNormal="100" zoomScaleSheetLayoutView="148" workbookViewId="0">
      <selection activeCell="A105" sqref="A105:XFD206"/>
    </sheetView>
  </sheetViews>
  <sheetFormatPr defaultRowHeight="14.4" x14ac:dyDescent="0.3"/>
  <cols>
    <col min="1" max="1" width="14.44140625" customWidth="1"/>
    <col min="2" max="2" width="14.33203125" bestFit="1" customWidth="1"/>
    <col min="3" max="3" width="8" bestFit="1" customWidth="1"/>
    <col min="4" max="4" width="10.6640625" bestFit="1" customWidth="1"/>
    <col min="5" max="5" width="11.6640625" bestFit="1" customWidth="1"/>
    <col min="6" max="6" width="13.6640625" customWidth="1"/>
    <col min="7" max="7" width="12.5546875" customWidth="1"/>
    <col min="8" max="8" width="11.6640625" bestFit="1" customWidth="1"/>
    <col min="9" max="10" width="10.6640625" bestFit="1" customWidth="1"/>
    <col min="11" max="99" width="11.109375" customWidth="1"/>
    <col min="100" max="102" width="12.109375" customWidth="1"/>
    <col min="103" max="103" width="12.5546875" customWidth="1"/>
  </cols>
  <sheetData>
    <row r="1" spans="1:102" ht="25.8" x14ac:dyDescent="0.3">
      <c r="A1" s="12" t="s">
        <v>32</v>
      </c>
      <c r="CX1" s="18"/>
    </row>
    <row r="2" spans="1:102" x14ac:dyDescent="0.3">
      <c r="B2" t="str" cm="1">
        <f t="array" ref="B2:CW2">TRANSPOSE('Hidden Network Data 1'!Z4:Z103)</f>
        <v>DetritusNLNode</v>
      </c>
      <c r="C2" t="str">
        <v>Plant</v>
      </c>
      <c r="D2" t="str">
        <v>Invertebrate</v>
      </c>
      <c r="E2" t="str">
        <v>Vertebrate</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s="18"/>
    </row>
    <row r="3" spans="1:102" x14ac:dyDescent="0.3">
      <c r="A3" t="str" cm="1">
        <f t="array" ref="A3:A102">'Hidden Network Data 1'!Z4:Z103</f>
        <v>DetritusNLNode</v>
      </c>
      <c r="B3" t="str" cm="1">
        <f t="array" ref="B3:CW102">_xlfn.VALUETOTEXT('Adjacency Matrix'!B2:CW101)</f>
        <v>0</v>
      </c>
      <c r="C3" t="str">
        <v>0</v>
      </c>
      <c r="D3" t="str">
        <v>0.01, 0.6</v>
      </c>
      <c r="E3" t="str">
        <v>1</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s="18"/>
    </row>
    <row r="4" spans="1:102" x14ac:dyDescent="0.3">
      <c r="A4" t="str">
        <v>Plant</v>
      </c>
      <c r="B4" t="str">
        <v>1</v>
      </c>
      <c r="C4" t="str">
        <v>0</v>
      </c>
      <c r="D4" t="str">
        <v>0.6</v>
      </c>
      <c r="E4" t="str">
        <v>0</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s="18"/>
    </row>
    <row r="5" spans="1:102" x14ac:dyDescent="0.3">
      <c r="A5" t="str">
        <v>Invertebrate</v>
      </c>
      <c r="B5" t="str">
        <v>1</v>
      </c>
      <c r="C5" t="str">
        <v>0</v>
      </c>
      <c r="D5" t="str">
        <v>0</v>
      </c>
      <c r="E5" t="str">
        <v>0.6, 1</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s="18"/>
    </row>
    <row r="6" spans="1:102" x14ac:dyDescent="0.3">
      <c r="A6" t="str">
        <v>Vertebrate</v>
      </c>
      <c r="B6" t="str">
        <v>1</v>
      </c>
      <c r="C6" t="str">
        <v>0</v>
      </c>
      <c r="D6" t="str">
        <v>0</v>
      </c>
      <c r="E6" t="str">
        <v>0</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s="18"/>
    </row>
    <row r="7" spans="1:102" x14ac:dyDescent="0.3">
      <c r="A7" t="str">
        <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s="18"/>
    </row>
    <row r="8" spans="1:102" x14ac:dyDescent="0.3">
      <c r="A8" t="str">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
      </c>
      <c r="AO8" t="str">
        <v/>
      </c>
      <c r="AP8" t="str">
        <v/>
      </c>
      <c r="AQ8" t="str">
        <v/>
      </c>
      <c r="AR8" t="str">
        <v/>
      </c>
      <c r="AS8" t="str">
        <v/>
      </c>
      <c r="AT8" t="str">
        <v/>
      </c>
      <c r="AU8" t="str">
        <v/>
      </c>
      <c r="AV8" t="str">
        <v/>
      </c>
      <c r="AW8" t="str">
        <v/>
      </c>
      <c r="AX8" t="str">
        <v/>
      </c>
      <c r="AY8" t="str">
        <v/>
      </c>
      <c r="AZ8" t="str">
        <v/>
      </c>
      <c r="BA8" t="str">
        <v/>
      </c>
      <c r="BB8" t="str">
        <v/>
      </c>
      <c r="BC8" t="str">
        <v/>
      </c>
      <c r="BD8" t="str">
        <v/>
      </c>
      <c r="BE8" t="str">
        <v/>
      </c>
      <c r="BF8" t="str">
        <v/>
      </c>
      <c r="BG8" t="str">
        <v/>
      </c>
      <c r="BH8" t="str">
        <v/>
      </c>
      <c r="BI8" t="str">
        <v/>
      </c>
      <c r="BJ8" t="str">
        <v/>
      </c>
      <c r="BK8" t="str">
        <v/>
      </c>
      <c r="BL8" t="str">
        <v/>
      </c>
      <c r="BM8" t="str">
        <v/>
      </c>
      <c r="BN8" t="str">
        <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c r="CX8" s="18"/>
    </row>
    <row r="9" spans="1:102" x14ac:dyDescent="0.3">
      <c r="A9" t="str">
        <v/>
      </c>
      <c r="B9" t="str">
        <v/>
      </c>
      <c r="C9" t="str">
        <v/>
      </c>
      <c r="D9" t="str">
        <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
      </c>
      <c r="AP9" t="str">
        <v/>
      </c>
      <c r="AQ9" t="str">
        <v/>
      </c>
      <c r="AR9" t="str">
        <v/>
      </c>
      <c r="AS9" t="str">
        <v/>
      </c>
      <c r="AT9" t="str">
        <v/>
      </c>
      <c r="AU9" t="str">
        <v/>
      </c>
      <c r="AV9" t="str">
        <v/>
      </c>
      <c r="AW9" t="str">
        <v/>
      </c>
      <c r="AX9" t="str">
        <v/>
      </c>
      <c r="AY9" t="str">
        <v/>
      </c>
      <c r="AZ9" t="str">
        <v/>
      </c>
      <c r="BA9" t="str">
        <v/>
      </c>
      <c r="BB9" t="str">
        <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c r="CX9" s="18"/>
    </row>
    <row r="10" spans="1:102" x14ac:dyDescent="0.3">
      <c r="A10" t="str">
        <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
      </c>
      <c r="AP10" t="str">
        <v/>
      </c>
      <c r="AQ10" t="str">
        <v/>
      </c>
      <c r="AR10" t="str">
        <v/>
      </c>
      <c r="AS10" t="str">
        <v/>
      </c>
      <c r="AT10" t="str">
        <v/>
      </c>
      <c r="AU10" t="str">
        <v/>
      </c>
      <c r="AV10" t="str">
        <v/>
      </c>
      <c r="AW10" t="str">
        <v/>
      </c>
      <c r="AX10" t="str">
        <v/>
      </c>
      <c r="AY10" t="str">
        <v/>
      </c>
      <c r="AZ10" t="str">
        <v/>
      </c>
      <c r="BA10" t="str">
        <v/>
      </c>
      <c r="BB10" t="str">
        <v/>
      </c>
      <c r="BC10" t="str">
        <v/>
      </c>
      <c r="BD10" t="str">
        <v/>
      </c>
      <c r="BE10" t="str">
        <v/>
      </c>
      <c r="BF10" t="str">
        <v/>
      </c>
      <c r="BG10" t="str">
        <v/>
      </c>
      <c r="BH10" t="str">
        <v/>
      </c>
      <c r="BI10" t="str">
        <v/>
      </c>
      <c r="BJ10" t="str">
        <v/>
      </c>
      <c r="BK10" t="str">
        <v/>
      </c>
      <c r="BL10" t="str">
        <v/>
      </c>
      <c r="BM10" t="str">
        <v/>
      </c>
      <c r="BN10" t="str">
        <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
      </c>
      <c r="CG10" t="str">
        <v/>
      </c>
      <c r="CH10" t="str">
        <v/>
      </c>
      <c r="CI10" t="str">
        <v/>
      </c>
      <c r="CJ10" t="str">
        <v/>
      </c>
      <c r="CK10" t="str">
        <v/>
      </c>
      <c r="CL10" t="str">
        <v/>
      </c>
      <c r="CM10" t="str">
        <v/>
      </c>
      <c r="CN10" t="str">
        <v/>
      </c>
      <c r="CO10" t="str">
        <v/>
      </c>
      <c r="CP10" t="str">
        <v/>
      </c>
      <c r="CQ10" t="str">
        <v/>
      </c>
      <c r="CR10" t="str">
        <v/>
      </c>
      <c r="CS10" t="str">
        <v/>
      </c>
      <c r="CT10" t="str">
        <v/>
      </c>
      <c r="CU10" t="str">
        <v/>
      </c>
      <c r="CV10" t="str">
        <v/>
      </c>
      <c r="CW10" t="str">
        <v/>
      </c>
      <c r="CX10" s="18"/>
    </row>
    <row r="11" spans="1:102" x14ac:dyDescent="0.3">
      <c r="A11" t="str">
        <v/>
      </c>
      <c r="B11" t="str">
        <v/>
      </c>
      <c r="C11" t="str">
        <v/>
      </c>
      <c r="D11" t="str">
        <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
      </c>
      <c r="AN11" t="str">
        <v/>
      </c>
      <c r="AO11" t="str">
        <v/>
      </c>
      <c r="AP11" t="str">
        <v/>
      </c>
      <c r="AQ11" t="str">
        <v/>
      </c>
      <c r="AR11" t="str">
        <v/>
      </c>
      <c r="AS11" t="str">
        <v/>
      </c>
      <c r="AT11" t="str">
        <v/>
      </c>
      <c r="AU11" t="str">
        <v/>
      </c>
      <c r="AV11" t="str">
        <v/>
      </c>
      <c r="AW11" t="str">
        <v/>
      </c>
      <c r="AX11" t="str">
        <v/>
      </c>
      <c r="AY11" t="str">
        <v/>
      </c>
      <c r="AZ11" t="str">
        <v/>
      </c>
      <c r="BA11" t="str">
        <v/>
      </c>
      <c r="BB11" t="str">
        <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
      </c>
      <c r="CJ11" t="str">
        <v/>
      </c>
      <c r="CK11" t="str">
        <v/>
      </c>
      <c r="CL11" t="str">
        <v/>
      </c>
      <c r="CM11" t="str">
        <v/>
      </c>
      <c r="CN11" t="str">
        <v/>
      </c>
      <c r="CO11" t="str">
        <v/>
      </c>
      <c r="CP11" t="str">
        <v/>
      </c>
      <c r="CQ11" t="str">
        <v/>
      </c>
      <c r="CR11" t="str">
        <v/>
      </c>
      <c r="CS11" t="str">
        <v/>
      </c>
      <c r="CT11" t="str">
        <v/>
      </c>
      <c r="CU11" t="str">
        <v/>
      </c>
      <c r="CV11" t="str">
        <v/>
      </c>
      <c r="CW11" t="str">
        <v/>
      </c>
      <c r="CX11" s="18"/>
    </row>
    <row r="12" spans="1:102" x14ac:dyDescent="0.3">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s="18"/>
    </row>
    <row r="13" spans="1:102" x14ac:dyDescent="0.3">
      <c r="A13" t="str">
        <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s="18"/>
    </row>
    <row r="14" spans="1:102" x14ac:dyDescent="0.3">
      <c r="A14" t="str">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c r="CX14" s="18"/>
    </row>
    <row r="15" spans="1:102" x14ac:dyDescent="0.3">
      <c r="A15" t="str">
        <v/>
      </c>
      <c r="B15" t="str">
        <v/>
      </c>
      <c r="C15" t="str">
        <v/>
      </c>
      <c r="D15" t="str">
        <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c r="CX15" s="18"/>
    </row>
    <row r="16" spans="1:102" x14ac:dyDescent="0.3">
      <c r="A16" t="str">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c r="CX16" s="18"/>
    </row>
    <row r="17" spans="1:102" x14ac:dyDescent="0.3">
      <c r="A17" t="str">
        <v/>
      </c>
      <c r="B17" t="str">
        <v/>
      </c>
      <c r="C17" t="str">
        <v/>
      </c>
      <c r="D17" t="str">
        <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c r="CX17" s="18"/>
    </row>
    <row r="18" spans="1:102" x14ac:dyDescent="0.3">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s="18"/>
    </row>
    <row r="19" spans="1:102" x14ac:dyDescent="0.3">
      <c r="A19" t="str">
        <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s="18"/>
    </row>
    <row r="20" spans="1:102" x14ac:dyDescent="0.3">
      <c r="A20" t="str">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
      </c>
      <c r="AN20" t="str">
        <v/>
      </c>
      <c r="AO20" t="str">
        <v/>
      </c>
      <c r="AP20" t="str">
        <v/>
      </c>
      <c r="AQ20" t="str">
        <v/>
      </c>
      <c r="AR20" t="str">
        <v/>
      </c>
      <c r="AS20" t="str">
        <v/>
      </c>
      <c r="AT20" t="str">
        <v/>
      </c>
      <c r="AU20" t="str">
        <v/>
      </c>
      <c r="AV20" t="str">
        <v/>
      </c>
      <c r="AW20" t="str">
        <v/>
      </c>
      <c r="AX20" t="str">
        <v/>
      </c>
      <c r="AY20" t="str">
        <v/>
      </c>
      <c r="AZ20" t="str">
        <v/>
      </c>
      <c r="BA20" t="str">
        <v/>
      </c>
      <c r="BB20" t="str">
        <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
      </c>
      <c r="CS20" t="str">
        <v/>
      </c>
      <c r="CT20" t="str">
        <v/>
      </c>
      <c r="CU20" t="str">
        <v/>
      </c>
      <c r="CV20" t="str">
        <v/>
      </c>
      <c r="CW20" t="str">
        <v/>
      </c>
      <c r="CX20" s="18"/>
    </row>
    <row r="21" spans="1:102" x14ac:dyDescent="0.3">
      <c r="A21" t="str">
        <v/>
      </c>
      <c r="B21" t="str">
        <v/>
      </c>
      <c r="C21" t="str">
        <v/>
      </c>
      <c r="D21" t="str">
        <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c r="CX21" s="18"/>
    </row>
    <row r="22" spans="1:102" x14ac:dyDescent="0.3">
      <c r="A22" t="str">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
      </c>
      <c r="AP22" t="str">
        <v/>
      </c>
      <c r="AQ22" t="str">
        <v/>
      </c>
      <c r="AR22" t="str">
        <v/>
      </c>
      <c r="AS22" t="str">
        <v/>
      </c>
      <c r="AT22" t="str">
        <v/>
      </c>
      <c r="AU22" t="str">
        <v/>
      </c>
      <c r="AV22" t="str">
        <v/>
      </c>
      <c r="AW22" t="str">
        <v/>
      </c>
      <c r="AX22" t="str">
        <v/>
      </c>
      <c r="AY22" t="str">
        <v/>
      </c>
      <c r="AZ22" t="str">
        <v/>
      </c>
      <c r="BA22" t="str">
        <v/>
      </c>
      <c r="BB22" t="str">
        <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c r="CX22" s="18"/>
    </row>
    <row r="23" spans="1:102" x14ac:dyDescent="0.3">
      <c r="A23" t="str">
        <v/>
      </c>
      <c r="B23" t="str">
        <v/>
      </c>
      <c r="C23" t="str">
        <v/>
      </c>
      <c r="D23" t="str">
        <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c r="CX23" s="18"/>
    </row>
    <row r="24" spans="1:102" x14ac:dyDescent="0.3">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s="18"/>
    </row>
    <row r="25" spans="1:102" x14ac:dyDescent="0.3">
      <c r="A25" t="str">
        <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s="18"/>
    </row>
    <row r="26" spans="1:102" x14ac:dyDescent="0.3">
      <c r="A26" t="str">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
      </c>
      <c r="AP26" t="str">
        <v/>
      </c>
      <c r="AQ26" t="str">
        <v/>
      </c>
      <c r="AR26" t="str">
        <v/>
      </c>
      <c r="AS26" t="str">
        <v/>
      </c>
      <c r="AT26" t="str">
        <v/>
      </c>
      <c r="AU26" t="str">
        <v/>
      </c>
      <c r="AV26" t="str">
        <v/>
      </c>
      <c r="AW26" t="str">
        <v/>
      </c>
      <c r="AX26" t="str">
        <v/>
      </c>
      <c r="AY26" t="str">
        <v/>
      </c>
      <c r="AZ26" t="str">
        <v/>
      </c>
      <c r="BA26" t="str">
        <v/>
      </c>
      <c r="BB26" t="str">
        <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c r="CX26" s="18"/>
    </row>
    <row r="27" spans="1:102" x14ac:dyDescent="0.3">
      <c r="A27" t="str">
        <v/>
      </c>
      <c r="B27" t="str">
        <v/>
      </c>
      <c r="C27" t="str">
        <v/>
      </c>
      <c r="D27" t="str">
        <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
      </c>
      <c r="AN27" t="str">
        <v/>
      </c>
      <c r="AO27" t="str">
        <v/>
      </c>
      <c r="AP27" t="str">
        <v/>
      </c>
      <c r="AQ27" t="str">
        <v/>
      </c>
      <c r="AR27" t="str">
        <v/>
      </c>
      <c r="AS27" t="str">
        <v/>
      </c>
      <c r="AT27" t="str">
        <v/>
      </c>
      <c r="AU27" t="str">
        <v/>
      </c>
      <c r="AV27" t="str">
        <v/>
      </c>
      <c r="AW27" t="str">
        <v/>
      </c>
      <c r="AX27" t="str">
        <v/>
      </c>
      <c r="AY27" t="str">
        <v/>
      </c>
      <c r="AZ27" t="str">
        <v/>
      </c>
      <c r="BA27" t="str">
        <v/>
      </c>
      <c r="BB27" t="str">
        <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
      </c>
      <c r="CJ27" t="str">
        <v/>
      </c>
      <c r="CK27" t="str">
        <v/>
      </c>
      <c r="CL27" t="str">
        <v/>
      </c>
      <c r="CM27" t="str">
        <v/>
      </c>
      <c r="CN27" t="str">
        <v/>
      </c>
      <c r="CO27" t="str">
        <v/>
      </c>
      <c r="CP27" t="str">
        <v/>
      </c>
      <c r="CQ27" t="str">
        <v/>
      </c>
      <c r="CR27" t="str">
        <v/>
      </c>
      <c r="CS27" t="str">
        <v/>
      </c>
      <c r="CT27" t="str">
        <v/>
      </c>
      <c r="CU27" t="str">
        <v/>
      </c>
      <c r="CV27" t="str">
        <v/>
      </c>
      <c r="CW27" t="str">
        <v/>
      </c>
      <c r="CX27" s="18"/>
    </row>
    <row r="28" spans="1:102" x14ac:dyDescent="0.3">
      <c r="A28" t="str">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
      </c>
      <c r="AP28" t="str">
        <v/>
      </c>
      <c r="AQ28" t="str">
        <v/>
      </c>
      <c r="AR28" t="str">
        <v/>
      </c>
      <c r="AS28" t="str">
        <v/>
      </c>
      <c r="AT28" t="str">
        <v/>
      </c>
      <c r="AU28" t="str">
        <v/>
      </c>
      <c r="AV28" t="str">
        <v/>
      </c>
      <c r="AW28" t="str">
        <v/>
      </c>
      <c r="AX28" t="str">
        <v/>
      </c>
      <c r="AY28" t="str">
        <v/>
      </c>
      <c r="AZ28" t="str">
        <v/>
      </c>
      <c r="BA28" t="str">
        <v/>
      </c>
      <c r="BB28" t="str">
        <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c r="CX28" s="18"/>
    </row>
    <row r="29" spans="1:102" x14ac:dyDescent="0.3">
      <c r="A29" t="str">
        <v/>
      </c>
      <c r="B29" t="str">
        <v/>
      </c>
      <c r="C29" t="str">
        <v/>
      </c>
      <c r="D29" t="str">
        <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
      </c>
      <c r="AP29" t="str">
        <v/>
      </c>
      <c r="AQ29" t="str">
        <v/>
      </c>
      <c r="AR29" t="str">
        <v/>
      </c>
      <c r="AS29" t="str">
        <v/>
      </c>
      <c r="AT29" t="str">
        <v/>
      </c>
      <c r="AU29" t="str">
        <v/>
      </c>
      <c r="AV29" t="str">
        <v/>
      </c>
      <c r="AW29" t="str">
        <v/>
      </c>
      <c r="AX29" t="str">
        <v/>
      </c>
      <c r="AY29" t="str">
        <v/>
      </c>
      <c r="AZ29" t="str">
        <v/>
      </c>
      <c r="BA29" t="str">
        <v/>
      </c>
      <c r="BB29" t="str">
        <v/>
      </c>
      <c r="BC29" t="str">
        <v/>
      </c>
      <c r="BD29" t="str">
        <v/>
      </c>
      <c r="BE29" t="str">
        <v/>
      </c>
      <c r="BF29" t="str">
        <v/>
      </c>
      <c r="BG29" t="str">
        <v/>
      </c>
      <c r="BH29" t="str">
        <v/>
      </c>
      <c r="BI29" t="str">
        <v/>
      </c>
      <c r="BJ29" t="str">
        <v/>
      </c>
      <c r="BK29" t="str">
        <v/>
      </c>
      <c r="BL29" t="str">
        <v/>
      </c>
      <c r="BM29" t="str">
        <v/>
      </c>
      <c r="BN29" t="str">
        <v/>
      </c>
      <c r="BO29" t="str">
        <v/>
      </c>
      <c r="BP29" t="str">
        <v/>
      </c>
      <c r="BQ29" t="str">
        <v/>
      </c>
      <c r="BR29" t="str">
        <v/>
      </c>
      <c r="BS29" t="str">
        <v/>
      </c>
      <c r="BT29" t="str">
        <v/>
      </c>
      <c r="BU29" t="str">
        <v/>
      </c>
      <c r="BV29" t="str">
        <v/>
      </c>
      <c r="BW29" t="str">
        <v/>
      </c>
      <c r="BX29" t="str">
        <v/>
      </c>
      <c r="BY29" t="str">
        <v/>
      </c>
      <c r="BZ29" t="str">
        <v/>
      </c>
      <c r="CA29" t="str">
        <v/>
      </c>
      <c r="CB29" t="str">
        <v/>
      </c>
      <c r="CC29" t="str">
        <v/>
      </c>
      <c r="CD29" t="str">
        <v/>
      </c>
      <c r="CE29" t="str">
        <v/>
      </c>
      <c r="CF29" t="str">
        <v/>
      </c>
      <c r="CG29" t="str">
        <v/>
      </c>
      <c r="CH29" t="str">
        <v/>
      </c>
      <c r="CI29" t="str">
        <v/>
      </c>
      <c r="CJ29" t="str">
        <v/>
      </c>
      <c r="CK29" t="str">
        <v/>
      </c>
      <c r="CL29" t="str">
        <v/>
      </c>
      <c r="CM29" t="str">
        <v/>
      </c>
      <c r="CN29" t="str">
        <v/>
      </c>
      <c r="CO29" t="str">
        <v/>
      </c>
      <c r="CP29" t="str">
        <v/>
      </c>
      <c r="CQ29" t="str">
        <v/>
      </c>
      <c r="CR29" t="str">
        <v/>
      </c>
      <c r="CS29" t="str">
        <v/>
      </c>
      <c r="CT29" t="str">
        <v/>
      </c>
      <c r="CU29" t="str">
        <v/>
      </c>
      <c r="CV29" t="str">
        <v/>
      </c>
      <c r="CW29" t="str">
        <v/>
      </c>
      <c r="CX29" s="18"/>
    </row>
    <row r="30" spans="1:102" x14ac:dyDescent="0.3">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s="18"/>
    </row>
    <row r="31" spans="1:102" x14ac:dyDescent="0.3">
      <c r="A31" t="str">
        <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s="18"/>
    </row>
    <row r="32" spans="1:102" x14ac:dyDescent="0.3">
      <c r="A32" t="str">
        <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c r="AR32" t="str">
        <v/>
      </c>
      <c r="AS32" t="str">
        <v/>
      </c>
      <c r="AT32" t="str">
        <v/>
      </c>
      <c r="AU32" t="str">
        <v/>
      </c>
      <c r="AV32" t="str">
        <v/>
      </c>
      <c r="AW32" t="str">
        <v/>
      </c>
      <c r="AX32" t="str">
        <v/>
      </c>
      <c r="AY32" t="str">
        <v/>
      </c>
      <c r="AZ32" t="str">
        <v/>
      </c>
      <c r="BA32" t="str">
        <v/>
      </c>
      <c r="BB32" t="str">
        <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
      </c>
      <c r="CJ32" t="str">
        <v/>
      </c>
      <c r="CK32" t="str">
        <v/>
      </c>
      <c r="CL32" t="str">
        <v/>
      </c>
      <c r="CM32" t="str">
        <v/>
      </c>
      <c r="CN32" t="str">
        <v/>
      </c>
      <c r="CO32" t="str">
        <v/>
      </c>
      <c r="CP32" t="str">
        <v/>
      </c>
      <c r="CQ32" t="str">
        <v/>
      </c>
      <c r="CR32" t="str">
        <v/>
      </c>
      <c r="CS32" t="str">
        <v/>
      </c>
      <c r="CT32" t="str">
        <v/>
      </c>
      <c r="CU32" t="str">
        <v/>
      </c>
      <c r="CV32" t="str">
        <v/>
      </c>
      <c r="CW32" t="str">
        <v/>
      </c>
      <c r="CX32" s="18"/>
    </row>
    <row r="33" spans="1:102" x14ac:dyDescent="0.3">
      <c r="A33" t="str">
        <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c r="AJ33" t="str">
        <v/>
      </c>
      <c r="AK33" t="str">
        <v/>
      </c>
      <c r="AL33" t="str">
        <v/>
      </c>
      <c r="AM33" t="str">
        <v/>
      </c>
      <c r="AN33" t="str">
        <v/>
      </c>
      <c r="AO33" t="str">
        <v/>
      </c>
      <c r="AP33" t="str">
        <v/>
      </c>
      <c r="AQ33" t="str">
        <v/>
      </c>
      <c r="AR33" t="str">
        <v/>
      </c>
      <c r="AS33" t="str">
        <v/>
      </c>
      <c r="AT33" t="str">
        <v/>
      </c>
      <c r="AU33" t="str">
        <v/>
      </c>
      <c r="AV33" t="str">
        <v/>
      </c>
      <c r="AW33" t="str">
        <v/>
      </c>
      <c r="AX33" t="str">
        <v/>
      </c>
      <c r="AY33" t="str">
        <v/>
      </c>
      <c r="AZ33" t="str">
        <v/>
      </c>
      <c r="BA33" t="str">
        <v/>
      </c>
      <c r="BB33" t="str">
        <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c r="CX33" s="18"/>
    </row>
    <row r="34" spans="1:102" x14ac:dyDescent="0.3">
      <c r="A34" t="str">
        <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c r="AJ34" t="str">
        <v/>
      </c>
      <c r="AK34" t="str">
        <v/>
      </c>
      <c r="AL34" t="str">
        <v/>
      </c>
      <c r="AM34" t="str">
        <v/>
      </c>
      <c r="AN34" t="str">
        <v/>
      </c>
      <c r="AO34" t="str">
        <v/>
      </c>
      <c r="AP34" t="str">
        <v/>
      </c>
      <c r="AQ34" t="str">
        <v/>
      </c>
      <c r="AR34" t="str">
        <v/>
      </c>
      <c r="AS34" t="str">
        <v/>
      </c>
      <c r="AT34" t="str">
        <v/>
      </c>
      <c r="AU34" t="str">
        <v/>
      </c>
      <c r="AV34" t="str">
        <v/>
      </c>
      <c r="AW34" t="str">
        <v/>
      </c>
      <c r="AX34" t="str">
        <v/>
      </c>
      <c r="AY34" t="str">
        <v/>
      </c>
      <c r="AZ34" t="str">
        <v/>
      </c>
      <c r="BA34" t="str">
        <v/>
      </c>
      <c r="BB34" t="str">
        <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c r="CX34" s="18"/>
    </row>
    <row r="35" spans="1:102" x14ac:dyDescent="0.3">
      <c r="A35" t="str">
        <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c r="AJ35" t="str">
        <v/>
      </c>
      <c r="AK35" t="str">
        <v/>
      </c>
      <c r="AL35" t="str">
        <v/>
      </c>
      <c r="AM35" t="str">
        <v/>
      </c>
      <c r="AN35" t="str">
        <v/>
      </c>
      <c r="AO35" t="str">
        <v/>
      </c>
      <c r="AP35" t="str">
        <v/>
      </c>
      <c r="AQ35" t="str">
        <v/>
      </c>
      <c r="AR35" t="str">
        <v/>
      </c>
      <c r="AS35" t="str">
        <v/>
      </c>
      <c r="AT35" t="str">
        <v/>
      </c>
      <c r="AU35" t="str">
        <v/>
      </c>
      <c r="AV35" t="str">
        <v/>
      </c>
      <c r="AW35" t="str">
        <v/>
      </c>
      <c r="AX35" t="str">
        <v/>
      </c>
      <c r="AY35" t="str">
        <v/>
      </c>
      <c r="AZ35" t="str">
        <v/>
      </c>
      <c r="BA35" t="str">
        <v/>
      </c>
      <c r="BB35" t="str">
        <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
      </c>
      <c r="CJ35" t="str">
        <v/>
      </c>
      <c r="CK35" t="str">
        <v/>
      </c>
      <c r="CL35" t="str">
        <v/>
      </c>
      <c r="CM35" t="str">
        <v/>
      </c>
      <c r="CN35" t="str">
        <v/>
      </c>
      <c r="CO35" t="str">
        <v/>
      </c>
      <c r="CP35" t="str">
        <v/>
      </c>
      <c r="CQ35" t="str">
        <v/>
      </c>
      <c r="CR35" t="str">
        <v/>
      </c>
      <c r="CS35" t="str">
        <v/>
      </c>
      <c r="CT35" t="str">
        <v/>
      </c>
      <c r="CU35" t="str">
        <v/>
      </c>
      <c r="CV35" t="str">
        <v/>
      </c>
      <c r="CW35" t="str">
        <v/>
      </c>
      <c r="CX35" s="18"/>
    </row>
    <row r="36" spans="1:102" x14ac:dyDescent="0.3">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s="18"/>
    </row>
    <row r="37" spans="1:102" x14ac:dyDescent="0.3">
      <c r="A37" t="str">
        <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s="18"/>
    </row>
    <row r="38" spans="1:102" x14ac:dyDescent="0.3">
      <c r="A38" t="str">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c r="AJ38" t="str">
        <v/>
      </c>
      <c r="AK38" t="str">
        <v/>
      </c>
      <c r="AL38" t="str">
        <v/>
      </c>
      <c r="AM38" t="str">
        <v/>
      </c>
      <c r="AN38" t="str">
        <v/>
      </c>
      <c r="AO38" t="str">
        <v/>
      </c>
      <c r="AP38" t="str">
        <v/>
      </c>
      <c r="AQ38" t="str">
        <v/>
      </c>
      <c r="AR38" t="str">
        <v/>
      </c>
      <c r="AS38" t="str">
        <v/>
      </c>
      <c r="AT38" t="str">
        <v/>
      </c>
      <c r="AU38" t="str">
        <v/>
      </c>
      <c r="AV38" t="str">
        <v/>
      </c>
      <c r="AW38" t="str">
        <v/>
      </c>
      <c r="AX38" t="str">
        <v/>
      </c>
      <c r="AY38" t="str">
        <v/>
      </c>
      <c r="AZ38" t="str">
        <v/>
      </c>
      <c r="BA38" t="str">
        <v/>
      </c>
      <c r="BB38" t="str">
        <v/>
      </c>
      <c r="BC38" t="str">
        <v/>
      </c>
      <c r="BD38" t="str">
        <v/>
      </c>
      <c r="BE38" t="str">
        <v/>
      </c>
      <c r="BF38" t="str">
        <v/>
      </c>
      <c r="BG38" t="str">
        <v/>
      </c>
      <c r="BH38" t="str">
        <v/>
      </c>
      <c r="BI38" t="str">
        <v/>
      </c>
      <c r="BJ38" t="str">
        <v/>
      </c>
      <c r="BK38" t="str">
        <v/>
      </c>
      <c r="BL38" t="str">
        <v/>
      </c>
      <c r="BM38" t="str">
        <v/>
      </c>
      <c r="BN38" t="str">
        <v/>
      </c>
      <c r="BO38" t="str">
        <v/>
      </c>
      <c r="BP38" t="str">
        <v/>
      </c>
      <c r="BQ38" t="str">
        <v/>
      </c>
      <c r="BR38" t="str">
        <v/>
      </c>
      <c r="BS38" t="str">
        <v/>
      </c>
      <c r="BT38" t="str">
        <v/>
      </c>
      <c r="BU38" t="str">
        <v/>
      </c>
      <c r="BV38" t="str">
        <v/>
      </c>
      <c r="BW38" t="str">
        <v/>
      </c>
      <c r="BX38" t="str">
        <v/>
      </c>
      <c r="BY38" t="str">
        <v/>
      </c>
      <c r="BZ38" t="str">
        <v/>
      </c>
      <c r="CA38" t="str">
        <v/>
      </c>
      <c r="CB38" t="str">
        <v/>
      </c>
      <c r="CC38" t="str">
        <v/>
      </c>
      <c r="CD38" t="str">
        <v/>
      </c>
      <c r="CE38" t="str">
        <v/>
      </c>
      <c r="CF38" t="str">
        <v/>
      </c>
      <c r="CG38" t="str">
        <v/>
      </c>
      <c r="CH38" t="str">
        <v/>
      </c>
      <c r="CI38" t="str">
        <v/>
      </c>
      <c r="CJ38" t="str">
        <v/>
      </c>
      <c r="CK38" t="str">
        <v/>
      </c>
      <c r="CL38" t="str">
        <v/>
      </c>
      <c r="CM38" t="str">
        <v/>
      </c>
      <c r="CN38" t="str">
        <v/>
      </c>
      <c r="CO38" t="str">
        <v/>
      </c>
      <c r="CP38" t="str">
        <v/>
      </c>
      <c r="CQ38" t="str">
        <v/>
      </c>
      <c r="CR38" t="str">
        <v/>
      </c>
      <c r="CS38" t="str">
        <v/>
      </c>
      <c r="CT38" t="str">
        <v/>
      </c>
      <c r="CU38" t="str">
        <v/>
      </c>
      <c r="CV38" t="str">
        <v/>
      </c>
      <c r="CW38" t="str">
        <v/>
      </c>
      <c r="CX38" s="18"/>
    </row>
    <row r="39" spans="1:102" x14ac:dyDescent="0.3">
      <c r="A39" t="str">
        <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
      </c>
      <c r="AF39" t="str">
        <v/>
      </c>
      <c r="AG39" t="str">
        <v/>
      </c>
      <c r="AH39" t="str">
        <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
      </c>
      <c r="BL39" t="str">
        <v/>
      </c>
      <c r="BM39" t="str">
        <v/>
      </c>
      <c r="BN39" t="str">
        <v/>
      </c>
      <c r="BO39" t="str">
        <v/>
      </c>
      <c r="BP39" t="str">
        <v/>
      </c>
      <c r="BQ39" t="str">
        <v/>
      </c>
      <c r="BR39" t="str">
        <v/>
      </c>
      <c r="BS39" t="str">
        <v/>
      </c>
      <c r="BT39" t="str">
        <v/>
      </c>
      <c r="BU39" t="str">
        <v/>
      </c>
      <c r="BV39" t="str">
        <v/>
      </c>
      <c r="BW39" t="str">
        <v/>
      </c>
      <c r="BX39" t="str">
        <v/>
      </c>
      <c r="BY39" t="str">
        <v/>
      </c>
      <c r="BZ39" t="str">
        <v/>
      </c>
      <c r="CA39" t="str">
        <v/>
      </c>
      <c r="CB39" t="str">
        <v/>
      </c>
      <c r="CC39" t="str">
        <v/>
      </c>
      <c r="CD39" t="str">
        <v/>
      </c>
      <c r="CE39" t="str">
        <v/>
      </c>
      <c r="CF39" t="str">
        <v/>
      </c>
      <c r="CG39" t="str">
        <v/>
      </c>
      <c r="CH39" t="str">
        <v/>
      </c>
      <c r="CI39" t="str">
        <v/>
      </c>
      <c r="CJ39" t="str">
        <v/>
      </c>
      <c r="CK39" t="str">
        <v/>
      </c>
      <c r="CL39" t="str">
        <v/>
      </c>
      <c r="CM39" t="str">
        <v/>
      </c>
      <c r="CN39" t="str">
        <v/>
      </c>
      <c r="CO39" t="str">
        <v/>
      </c>
      <c r="CP39" t="str">
        <v/>
      </c>
      <c r="CQ39" t="str">
        <v/>
      </c>
      <c r="CR39" t="str">
        <v/>
      </c>
      <c r="CS39" t="str">
        <v/>
      </c>
      <c r="CT39" t="str">
        <v/>
      </c>
      <c r="CU39" t="str">
        <v/>
      </c>
      <c r="CV39" t="str">
        <v/>
      </c>
      <c r="CW39" t="str">
        <v/>
      </c>
      <c r="CX39" s="18"/>
    </row>
    <row r="40" spans="1:102" x14ac:dyDescent="0.3">
      <c r="A40" t="str">
        <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
      </c>
      <c r="AF40" t="str">
        <v/>
      </c>
      <c r="AG40" t="str">
        <v/>
      </c>
      <c r="AH40" t="str">
        <v/>
      </c>
      <c r="AI40" t="str">
        <v/>
      </c>
      <c r="AJ40" t="str">
        <v/>
      </c>
      <c r="AK40" t="str">
        <v/>
      </c>
      <c r="AL40" t="str">
        <v/>
      </c>
      <c r="AM40" t="str">
        <v/>
      </c>
      <c r="AN40" t="str">
        <v/>
      </c>
      <c r="AO40" t="str">
        <v/>
      </c>
      <c r="AP40" t="str">
        <v/>
      </c>
      <c r="AQ40" t="str">
        <v/>
      </c>
      <c r="AR40" t="str">
        <v/>
      </c>
      <c r="AS40" t="str">
        <v/>
      </c>
      <c r="AT40" t="str">
        <v/>
      </c>
      <c r="AU40" t="str">
        <v/>
      </c>
      <c r="AV40" t="str">
        <v/>
      </c>
      <c r="AW40" t="str">
        <v/>
      </c>
      <c r="AX40" t="str">
        <v/>
      </c>
      <c r="AY40" t="str">
        <v/>
      </c>
      <c r="AZ40" t="str">
        <v/>
      </c>
      <c r="BA40" t="str">
        <v/>
      </c>
      <c r="BB40" t="str">
        <v/>
      </c>
      <c r="BC40" t="str">
        <v/>
      </c>
      <c r="BD40" t="str">
        <v/>
      </c>
      <c r="BE40" t="str">
        <v/>
      </c>
      <c r="BF40" t="str">
        <v/>
      </c>
      <c r="BG40" t="str">
        <v/>
      </c>
      <c r="BH40" t="str">
        <v/>
      </c>
      <c r="BI40" t="str">
        <v/>
      </c>
      <c r="BJ40" t="str">
        <v/>
      </c>
      <c r="BK40" t="str">
        <v/>
      </c>
      <c r="BL40" t="str">
        <v/>
      </c>
      <c r="BM40" t="str">
        <v/>
      </c>
      <c r="BN40" t="str">
        <v/>
      </c>
      <c r="BO40" t="str">
        <v/>
      </c>
      <c r="BP40" t="str">
        <v/>
      </c>
      <c r="BQ40" t="str">
        <v/>
      </c>
      <c r="BR40" t="str">
        <v/>
      </c>
      <c r="BS40" t="str">
        <v/>
      </c>
      <c r="BT40" t="str">
        <v/>
      </c>
      <c r="BU40" t="str">
        <v/>
      </c>
      <c r="BV40" t="str">
        <v/>
      </c>
      <c r="BW40" t="str">
        <v/>
      </c>
      <c r="BX40" t="str">
        <v/>
      </c>
      <c r="BY40" t="str">
        <v/>
      </c>
      <c r="BZ40" t="str">
        <v/>
      </c>
      <c r="CA40" t="str">
        <v/>
      </c>
      <c r="CB40" t="str">
        <v/>
      </c>
      <c r="CC40" t="str">
        <v/>
      </c>
      <c r="CD40" t="str">
        <v/>
      </c>
      <c r="CE40" t="str">
        <v/>
      </c>
      <c r="CF40" t="str">
        <v/>
      </c>
      <c r="CG40" t="str">
        <v/>
      </c>
      <c r="CH40" t="str">
        <v/>
      </c>
      <c r="CI40" t="str">
        <v/>
      </c>
      <c r="CJ40" t="str">
        <v/>
      </c>
      <c r="CK40" t="str">
        <v/>
      </c>
      <c r="CL40" t="str">
        <v/>
      </c>
      <c r="CM40" t="str">
        <v/>
      </c>
      <c r="CN40" t="str">
        <v/>
      </c>
      <c r="CO40" t="str">
        <v/>
      </c>
      <c r="CP40" t="str">
        <v/>
      </c>
      <c r="CQ40" t="str">
        <v/>
      </c>
      <c r="CR40" t="str">
        <v/>
      </c>
      <c r="CS40" t="str">
        <v/>
      </c>
      <c r="CT40" t="str">
        <v/>
      </c>
      <c r="CU40" t="str">
        <v/>
      </c>
      <c r="CV40" t="str">
        <v/>
      </c>
      <c r="CW40" t="str">
        <v/>
      </c>
      <c r="CX40" s="18"/>
    </row>
    <row r="41" spans="1:102" x14ac:dyDescent="0.3">
      <c r="A41" t="str">
        <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
      </c>
      <c r="AF41" t="str">
        <v/>
      </c>
      <c r="AG41" t="str">
        <v/>
      </c>
      <c r="AH41" t="str">
        <v/>
      </c>
      <c r="AI41" t="str">
        <v/>
      </c>
      <c r="AJ41" t="str">
        <v/>
      </c>
      <c r="AK41" t="str">
        <v/>
      </c>
      <c r="AL41" t="str">
        <v/>
      </c>
      <c r="AM41" t="str">
        <v/>
      </c>
      <c r="AN41" t="str">
        <v/>
      </c>
      <c r="AO41" t="str">
        <v/>
      </c>
      <c r="AP41" t="str">
        <v/>
      </c>
      <c r="AQ41" t="str">
        <v/>
      </c>
      <c r="AR41" t="str">
        <v/>
      </c>
      <c r="AS41" t="str">
        <v/>
      </c>
      <c r="AT41" t="str">
        <v/>
      </c>
      <c r="AU41" t="str">
        <v/>
      </c>
      <c r="AV41" t="str">
        <v/>
      </c>
      <c r="AW41" t="str">
        <v/>
      </c>
      <c r="AX41" t="str">
        <v/>
      </c>
      <c r="AY41" t="str">
        <v/>
      </c>
      <c r="AZ41" t="str">
        <v/>
      </c>
      <c r="BA41" t="str">
        <v/>
      </c>
      <c r="BB41" t="str">
        <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c r="CX41" s="18"/>
    </row>
    <row r="42" spans="1:102" x14ac:dyDescent="0.3">
      <c r="A42" t="str">
        <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t="str">
        <v/>
      </c>
      <c r="AE42" t="str">
        <v/>
      </c>
      <c r="AF42" t="str">
        <v/>
      </c>
      <c r="AG42" t="str">
        <v/>
      </c>
      <c r="AH42" t="str">
        <v/>
      </c>
      <c r="AI42" t="str">
        <v/>
      </c>
      <c r="AJ42" t="str">
        <v/>
      </c>
      <c r="AK42" t="str">
        <v/>
      </c>
      <c r="AL42" t="str">
        <v/>
      </c>
      <c r="AM42" t="str">
        <v/>
      </c>
      <c r="AN42" t="str">
        <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c r="CX42" s="18"/>
    </row>
    <row r="43" spans="1:102" x14ac:dyDescent="0.3">
      <c r="A43" t="str">
        <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t="str">
        <v/>
      </c>
      <c r="AF43" t="str">
        <v/>
      </c>
      <c r="AG43" t="str">
        <v/>
      </c>
      <c r="AH43" t="str">
        <v/>
      </c>
      <c r="AI43" t="str">
        <v/>
      </c>
      <c r="AJ43" t="str">
        <v/>
      </c>
      <c r="AK43" t="str">
        <v/>
      </c>
      <c r="AL43" t="str">
        <v/>
      </c>
      <c r="AM43" t="str">
        <v/>
      </c>
      <c r="AN43" t="str">
        <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c r="CX43" s="18"/>
    </row>
    <row r="44" spans="1:102" x14ac:dyDescent="0.3">
      <c r="A44" t="str">
        <v/>
      </c>
      <c r="B44" t="str">
        <v/>
      </c>
      <c r="C44" t="str">
        <v/>
      </c>
      <c r="D44" t="str">
        <v/>
      </c>
      <c r="E44" t="str">
        <v/>
      </c>
      <c r="F44" t="str">
        <v/>
      </c>
      <c r="G44" t="str">
        <v/>
      </c>
      <c r="H44" t="str">
        <v/>
      </c>
      <c r="I44" t="str">
        <v/>
      </c>
      <c r="J44" t="str">
        <v/>
      </c>
      <c r="K44" t="str">
        <v/>
      </c>
      <c r="L44" t="str">
        <v/>
      </c>
      <c r="M44" t="str">
        <v/>
      </c>
      <c r="N44" t="str">
        <v/>
      </c>
      <c r="O44" t="str">
        <v/>
      </c>
      <c r="P44" t="str">
        <v/>
      </c>
      <c r="Q44" t="str">
        <v/>
      </c>
      <c r="R44" t="str">
        <v/>
      </c>
      <c r="S44" t="str">
        <v/>
      </c>
      <c r="T44" t="str">
        <v/>
      </c>
      <c r="U44" t="str">
        <v/>
      </c>
      <c r="V44" t="str">
        <v/>
      </c>
      <c r="W44" t="str">
        <v/>
      </c>
      <c r="X44" t="str">
        <v/>
      </c>
      <c r="Y44" t="str">
        <v/>
      </c>
      <c r="Z44" t="str">
        <v/>
      </c>
      <c r="AA44" t="str">
        <v/>
      </c>
      <c r="AB44" t="str">
        <v/>
      </c>
      <c r="AC44" t="str">
        <v/>
      </c>
      <c r="AD44" t="str">
        <v/>
      </c>
      <c r="AE44" t="str">
        <v/>
      </c>
      <c r="AF44" t="str">
        <v/>
      </c>
      <c r="AG44" t="str">
        <v/>
      </c>
      <c r="AH44" t="str">
        <v/>
      </c>
      <c r="AI44" t="str">
        <v/>
      </c>
      <c r="AJ44" t="str">
        <v/>
      </c>
      <c r="AK44" t="str">
        <v/>
      </c>
      <c r="AL44" t="str">
        <v/>
      </c>
      <c r="AM44" t="str">
        <v/>
      </c>
      <c r="AN44" t="str">
        <v/>
      </c>
      <c r="AO44" t="str">
        <v/>
      </c>
      <c r="AP44" t="str">
        <v/>
      </c>
      <c r="AQ44" t="str">
        <v/>
      </c>
      <c r="AR44" t="str">
        <v/>
      </c>
      <c r="AS44" t="str">
        <v/>
      </c>
      <c r="AT44" t="str">
        <v/>
      </c>
      <c r="AU44" t="str">
        <v/>
      </c>
      <c r="AV44" t="str">
        <v/>
      </c>
      <c r="AW44" t="str">
        <v/>
      </c>
      <c r="AX44" t="str">
        <v/>
      </c>
      <c r="AY44" t="str">
        <v/>
      </c>
      <c r="AZ44" t="str">
        <v/>
      </c>
      <c r="BA44" t="str">
        <v/>
      </c>
      <c r="BB44" t="str">
        <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c r="CX44" s="18"/>
    </row>
    <row r="45" spans="1:102" x14ac:dyDescent="0.3">
      <c r="A45" t="str">
        <v/>
      </c>
      <c r="B45" t="str">
        <v/>
      </c>
      <c r="C45" t="str">
        <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c r="CX45" s="18"/>
    </row>
    <row r="46" spans="1:102" x14ac:dyDescent="0.3">
      <c r="A46" t="str">
        <v/>
      </c>
      <c r="B46" t="str">
        <v/>
      </c>
      <c r="C46" t="str">
        <v/>
      </c>
      <c r="D46" t="str">
        <v/>
      </c>
      <c r="E46" t="str">
        <v/>
      </c>
      <c r="F46" t="str">
        <v/>
      </c>
      <c r="G46" t="str">
        <v/>
      </c>
      <c r="H46" t="str">
        <v/>
      </c>
      <c r="I46" t="str">
        <v/>
      </c>
      <c r="J46" t="str">
        <v/>
      </c>
      <c r="K46" t="str">
        <v/>
      </c>
      <c r="L46" t="str">
        <v/>
      </c>
      <c r="M46" t="str">
        <v/>
      </c>
      <c r="N46" t="str">
        <v/>
      </c>
      <c r="O46" t="str">
        <v/>
      </c>
      <c r="P46" t="str">
        <v/>
      </c>
      <c r="Q46" t="str">
        <v/>
      </c>
      <c r="R46" t="str">
        <v/>
      </c>
      <c r="S46" t="str">
        <v/>
      </c>
      <c r="T46" t="str">
        <v/>
      </c>
      <c r="U46" t="str">
        <v/>
      </c>
      <c r="V46" t="str">
        <v/>
      </c>
      <c r="W46" t="str">
        <v/>
      </c>
      <c r="X46" t="str">
        <v/>
      </c>
      <c r="Y46" t="str">
        <v/>
      </c>
      <c r="Z46" t="str">
        <v/>
      </c>
      <c r="AA46" t="str">
        <v/>
      </c>
      <c r="AB46" t="str">
        <v/>
      </c>
      <c r="AC46" t="str">
        <v/>
      </c>
      <c r="AD46" t="str">
        <v/>
      </c>
      <c r="AE46" t="str">
        <v/>
      </c>
      <c r="AF46" t="str">
        <v/>
      </c>
      <c r="AG46" t="str">
        <v/>
      </c>
      <c r="AH46" t="str">
        <v/>
      </c>
      <c r="AI46" t="str">
        <v/>
      </c>
      <c r="AJ46" t="str">
        <v/>
      </c>
      <c r="AK46" t="str">
        <v/>
      </c>
      <c r="AL46" t="str">
        <v/>
      </c>
      <c r="AM46" t="str">
        <v/>
      </c>
      <c r="AN46" t="str">
        <v/>
      </c>
      <c r="AO46" t="str">
        <v/>
      </c>
      <c r="AP46" t="str">
        <v/>
      </c>
      <c r="AQ46" t="str">
        <v/>
      </c>
      <c r="AR46" t="str">
        <v/>
      </c>
      <c r="AS46" t="str">
        <v/>
      </c>
      <c r="AT46" t="str">
        <v/>
      </c>
      <c r="AU46" t="str">
        <v/>
      </c>
      <c r="AV46" t="str">
        <v/>
      </c>
      <c r="AW46" t="str">
        <v/>
      </c>
      <c r="AX46" t="str">
        <v/>
      </c>
      <c r="AY46" t="str">
        <v/>
      </c>
      <c r="AZ46" t="str">
        <v/>
      </c>
      <c r="BA46" t="str">
        <v/>
      </c>
      <c r="BB46" t="str">
        <v/>
      </c>
      <c r="BC46" t="str">
        <v/>
      </c>
      <c r="BD46" t="str">
        <v/>
      </c>
      <c r="BE46" t="str">
        <v/>
      </c>
      <c r="BF46" t="str">
        <v/>
      </c>
      <c r="BG46" t="str">
        <v/>
      </c>
      <c r="BH46" t="str">
        <v/>
      </c>
      <c r="BI46" t="str">
        <v/>
      </c>
      <c r="BJ46" t="str">
        <v/>
      </c>
      <c r="BK46" t="str">
        <v/>
      </c>
      <c r="BL46" t="str">
        <v/>
      </c>
      <c r="BM46" t="str">
        <v/>
      </c>
      <c r="BN46" t="str">
        <v/>
      </c>
      <c r="BO46" t="str">
        <v/>
      </c>
      <c r="BP46" t="str">
        <v/>
      </c>
      <c r="BQ46" t="str">
        <v/>
      </c>
      <c r="BR46" t="str">
        <v/>
      </c>
      <c r="BS46" t="str">
        <v/>
      </c>
      <c r="BT46" t="str">
        <v/>
      </c>
      <c r="BU46" t="str">
        <v/>
      </c>
      <c r="BV46" t="str">
        <v/>
      </c>
      <c r="BW46" t="str">
        <v/>
      </c>
      <c r="BX46" t="str">
        <v/>
      </c>
      <c r="BY46" t="str">
        <v/>
      </c>
      <c r="BZ46" t="str">
        <v/>
      </c>
      <c r="CA46" t="str">
        <v/>
      </c>
      <c r="CB46" t="str">
        <v/>
      </c>
      <c r="CC46" t="str">
        <v/>
      </c>
      <c r="CD46" t="str">
        <v/>
      </c>
      <c r="CE46" t="str">
        <v/>
      </c>
      <c r="CF46" t="str">
        <v/>
      </c>
      <c r="CG46" t="str">
        <v/>
      </c>
      <c r="CH46" t="str">
        <v/>
      </c>
      <c r="CI46" t="str">
        <v/>
      </c>
      <c r="CJ46" t="str">
        <v/>
      </c>
      <c r="CK46" t="str">
        <v/>
      </c>
      <c r="CL46" t="str">
        <v/>
      </c>
      <c r="CM46" t="str">
        <v/>
      </c>
      <c r="CN46" t="str">
        <v/>
      </c>
      <c r="CO46" t="str">
        <v/>
      </c>
      <c r="CP46" t="str">
        <v/>
      </c>
      <c r="CQ46" t="str">
        <v/>
      </c>
      <c r="CR46" t="str">
        <v/>
      </c>
      <c r="CS46" t="str">
        <v/>
      </c>
      <c r="CT46" t="str">
        <v/>
      </c>
      <c r="CU46" t="str">
        <v/>
      </c>
      <c r="CV46" t="str">
        <v/>
      </c>
      <c r="CW46" t="str">
        <v/>
      </c>
      <c r="CX46" s="18"/>
    </row>
    <row r="47" spans="1:102" x14ac:dyDescent="0.3">
      <c r="A47" t="str">
        <v/>
      </c>
      <c r="B47" t="str">
        <v/>
      </c>
      <c r="C47" t="str">
        <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c r="AC47" t="str">
        <v/>
      </c>
      <c r="AD47" t="str">
        <v/>
      </c>
      <c r="AE47" t="str">
        <v/>
      </c>
      <c r="AF47" t="str">
        <v/>
      </c>
      <c r="AG47" t="str">
        <v/>
      </c>
      <c r="AH47" t="str">
        <v/>
      </c>
      <c r="AI47" t="str">
        <v/>
      </c>
      <c r="AJ47" t="str">
        <v/>
      </c>
      <c r="AK47" t="str">
        <v/>
      </c>
      <c r="AL47" t="str">
        <v/>
      </c>
      <c r="AM47" t="str">
        <v/>
      </c>
      <c r="AN47" t="str">
        <v/>
      </c>
      <c r="AO47" t="str">
        <v/>
      </c>
      <c r="AP47" t="str">
        <v/>
      </c>
      <c r="AQ47" t="str">
        <v/>
      </c>
      <c r="AR47" t="str">
        <v/>
      </c>
      <c r="AS47" t="str">
        <v/>
      </c>
      <c r="AT47" t="str">
        <v/>
      </c>
      <c r="AU47" t="str">
        <v/>
      </c>
      <c r="AV47" t="str">
        <v/>
      </c>
      <c r="AW47" t="str">
        <v/>
      </c>
      <c r="AX47" t="str">
        <v/>
      </c>
      <c r="AY47" t="str">
        <v/>
      </c>
      <c r="AZ47" t="str">
        <v/>
      </c>
      <c r="BA47" t="str">
        <v/>
      </c>
      <c r="BB47" t="str">
        <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
      </c>
      <c r="CJ47" t="str">
        <v/>
      </c>
      <c r="CK47" t="str">
        <v/>
      </c>
      <c r="CL47" t="str">
        <v/>
      </c>
      <c r="CM47" t="str">
        <v/>
      </c>
      <c r="CN47" t="str">
        <v/>
      </c>
      <c r="CO47" t="str">
        <v/>
      </c>
      <c r="CP47" t="str">
        <v/>
      </c>
      <c r="CQ47" t="str">
        <v/>
      </c>
      <c r="CR47" t="str">
        <v/>
      </c>
      <c r="CS47" t="str">
        <v/>
      </c>
      <c r="CT47" t="str">
        <v/>
      </c>
      <c r="CU47" t="str">
        <v/>
      </c>
      <c r="CV47" t="str">
        <v/>
      </c>
      <c r="CW47" t="str">
        <v/>
      </c>
      <c r="CX47" s="18"/>
    </row>
    <row r="48" spans="1:102" x14ac:dyDescent="0.3">
      <c r="A48" t="str">
        <v/>
      </c>
      <c r="B48" t="str">
        <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O48" t="str">
        <v/>
      </c>
      <c r="AP48" t="str">
        <v/>
      </c>
      <c r="AQ48" t="str">
        <v/>
      </c>
      <c r="AR48" t="str">
        <v/>
      </c>
      <c r="AS48" t="str">
        <v/>
      </c>
      <c r="AT48" t="str">
        <v/>
      </c>
      <c r="AU48" t="str">
        <v/>
      </c>
      <c r="AV48" t="str">
        <v/>
      </c>
      <c r="AW48" t="str">
        <v/>
      </c>
      <c r="AX48" t="str">
        <v/>
      </c>
      <c r="AY48" t="str">
        <v/>
      </c>
      <c r="AZ48" t="str">
        <v/>
      </c>
      <c r="BA48" t="str">
        <v/>
      </c>
      <c r="BB48" t="str">
        <v/>
      </c>
      <c r="BC48" t="str">
        <v/>
      </c>
      <c r="BD48" t="str">
        <v/>
      </c>
      <c r="BE48" t="str">
        <v/>
      </c>
      <c r="BF48" t="str">
        <v/>
      </c>
      <c r="BG48" t="str">
        <v/>
      </c>
      <c r="BH48" t="str">
        <v/>
      </c>
      <c r="BI48" t="str">
        <v/>
      </c>
      <c r="BJ48" t="str">
        <v/>
      </c>
      <c r="BK48" t="str">
        <v/>
      </c>
      <c r="BL48" t="str">
        <v/>
      </c>
      <c r="BM48" t="str">
        <v/>
      </c>
      <c r="BN48" t="str">
        <v/>
      </c>
      <c r="BO48" t="str">
        <v/>
      </c>
      <c r="BP48" t="str">
        <v/>
      </c>
      <c r="BQ48" t="str">
        <v/>
      </c>
      <c r="BR48" t="str">
        <v/>
      </c>
      <c r="BS48" t="str">
        <v/>
      </c>
      <c r="BT48" t="str">
        <v/>
      </c>
      <c r="BU48" t="str">
        <v/>
      </c>
      <c r="BV48" t="str">
        <v/>
      </c>
      <c r="BW48" t="str">
        <v/>
      </c>
      <c r="BX48" t="str">
        <v/>
      </c>
      <c r="BY48" t="str">
        <v/>
      </c>
      <c r="BZ48" t="str">
        <v/>
      </c>
      <c r="CA48" t="str">
        <v/>
      </c>
      <c r="CB48" t="str">
        <v/>
      </c>
      <c r="CC48" t="str">
        <v/>
      </c>
      <c r="CD48" t="str">
        <v/>
      </c>
      <c r="CE48" t="str">
        <v/>
      </c>
      <c r="CF48" t="str">
        <v/>
      </c>
      <c r="CG48" t="str">
        <v/>
      </c>
      <c r="CH48" t="str">
        <v/>
      </c>
      <c r="CI48" t="str">
        <v/>
      </c>
      <c r="CJ48" t="str">
        <v/>
      </c>
      <c r="CK48" t="str">
        <v/>
      </c>
      <c r="CL48" t="str">
        <v/>
      </c>
      <c r="CM48" t="str">
        <v/>
      </c>
      <c r="CN48" t="str">
        <v/>
      </c>
      <c r="CO48" t="str">
        <v/>
      </c>
      <c r="CP48" t="str">
        <v/>
      </c>
      <c r="CQ48" t="str">
        <v/>
      </c>
      <c r="CR48" t="str">
        <v/>
      </c>
      <c r="CS48" t="str">
        <v/>
      </c>
      <c r="CT48" t="str">
        <v/>
      </c>
      <c r="CU48" t="str">
        <v/>
      </c>
      <c r="CV48" t="str">
        <v/>
      </c>
      <c r="CW48" t="str">
        <v/>
      </c>
      <c r="CX48" s="18"/>
    </row>
    <row r="49" spans="1:102" x14ac:dyDescent="0.3">
      <c r="A49" t="str">
        <v/>
      </c>
      <c r="B49" t="str">
        <v/>
      </c>
      <c r="C49" t="str">
        <v/>
      </c>
      <c r="D49" t="str">
        <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O49" t="str">
        <v/>
      </c>
      <c r="AP49" t="str">
        <v/>
      </c>
      <c r="AQ49" t="str">
        <v/>
      </c>
      <c r="AR49" t="str">
        <v/>
      </c>
      <c r="AS49" t="str">
        <v/>
      </c>
      <c r="AT49" t="str">
        <v/>
      </c>
      <c r="AU49" t="str">
        <v/>
      </c>
      <c r="AV49" t="str">
        <v/>
      </c>
      <c r="AW49" t="str">
        <v/>
      </c>
      <c r="AX49" t="str">
        <v/>
      </c>
      <c r="AY49" t="str">
        <v/>
      </c>
      <c r="AZ49" t="str">
        <v/>
      </c>
      <c r="BA49" t="str">
        <v/>
      </c>
      <c r="BB49" t="str">
        <v/>
      </c>
      <c r="BC49" t="str">
        <v/>
      </c>
      <c r="BD49" t="str">
        <v/>
      </c>
      <c r="BE49" t="str">
        <v/>
      </c>
      <c r="BF49" t="str">
        <v/>
      </c>
      <c r="BG49" t="str">
        <v/>
      </c>
      <c r="BH49" t="str">
        <v/>
      </c>
      <c r="BI49" t="str">
        <v/>
      </c>
      <c r="BJ49" t="str">
        <v/>
      </c>
      <c r="BK49" t="str">
        <v/>
      </c>
      <c r="BL49" t="str">
        <v/>
      </c>
      <c r="BM49" t="str">
        <v/>
      </c>
      <c r="BN49" t="str">
        <v/>
      </c>
      <c r="BO49" t="str">
        <v/>
      </c>
      <c r="BP49" t="str">
        <v/>
      </c>
      <c r="BQ49" t="str">
        <v/>
      </c>
      <c r="BR49" t="str">
        <v/>
      </c>
      <c r="BS49" t="str">
        <v/>
      </c>
      <c r="BT49" t="str">
        <v/>
      </c>
      <c r="BU49" t="str">
        <v/>
      </c>
      <c r="BV49" t="str">
        <v/>
      </c>
      <c r="BW49" t="str">
        <v/>
      </c>
      <c r="BX49" t="str">
        <v/>
      </c>
      <c r="BY49" t="str">
        <v/>
      </c>
      <c r="BZ49" t="str">
        <v/>
      </c>
      <c r="CA49" t="str">
        <v/>
      </c>
      <c r="CB49" t="str">
        <v/>
      </c>
      <c r="CC49" t="str">
        <v/>
      </c>
      <c r="CD49" t="str">
        <v/>
      </c>
      <c r="CE49" t="str">
        <v/>
      </c>
      <c r="CF49" t="str">
        <v/>
      </c>
      <c r="CG49" t="str">
        <v/>
      </c>
      <c r="CH49" t="str">
        <v/>
      </c>
      <c r="CI49" t="str">
        <v/>
      </c>
      <c r="CJ49" t="str">
        <v/>
      </c>
      <c r="CK49" t="str">
        <v/>
      </c>
      <c r="CL49" t="str">
        <v/>
      </c>
      <c r="CM49" t="str">
        <v/>
      </c>
      <c r="CN49" t="str">
        <v/>
      </c>
      <c r="CO49" t="str">
        <v/>
      </c>
      <c r="CP49" t="str">
        <v/>
      </c>
      <c r="CQ49" t="str">
        <v/>
      </c>
      <c r="CR49" t="str">
        <v/>
      </c>
      <c r="CS49" t="str">
        <v/>
      </c>
      <c r="CT49" t="str">
        <v/>
      </c>
      <c r="CU49" t="str">
        <v/>
      </c>
      <c r="CV49" t="str">
        <v/>
      </c>
      <c r="CW49" t="str">
        <v/>
      </c>
      <c r="CX49" s="18"/>
    </row>
    <row r="50" spans="1:102" x14ac:dyDescent="0.3">
      <c r="A50" t="str">
        <v/>
      </c>
      <c r="B50" t="str">
        <v/>
      </c>
      <c r="C50" t="str">
        <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O50" t="str">
        <v/>
      </c>
      <c r="AP50" t="str">
        <v/>
      </c>
      <c r="AQ50" t="str">
        <v/>
      </c>
      <c r="AR50" t="str">
        <v/>
      </c>
      <c r="AS50" t="str">
        <v/>
      </c>
      <c r="AT50" t="str">
        <v/>
      </c>
      <c r="AU50" t="str">
        <v/>
      </c>
      <c r="AV50" t="str">
        <v/>
      </c>
      <c r="AW50" t="str">
        <v/>
      </c>
      <c r="AX50" t="str">
        <v/>
      </c>
      <c r="AY50" t="str">
        <v/>
      </c>
      <c r="AZ50" t="str">
        <v/>
      </c>
      <c r="BA50" t="str">
        <v/>
      </c>
      <c r="BB50" t="str">
        <v/>
      </c>
      <c r="BC50" t="str">
        <v/>
      </c>
      <c r="BD50" t="str">
        <v/>
      </c>
      <c r="BE50" t="str">
        <v/>
      </c>
      <c r="BF50" t="str">
        <v/>
      </c>
      <c r="BG50" t="str">
        <v/>
      </c>
      <c r="BH50" t="str">
        <v/>
      </c>
      <c r="BI50" t="str">
        <v/>
      </c>
      <c r="BJ50" t="str">
        <v/>
      </c>
      <c r="BK50" t="str">
        <v/>
      </c>
      <c r="BL50" t="str">
        <v/>
      </c>
      <c r="BM50" t="str">
        <v/>
      </c>
      <c r="BN50" t="str">
        <v/>
      </c>
      <c r="BO50" t="str">
        <v/>
      </c>
      <c r="BP50" t="str">
        <v/>
      </c>
      <c r="BQ50" t="str">
        <v/>
      </c>
      <c r="BR50" t="str">
        <v/>
      </c>
      <c r="BS50" t="str">
        <v/>
      </c>
      <c r="BT50" t="str">
        <v/>
      </c>
      <c r="BU50" t="str">
        <v/>
      </c>
      <c r="BV50" t="str">
        <v/>
      </c>
      <c r="BW50" t="str">
        <v/>
      </c>
      <c r="BX50" t="str">
        <v/>
      </c>
      <c r="BY50" t="str">
        <v/>
      </c>
      <c r="BZ50" t="str">
        <v/>
      </c>
      <c r="CA50" t="str">
        <v/>
      </c>
      <c r="CB50" t="str">
        <v/>
      </c>
      <c r="CC50" t="str">
        <v/>
      </c>
      <c r="CD50" t="str">
        <v/>
      </c>
      <c r="CE50" t="str">
        <v/>
      </c>
      <c r="CF50" t="str">
        <v/>
      </c>
      <c r="CG50" t="str">
        <v/>
      </c>
      <c r="CH50" t="str">
        <v/>
      </c>
      <c r="CI50" t="str">
        <v/>
      </c>
      <c r="CJ50" t="str">
        <v/>
      </c>
      <c r="CK50" t="str">
        <v/>
      </c>
      <c r="CL50" t="str">
        <v/>
      </c>
      <c r="CM50" t="str">
        <v/>
      </c>
      <c r="CN50" t="str">
        <v/>
      </c>
      <c r="CO50" t="str">
        <v/>
      </c>
      <c r="CP50" t="str">
        <v/>
      </c>
      <c r="CQ50" t="str">
        <v/>
      </c>
      <c r="CR50" t="str">
        <v/>
      </c>
      <c r="CS50" t="str">
        <v/>
      </c>
      <c r="CT50" t="str">
        <v/>
      </c>
      <c r="CU50" t="str">
        <v/>
      </c>
      <c r="CV50" t="str">
        <v/>
      </c>
      <c r="CW50" t="str">
        <v/>
      </c>
      <c r="CX50" s="18"/>
    </row>
    <row r="51" spans="1:102" x14ac:dyDescent="0.3">
      <c r="A51" t="str">
        <v/>
      </c>
      <c r="B51" t="str">
        <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O51" t="str">
        <v/>
      </c>
      <c r="AP51" t="str">
        <v/>
      </c>
      <c r="AQ51" t="str">
        <v/>
      </c>
      <c r="AR51" t="str">
        <v/>
      </c>
      <c r="AS51" t="str">
        <v/>
      </c>
      <c r="AT51" t="str">
        <v/>
      </c>
      <c r="AU51" t="str">
        <v/>
      </c>
      <c r="AV51" t="str">
        <v/>
      </c>
      <c r="AW51" t="str">
        <v/>
      </c>
      <c r="AX51" t="str">
        <v/>
      </c>
      <c r="AY51" t="str">
        <v/>
      </c>
      <c r="AZ51" t="str">
        <v/>
      </c>
      <c r="BA51" t="str">
        <v/>
      </c>
      <c r="BB51" t="str">
        <v/>
      </c>
      <c r="BC51" t="str">
        <v/>
      </c>
      <c r="BD51" t="str">
        <v/>
      </c>
      <c r="BE51" t="str">
        <v/>
      </c>
      <c r="BF51" t="str">
        <v/>
      </c>
      <c r="BG51" t="str">
        <v/>
      </c>
      <c r="BH51" t="str">
        <v/>
      </c>
      <c r="BI51" t="str">
        <v/>
      </c>
      <c r="BJ51" t="str">
        <v/>
      </c>
      <c r="BK51" t="str">
        <v/>
      </c>
      <c r="BL51" t="str">
        <v/>
      </c>
      <c r="BM51" t="str">
        <v/>
      </c>
      <c r="BN51" t="str">
        <v/>
      </c>
      <c r="BO51" t="str">
        <v/>
      </c>
      <c r="BP51" t="str">
        <v/>
      </c>
      <c r="BQ51" t="str">
        <v/>
      </c>
      <c r="BR51" t="str">
        <v/>
      </c>
      <c r="BS51" t="str">
        <v/>
      </c>
      <c r="BT51" t="str">
        <v/>
      </c>
      <c r="BU51" t="str">
        <v/>
      </c>
      <c r="BV51" t="str">
        <v/>
      </c>
      <c r="BW51" t="str">
        <v/>
      </c>
      <c r="BX51" t="str">
        <v/>
      </c>
      <c r="BY51" t="str">
        <v/>
      </c>
      <c r="BZ51" t="str">
        <v/>
      </c>
      <c r="CA51" t="str">
        <v/>
      </c>
      <c r="CB51" t="str">
        <v/>
      </c>
      <c r="CC51" t="str">
        <v/>
      </c>
      <c r="CD51" t="str">
        <v/>
      </c>
      <c r="CE51" t="str">
        <v/>
      </c>
      <c r="CF51" t="str">
        <v/>
      </c>
      <c r="CG51" t="str">
        <v/>
      </c>
      <c r="CH51" t="str">
        <v/>
      </c>
      <c r="CI51" t="str">
        <v/>
      </c>
      <c r="CJ51" t="str">
        <v/>
      </c>
      <c r="CK51" t="str">
        <v/>
      </c>
      <c r="CL51" t="str">
        <v/>
      </c>
      <c r="CM51" t="str">
        <v/>
      </c>
      <c r="CN51" t="str">
        <v/>
      </c>
      <c r="CO51" t="str">
        <v/>
      </c>
      <c r="CP51" t="str">
        <v/>
      </c>
      <c r="CQ51" t="str">
        <v/>
      </c>
      <c r="CR51" t="str">
        <v/>
      </c>
      <c r="CS51" t="str">
        <v/>
      </c>
      <c r="CT51" t="str">
        <v/>
      </c>
      <c r="CU51" t="str">
        <v/>
      </c>
      <c r="CV51" t="str">
        <v/>
      </c>
      <c r="CW51" t="str">
        <v/>
      </c>
      <c r="CX51" s="18"/>
    </row>
    <row r="52" spans="1:102" x14ac:dyDescent="0.3">
      <c r="A52" t="str">
        <v/>
      </c>
      <c r="B52" t="str">
        <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O52" t="str">
        <v/>
      </c>
      <c r="AP52" t="str">
        <v/>
      </c>
      <c r="AQ52" t="str">
        <v/>
      </c>
      <c r="AR52" t="str">
        <v/>
      </c>
      <c r="AS52" t="str">
        <v/>
      </c>
      <c r="AT52" t="str">
        <v/>
      </c>
      <c r="AU52" t="str">
        <v/>
      </c>
      <c r="AV52" t="str">
        <v/>
      </c>
      <c r="AW52" t="str">
        <v/>
      </c>
      <c r="AX52" t="str">
        <v/>
      </c>
      <c r="AY52" t="str">
        <v/>
      </c>
      <c r="AZ52" t="str">
        <v/>
      </c>
      <c r="BA52" t="str">
        <v/>
      </c>
      <c r="BB52" t="str">
        <v/>
      </c>
      <c r="BC52" t="str">
        <v/>
      </c>
      <c r="BD52" t="str">
        <v/>
      </c>
      <c r="BE52" t="str">
        <v/>
      </c>
      <c r="BF52" t="str">
        <v/>
      </c>
      <c r="BG52" t="str">
        <v/>
      </c>
      <c r="BH52" t="str">
        <v/>
      </c>
      <c r="BI52" t="str">
        <v/>
      </c>
      <c r="BJ52" t="str">
        <v/>
      </c>
      <c r="BK52" t="str">
        <v/>
      </c>
      <c r="BL52" t="str">
        <v/>
      </c>
      <c r="BM52" t="str">
        <v/>
      </c>
      <c r="BN52" t="str">
        <v/>
      </c>
      <c r="BO52" t="str">
        <v/>
      </c>
      <c r="BP52" t="str">
        <v/>
      </c>
      <c r="BQ52" t="str">
        <v/>
      </c>
      <c r="BR52" t="str">
        <v/>
      </c>
      <c r="BS52" t="str">
        <v/>
      </c>
      <c r="BT52" t="str">
        <v/>
      </c>
      <c r="BU52" t="str">
        <v/>
      </c>
      <c r="BV52" t="str">
        <v/>
      </c>
      <c r="BW52" t="str">
        <v/>
      </c>
      <c r="BX52" t="str">
        <v/>
      </c>
      <c r="BY52" t="str">
        <v/>
      </c>
      <c r="BZ52" t="str">
        <v/>
      </c>
      <c r="CA52" t="str">
        <v/>
      </c>
      <c r="CB52" t="str">
        <v/>
      </c>
      <c r="CC52" t="str">
        <v/>
      </c>
      <c r="CD52" t="str">
        <v/>
      </c>
      <c r="CE52" t="str">
        <v/>
      </c>
      <c r="CF52" t="str">
        <v/>
      </c>
      <c r="CG52" t="str">
        <v/>
      </c>
      <c r="CH52" t="str">
        <v/>
      </c>
      <c r="CI52" t="str">
        <v/>
      </c>
      <c r="CJ52" t="str">
        <v/>
      </c>
      <c r="CK52" t="str">
        <v/>
      </c>
      <c r="CL52" t="str">
        <v/>
      </c>
      <c r="CM52" t="str">
        <v/>
      </c>
      <c r="CN52" t="str">
        <v/>
      </c>
      <c r="CO52" t="str">
        <v/>
      </c>
      <c r="CP52" t="str">
        <v/>
      </c>
      <c r="CQ52" t="str">
        <v/>
      </c>
      <c r="CR52" t="str">
        <v/>
      </c>
      <c r="CS52" t="str">
        <v/>
      </c>
      <c r="CT52" t="str">
        <v/>
      </c>
      <c r="CU52" t="str">
        <v/>
      </c>
      <c r="CV52" t="str">
        <v/>
      </c>
      <c r="CW52" t="str">
        <v/>
      </c>
      <c r="CX52" s="18"/>
    </row>
    <row r="53" spans="1:102" x14ac:dyDescent="0.3">
      <c r="A53" t="str">
        <v/>
      </c>
      <c r="B53" t="str">
        <v/>
      </c>
      <c r="C53" t="str">
        <v/>
      </c>
      <c r="D53" t="str">
        <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c r="BL53" t="str">
        <v/>
      </c>
      <c r="BM53" t="str">
        <v/>
      </c>
      <c r="BN53" t="str">
        <v/>
      </c>
      <c r="BO53" t="str">
        <v/>
      </c>
      <c r="BP53" t="str">
        <v/>
      </c>
      <c r="BQ53" t="str">
        <v/>
      </c>
      <c r="BR53" t="str">
        <v/>
      </c>
      <c r="BS53" t="str">
        <v/>
      </c>
      <c r="BT53" t="str">
        <v/>
      </c>
      <c r="BU53" t="str">
        <v/>
      </c>
      <c r="BV53" t="str">
        <v/>
      </c>
      <c r="BW53" t="str">
        <v/>
      </c>
      <c r="BX53" t="str">
        <v/>
      </c>
      <c r="BY53" t="str">
        <v/>
      </c>
      <c r="BZ53" t="str">
        <v/>
      </c>
      <c r="CA53" t="str">
        <v/>
      </c>
      <c r="CB53" t="str">
        <v/>
      </c>
      <c r="CC53" t="str">
        <v/>
      </c>
      <c r="CD53" t="str">
        <v/>
      </c>
      <c r="CE53" t="str">
        <v/>
      </c>
      <c r="CF53" t="str">
        <v/>
      </c>
      <c r="CG53" t="str">
        <v/>
      </c>
      <c r="CH53" t="str">
        <v/>
      </c>
      <c r="CI53" t="str">
        <v/>
      </c>
      <c r="CJ53" t="str">
        <v/>
      </c>
      <c r="CK53" t="str">
        <v/>
      </c>
      <c r="CL53" t="str">
        <v/>
      </c>
      <c r="CM53" t="str">
        <v/>
      </c>
      <c r="CN53" t="str">
        <v/>
      </c>
      <c r="CO53" t="str">
        <v/>
      </c>
      <c r="CP53" t="str">
        <v/>
      </c>
      <c r="CQ53" t="str">
        <v/>
      </c>
      <c r="CR53" t="str">
        <v/>
      </c>
      <c r="CS53" t="str">
        <v/>
      </c>
      <c r="CT53" t="str">
        <v/>
      </c>
      <c r="CU53" t="str">
        <v/>
      </c>
      <c r="CV53" t="str">
        <v/>
      </c>
      <c r="CW53" t="str">
        <v/>
      </c>
      <c r="CX53" s="18"/>
    </row>
    <row r="54" spans="1:102" x14ac:dyDescent="0.3">
      <c r="A54" t="str">
        <v/>
      </c>
      <c r="B54" t="str">
        <v/>
      </c>
      <c r="C54" t="str">
        <v/>
      </c>
      <c r="D54" t="str">
        <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c r="BL54" t="str">
        <v/>
      </c>
      <c r="BM54" t="str">
        <v/>
      </c>
      <c r="BN54" t="str">
        <v/>
      </c>
      <c r="BO54" t="str">
        <v/>
      </c>
      <c r="BP54" t="str">
        <v/>
      </c>
      <c r="BQ54" t="str">
        <v/>
      </c>
      <c r="BR54" t="str">
        <v/>
      </c>
      <c r="BS54" t="str">
        <v/>
      </c>
      <c r="BT54" t="str">
        <v/>
      </c>
      <c r="BU54" t="str">
        <v/>
      </c>
      <c r="BV54" t="str">
        <v/>
      </c>
      <c r="BW54" t="str">
        <v/>
      </c>
      <c r="BX54" t="str">
        <v/>
      </c>
      <c r="BY54" t="str">
        <v/>
      </c>
      <c r="BZ54" t="str">
        <v/>
      </c>
      <c r="CA54" t="str">
        <v/>
      </c>
      <c r="CB54" t="str">
        <v/>
      </c>
      <c r="CC54" t="str">
        <v/>
      </c>
      <c r="CD54" t="str">
        <v/>
      </c>
      <c r="CE54" t="str">
        <v/>
      </c>
      <c r="CF54" t="str">
        <v/>
      </c>
      <c r="CG54" t="str">
        <v/>
      </c>
      <c r="CH54" t="str">
        <v/>
      </c>
      <c r="CI54" t="str">
        <v/>
      </c>
      <c r="CJ54" t="str">
        <v/>
      </c>
      <c r="CK54" t="str">
        <v/>
      </c>
      <c r="CL54" t="str">
        <v/>
      </c>
      <c r="CM54" t="str">
        <v/>
      </c>
      <c r="CN54" t="str">
        <v/>
      </c>
      <c r="CO54" t="str">
        <v/>
      </c>
      <c r="CP54" t="str">
        <v/>
      </c>
      <c r="CQ54" t="str">
        <v/>
      </c>
      <c r="CR54" t="str">
        <v/>
      </c>
      <c r="CS54" t="str">
        <v/>
      </c>
      <c r="CT54" t="str">
        <v/>
      </c>
      <c r="CU54" t="str">
        <v/>
      </c>
      <c r="CV54" t="str">
        <v/>
      </c>
      <c r="CW54" t="str">
        <v/>
      </c>
      <c r="CX54" s="18"/>
    </row>
    <row r="55" spans="1:102" x14ac:dyDescent="0.3">
      <c r="A55" t="str">
        <v/>
      </c>
      <c r="B55" t="str">
        <v/>
      </c>
      <c r="C55" t="str">
        <v/>
      </c>
      <c r="D55" t="str">
        <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c r="BL55" t="str">
        <v/>
      </c>
      <c r="BM55" t="str">
        <v/>
      </c>
      <c r="BN55" t="str">
        <v/>
      </c>
      <c r="BO55" t="str">
        <v/>
      </c>
      <c r="BP55" t="str">
        <v/>
      </c>
      <c r="BQ55" t="str">
        <v/>
      </c>
      <c r="BR55" t="str">
        <v/>
      </c>
      <c r="BS55" t="str">
        <v/>
      </c>
      <c r="BT55" t="str">
        <v/>
      </c>
      <c r="BU55" t="str">
        <v/>
      </c>
      <c r="BV55" t="str">
        <v/>
      </c>
      <c r="BW55" t="str">
        <v/>
      </c>
      <c r="BX55" t="str">
        <v/>
      </c>
      <c r="BY55" t="str">
        <v/>
      </c>
      <c r="BZ55" t="str">
        <v/>
      </c>
      <c r="CA55" t="str">
        <v/>
      </c>
      <c r="CB55" t="str">
        <v/>
      </c>
      <c r="CC55" t="str">
        <v/>
      </c>
      <c r="CD55" t="str">
        <v/>
      </c>
      <c r="CE55" t="str">
        <v/>
      </c>
      <c r="CF55" t="str">
        <v/>
      </c>
      <c r="CG55" t="str">
        <v/>
      </c>
      <c r="CH55" t="str">
        <v/>
      </c>
      <c r="CI55" t="str">
        <v/>
      </c>
      <c r="CJ55" t="str">
        <v/>
      </c>
      <c r="CK55" t="str">
        <v/>
      </c>
      <c r="CL55" t="str">
        <v/>
      </c>
      <c r="CM55" t="str">
        <v/>
      </c>
      <c r="CN55" t="str">
        <v/>
      </c>
      <c r="CO55" t="str">
        <v/>
      </c>
      <c r="CP55" t="str">
        <v/>
      </c>
      <c r="CQ55" t="str">
        <v/>
      </c>
      <c r="CR55" t="str">
        <v/>
      </c>
      <c r="CS55" t="str">
        <v/>
      </c>
      <c r="CT55" t="str">
        <v/>
      </c>
      <c r="CU55" t="str">
        <v/>
      </c>
      <c r="CV55" t="str">
        <v/>
      </c>
      <c r="CW55" t="str">
        <v/>
      </c>
      <c r="CX55" s="18"/>
    </row>
    <row r="56" spans="1:102" x14ac:dyDescent="0.3">
      <c r="A56" t="str">
        <v/>
      </c>
      <c r="B56" t="str">
        <v/>
      </c>
      <c r="C56" t="str">
        <v/>
      </c>
      <c r="D56" t="str">
        <v/>
      </c>
      <c r="E56" t="str">
        <v/>
      </c>
      <c r="F56" t="str">
        <v/>
      </c>
      <c r="G56" t="str">
        <v/>
      </c>
      <c r="H56" t="str">
        <v/>
      </c>
      <c r="I56" t="str">
        <v/>
      </c>
      <c r="J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
      </c>
      <c r="BK56" t="str">
        <v/>
      </c>
      <c r="BL56" t="str">
        <v/>
      </c>
      <c r="BM56" t="str">
        <v/>
      </c>
      <c r="BN56" t="str">
        <v/>
      </c>
      <c r="BO56" t="str">
        <v/>
      </c>
      <c r="BP56" t="str">
        <v/>
      </c>
      <c r="BQ56" t="str">
        <v/>
      </c>
      <c r="BR56" t="str">
        <v/>
      </c>
      <c r="BS56" t="str">
        <v/>
      </c>
      <c r="BT56" t="str">
        <v/>
      </c>
      <c r="BU56" t="str">
        <v/>
      </c>
      <c r="BV56" t="str">
        <v/>
      </c>
      <c r="BW56" t="str">
        <v/>
      </c>
      <c r="BX56" t="str">
        <v/>
      </c>
      <c r="BY56" t="str">
        <v/>
      </c>
      <c r="BZ56" t="str">
        <v/>
      </c>
      <c r="CA56" t="str">
        <v/>
      </c>
      <c r="CB56" t="str">
        <v/>
      </c>
      <c r="CC56" t="str">
        <v/>
      </c>
      <c r="CD56" t="str">
        <v/>
      </c>
      <c r="CE56" t="str">
        <v/>
      </c>
      <c r="CF56" t="str">
        <v/>
      </c>
      <c r="CG56" t="str">
        <v/>
      </c>
      <c r="CH56" t="str">
        <v/>
      </c>
      <c r="CI56" t="str">
        <v/>
      </c>
      <c r="CJ56" t="str">
        <v/>
      </c>
      <c r="CK56" t="str">
        <v/>
      </c>
      <c r="CL56" t="str">
        <v/>
      </c>
      <c r="CM56" t="str">
        <v/>
      </c>
      <c r="CN56" t="str">
        <v/>
      </c>
      <c r="CO56" t="str">
        <v/>
      </c>
      <c r="CP56" t="str">
        <v/>
      </c>
      <c r="CQ56" t="str">
        <v/>
      </c>
      <c r="CR56" t="str">
        <v/>
      </c>
      <c r="CS56" t="str">
        <v/>
      </c>
      <c r="CT56" t="str">
        <v/>
      </c>
      <c r="CU56" t="str">
        <v/>
      </c>
      <c r="CV56" t="str">
        <v/>
      </c>
      <c r="CW56" t="str">
        <v/>
      </c>
      <c r="CX56" s="18"/>
    </row>
    <row r="57" spans="1:102" x14ac:dyDescent="0.3">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c r="BU57" t="str">
        <v/>
      </c>
      <c r="BV57" t="str">
        <v/>
      </c>
      <c r="BW57" t="str">
        <v/>
      </c>
      <c r="BX57" t="str">
        <v/>
      </c>
      <c r="BY57" t="str">
        <v/>
      </c>
      <c r="BZ57" t="str">
        <v/>
      </c>
      <c r="CA57" t="str">
        <v/>
      </c>
      <c r="CB57" t="str">
        <v/>
      </c>
      <c r="CC57" t="str">
        <v/>
      </c>
      <c r="CD57" t="str">
        <v/>
      </c>
      <c r="CE57" t="str">
        <v/>
      </c>
      <c r="CF57" t="str">
        <v/>
      </c>
      <c r="CG57" t="str">
        <v/>
      </c>
      <c r="CH57" t="str">
        <v/>
      </c>
      <c r="CI57" t="str">
        <v/>
      </c>
      <c r="CJ57" t="str">
        <v/>
      </c>
      <c r="CK57" t="str">
        <v/>
      </c>
      <c r="CL57" t="str">
        <v/>
      </c>
      <c r="CM57" t="str">
        <v/>
      </c>
      <c r="CN57" t="str">
        <v/>
      </c>
      <c r="CO57" t="str">
        <v/>
      </c>
      <c r="CP57" t="str">
        <v/>
      </c>
      <c r="CQ57" t="str">
        <v/>
      </c>
      <c r="CR57" t="str">
        <v/>
      </c>
      <c r="CS57" t="str">
        <v/>
      </c>
      <c r="CT57" t="str">
        <v/>
      </c>
      <c r="CU57" t="str">
        <v/>
      </c>
      <c r="CV57" t="str">
        <v/>
      </c>
      <c r="CW57" t="str">
        <v/>
      </c>
      <c r="CX57" s="18"/>
    </row>
    <row r="58" spans="1:102" x14ac:dyDescent="0.3">
      <c r="A58" t="str">
        <v/>
      </c>
      <c r="B58" t="str">
        <v/>
      </c>
      <c r="C58" t="str">
        <v/>
      </c>
      <c r="D58" t="str">
        <v/>
      </c>
      <c r="E58" t="str">
        <v/>
      </c>
      <c r="F58" t="str">
        <v/>
      </c>
      <c r="G58" t="str">
        <v/>
      </c>
      <c r="H58" t="str">
        <v/>
      </c>
      <c r="I58" t="str">
        <v/>
      </c>
      <c r="J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O58" t="str">
        <v/>
      </c>
      <c r="AP58" t="str">
        <v/>
      </c>
      <c r="AQ58" t="str">
        <v/>
      </c>
      <c r="AR58" t="str">
        <v/>
      </c>
      <c r="AS58" t="str">
        <v/>
      </c>
      <c r="AT58" t="str">
        <v/>
      </c>
      <c r="AU58" t="str">
        <v/>
      </c>
      <c r="AV58" t="str">
        <v/>
      </c>
      <c r="AW58" t="str">
        <v/>
      </c>
      <c r="AX58" t="str">
        <v/>
      </c>
      <c r="AY58" t="str">
        <v/>
      </c>
      <c r="AZ58" t="str">
        <v/>
      </c>
      <c r="BA58" t="str">
        <v/>
      </c>
      <c r="BB58" t="str">
        <v/>
      </c>
      <c r="BC58" t="str">
        <v/>
      </c>
      <c r="BD58" t="str">
        <v/>
      </c>
      <c r="BE58" t="str">
        <v/>
      </c>
      <c r="BF58" t="str">
        <v/>
      </c>
      <c r="BG58" t="str">
        <v/>
      </c>
      <c r="BH58" t="str">
        <v/>
      </c>
      <c r="BI58" t="str">
        <v/>
      </c>
      <c r="BJ58" t="str">
        <v/>
      </c>
      <c r="BK58" t="str">
        <v/>
      </c>
      <c r="BL58" t="str">
        <v/>
      </c>
      <c r="BM58" t="str">
        <v/>
      </c>
      <c r="BN58" t="str">
        <v/>
      </c>
      <c r="BO58" t="str">
        <v/>
      </c>
      <c r="BP58" t="str">
        <v/>
      </c>
      <c r="BQ58" t="str">
        <v/>
      </c>
      <c r="BR58" t="str">
        <v/>
      </c>
      <c r="BS58" t="str">
        <v/>
      </c>
      <c r="BT58" t="str">
        <v/>
      </c>
      <c r="BU58" t="str">
        <v/>
      </c>
      <c r="BV58" t="str">
        <v/>
      </c>
      <c r="BW58" t="str">
        <v/>
      </c>
      <c r="BX58" t="str">
        <v/>
      </c>
      <c r="BY58" t="str">
        <v/>
      </c>
      <c r="BZ58" t="str">
        <v/>
      </c>
      <c r="CA58" t="str">
        <v/>
      </c>
      <c r="CB58" t="str">
        <v/>
      </c>
      <c r="CC58" t="str">
        <v/>
      </c>
      <c r="CD58" t="str">
        <v/>
      </c>
      <c r="CE58" t="str">
        <v/>
      </c>
      <c r="CF58" t="str">
        <v/>
      </c>
      <c r="CG58" t="str">
        <v/>
      </c>
      <c r="CH58" t="str">
        <v/>
      </c>
      <c r="CI58" t="str">
        <v/>
      </c>
      <c r="CJ58" t="str">
        <v/>
      </c>
      <c r="CK58" t="str">
        <v/>
      </c>
      <c r="CL58" t="str">
        <v/>
      </c>
      <c r="CM58" t="str">
        <v/>
      </c>
      <c r="CN58" t="str">
        <v/>
      </c>
      <c r="CO58" t="str">
        <v/>
      </c>
      <c r="CP58" t="str">
        <v/>
      </c>
      <c r="CQ58" t="str">
        <v/>
      </c>
      <c r="CR58" t="str">
        <v/>
      </c>
      <c r="CS58" t="str">
        <v/>
      </c>
      <c r="CT58" t="str">
        <v/>
      </c>
      <c r="CU58" t="str">
        <v/>
      </c>
      <c r="CV58" t="str">
        <v/>
      </c>
      <c r="CW58" t="str">
        <v/>
      </c>
      <c r="CX58" s="18"/>
    </row>
    <row r="59" spans="1:102" x14ac:dyDescent="0.3">
      <c r="A59" t="str">
        <v/>
      </c>
      <c r="B59" t="str">
        <v/>
      </c>
      <c r="C59" t="str">
        <v/>
      </c>
      <c r="D59" t="str">
        <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O59" t="str">
        <v/>
      </c>
      <c r="AP59" t="str">
        <v/>
      </c>
      <c r="AQ59" t="str">
        <v/>
      </c>
      <c r="AR59" t="str">
        <v/>
      </c>
      <c r="AS59" t="str">
        <v/>
      </c>
      <c r="AT59" t="str">
        <v/>
      </c>
      <c r="AU59" t="str">
        <v/>
      </c>
      <c r="AV59" t="str">
        <v/>
      </c>
      <c r="AW59" t="str">
        <v/>
      </c>
      <c r="AX59" t="str">
        <v/>
      </c>
      <c r="AY59" t="str">
        <v/>
      </c>
      <c r="AZ59" t="str">
        <v/>
      </c>
      <c r="BA59" t="str">
        <v/>
      </c>
      <c r="BB59" t="str">
        <v/>
      </c>
      <c r="BC59" t="str">
        <v/>
      </c>
      <c r="BD59" t="str">
        <v/>
      </c>
      <c r="BE59" t="str">
        <v/>
      </c>
      <c r="BF59" t="str">
        <v/>
      </c>
      <c r="BG59" t="str">
        <v/>
      </c>
      <c r="BH59" t="str">
        <v/>
      </c>
      <c r="BI59" t="str">
        <v/>
      </c>
      <c r="BJ59" t="str">
        <v/>
      </c>
      <c r="BK59" t="str">
        <v/>
      </c>
      <c r="BL59" t="str">
        <v/>
      </c>
      <c r="BM59" t="str">
        <v/>
      </c>
      <c r="BN59" t="str">
        <v/>
      </c>
      <c r="BO59" t="str">
        <v/>
      </c>
      <c r="BP59" t="str">
        <v/>
      </c>
      <c r="BQ59" t="str">
        <v/>
      </c>
      <c r="BR59" t="str">
        <v/>
      </c>
      <c r="BS59" t="str">
        <v/>
      </c>
      <c r="BT59" t="str">
        <v/>
      </c>
      <c r="BU59" t="str">
        <v/>
      </c>
      <c r="BV59" t="str">
        <v/>
      </c>
      <c r="BW59" t="str">
        <v/>
      </c>
      <c r="BX59" t="str">
        <v/>
      </c>
      <c r="BY59" t="str">
        <v/>
      </c>
      <c r="BZ59" t="str">
        <v/>
      </c>
      <c r="CA59" t="str">
        <v/>
      </c>
      <c r="CB59" t="str">
        <v/>
      </c>
      <c r="CC59" t="str">
        <v/>
      </c>
      <c r="CD59" t="str">
        <v/>
      </c>
      <c r="CE59" t="str">
        <v/>
      </c>
      <c r="CF59" t="str">
        <v/>
      </c>
      <c r="CG59" t="str">
        <v/>
      </c>
      <c r="CH59" t="str">
        <v/>
      </c>
      <c r="CI59" t="str">
        <v/>
      </c>
      <c r="CJ59" t="str">
        <v/>
      </c>
      <c r="CK59" t="str">
        <v/>
      </c>
      <c r="CL59" t="str">
        <v/>
      </c>
      <c r="CM59" t="str">
        <v/>
      </c>
      <c r="CN59" t="str">
        <v/>
      </c>
      <c r="CO59" t="str">
        <v/>
      </c>
      <c r="CP59" t="str">
        <v/>
      </c>
      <c r="CQ59" t="str">
        <v/>
      </c>
      <c r="CR59" t="str">
        <v/>
      </c>
      <c r="CS59" t="str">
        <v/>
      </c>
      <c r="CT59" t="str">
        <v/>
      </c>
      <c r="CU59" t="str">
        <v/>
      </c>
      <c r="CV59" t="str">
        <v/>
      </c>
      <c r="CW59" t="str">
        <v/>
      </c>
      <c r="CX59" s="18"/>
    </row>
    <row r="60" spans="1:102" x14ac:dyDescent="0.3">
      <c r="A60" t="str">
        <v/>
      </c>
      <c r="B60" t="str">
        <v/>
      </c>
      <c r="C60" t="str">
        <v/>
      </c>
      <c r="D60" t="str">
        <v/>
      </c>
      <c r="E60" t="str">
        <v/>
      </c>
      <c r="F60" t="str">
        <v/>
      </c>
      <c r="G60" t="str">
        <v/>
      </c>
      <c r="H60" t="str">
        <v/>
      </c>
      <c r="I60" t="str">
        <v/>
      </c>
      <c r="J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O60" t="str">
        <v/>
      </c>
      <c r="AP60" t="str">
        <v/>
      </c>
      <c r="AQ60" t="str">
        <v/>
      </c>
      <c r="AR60" t="str">
        <v/>
      </c>
      <c r="AS60" t="str">
        <v/>
      </c>
      <c r="AT60" t="str">
        <v/>
      </c>
      <c r="AU60" t="str">
        <v/>
      </c>
      <c r="AV60" t="str">
        <v/>
      </c>
      <c r="AW60" t="str">
        <v/>
      </c>
      <c r="AX60" t="str">
        <v/>
      </c>
      <c r="AY60" t="str">
        <v/>
      </c>
      <c r="AZ60" t="str">
        <v/>
      </c>
      <c r="BA60" t="str">
        <v/>
      </c>
      <c r="BB60" t="str">
        <v/>
      </c>
      <c r="BC60" t="str">
        <v/>
      </c>
      <c r="BD60" t="str">
        <v/>
      </c>
      <c r="BE60" t="str">
        <v/>
      </c>
      <c r="BF60" t="str">
        <v/>
      </c>
      <c r="BG60" t="str">
        <v/>
      </c>
      <c r="BH60" t="str">
        <v/>
      </c>
      <c r="BI60" t="str">
        <v/>
      </c>
      <c r="BJ60" t="str">
        <v/>
      </c>
      <c r="BK60" t="str">
        <v/>
      </c>
      <c r="BL60" t="str">
        <v/>
      </c>
      <c r="BM60" t="str">
        <v/>
      </c>
      <c r="BN60" t="str">
        <v/>
      </c>
      <c r="BO60" t="str">
        <v/>
      </c>
      <c r="BP60" t="str">
        <v/>
      </c>
      <c r="BQ60" t="str">
        <v/>
      </c>
      <c r="BR60" t="str">
        <v/>
      </c>
      <c r="BS60" t="str">
        <v/>
      </c>
      <c r="BT60" t="str">
        <v/>
      </c>
      <c r="BU60" t="str">
        <v/>
      </c>
      <c r="BV60" t="str">
        <v/>
      </c>
      <c r="BW60" t="str">
        <v/>
      </c>
      <c r="BX60" t="str">
        <v/>
      </c>
      <c r="BY60" t="str">
        <v/>
      </c>
      <c r="BZ60" t="str">
        <v/>
      </c>
      <c r="CA60" t="str">
        <v/>
      </c>
      <c r="CB60" t="str">
        <v/>
      </c>
      <c r="CC60" t="str">
        <v/>
      </c>
      <c r="CD60" t="str">
        <v/>
      </c>
      <c r="CE60" t="str">
        <v/>
      </c>
      <c r="CF60" t="str">
        <v/>
      </c>
      <c r="CG60" t="str">
        <v/>
      </c>
      <c r="CH60" t="str">
        <v/>
      </c>
      <c r="CI60" t="str">
        <v/>
      </c>
      <c r="CJ60" t="str">
        <v/>
      </c>
      <c r="CK60" t="str">
        <v/>
      </c>
      <c r="CL60" t="str">
        <v/>
      </c>
      <c r="CM60" t="str">
        <v/>
      </c>
      <c r="CN60" t="str">
        <v/>
      </c>
      <c r="CO60" t="str">
        <v/>
      </c>
      <c r="CP60" t="str">
        <v/>
      </c>
      <c r="CQ60" t="str">
        <v/>
      </c>
      <c r="CR60" t="str">
        <v/>
      </c>
      <c r="CS60" t="str">
        <v/>
      </c>
      <c r="CT60" t="str">
        <v/>
      </c>
      <c r="CU60" t="str">
        <v/>
      </c>
      <c r="CV60" t="str">
        <v/>
      </c>
      <c r="CW60" t="str">
        <v/>
      </c>
      <c r="CX60" s="18"/>
    </row>
    <row r="61" spans="1:102" x14ac:dyDescent="0.3">
      <c r="A61" t="str">
        <v/>
      </c>
      <c r="B61" t="str">
        <v/>
      </c>
      <c r="C61" t="str">
        <v/>
      </c>
      <c r="D61" t="str">
        <v/>
      </c>
      <c r="E61" t="str">
        <v/>
      </c>
      <c r="F61" t="str">
        <v/>
      </c>
      <c r="G61" t="str">
        <v/>
      </c>
      <c r="H61" t="str">
        <v/>
      </c>
      <c r="I61" t="str">
        <v/>
      </c>
      <c r="J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O61" t="str">
        <v/>
      </c>
      <c r="AP61" t="str">
        <v/>
      </c>
      <c r="AQ61" t="str">
        <v/>
      </c>
      <c r="AR61" t="str">
        <v/>
      </c>
      <c r="AS61" t="str">
        <v/>
      </c>
      <c r="AT61" t="str">
        <v/>
      </c>
      <c r="AU61" t="str">
        <v/>
      </c>
      <c r="AV61" t="str">
        <v/>
      </c>
      <c r="AW61" t="str">
        <v/>
      </c>
      <c r="AX61" t="str">
        <v/>
      </c>
      <c r="AY61" t="str">
        <v/>
      </c>
      <c r="AZ61" t="str">
        <v/>
      </c>
      <c r="BA61" t="str">
        <v/>
      </c>
      <c r="BB61" t="str">
        <v/>
      </c>
      <c r="BC61" t="str">
        <v/>
      </c>
      <c r="BD61" t="str">
        <v/>
      </c>
      <c r="BE61" t="str">
        <v/>
      </c>
      <c r="BF61" t="str">
        <v/>
      </c>
      <c r="BG61" t="str">
        <v/>
      </c>
      <c r="BH61" t="str">
        <v/>
      </c>
      <c r="BI61" t="str">
        <v/>
      </c>
      <c r="BJ61" t="str">
        <v/>
      </c>
      <c r="BK61" t="str">
        <v/>
      </c>
      <c r="BL61" t="str">
        <v/>
      </c>
      <c r="BM61" t="str">
        <v/>
      </c>
      <c r="BN61" t="str">
        <v/>
      </c>
      <c r="BO61" t="str">
        <v/>
      </c>
      <c r="BP61" t="str">
        <v/>
      </c>
      <c r="BQ61" t="str">
        <v/>
      </c>
      <c r="BR61" t="str">
        <v/>
      </c>
      <c r="BS61" t="str">
        <v/>
      </c>
      <c r="BT61" t="str">
        <v/>
      </c>
      <c r="BU61" t="str">
        <v/>
      </c>
      <c r="BV61" t="str">
        <v/>
      </c>
      <c r="BW61" t="str">
        <v/>
      </c>
      <c r="BX61" t="str">
        <v/>
      </c>
      <c r="BY61" t="str">
        <v/>
      </c>
      <c r="BZ61" t="str">
        <v/>
      </c>
      <c r="CA61" t="str">
        <v/>
      </c>
      <c r="CB61" t="str">
        <v/>
      </c>
      <c r="CC61" t="str">
        <v/>
      </c>
      <c r="CD61" t="str">
        <v/>
      </c>
      <c r="CE61" t="str">
        <v/>
      </c>
      <c r="CF61" t="str">
        <v/>
      </c>
      <c r="CG61" t="str">
        <v/>
      </c>
      <c r="CH61" t="str">
        <v/>
      </c>
      <c r="CI61" t="str">
        <v/>
      </c>
      <c r="CJ61" t="str">
        <v/>
      </c>
      <c r="CK61" t="str">
        <v/>
      </c>
      <c r="CL61" t="str">
        <v/>
      </c>
      <c r="CM61" t="str">
        <v/>
      </c>
      <c r="CN61" t="str">
        <v/>
      </c>
      <c r="CO61" t="str">
        <v/>
      </c>
      <c r="CP61" t="str">
        <v/>
      </c>
      <c r="CQ61" t="str">
        <v/>
      </c>
      <c r="CR61" t="str">
        <v/>
      </c>
      <c r="CS61" t="str">
        <v/>
      </c>
      <c r="CT61" t="str">
        <v/>
      </c>
      <c r="CU61" t="str">
        <v/>
      </c>
      <c r="CV61" t="str">
        <v/>
      </c>
      <c r="CW61" t="str">
        <v/>
      </c>
      <c r="CX61" s="18"/>
    </row>
    <row r="62" spans="1:102" x14ac:dyDescent="0.3">
      <c r="A62" t="str">
        <v/>
      </c>
      <c r="B62" t="str">
        <v/>
      </c>
      <c r="C62" t="str">
        <v/>
      </c>
      <c r="D62" t="str">
        <v/>
      </c>
      <c r="E62" t="str">
        <v/>
      </c>
      <c r="F62" t="str">
        <v/>
      </c>
      <c r="G62" t="str">
        <v/>
      </c>
      <c r="H62" t="str">
        <v/>
      </c>
      <c r="I62" t="str">
        <v/>
      </c>
      <c r="J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
      </c>
      <c r="BK62" t="str">
        <v/>
      </c>
      <c r="BL62" t="str">
        <v/>
      </c>
      <c r="BM62" t="str">
        <v/>
      </c>
      <c r="BN62" t="str">
        <v/>
      </c>
      <c r="BO62" t="str">
        <v/>
      </c>
      <c r="BP62" t="str">
        <v/>
      </c>
      <c r="BQ62" t="str">
        <v/>
      </c>
      <c r="BR62" t="str">
        <v/>
      </c>
      <c r="BS62" t="str">
        <v/>
      </c>
      <c r="BT62" t="str">
        <v/>
      </c>
      <c r="BU62" t="str">
        <v/>
      </c>
      <c r="BV62" t="str">
        <v/>
      </c>
      <c r="BW62" t="str">
        <v/>
      </c>
      <c r="BX62" t="str">
        <v/>
      </c>
      <c r="BY62" t="str">
        <v/>
      </c>
      <c r="BZ62" t="str">
        <v/>
      </c>
      <c r="CA62" t="str">
        <v/>
      </c>
      <c r="CB62" t="str">
        <v/>
      </c>
      <c r="CC62" t="str">
        <v/>
      </c>
      <c r="CD62" t="str">
        <v/>
      </c>
      <c r="CE62" t="str">
        <v/>
      </c>
      <c r="CF62" t="str">
        <v/>
      </c>
      <c r="CG62" t="str">
        <v/>
      </c>
      <c r="CH62" t="str">
        <v/>
      </c>
      <c r="CI62" t="str">
        <v/>
      </c>
      <c r="CJ62" t="str">
        <v/>
      </c>
      <c r="CK62" t="str">
        <v/>
      </c>
      <c r="CL62" t="str">
        <v/>
      </c>
      <c r="CM62" t="str">
        <v/>
      </c>
      <c r="CN62" t="str">
        <v/>
      </c>
      <c r="CO62" t="str">
        <v/>
      </c>
      <c r="CP62" t="str">
        <v/>
      </c>
      <c r="CQ62" t="str">
        <v/>
      </c>
      <c r="CR62" t="str">
        <v/>
      </c>
      <c r="CS62" t="str">
        <v/>
      </c>
      <c r="CT62" t="str">
        <v/>
      </c>
      <c r="CU62" t="str">
        <v/>
      </c>
      <c r="CV62" t="str">
        <v/>
      </c>
      <c r="CW62" t="str">
        <v/>
      </c>
      <c r="CX62" s="18"/>
    </row>
    <row r="63" spans="1:102" x14ac:dyDescent="0.3">
      <c r="A63" t="str">
        <v/>
      </c>
      <c r="B63" t="str">
        <v/>
      </c>
      <c r="C63" t="str">
        <v/>
      </c>
      <c r="D63" t="str">
        <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O63" t="str">
        <v/>
      </c>
      <c r="AP63" t="str">
        <v/>
      </c>
      <c r="AQ63" t="str">
        <v/>
      </c>
      <c r="AR63" t="str">
        <v/>
      </c>
      <c r="AS63" t="str">
        <v/>
      </c>
      <c r="AT63" t="str">
        <v/>
      </c>
      <c r="AU63" t="str">
        <v/>
      </c>
      <c r="AV63" t="str">
        <v/>
      </c>
      <c r="AW63" t="str">
        <v/>
      </c>
      <c r="AX63" t="str">
        <v/>
      </c>
      <c r="AY63" t="str">
        <v/>
      </c>
      <c r="AZ63" t="str">
        <v/>
      </c>
      <c r="BA63" t="str">
        <v/>
      </c>
      <c r="BB63" t="str">
        <v/>
      </c>
      <c r="BC63" t="str">
        <v/>
      </c>
      <c r="BD63" t="str">
        <v/>
      </c>
      <c r="BE63" t="str">
        <v/>
      </c>
      <c r="BF63" t="str">
        <v/>
      </c>
      <c r="BG63" t="str">
        <v/>
      </c>
      <c r="BH63" t="str">
        <v/>
      </c>
      <c r="BI63" t="str">
        <v/>
      </c>
      <c r="BJ63" t="str">
        <v/>
      </c>
      <c r="BK63" t="str">
        <v/>
      </c>
      <c r="BL63" t="str">
        <v/>
      </c>
      <c r="BM63" t="str">
        <v/>
      </c>
      <c r="BN63" t="str">
        <v/>
      </c>
      <c r="BO63" t="str">
        <v/>
      </c>
      <c r="BP63" t="str">
        <v/>
      </c>
      <c r="BQ63" t="str">
        <v/>
      </c>
      <c r="BR63" t="str">
        <v/>
      </c>
      <c r="BS63" t="str">
        <v/>
      </c>
      <c r="BT63" t="str">
        <v/>
      </c>
      <c r="BU63" t="str">
        <v/>
      </c>
      <c r="BV63" t="str">
        <v/>
      </c>
      <c r="BW63" t="str">
        <v/>
      </c>
      <c r="BX63" t="str">
        <v/>
      </c>
      <c r="BY63" t="str">
        <v/>
      </c>
      <c r="BZ63" t="str">
        <v/>
      </c>
      <c r="CA63" t="str">
        <v/>
      </c>
      <c r="CB63" t="str">
        <v/>
      </c>
      <c r="CC63" t="str">
        <v/>
      </c>
      <c r="CD63" t="str">
        <v/>
      </c>
      <c r="CE63" t="str">
        <v/>
      </c>
      <c r="CF63" t="str">
        <v/>
      </c>
      <c r="CG63" t="str">
        <v/>
      </c>
      <c r="CH63" t="str">
        <v/>
      </c>
      <c r="CI63" t="str">
        <v/>
      </c>
      <c r="CJ63" t="str">
        <v/>
      </c>
      <c r="CK63" t="str">
        <v/>
      </c>
      <c r="CL63" t="str">
        <v/>
      </c>
      <c r="CM63" t="str">
        <v/>
      </c>
      <c r="CN63" t="str">
        <v/>
      </c>
      <c r="CO63" t="str">
        <v/>
      </c>
      <c r="CP63" t="str">
        <v/>
      </c>
      <c r="CQ63" t="str">
        <v/>
      </c>
      <c r="CR63" t="str">
        <v/>
      </c>
      <c r="CS63" t="str">
        <v/>
      </c>
      <c r="CT63" t="str">
        <v/>
      </c>
      <c r="CU63" t="str">
        <v/>
      </c>
      <c r="CV63" t="str">
        <v/>
      </c>
      <c r="CW63" t="str">
        <v/>
      </c>
      <c r="CX63" s="18"/>
    </row>
    <row r="64" spans="1:102" x14ac:dyDescent="0.3">
      <c r="A64" t="str">
        <v/>
      </c>
      <c r="B64" t="str">
        <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O64" t="str">
        <v/>
      </c>
      <c r="AP64" t="str">
        <v/>
      </c>
      <c r="AQ64" t="str">
        <v/>
      </c>
      <c r="AR64" t="str">
        <v/>
      </c>
      <c r="AS64" t="str">
        <v/>
      </c>
      <c r="AT64" t="str">
        <v/>
      </c>
      <c r="AU64" t="str">
        <v/>
      </c>
      <c r="AV64" t="str">
        <v/>
      </c>
      <c r="AW64" t="str">
        <v/>
      </c>
      <c r="AX64" t="str">
        <v/>
      </c>
      <c r="AY64" t="str">
        <v/>
      </c>
      <c r="AZ64" t="str">
        <v/>
      </c>
      <c r="BA64" t="str">
        <v/>
      </c>
      <c r="BB64" t="str">
        <v/>
      </c>
      <c r="BC64" t="str">
        <v/>
      </c>
      <c r="BD64" t="str">
        <v/>
      </c>
      <c r="BE64" t="str">
        <v/>
      </c>
      <c r="BF64" t="str">
        <v/>
      </c>
      <c r="BG64" t="str">
        <v/>
      </c>
      <c r="BH64" t="str">
        <v/>
      </c>
      <c r="BI64" t="str">
        <v/>
      </c>
      <c r="BJ64" t="str">
        <v/>
      </c>
      <c r="BK64" t="str">
        <v/>
      </c>
      <c r="BL64" t="str">
        <v/>
      </c>
      <c r="BM64" t="str">
        <v/>
      </c>
      <c r="BN64" t="str">
        <v/>
      </c>
      <c r="BO64" t="str">
        <v/>
      </c>
      <c r="BP64" t="str">
        <v/>
      </c>
      <c r="BQ64" t="str">
        <v/>
      </c>
      <c r="BR64" t="str">
        <v/>
      </c>
      <c r="BS64" t="str">
        <v/>
      </c>
      <c r="BT64" t="str">
        <v/>
      </c>
      <c r="BU64" t="str">
        <v/>
      </c>
      <c r="BV64" t="str">
        <v/>
      </c>
      <c r="BW64" t="str">
        <v/>
      </c>
      <c r="BX64" t="str">
        <v/>
      </c>
      <c r="BY64" t="str">
        <v/>
      </c>
      <c r="BZ64" t="str">
        <v/>
      </c>
      <c r="CA64" t="str">
        <v/>
      </c>
      <c r="CB64" t="str">
        <v/>
      </c>
      <c r="CC64" t="str">
        <v/>
      </c>
      <c r="CD64" t="str">
        <v/>
      </c>
      <c r="CE64" t="str">
        <v/>
      </c>
      <c r="CF64" t="str">
        <v/>
      </c>
      <c r="CG64" t="str">
        <v/>
      </c>
      <c r="CH64" t="str">
        <v/>
      </c>
      <c r="CI64" t="str">
        <v/>
      </c>
      <c r="CJ64" t="str">
        <v/>
      </c>
      <c r="CK64" t="str">
        <v/>
      </c>
      <c r="CL64" t="str">
        <v/>
      </c>
      <c r="CM64" t="str">
        <v/>
      </c>
      <c r="CN64" t="str">
        <v/>
      </c>
      <c r="CO64" t="str">
        <v/>
      </c>
      <c r="CP64" t="str">
        <v/>
      </c>
      <c r="CQ64" t="str">
        <v/>
      </c>
      <c r="CR64" t="str">
        <v/>
      </c>
      <c r="CS64" t="str">
        <v/>
      </c>
      <c r="CT64" t="str">
        <v/>
      </c>
      <c r="CU64" t="str">
        <v/>
      </c>
      <c r="CV64" t="str">
        <v/>
      </c>
      <c r="CW64" t="str">
        <v/>
      </c>
      <c r="CX64" s="18"/>
    </row>
    <row r="65" spans="1:102" x14ac:dyDescent="0.3">
      <c r="A65" t="str">
        <v/>
      </c>
      <c r="B65" t="str">
        <v/>
      </c>
      <c r="C65" t="str">
        <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
      </c>
      <c r="BK65" t="str">
        <v/>
      </c>
      <c r="BL65" t="str">
        <v/>
      </c>
      <c r="BM65" t="str">
        <v/>
      </c>
      <c r="BN65" t="str">
        <v/>
      </c>
      <c r="BO65" t="str">
        <v/>
      </c>
      <c r="BP65" t="str">
        <v/>
      </c>
      <c r="BQ65" t="str">
        <v/>
      </c>
      <c r="BR65" t="str">
        <v/>
      </c>
      <c r="BS65" t="str">
        <v/>
      </c>
      <c r="BT65" t="str">
        <v/>
      </c>
      <c r="BU65" t="str">
        <v/>
      </c>
      <c r="BV65" t="str">
        <v/>
      </c>
      <c r="BW65" t="str">
        <v/>
      </c>
      <c r="BX65" t="str">
        <v/>
      </c>
      <c r="BY65" t="str">
        <v/>
      </c>
      <c r="BZ65" t="str">
        <v/>
      </c>
      <c r="CA65" t="str">
        <v/>
      </c>
      <c r="CB65" t="str">
        <v/>
      </c>
      <c r="CC65" t="str">
        <v/>
      </c>
      <c r="CD65" t="str">
        <v/>
      </c>
      <c r="CE65" t="str">
        <v/>
      </c>
      <c r="CF65" t="str">
        <v/>
      </c>
      <c r="CG65" t="str">
        <v/>
      </c>
      <c r="CH65" t="str">
        <v/>
      </c>
      <c r="CI65" t="str">
        <v/>
      </c>
      <c r="CJ65" t="str">
        <v/>
      </c>
      <c r="CK65" t="str">
        <v/>
      </c>
      <c r="CL65" t="str">
        <v/>
      </c>
      <c r="CM65" t="str">
        <v/>
      </c>
      <c r="CN65" t="str">
        <v/>
      </c>
      <c r="CO65" t="str">
        <v/>
      </c>
      <c r="CP65" t="str">
        <v/>
      </c>
      <c r="CQ65" t="str">
        <v/>
      </c>
      <c r="CR65" t="str">
        <v/>
      </c>
      <c r="CS65" t="str">
        <v/>
      </c>
      <c r="CT65" t="str">
        <v/>
      </c>
      <c r="CU65" t="str">
        <v/>
      </c>
      <c r="CV65" t="str">
        <v/>
      </c>
      <c r="CW65" t="str">
        <v/>
      </c>
      <c r="CX65" s="18"/>
    </row>
    <row r="66" spans="1:102" x14ac:dyDescent="0.3">
      <c r="A66" t="str">
        <v/>
      </c>
      <c r="B66" t="str">
        <v/>
      </c>
      <c r="C66" t="str">
        <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O66" t="str">
        <v/>
      </c>
      <c r="AP66" t="str">
        <v/>
      </c>
      <c r="AQ66" t="str">
        <v/>
      </c>
      <c r="AR66" t="str">
        <v/>
      </c>
      <c r="AS66" t="str">
        <v/>
      </c>
      <c r="AT66" t="str">
        <v/>
      </c>
      <c r="AU66" t="str">
        <v/>
      </c>
      <c r="AV66" t="str">
        <v/>
      </c>
      <c r="AW66" t="str">
        <v/>
      </c>
      <c r="AX66" t="str">
        <v/>
      </c>
      <c r="AY66" t="str">
        <v/>
      </c>
      <c r="AZ66" t="str">
        <v/>
      </c>
      <c r="BA66" t="str">
        <v/>
      </c>
      <c r="BB66" t="str">
        <v/>
      </c>
      <c r="BC66" t="str">
        <v/>
      </c>
      <c r="BD66" t="str">
        <v/>
      </c>
      <c r="BE66" t="str">
        <v/>
      </c>
      <c r="BF66" t="str">
        <v/>
      </c>
      <c r="BG66" t="str">
        <v/>
      </c>
      <c r="BH66" t="str">
        <v/>
      </c>
      <c r="BI66" t="str">
        <v/>
      </c>
      <c r="BJ66" t="str">
        <v/>
      </c>
      <c r="BK66" t="str">
        <v/>
      </c>
      <c r="BL66" t="str">
        <v/>
      </c>
      <c r="BM66" t="str">
        <v/>
      </c>
      <c r="BN66" t="str">
        <v/>
      </c>
      <c r="BO66" t="str">
        <v/>
      </c>
      <c r="BP66" t="str">
        <v/>
      </c>
      <c r="BQ66" t="str">
        <v/>
      </c>
      <c r="BR66" t="str">
        <v/>
      </c>
      <c r="BS66" t="str">
        <v/>
      </c>
      <c r="BT66" t="str">
        <v/>
      </c>
      <c r="BU66" t="str">
        <v/>
      </c>
      <c r="BV66" t="str">
        <v/>
      </c>
      <c r="BW66" t="str">
        <v/>
      </c>
      <c r="BX66" t="str">
        <v/>
      </c>
      <c r="BY66" t="str">
        <v/>
      </c>
      <c r="BZ66" t="str">
        <v/>
      </c>
      <c r="CA66" t="str">
        <v/>
      </c>
      <c r="CB66" t="str">
        <v/>
      </c>
      <c r="CC66" t="str">
        <v/>
      </c>
      <c r="CD66" t="str">
        <v/>
      </c>
      <c r="CE66" t="str">
        <v/>
      </c>
      <c r="CF66" t="str">
        <v/>
      </c>
      <c r="CG66" t="str">
        <v/>
      </c>
      <c r="CH66" t="str">
        <v/>
      </c>
      <c r="CI66" t="str">
        <v/>
      </c>
      <c r="CJ66" t="str">
        <v/>
      </c>
      <c r="CK66" t="str">
        <v/>
      </c>
      <c r="CL66" t="str">
        <v/>
      </c>
      <c r="CM66" t="str">
        <v/>
      </c>
      <c r="CN66" t="str">
        <v/>
      </c>
      <c r="CO66" t="str">
        <v/>
      </c>
      <c r="CP66" t="str">
        <v/>
      </c>
      <c r="CQ66" t="str">
        <v/>
      </c>
      <c r="CR66" t="str">
        <v/>
      </c>
      <c r="CS66" t="str">
        <v/>
      </c>
      <c r="CT66" t="str">
        <v/>
      </c>
      <c r="CU66" t="str">
        <v/>
      </c>
      <c r="CV66" t="str">
        <v/>
      </c>
      <c r="CW66" t="str">
        <v/>
      </c>
      <c r="CX66" s="18"/>
    </row>
    <row r="67" spans="1:102" x14ac:dyDescent="0.3">
      <c r="A67" t="str">
        <v/>
      </c>
      <c r="B67" t="str">
        <v/>
      </c>
      <c r="C67" t="str">
        <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O67" t="str">
        <v/>
      </c>
      <c r="AP67" t="str">
        <v/>
      </c>
      <c r="AQ67" t="str">
        <v/>
      </c>
      <c r="AR67" t="str">
        <v/>
      </c>
      <c r="AS67" t="str">
        <v/>
      </c>
      <c r="AT67" t="str">
        <v/>
      </c>
      <c r="AU67" t="str">
        <v/>
      </c>
      <c r="AV67" t="str">
        <v/>
      </c>
      <c r="AW67" t="str">
        <v/>
      </c>
      <c r="AX67" t="str">
        <v/>
      </c>
      <c r="AY67" t="str">
        <v/>
      </c>
      <c r="AZ67" t="str">
        <v/>
      </c>
      <c r="BA67" t="str">
        <v/>
      </c>
      <c r="BB67" t="str">
        <v/>
      </c>
      <c r="BC67" t="str">
        <v/>
      </c>
      <c r="BD67" t="str">
        <v/>
      </c>
      <c r="BE67" t="str">
        <v/>
      </c>
      <c r="BF67" t="str">
        <v/>
      </c>
      <c r="BG67" t="str">
        <v/>
      </c>
      <c r="BH67" t="str">
        <v/>
      </c>
      <c r="BI67" t="str">
        <v/>
      </c>
      <c r="BJ67" t="str">
        <v/>
      </c>
      <c r="BK67" t="str">
        <v/>
      </c>
      <c r="BL67" t="str">
        <v/>
      </c>
      <c r="BM67" t="str">
        <v/>
      </c>
      <c r="BN67" t="str">
        <v/>
      </c>
      <c r="BO67" t="str">
        <v/>
      </c>
      <c r="BP67" t="str">
        <v/>
      </c>
      <c r="BQ67" t="str">
        <v/>
      </c>
      <c r="BR67" t="str">
        <v/>
      </c>
      <c r="BS67" t="str">
        <v/>
      </c>
      <c r="BT67" t="str">
        <v/>
      </c>
      <c r="BU67" t="str">
        <v/>
      </c>
      <c r="BV67" t="str">
        <v/>
      </c>
      <c r="BW67" t="str">
        <v/>
      </c>
      <c r="BX67" t="str">
        <v/>
      </c>
      <c r="BY67" t="str">
        <v/>
      </c>
      <c r="BZ67" t="str">
        <v/>
      </c>
      <c r="CA67" t="str">
        <v/>
      </c>
      <c r="CB67" t="str">
        <v/>
      </c>
      <c r="CC67" t="str">
        <v/>
      </c>
      <c r="CD67" t="str">
        <v/>
      </c>
      <c r="CE67" t="str">
        <v/>
      </c>
      <c r="CF67" t="str">
        <v/>
      </c>
      <c r="CG67" t="str">
        <v/>
      </c>
      <c r="CH67" t="str">
        <v/>
      </c>
      <c r="CI67" t="str">
        <v/>
      </c>
      <c r="CJ67" t="str">
        <v/>
      </c>
      <c r="CK67" t="str">
        <v/>
      </c>
      <c r="CL67" t="str">
        <v/>
      </c>
      <c r="CM67" t="str">
        <v/>
      </c>
      <c r="CN67" t="str">
        <v/>
      </c>
      <c r="CO67" t="str">
        <v/>
      </c>
      <c r="CP67" t="str">
        <v/>
      </c>
      <c r="CQ67" t="str">
        <v/>
      </c>
      <c r="CR67" t="str">
        <v/>
      </c>
      <c r="CS67" t="str">
        <v/>
      </c>
      <c r="CT67" t="str">
        <v/>
      </c>
      <c r="CU67" t="str">
        <v/>
      </c>
      <c r="CV67" t="str">
        <v/>
      </c>
      <c r="CW67" t="str">
        <v/>
      </c>
      <c r="CX67" s="18"/>
    </row>
    <row r="68" spans="1:102" x14ac:dyDescent="0.3">
      <c r="A68" t="str">
        <v/>
      </c>
      <c r="B68" t="str">
        <v/>
      </c>
      <c r="C68" t="str">
        <v/>
      </c>
      <c r="D68" t="str">
        <v/>
      </c>
      <c r="E68" t="str">
        <v/>
      </c>
      <c r="F68" t="str">
        <v/>
      </c>
      <c r="G68" t="str">
        <v/>
      </c>
      <c r="H68" t="str">
        <v/>
      </c>
      <c r="I68" t="str">
        <v/>
      </c>
      <c r="J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
      </c>
      <c r="BK68" t="str">
        <v/>
      </c>
      <c r="BL68" t="str">
        <v/>
      </c>
      <c r="BM68" t="str">
        <v/>
      </c>
      <c r="BN68" t="str">
        <v/>
      </c>
      <c r="BO68" t="str">
        <v/>
      </c>
      <c r="BP68" t="str">
        <v/>
      </c>
      <c r="BQ68" t="str">
        <v/>
      </c>
      <c r="BR68" t="str">
        <v/>
      </c>
      <c r="BS68" t="str">
        <v/>
      </c>
      <c r="BT68" t="str">
        <v/>
      </c>
      <c r="BU68" t="str">
        <v/>
      </c>
      <c r="BV68" t="str">
        <v/>
      </c>
      <c r="BW68" t="str">
        <v/>
      </c>
      <c r="BX68" t="str">
        <v/>
      </c>
      <c r="BY68" t="str">
        <v/>
      </c>
      <c r="BZ68" t="str">
        <v/>
      </c>
      <c r="CA68" t="str">
        <v/>
      </c>
      <c r="CB68" t="str">
        <v/>
      </c>
      <c r="CC68" t="str">
        <v/>
      </c>
      <c r="CD68" t="str">
        <v/>
      </c>
      <c r="CE68" t="str">
        <v/>
      </c>
      <c r="CF68" t="str">
        <v/>
      </c>
      <c r="CG68" t="str">
        <v/>
      </c>
      <c r="CH68" t="str">
        <v/>
      </c>
      <c r="CI68" t="str">
        <v/>
      </c>
      <c r="CJ68" t="str">
        <v/>
      </c>
      <c r="CK68" t="str">
        <v/>
      </c>
      <c r="CL68" t="str">
        <v/>
      </c>
      <c r="CM68" t="str">
        <v/>
      </c>
      <c r="CN68" t="str">
        <v/>
      </c>
      <c r="CO68" t="str">
        <v/>
      </c>
      <c r="CP68" t="str">
        <v/>
      </c>
      <c r="CQ68" t="str">
        <v/>
      </c>
      <c r="CR68" t="str">
        <v/>
      </c>
      <c r="CS68" t="str">
        <v/>
      </c>
      <c r="CT68" t="str">
        <v/>
      </c>
      <c r="CU68" t="str">
        <v/>
      </c>
      <c r="CV68" t="str">
        <v/>
      </c>
      <c r="CW68" t="str">
        <v/>
      </c>
      <c r="CX68" s="18"/>
    </row>
    <row r="69" spans="1:102" x14ac:dyDescent="0.3">
      <c r="A69" t="str">
        <v/>
      </c>
      <c r="B69" t="str">
        <v/>
      </c>
      <c r="C69" t="str">
        <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O69" t="str">
        <v/>
      </c>
      <c r="AP69" t="str">
        <v/>
      </c>
      <c r="AQ69" t="str">
        <v/>
      </c>
      <c r="AR69" t="str">
        <v/>
      </c>
      <c r="AS69" t="str">
        <v/>
      </c>
      <c r="AT69" t="str">
        <v/>
      </c>
      <c r="AU69" t="str">
        <v/>
      </c>
      <c r="AV69" t="str">
        <v/>
      </c>
      <c r="AW69" t="str">
        <v/>
      </c>
      <c r="AX69" t="str">
        <v/>
      </c>
      <c r="AY69" t="str">
        <v/>
      </c>
      <c r="AZ69" t="str">
        <v/>
      </c>
      <c r="BA69" t="str">
        <v/>
      </c>
      <c r="BB69" t="str">
        <v/>
      </c>
      <c r="BC69" t="str">
        <v/>
      </c>
      <c r="BD69" t="str">
        <v/>
      </c>
      <c r="BE69" t="str">
        <v/>
      </c>
      <c r="BF69" t="str">
        <v/>
      </c>
      <c r="BG69" t="str">
        <v/>
      </c>
      <c r="BH69" t="str">
        <v/>
      </c>
      <c r="BI69" t="str">
        <v/>
      </c>
      <c r="BJ69" t="str">
        <v/>
      </c>
      <c r="BK69" t="str">
        <v/>
      </c>
      <c r="BL69" t="str">
        <v/>
      </c>
      <c r="BM69" t="str">
        <v/>
      </c>
      <c r="BN69" t="str">
        <v/>
      </c>
      <c r="BO69" t="str">
        <v/>
      </c>
      <c r="BP69" t="str">
        <v/>
      </c>
      <c r="BQ69" t="str">
        <v/>
      </c>
      <c r="BR69" t="str">
        <v/>
      </c>
      <c r="BS69" t="str">
        <v/>
      </c>
      <c r="BT69" t="str">
        <v/>
      </c>
      <c r="BU69" t="str">
        <v/>
      </c>
      <c r="BV69" t="str">
        <v/>
      </c>
      <c r="BW69" t="str">
        <v/>
      </c>
      <c r="BX69" t="str">
        <v/>
      </c>
      <c r="BY69" t="str">
        <v/>
      </c>
      <c r="BZ69" t="str">
        <v/>
      </c>
      <c r="CA69" t="str">
        <v/>
      </c>
      <c r="CB69" t="str">
        <v/>
      </c>
      <c r="CC69" t="str">
        <v/>
      </c>
      <c r="CD69" t="str">
        <v/>
      </c>
      <c r="CE69" t="str">
        <v/>
      </c>
      <c r="CF69" t="str">
        <v/>
      </c>
      <c r="CG69" t="str">
        <v/>
      </c>
      <c r="CH69" t="str">
        <v/>
      </c>
      <c r="CI69" t="str">
        <v/>
      </c>
      <c r="CJ69" t="str">
        <v/>
      </c>
      <c r="CK69" t="str">
        <v/>
      </c>
      <c r="CL69" t="str">
        <v/>
      </c>
      <c r="CM69" t="str">
        <v/>
      </c>
      <c r="CN69" t="str">
        <v/>
      </c>
      <c r="CO69" t="str">
        <v/>
      </c>
      <c r="CP69" t="str">
        <v/>
      </c>
      <c r="CQ69" t="str">
        <v/>
      </c>
      <c r="CR69" t="str">
        <v/>
      </c>
      <c r="CS69" t="str">
        <v/>
      </c>
      <c r="CT69" t="str">
        <v/>
      </c>
      <c r="CU69" t="str">
        <v/>
      </c>
      <c r="CV69" t="str">
        <v/>
      </c>
      <c r="CW69" t="str">
        <v/>
      </c>
      <c r="CX69" s="18"/>
    </row>
    <row r="70" spans="1:102" x14ac:dyDescent="0.3">
      <c r="A70" t="str">
        <v/>
      </c>
      <c r="B70" t="str">
        <v/>
      </c>
      <c r="C70" t="str">
        <v/>
      </c>
      <c r="D70" t="str">
        <v/>
      </c>
      <c r="E70" t="str">
        <v/>
      </c>
      <c r="F70" t="str">
        <v/>
      </c>
      <c r="G70" t="str">
        <v/>
      </c>
      <c r="H70" t="str">
        <v/>
      </c>
      <c r="I70" t="str">
        <v/>
      </c>
      <c r="J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O70" t="str">
        <v/>
      </c>
      <c r="AP70" t="str">
        <v/>
      </c>
      <c r="AQ70" t="str">
        <v/>
      </c>
      <c r="AR70" t="str">
        <v/>
      </c>
      <c r="AS70" t="str">
        <v/>
      </c>
      <c r="AT70" t="str">
        <v/>
      </c>
      <c r="AU70" t="str">
        <v/>
      </c>
      <c r="AV70" t="str">
        <v/>
      </c>
      <c r="AW70" t="str">
        <v/>
      </c>
      <c r="AX70" t="str">
        <v/>
      </c>
      <c r="AY70" t="str">
        <v/>
      </c>
      <c r="AZ70" t="str">
        <v/>
      </c>
      <c r="BA70" t="str">
        <v/>
      </c>
      <c r="BB70" t="str">
        <v/>
      </c>
      <c r="BC70" t="str">
        <v/>
      </c>
      <c r="BD70" t="str">
        <v/>
      </c>
      <c r="BE70" t="str">
        <v/>
      </c>
      <c r="BF70" t="str">
        <v/>
      </c>
      <c r="BG70" t="str">
        <v/>
      </c>
      <c r="BH70" t="str">
        <v/>
      </c>
      <c r="BI70" t="str">
        <v/>
      </c>
      <c r="BJ70" t="str">
        <v/>
      </c>
      <c r="BK70" t="str">
        <v/>
      </c>
      <c r="BL70" t="str">
        <v/>
      </c>
      <c r="BM70" t="str">
        <v/>
      </c>
      <c r="BN70" t="str">
        <v/>
      </c>
      <c r="BO70" t="str">
        <v/>
      </c>
      <c r="BP70" t="str">
        <v/>
      </c>
      <c r="BQ70" t="str">
        <v/>
      </c>
      <c r="BR70" t="str">
        <v/>
      </c>
      <c r="BS70" t="str">
        <v/>
      </c>
      <c r="BT70" t="str">
        <v/>
      </c>
      <c r="BU70" t="str">
        <v/>
      </c>
      <c r="BV70" t="str">
        <v/>
      </c>
      <c r="BW70" t="str">
        <v/>
      </c>
      <c r="BX70" t="str">
        <v/>
      </c>
      <c r="BY70" t="str">
        <v/>
      </c>
      <c r="BZ70" t="str">
        <v/>
      </c>
      <c r="CA70" t="str">
        <v/>
      </c>
      <c r="CB70" t="str">
        <v/>
      </c>
      <c r="CC70" t="str">
        <v/>
      </c>
      <c r="CD70" t="str">
        <v/>
      </c>
      <c r="CE70" t="str">
        <v/>
      </c>
      <c r="CF70" t="str">
        <v/>
      </c>
      <c r="CG70" t="str">
        <v/>
      </c>
      <c r="CH70" t="str">
        <v/>
      </c>
      <c r="CI70" t="str">
        <v/>
      </c>
      <c r="CJ70" t="str">
        <v/>
      </c>
      <c r="CK70" t="str">
        <v/>
      </c>
      <c r="CL70" t="str">
        <v/>
      </c>
      <c r="CM70" t="str">
        <v/>
      </c>
      <c r="CN70" t="str">
        <v/>
      </c>
      <c r="CO70" t="str">
        <v/>
      </c>
      <c r="CP70" t="str">
        <v/>
      </c>
      <c r="CQ70" t="str">
        <v/>
      </c>
      <c r="CR70" t="str">
        <v/>
      </c>
      <c r="CS70" t="str">
        <v/>
      </c>
      <c r="CT70" t="str">
        <v/>
      </c>
      <c r="CU70" t="str">
        <v/>
      </c>
      <c r="CV70" t="str">
        <v/>
      </c>
      <c r="CW70" t="str">
        <v/>
      </c>
      <c r="CX70" s="18"/>
    </row>
    <row r="71" spans="1:102" x14ac:dyDescent="0.3">
      <c r="A71" t="str">
        <v/>
      </c>
      <c r="B71" t="str">
        <v/>
      </c>
      <c r="C71" t="str">
        <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c r="BL71" t="str">
        <v/>
      </c>
      <c r="BM71" t="str">
        <v/>
      </c>
      <c r="BN71" t="str">
        <v/>
      </c>
      <c r="BO71" t="str">
        <v/>
      </c>
      <c r="BP71" t="str">
        <v/>
      </c>
      <c r="BQ71" t="str">
        <v/>
      </c>
      <c r="BR71" t="str">
        <v/>
      </c>
      <c r="BS71" t="str">
        <v/>
      </c>
      <c r="BT71" t="str">
        <v/>
      </c>
      <c r="BU71" t="str">
        <v/>
      </c>
      <c r="BV71" t="str">
        <v/>
      </c>
      <c r="BW71" t="str">
        <v/>
      </c>
      <c r="BX71" t="str">
        <v/>
      </c>
      <c r="BY71" t="str">
        <v/>
      </c>
      <c r="BZ71" t="str">
        <v/>
      </c>
      <c r="CA71" t="str">
        <v/>
      </c>
      <c r="CB71" t="str">
        <v/>
      </c>
      <c r="CC71" t="str">
        <v/>
      </c>
      <c r="CD71" t="str">
        <v/>
      </c>
      <c r="CE71" t="str">
        <v/>
      </c>
      <c r="CF71" t="str">
        <v/>
      </c>
      <c r="CG71" t="str">
        <v/>
      </c>
      <c r="CH71" t="str">
        <v/>
      </c>
      <c r="CI71" t="str">
        <v/>
      </c>
      <c r="CJ71" t="str">
        <v/>
      </c>
      <c r="CK71" t="str">
        <v/>
      </c>
      <c r="CL71" t="str">
        <v/>
      </c>
      <c r="CM71" t="str">
        <v/>
      </c>
      <c r="CN71" t="str">
        <v/>
      </c>
      <c r="CO71" t="str">
        <v/>
      </c>
      <c r="CP71" t="str">
        <v/>
      </c>
      <c r="CQ71" t="str">
        <v/>
      </c>
      <c r="CR71" t="str">
        <v/>
      </c>
      <c r="CS71" t="str">
        <v/>
      </c>
      <c r="CT71" t="str">
        <v/>
      </c>
      <c r="CU71" t="str">
        <v/>
      </c>
      <c r="CV71" t="str">
        <v/>
      </c>
      <c r="CW71" t="str">
        <v/>
      </c>
      <c r="CX71" s="18"/>
    </row>
    <row r="72" spans="1:102" x14ac:dyDescent="0.3">
      <c r="A72" t="str">
        <v/>
      </c>
      <c r="B72" t="str">
        <v/>
      </c>
      <c r="C72" t="str">
        <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c r="BL72" t="str">
        <v/>
      </c>
      <c r="BM72" t="str">
        <v/>
      </c>
      <c r="BN72" t="str">
        <v/>
      </c>
      <c r="BO72" t="str">
        <v/>
      </c>
      <c r="BP72" t="str">
        <v/>
      </c>
      <c r="BQ72" t="str">
        <v/>
      </c>
      <c r="BR72" t="str">
        <v/>
      </c>
      <c r="BS72" t="str">
        <v/>
      </c>
      <c r="BT72" t="str">
        <v/>
      </c>
      <c r="BU72" t="str">
        <v/>
      </c>
      <c r="BV72" t="str">
        <v/>
      </c>
      <c r="BW72" t="str">
        <v/>
      </c>
      <c r="BX72" t="str">
        <v/>
      </c>
      <c r="BY72" t="str">
        <v/>
      </c>
      <c r="BZ72" t="str">
        <v/>
      </c>
      <c r="CA72" t="str">
        <v/>
      </c>
      <c r="CB72" t="str">
        <v/>
      </c>
      <c r="CC72" t="str">
        <v/>
      </c>
      <c r="CD72" t="str">
        <v/>
      </c>
      <c r="CE72" t="str">
        <v/>
      </c>
      <c r="CF72" t="str">
        <v/>
      </c>
      <c r="CG72" t="str">
        <v/>
      </c>
      <c r="CH72" t="str">
        <v/>
      </c>
      <c r="CI72" t="str">
        <v/>
      </c>
      <c r="CJ72" t="str">
        <v/>
      </c>
      <c r="CK72" t="str">
        <v/>
      </c>
      <c r="CL72" t="str">
        <v/>
      </c>
      <c r="CM72" t="str">
        <v/>
      </c>
      <c r="CN72" t="str">
        <v/>
      </c>
      <c r="CO72" t="str">
        <v/>
      </c>
      <c r="CP72" t="str">
        <v/>
      </c>
      <c r="CQ72" t="str">
        <v/>
      </c>
      <c r="CR72" t="str">
        <v/>
      </c>
      <c r="CS72" t="str">
        <v/>
      </c>
      <c r="CT72" t="str">
        <v/>
      </c>
      <c r="CU72" t="str">
        <v/>
      </c>
      <c r="CV72" t="str">
        <v/>
      </c>
      <c r="CW72" t="str">
        <v/>
      </c>
      <c r="CX72" s="18"/>
    </row>
    <row r="73" spans="1:102" x14ac:dyDescent="0.3">
      <c r="A73" t="str">
        <v/>
      </c>
      <c r="B73" t="str">
        <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O73" t="str">
        <v/>
      </c>
      <c r="AP73" t="str">
        <v/>
      </c>
      <c r="AQ73" t="str">
        <v/>
      </c>
      <c r="AR73" t="str">
        <v/>
      </c>
      <c r="AS73" t="str">
        <v/>
      </c>
      <c r="AT73" t="str">
        <v/>
      </c>
      <c r="AU73" t="str">
        <v/>
      </c>
      <c r="AV73" t="str">
        <v/>
      </c>
      <c r="AW73" t="str">
        <v/>
      </c>
      <c r="AX73" t="str">
        <v/>
      </c>
      <c r="AY73" t="str">
        <v/>
      </c>
      <c r="AZ73" t="str">
        <v/>
      </c>
      <c r="BA73" t="str">
        <v/>
      </c>
      <c r="BB73" t="str">
        <v/>
      </c>
      <c r="BC73" t="str">
        <v/>
      </c>
      <c r="BD73" t="str">
        <v/>
      </c>
      <c r="BE73" t="str">
        <v/>
      </c>
      <c r="BF73" t="str">
        <v/>
      </c>
      <c r="BG73" t="str">
        <v/>
      </c>
      <c r="BH73" t="str">
        <v/>
      </c>
      <c r="BI73" t="str">
        <v/>
      </c>
      <c r="BJ73" t="str">
        <v/>
      </c>
      <c r="BK73" t="str">
        <v/>
      </c>
      <c r="BL73" t="str">
        <v/>
      </c>
      <c r="BM73" t="str">
        <v/>
      </c>
      <c r="BN73" t="str">
        <v/>
      </c>
      <c r="BO73" t="str">
        <v/>
      </c>
      <c r="BP73" t="str">
        <v/>
      </c>
      <c r="BQ73" t="str">
        <v/>
      </c>
      <c r="BR73" t="str">
        <v/>
      </c>
      <c r="BS73" t="str">
        <v/>
      </c>
      <c r="BT73" t="str">
        <v/>
      </c>
      <c r="BU73" t="str">
        <v/>
      </c>
      <c r="BV73" t="str">
        <v/>
      </c>
      <c r="BW73" t="str">
        <v/>
      </c>
      <c r="BX73" t="str">
        <v/>
      </c>
      <c r="BY73" t="str">
        <v/>
      </c>
      <c r="BZ73" t="str">
        <v/>
      </c>
      <c r="CA73" t="str">
        <v/>
      </c>
      <c r="CB73" t="str">
        <v/>
      </c>
      <c r="CC73" t="str">
        <v/>
      </c>
      <c r="CD73" t="str">
        <v/>
      </c>
      <c r="CE73" t="str">
        <v/>
      </c>
      <c r="CF73" t="str">
        <v/>
      </c>
      <c r="CG73" t="str">
        <v/>
      </c>
      <c r="CH73" t="str">
        <v/>
      </c>
      <c r="CI73" t="str">
        <v/>
      </c>
      <c r="CJ73" t="str">
        <v/>
      </c>
      <c r="CK73" t="str">
        <v/>
      </c>
      <c r="CL73" t="str">
        <v/>
      </c>
      <c r="CM73" t="str">
        <v/>
      </c>
      <c r="CN73" t="str">
        <v/>
      </c>
      <c r="CO73" t="str">
        <v/>
      </c>
      <c r="CP73" t="str">
        <v/>
      </c>
      <c r="CQ73" t="str">
        <v/>
      </c>
      <c r="CR73" t="str">
        <v/>
      </c>
      <c r="CS73" t="str">
        <v/>
      </c>
      <c r="CT73" t="str">
        <v/>
      </c>
      <c r="CU73" t="str">
        <v/>
      </c>
      <c r="CV73" t="str">
        <v/>
      </c>
      <c r="CW73" t="str">
        <v/>
      </c>
      <c r="CX73" s="18"/>
    </row>
    <row r="74" spans="1:102" x14ac:dyDescent="0.3">
      <c r="A74" t="str">
        <v/>
      </c>
      <c r="B74" t="str">
        <v/>
      </c>
      <c r="C74" t="str">
        <v/>
      </c>
      <c r="D74" t="str">
        <v/>
      </c>
      <c r="E74" t="str">
        <v/>
      </c>
      <c r="F74" t="str">
        <v/>
      </c>
      <c r="G74" t="str">
        <v/>
      </c>
      <c r="H74" t="str">
        <v/>
      </c>
      <c r="I74" t="str">
        <v/>
      </c>
      <c r="J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O74" t="str">
        <v/>
      </c>
      <c r="AP74" t="str">
        <v/>
      </c>
      <c r="AQ74" t="str">
        <v/>
      </c>
      <c r="AR74" t="str">
        <v/>
      </c>
      <c r="AS74" t="str">
        <v/>
      </c>
      <c r="AT74" t="str">
        <v/>
      </c>
      <c r="AU74" t="str">
        <v/>
      </c>
      <c r="AV74" t="str">
        <v/>
      </c>
      <c r="AW74" t="str">
        <v/>
      </c>
      <c r="AX74" t="str">
        <v/>
      </c>
      <c r="AY74" t="str">
        <v/>
      </c>
      <c r="AZ74" t="str">
        <v/>
      </c>
      <c r="BA74" t="str">
        <v/>
      </c>
      <c r="BB74" t="str">
        <v/>
      </c>
      <c r="BC74" t="str">
        <v/>
      </c>
      <c r="BD74" t="str">
        <v/>
      </c>
      <c r="BE74" t="str">
        <v/>
      </c>
      <c r="BF74" t="str">
        <v/>
      </c>
      <c r="BG74" t="str">
        <v/>
      </c>
      <c r="BH74" t="str">
        <v/>
      </c>
      <c r="BI74" t="str">
        <v/>
      </c>
      <c r="BJ74" t="str">
        <v/>
      </c>
      <c r="BK74" t="str">
        <v/>
      </c>
      <c r="BL74" t="str">
        <v/>
      </c>
      <c r="BM74" t="str">
        <v/>
      </c>
      <c r="BN74" t="str">
        <v/>
      </c>
      <c r="BO74" t="str">
        <v/>
      </c>
      <c r="BP74" t="str">
        <v/>
      </c>
      <c r="BQ74" t="str">
        <v/>
      </c>
      <c r="BR74" t="str">
        <v/>
      </c>
      <c r="BS74" t="str">
        <v/>
      </c>
      <c r="BT74" t="str">
        <v/>
      </c>
      <c r="BU74" t="str">
        <v/>
      </c>
      <c r="BV74" t="str">
        <v/>
      </c>
      <c r="BW74" t="str">
        <v/>
      </c>
      <c r="BX74" t="str">
        <v/>
      </c>
      <c r="BY74" t="str">
        <v/>
      </c>
      <c r="BZ74" t="str">
        <v/>
      </c>
      <c r="CA74" t="str">
        <v/>
      </c>
      <c r="CB74" t="str">
        <v/>
      </c>
      <c r="CC74" t="str">
        <v/>
      </c>
      <c r="CD74" t="str">
        <v/>
      </c>
      <c r="CE74" t="str">
        <v/>
      </c>
      <c r="CF74" t="str">
        <v/>
      </c>
      <c r="CG74" t="str">
        <v/>
      </c>
      <c r="CH74" t="str">
        <v/>
      </c>
      <c r="CI74" t="str">
        <v/>
      </c>
      <c r="CJ74" t="str">
        <v/>
      </c>
      <c r="CK74" t="str">
        <v/>
      </c>
      <c r="CL74" t="str">
        <v/>
      </c>
      <c r="CM74" t="str">
        <v/>
      </c>
      <c r="CN74" t="str">
        <v/>
      </c>
      <c r="CO74" t="str">
        <v/>
      </c>
      <c r="CP74" t="str">
        <v/>
      </c>
      <c r="CQ74" t="str">
        <v/>
      </c>
      <c r="CR74" t="str">
        <v/>
      </c>
      <c r="CS74" t="str">
        <v/>
      </c>
      <c r="CT74" t="str">
        <v/>
      </c>
      <c r="CU74" t="str">
        <v/>
      </c>
      <c r="CV74" t="str">
        <v/>
      </c>
      <c r="CW74" t="str">
        <v/>
      </c>
      <c r="CX74" s="18"/>
    </row>
    <row r="75" spans="1:102" x14ac:dyDescent="0.3">
      <c r="A75" t="str">
        <v/>
      </c>
      <c r="B75" t="str">
        <v/>
      </c>
      <c r="C75" t="str">
        <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c r="BL75" t="str">
        <v/>
      </c>
      <c r="BM75" t="str">
        <v/>
      </c>
      <c r="BN75" t="str">
        <v/>
      </c>
      <c r="BO75" t="str">
        <v/>
      </c>
      <c r="BP75" t="str">
        <v/>
      </c>
      <c r="BQ75" t="str">
        <v/>
      </c>
      <c r="BR75" t="str">
        <v/>
      </c>
      <c r="BS75" t="str">
        <v/>
      </c>
      <c r="BT75" t="str">
        <v/>
      </c>
      <c r="BU75" t="str">
        <v/>
      </c>
      <c r="BV75" t="str">
        <v/>
      </c>
      <c r="BW75" t="str">
        <v/>
      </c>
      <c r="BX75" t="str">
        <v/>
      </c>
      <c r="BY75" t="str">
        <v/>
      </c>
      <c r="BZ75" t="str">
        <v/>
      </c>
      <c r="CA75" t="str">
        <v/>
      </c>
      <c r="CB75" t="str">
        <v/>
      </c>
      <c r="CC75" t="str">
        <v/>
      </c>
      <c r="CD75" t="str">
        <v/>
      </c>
      <c r="CE75" t="str">
        <v/>
      </c>
      <c r="CF75" t="str">
        <v/>
      </c>
      <c r="CG75" t="str">
        <v/>
      </c>
      <c r="CH75" t="str">
        <v/>
      </c>
      <c r="CI75" t="str">
        <v/>
      </c>
      <c r="CJ75" t="str">
        <v/>
      </c>
      <c r="CK75" t="str">
        <v/>
      </c>
      <c r="CL75" t="str">
        <v/>
      </c>
      <c r="CM75" t="str">
        <v/>
      </c>
      <c r="CN75" t="str">
        <v/>
      </c>
      <c r="CO75" t="str">
        <v/>
      </c>
      <c r="CP75" t="str">
        <v/>
      </c>
      <c r="CQ75" t="str">
        <v/>
      </c>
      <c r="CR75" t="str">
        <v/>
      </c>
      <c r="CS75" t="str">
        <v/>
      </c>
      <c r="CT75" t="str">
        <v/>
      </c>
      <c r="CU75" t="str">
        <v/>
      </c>
      <c r="CV75" t="str">
        <v/>
      </c>
      <c r="CW75" t="str">
        <v/>
      </c>
      <c r="CX75" s="18"/>
    </row>
    <row r="76" spans="1:102" x14ac:dyDescent="0.3">
      <c r="A76" t="str">
        <v/>
      </c>
      <c r="B76" t="str">
        <v/>
      </c>
      <c r="C76" t="str">
        <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O76" t="str">
        <v/>
      </c>
      <c r="AP76" t="str">
        <v/>
      </c>
      <c r="AQ76" t="str">
        <v/>
      </c>
      <c r="AR76" t="str">
        <v/>
      </c>
      <c r="AS76" t="str">
        <v/>
      </c>
      <c r="AT76" t="str">
        <v/>
      </c>
      <c r="AU76" t="str">
        <v/>
      </c>
      <c r="AV76" t="str">
        <v/>
      </c>
      <c r="AW76" t="str">
        <v/>
      </c>
      <c r="AX76" t="str">
        <v/>
      </c>
      <c r="AY76" t="str">
        <v/>
      </c>
      <c r="AZ76" t="str">
        <v/>
      </c>
      <c r="BA76" t="str">
        <v/>
      </c>
      <c r="BB76" t="str">
        <v/>
      </c>
      <c r="BC76" t="str">
        <v/>
      </c>
      <c r="BD76" t="str">
        <v/>
      </c>
      <c r="BE76" t="str">
        <v/>
      </c>
      <c r="BF76" t="str">
        <v/>
      </c>
      <c r="BG76" t="str">
        <v/>
      </c>
      <c r="BH76" t="str">
        <v/>
      </c>
      <c r="BI76" t="str">
        <v/>
      </c>
      <c r="BJ76" t="str">
        <v/>
      </c>
      <c r="BK76" t="str">
        <v/>
      </c>
      <c r="BL76" t="str">
        <v/>
      </c>
      <c r="BM76" t="str">
        <v/>
      </c>
      <c r="BN76" t="str">
        <v/>
      </c>
      <c r="BO76" t="str">
        <v/>
      </c>
      <c r="BP76" t="str">
        <v/>
      </c>
      <c r="BQ76" t="str">
        <v/>
      </c>
      <c r="BR76" t="str">
        <v/>
      </c>
      <c r="BS76" t="str">
        <v/>
      </c>
      <c r="BT76" t="str">
        <v/>
      </c>
      <c r="BU76" t="str">
        <v/>
      </c>
      <c r="BV76" t="str">
        <v/>
      </c>
      <c r="BW76" t="str">
        <v/>
      </c>
      <c r="BX76" t="str">
        <v/>
      </c>
      <c r="BY76" t="str">
        <v/>
      </c>
      <c r="BZ76" t="str">
        <v/>
      </c>
      <c r="CA76" t="str">
        <v/>
      </c>
      <c r="CB76" t="str">
        <v/>
      </c>
      <c r="CC76" t="str">
        <v/>
      </c>
      <c r="CD76" t="str">
        <v/>
      </c>
      <c r="CE76" t="str">
        <v/>
      </c>
      <c r="CF76" t="str">
        <v/>
      </c>
      <c r="CG76" t="str">
        <v/>
      </c>
      <c r="CH76" t="str">
        <v/>
      </c>
      <c r="CI76" t="str">
        <v/>
      </c>
      <c r="CJ76" t="str">
        <v/>
      </c>
      <c r="CK76" t="str">
        <v/>
      </c>
      <c r="CL76" t="str">
        <v/>
      </c>
      <c r="CM76" t="str">
        <v/>
      </c>
      <c r="CN76" t="str">
        <v/>
      </c>
      <c r="CO76" t="str">
        <v/>
      </c>
      <c r="CP76" t="str">
        <v/>
      </c>
      <c r="CQ76" t="str">
        <v/>
      </c>
      <c r="CR76" t="str">
        <v/>
      </c>
      <c r="CS76" t="str">
        <v/>
      </c>
      <c r="CT76" t="str">
        <v/>
      </c>
      <c r="CU76" t="str">
        <v/>
      </c>
      <c r="CV76" t="str">
        <v/>
      </c>
      <c r="CW76" t="str">
        <v/>
      </c>
      <c r="CX76" s="18"/>
    </row>
    <row r="77" spans="1:102" x14ac:dyDescent="0.3">
      <c r="A77" t="str">
        <v/>
      </c>
      <c r="B77" t="str">
        <v/>
      </c>
      <c r="C77" t="str">
        <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O77" t="str">
        <v/>
      </c>
      <c r="AP77" t="str">
        <v/>
      </c>
      <c r="AQ77" t="str">
        <v/>
      </c>
      <c r="AR77" t="str">
        <v/>
      </c>
      <c r="AS77" t="str">
        <v/>
      </c>
      <c r="AT77" t="str">
        <v/>
      </c>
      <c r="AU77" t="str">
        <v/>
      </c>
      <c r="AV77" t="str">
        <v/>
      </c>
      <c r="AW77" t="str">
        <v/>
      </c>
      <c r="AX77" t="str">
        <v/>
      </c>
      <c r="AY77" t="str">
        <v/>
      </c>
      <c r="AZ77" t="str">
        <v/>
      </c>
      <c r="BA77" t="str">
        <v/>
      </c>
      <c r="BB77" t="str">
        <v/>
      </c>
      <c r="BC77" t="str">
        <v/>
      </c>
      <c r="BD77" t="str">
        <v/>
      </c>
      <c r="BE77" t="str">
        <v/>
      </c>
      <c r="BF77" t="str">
        <v/>
      </c>
      <c r="BG77" t="str">
        <v/>
      </c>
      <c r="BH77" t="str">
        <v/>
      </c>
      <c r="BI77" t="str">
        <v/>
      </c>
      <c r="BJ77" t="str">
        <v/>
      </c>
      <c r="BK77" t="str">
        <v/>
      </c>
      <c r="BL77" t="str">
        <v/>
      </c>
      <c r="BM77" t="str">
        <v/>
      </c>
      <c r="BN77" t="str">
        <v/>
      </c>
      <c r="BO77" t="str">
        <v/>
      </c>
      <c r="BP77" t="str">
        <v/>
      </c>
      <c r="BQ77" t="str">
        <v/>
      </c>
      <c r="BR77" t="str">
        <v/>
      </c>
      <c r="BS77" t="str">
        <v/>
      </c>
      <c r="BT77" t="str">
        <v/>
      </c>
      <c r="BU77" t="str">
        <v/>
      </c>
      <c r="BV77" t="str">
        <v/>
      </c>
      <c r="BW77" t="str">
        <v/>
      </c>
      <c r="BX77" t="str">
        <v/>
      </c>
      <c r="BY77" t="str">
        <v/>
      </c>
      <c r="BZ77" t="str">
        <v/>
      </c>
      <c r="CA77" t="str">
        <v/>
      </c>
      <c r="CB77" t="str">
        <v/>
      </c>
      <c r="CC77" t="str">
        <v/>
      </c>
      <c r="CD77" t="str">
        <v/>
      </c>
      <c r="CE77" t="str">
        <v/>
      </c>
      <c r="CF77" t="str">
        <v/>
      </c>
      <c r="CG77" t="str">
        <v/>
      </c>
      <c r="CH77" t="str">
        <v/>
      </c>
      <c r="CI77" t="str">
        <v/>
      </c>
      <c r="CJ77" t="str">
        <v/>
      </c>
      <c r="CK77" t="str">
        <v/>
      </c>
      <c r="CL77" t="str">
        <v/>
      </c>
      <c r="CM77" t="str">
        <v/>
      </c>
      <c r="CN77" t="str">
        <v/>
      </c>
      <c r="CO77" t="str">
        <v/>
      </c>
      <c r="CP77" t="str">
        <v/>
      </c>
      <c r="CQ77" t="str">
        <v/>
      </c>
      <c r="CR77" t="str">
        <v/>
      </c>
      <c r="CS77" t="str">
        <v/>
      </c>
      <c r="CT77" t="str">
        <v/>
      </c>
      <c r="CU77" t="str">
        <v/>
      </c>
      <c r="CV77" t="str">
        <v/>
      </c>
      <c r="CW77" t="str">
        <v/>
      </c>
      <c r="CX77" s="18"/>
    </row>
    <row r="78" spans="1:102" x14ac:dyDescent="0.3">
      <c r="A78" t="str">
        <v/>
      </c>
      <c r="B78" t="str">
        <v/>
      </c>
      <c r="C78" t="str">
        <v/>
      </c>
      <c r="D78" t="str">
        <v/>
      </c>
      <c r="E78" t="str">
        <v/>
      </c>
      <c r="F78" t="str">
        <v/>
      </c>
      <c r="G78" t="str">
        <v/>
      </c>
      <c r="H78" t="str">
        <v/>
      </c>
      <c r="I78" t="str">
        <v/>
      </c>
      <c r="J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c r="BL78" t="str">
        <v/>
      </c>
      <c r="BM78" t="str">
        <v/>
      </c>
      <c r="BN78" t="str">
        <v/>
      </c>
      <c r="BO78" t="str">
        <v/>
      </c>
      <c r="BP78" t="str">
        <v/>
      </c>
      <c r="BQ78" t="str">
        <v/>
      </c>
      <c r="BR78" t="str">
        <v/>
      </c>
      <c r="BS78" t="str">
        <v/>
      </c>
      <c r="BT78" t="str">
        <v/>
      </c>
      <c r="BU78" t="str">
        <v/>
      </c>
      <c r="BV78" t="str">
        <v/>
      </c>
      <c r="BW78" t="str">
        <v/>
      </c>
      <c r="BX78" t="str">
        <v/>
      </c>
      <c r="BY78" t="str">
        <v/>
      </c>
      <c r="BZ78" t="str">
        <v/>
      </c>
      <c r="CA78" t="str">
        <v/>
      </c>
      <c r="CB78" t="str">
        <v/>
      </c>
      <c r="CC78" t="str">
        <v/>
      </c>
      <c r="CD78" t="str">
        <v/>
      </c>
      <c r="CE78" t="str">
        <v/>
      </c>
      <c r="CF78" t="str">
        <v/>
      </c>
      <c r="CG78" t="str">
        <v/>
      </c>
      <c r="CH78" t="str">
        <v/>
      </c>
      <c r="CI78" t="str">
        <v/>
      </c>
      <c r="CJ78" t="str">
        <v/>
      </c>
      <c r="CK78" t="str">
        <v/>
      </c>
      <c r="CL78" t="str">
        <v/>
      </c>
      <c r="CM78" t="str">
        <v/>
      </c>
      <c r="CN78" t="str">
        <v/>
      </c>
      <c r="CO78" t="str">
        <v/>
      </c>
      <c r="CP78" t="str">
        <v/>
      </c>
      <c r="CQ78" t="str">
        <v/>
      </c>
      <c r="CR78" t="str">
        <v/>
      </c>
      <c r="CS78" t="str">
        <v/>
      </c>
      <c r="CT78" t="str">
        <v/>
      </c>
      <c r="CU78" t="str">
        <v/>
      </c>
      <c r="CV78" t="str">
        <v/>
      </c>
      <c r="CW78" t="str">
        <v/>
      </c>
      <c r="CX78" s="18"/>
    </row>
    <row r="79" spans="1:102" x14ac:dyDescent="0.3">
      <c r="A79" t="str">
        <v/>
      </c>
      <c r="B79" t="str">
        <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O79" t="str">
        <v/>
      </c>
      <c r="AP79" t="str">
        <v/>
      </c>
      <c r="AQ79" t="str">
        <v/>
      </c>
      <c r="AR79" t="str">
        <v/>
      </c>
      <c r="AS79" t="str">
        <v/>
      </c>
      <c r="AT79" t="str">
        <v/>
      </c>
      <c r="AU79" t="str">
        <v/>
      </c>
      <c r="AV79" t="str">
        <v/>
      </c>
      <c r="AW79" t="str">
        <v/>
      </c>
      <c r="AX79" t="str">
        <v/>
      </c>
      <c r="AY79" t="str">
        <v/>
      </c>
      <c r="AZ79" t="str">
        <v/>
      </c>
      <c r="BA79" t="str">
        <v/>
      </c>
      <c r="BB79" t="str">
        <v/>
      </c>
      <c r="BC79" t="str">
        <v/>
      </c>
      <c r="BD79" t="str">
        <v/>
      </c>
      <c r="BE79" t="str">
        <v/>
      </c>
      <c r="BF79" t="str">
        <v/>
      </c>
      <c r="BG79" t="str">
        <v/>
      </c>
      <c r="BH79" t="str">
        <v/>
      </c>
      <c r="BI79" t="str">
        <v/>
      </c>
      <c r="BJ79" t="str">
        <v/>
      </c>
      <c r="BK79" t="str">
        <v/>
      </c>
      <c r="BL79" t="str">
        <v/>
      </c>
      <c r="BM79" t="str">
        <v/>
      </c>
      <c r="BN79" t="str">
        <v/>
      </c>
      <c r="BO79" t="str">
        <v/>
      </c>
      <c r="BP79" t="str">
        <v/>
      </c>
      <c r="BQ79" t="str">
        <v/>
      </c>
      <c r="BR79" t="str">
        <v/>
      </c>
      <c r="BS79" t="str">
        <v/>
      </c>
      <c r="BT79" t="str">
        <v/>
      </c>
      <c r="BU79" t="str">
        <v/>
      </c>
      <c r="BV79" t="str">
        <v/>
      </c>
      <c r="BW79" t="str">
        <v/>
      </c>
      <c r="BX79" t="str">
        <v/>
      </c>
      <c r="BY79" t="str">
        <v/>
      </c>
      <c r="BZ79" t="str">
        <v/>
      </c>
      <c r="CA79" t="str">
        <v/>
      </c>
      <c r="CB79" t="str">
        <v/>
      </c>
      <c r="CC79" t="str">
        <v/>
      </c>
      <c r="CD79" t="str">
        <v/>
      </c>
      <c r="CE79" t="str">
        <v/>
      </c>
      <c r="CF79" t="str">
        <v/>
      </c>
      <c r="CG79" t="str">
        <v/>
      </c>
      <c r="CH79" t="str">
        <v/>
      </c>
      <c r="CI79" t="str">
        <v/>
      </c>
      <c r="CJ79" t="str">
        <v/>
      </c>
      <c r="CK79" t="str">
        <v/>
      </c>
      <c r="CL79" t="str">
        <v/>
      </c>
      <c r="CM79" t="str">
        <v/>
      </c>
      <c r="CN79" t="str">
        <v/>
      </c>
      <c r="CO79" t="str">
        <v/>
      </c>
      <c r="CP79" t="str">
        <v/>
      </c>
      <c r="CQ79" t="str">
        <v/>
      </c>
      <c r="CR79" t="str">
        <v/>
      </c>
      <c r="CS79" t="str">
        <v/>
      </c>
      <c r="CT79" t="str">
        <v/>
      </c>
      <c r="CU79" t="str">
        <v/>
      </c>
      <c r="CV79" t="str">
        <v/>
      </c>
      <c r="CW79" t="str">
        <v/>
      </c>
      <c r="CX79" s="18"/>
    </row>
    <row r="80" spans="1:102" x14ac:dyDescent="0.3">
      <c r="A80" t="str">
        <v/>
      </c>
      <c r="B80" t="str">
        <v/>
      </c>
      <c r="C80" t="str">
        <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O80" t="str">
        <v/>
      </c>
      <c r="AP80" t="str">
        <v/>
      </c>
      <c r="AQ80" t="str">
        <v/>
      </c>
      <c r="AR80" t="str">
        <v/>
      </c>
      <c r="AS80" t="str">
        <v/>
      </c>
      <c r="AT80" t="str">
        <v/>
      </c>
      <c r="AU80" t="str">
        <v/>
      </c>
      <c r="AV80" t="str">
        <v/>
      </c>
      <c r="AW80" t="str">
        <v/>
      </c>
      <c r="AX80" t="str">
        <v/>
      </c>
      <c r="AY80" t="str">
        <v/>
      </c>
      <c r="AZ80" t="str">
        <v/>
      </c>
      <c r="BA80" t="str">
        <v/>
      </c>
      <c r="BB80" t="str">
        <v/>
      </c>
      <c r="BC80" t="str">
        <v/>
      </c>
      <c r="BD80" t="str">
        <v/>
      </c>
      <c r="BE80" t="str">
        <v/>
      </c>
      <c r="BF80" t="str">
        <v/>
      </c>
      <c r="BG80" t="str">
        <v/>
      </c>
      <c r="BH80" t="str">
        <v/>
      </c>
      <c r="BI80" t="str">
        <v/>
      </c>
      <c r="BJ80" t="str">
        <v/>
      </c>
      <c r="BK80" t="str">
        <v/>
      </c>
      <c r="BL80" t="str">
        <v/>
      </c>
      <c r="BM80" t="str">
        <v/>
      </c>
      <c r="BN80" t="str">
        <v/>
      </c>
      <c r="BO80" t="str">
        <v/>
      </c>
      <c r="BP80" t="str">
        <v/>
      </c>
      <c r="BQ80" t="str">
        <v/>
      </c>
      <c r="BR80" t="str">
        <v/>
      </c>
      <c r="BS80" t="str">
        <v/>
      </c>
      <c r="BT80" t="str">
        <v/>
      </c>
      <c r="BU80" t="str">
        <v/>
      </c>
      <c r="BV80" t="str">
        <v/>
      </c>
      <c r="BW80" t="str">
        <v/>
      </c>
      <c r="BX80" t="str">
        <v/>
      </c>
      <c r="BY80" t="str">
        <v/>
      </c>
      <c r="BZ80" t="str">
        <v/>
      </c>
      <c r="CA80" t="str">
        <v/>
      </c>
      <c r="CB80" t="str">
        <v/>
      </c>
      <c r="CC80" t="str">
        <v/>
      </c>
      <c r="CD80" t="str">
        <v/>
      </c>
      <c r="CE80" t="str">
        <v/>
      </c>
      <c r="CF80" t="str">
        <v/>
      </c>
      <c r="CG80" t="str">
        <v/>
      </c>
      <c r="CH80" t="str">
        <v/>
      </c>
      <c r="CI80" t="str">
        <v/>
      </c>
      <c r="CJ80" t="str">
        <v/>
      </c>
      <c r="CK80" t="str">
        <v/>
      </c>
      <c r="CL80" t="str">
        <v/>
      </c>
      <c r="CM80" t="str">
        <v/>
      </c>
      <c r="CN80" t="str">
        <v/>
      </c>
      <c r="CO80" t="str">
        <v/>
      </c>
      <c r="CP80" t="str">
        <v/>
      </c>
      <c r="CQ80" t="str">
        <v/>
      </c>
      <c r="CR80" t="str">
        <v/>
      </c>
      <c r="CS80" t="str">
        <v/>
      </c>
      <c r="CT80" t="str">
        <v/>
      </c>
      <c r="CU80" t="str">
        <v/>
      </c>
      <c r="CV80" t="str">
        <v/>
      </c>
      <c r="CW80" t="str">
        <v/>
      </c>
      <c r="CX80" s="18"/>
    </row>
    <row r="81" spans="1:102" x14ac:dyDescent="0.3">
      <c r="A81" t="str">
        <v/>
      </c>
      <c r="B81" t="str">
        <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c r="BL81" t="str">
        <v/>
      </c>
      <c r="BM81" t="str">
        <v/>
      </c>
      <c r="BN81" t="str">
        <v/>
      </c>
      <c r="BO81" t="str">
        <v/>
      </c>
      <c r="BP81" t="str">
        <v/>
      </c>
      <c r="BQ81" t="str">
        <v/>
      </c>
      <c r="BR81" t="str">
        <v/>
      </c>
      <c r="BS81" t="str">
        <v/>
      </c>
      <c r="BT81" t="str">
        <v/>
      </c>
      <c r="BU81" t="str">
        <v/>
      </c>
      <c r="BV81" t="str">
        <v/>
      </c>
      <c r="BW81" t="str">
        <v/>
      </c>
      <c r="BX81" t="str">
        <v/>
      </c>
      <c r="BY81" t="str">
        <v/>
      </c>
      <c r="BZ81" t="str">
        <v/>
      </c>
      <c r="CA81" t="str">
        <v/>
      </c>
      <c r="CB81" t="str">
        <v/>
      </c>
      <c r="CC81" t="str">
        <v/>
      </c>
      <c r="CD81" t="str">
        <v/>
      </c>
      <c r="CE81" t="str">
        <v/>
      </c>
      <c r="CF81" t="str">
        <v/>
      </c>
      <c r="CG81" t="str">
        <v/>
      </c>
      <c r="CH81" t="str">
        <v/>
      </c>
      <c r="CI81" t="str">
        <v/>
      </c>
      <c r="CJ81" t="str">
        <v/>
      </c>
      <c r="CK81" t="str">
        <v/>
      </c>
      <c r="CL81" t="str">
        <v/>
      </c>
      <c r="CM81" t="str">
        <v/>
      </c>
      <c r="CN81" t="str">
        <v/>
      </c>
      <c r="CO81" t="str">
        <v/>
      </c>
      <c r="CP81" t="str">
        <v/>
      </c>
      <c r="CQ81" t="str">
        <v/>
      </c>
      <c r="CR81" t="str">
        <v/>
      </c>
      <c r="CS81" t="str">
        <v/>
      </c>
      <c r="CT81" t="str">
        <v/>
      </c>
      <c r="CU81" t="str">
        <v/>
      </c>
      <c r="CV81" t="str">
        <v/>
      </c>
      <c r="CW81" t="str">
        <v/>
      </c>
      <c r="CX81" s="18"/>
    </row>
    <row r="82" spans="1:102" x14ac:dyDescent="0.3">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O82" t="str">
        <v/>
      </c>
      <c r="AP82" t="str">
        <v/>
      </c>
      <c r="AQ82" t="str">
        <v/>
      </c>
      <c r="AR82" t="str">
        <v/>
      </c>
      <c r="AS82" t="str">
        <v/>
      </c>
      <c r="AT82" t="str">
        <v/>
      </c>
      <c r="AU82" t="str">
        <v/>
      </c>
      <c r="AV82" t="str">
        <v/>
      </c>
      <c r="AW82" t="str">
        <v/>
      </c>
      <c r="AX82" t="str">
        <v/>
      </c>
      <c r="AY82" t="str">
        <v/>
      </c>
      <c r="AZ82" t="str">
        <v/>
      </c>
      <c r="BA82" t="str">
        <v/>
      </c>
      <c r="BB82" t="str">
        <v/>
      </c>
      <c r="BC82" t="str">
        <v/>
      </c>
      <c r="BD82" t="str">
        <v/>
      </c>
      <c r="BE82" t="str">
        <v/>
      </c>
      <c r="BF82" t="str">
        <v/>
      </c>
      <c r="BG82" t="str">
        <v/>
      </c>
      <c r="BH82" t="str">
        <v/>
      </c>
      <c r="BI82" t="str">
        <v/>
      </c>
      <c r="BJ82" t="str">
        <v/>
      </c>
      <c r="BK82" t="str">
        <v/>
      </c>
      <c r="BL82" t="str">
        <v/>
      </c>
      <c r="BM82" t="str">
        <v/>
      </c>
      <c r="BN82" t="str">
        <v/>
      </c>
      <c r="BO82" t="str">
        <v/>
      </c>
      <c r="BP82" t="str">
        <v/>
      </c>
      <c r="BQ82" t="str">
        <v/>
      </c>
      <c r="BR82" t="str">
        <v/>
      </c>
      <c r="BS82" t="str">
        <v/>
      </c>
      <c r="BT82" t="str">
        <v/>
      </c>
      <c r="BU82" t="str">
        <v/>
      </c>
      <c r="BV82" t="str">
        <v/>
      </c>
      <c r="BW82" t="str">
        <v/>
      </c>
      <c r="BX82" t="str">
        <v/>
      </c>
      <c r="BY82" t="str">
        <v/>
      </c>
      <c r="BZ82" t="str">
        <v/>
      </c>
      <c r="CA82" t="str">
        <v/>
      </c>
      <c r="CB82" t="str">
        <v/>
      </c>
      <c r="CC82" t="str">
        <v/>
      </c>
      <c r="CD82" t="str">
        <v/>
      </c>
      <c r="CE82" t="str">
        <v/>
      </c>
      <c r="CF82" t="str">
        <v/>
      </c>
      <c r="CG82" t="str">
        <v/>
      </c>
      <c r="CH82" t="str">
        <v/>
      </c>
      <c r="CI82" t="str">
        <v/>
      </c>
      <c r="CJ82" t="str">
        <v/>
      </c>
      <c r="CK82" t="str">
        <v/>
      </c>
      <c r="CL82" t="str">
        <v/>
      </c>
      <c r="CM82" t="str">
        <v/>
      </c>
      <c r="CN82" t="str">
        <v/>
      </c>
      <c r="CO82" t="str">
        <v/>
      </c>
      <c r="CP82" t="str">
        <v/>
      </c>
      <c r="CQ82" t="str">
        <v/>
      </c>
      <c r="CR82" t="str">
        <v/>
      </c>
      <c r="CS82" t="str">
        <v/>
      </c>
      <c r="CT82" t="str">
        <v/>
      </c>
      <c r="CU82" t="str">
        <v/>
      </c>
      <c r="CV82" t="str">
        <v/>
      </c>
      <c r="CW82" t="str">
        <v/>
      </c>
      <c r="CX82" s="18"/>
    </row>
    <row r="83" spans="1:102" x14ac:dyDescent="0.3">
      <c r="A83" t="str">
        <v/>
      </c>
      <c r="B83" t="str">
        <v/>
      </c>
      <c r="C83" t="str">
        <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c r="BL83" t="str">
        <v/>
      </c>
      <c r="BM83" t="str">
        <v/>
      </c>
      <c r="BN83" t="str">
        <v/>
      </c>
      <c r="BO83" t="str">
        <v/>
      </c>
      <c r="BP83" t="str">
        <v/>
      </c>
      <c r="BQ83" t="str">
        <v/>
      </c>
      <c r="BR83" t="str">
        <v/>
      </c>
      <c r="BS83" t="str">
        <v/>
      </c>
      <c r="BT83" t="str">
        <v/>
      </c>
      <c r="BU83" t="str">
        <v/>
      </c>
      <c r="BV83" t="str">
        <v/>
      </c>
      <c r="BW83" t="str">
        <v/>
      </c>
      <c r="BX83" t="str">
        <v/>
      </c>
      <c r="BY83" t="str">
        <v/>
      </c>
      <c r="BZ83" t="str">
        <v/>
      </c>
      <c r="CA83" t="str">
        <v/>
      </c>
      <c r="CB83" t="str">
        <v/>
      </c>
      <c r="CC83" t="str">
        <v/>
      </c>
      <c r="CD83" t="str">
        <v/>
      </c>
      <c r="CE83" t="str">
        <v/>
      </c>
      <c r="CF83" t="str">
        <v/>
      </c>
      <c r="CG83" t="str">
        <v/>
      </c>
      <c r="CH83" t="str">
        <v/>
      </c>
      <c r="CI83" t="str">
        <v/>
      </c>
      <c r="CJ83" t="str">
        <v/>
      </c>
      <c r="CK83" t="str">
        <v/>
      </c>
      <c r="CL83" t="str">
        <v/>
      </c>
      <c r="CM83" t="str">
        <v/>
      </c>
      <c r="CN83" t="str">
        <v/>
      </c>
      <c r="CO83" t="str">
        <v/>
      </c>
      <c r="CP83" t="str">
        <v/>
      </c>
      <c r="CQ83" t="str">
        <v/>
      </c>
      <c r="CR83" t="str">
        <v/>
      </c>
      <c r="CS83" t="str">
        <v/>
      </c>
      <c r="CT83" t="str">
        <v/>
      </c>
      <c r="CU83" t="str">
        <v/>
      </c>
      <c r="CV83" t="str">
        <v/>
      </c>
      <c r="CW83" t="str">
        <v/>
      </c>
      <c r="CX83" s="18"/>
    </row>
    <row r="84" spans="1:102" x14ac:dyDescent="0.3">
      <c r="A84" t="str">
        <v/>
      </c>
      <c r="B84" t="str">
        <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O84" t="str">
        <v/>
      </c>
      <c r="AP84" t="str">
        <v/>
      </c>
      <c r="AQ84" t="str">
        <v/>
      </c>
      <c r="AR84" t="str">
        <v/>
      </c>
      <c r="AS84" t="str">
        <v/>
      </c>
      <c r="AT84" t="str">
        <v/>
      </c>
      <c r="AU84" t="str">
        <v/>
      </c>
      <c r="AV84" t="str">
        <v/>
      </c>
      <c r="AW84" t="str">
        <v/>
      </c>
      <c r="AX84" t="str">
        <v/>
      </c>
      <c r="AY84" t="str">
        <v/>
      </c>
      <c r="AZ84" t="str">
        <v/>
      </c>
      <c r="BA84" t="str">
        <v/>
      </c>
      <c r="BB84" t="str">
        <v/>
      </c>
      <c r="BC84" t="str">
        <v/>
      </c>
      <c r="BD84" t="str">
        <v/>
      </c>
      <c r="BE84" t="str">
        <v/>
      </c>
      <c r="BF84" t="str">
        <v/>
      </c>
      <c r="BG84" t="str">
        <v/>
      </c>
      <c r="BH84" t="str">
        <v/>
      </c>
      <c r="BI84" t="str">
        <v/>
      </c>
      <c r="BJ84" t="str">
        <v/>
      </c>
      <c r="BK84" t="str">
        <v/>
      </c>
      <c r="BL84" t="str">
        <v/>
      </c>
      <c r="BM84" t="str">
        <v/>
      </c>
      <c r="BN84" t="str">
        <v/>
      </c>
      <c r="BO84" t="str">
        <v/>
      </c>
      <c r="BP84" t="str">
        <v/>
      </c>
      <c r="BQ84" t="str">
        <v/>
      </c>
      <c r="BR84" t="str">
        <v/>
      </c>
      <c r="BS84" t="str">
        <v/>
      </c>
      <c r="BT84" t="str">
        <v/>
      </c>
      <c r="BU84" t="str">
        <v/>
      </c>
      <c r="BV84" t="str">
        <v/>
      </c>
      <c r="BW84" t="str">
        <v/>
      </c>
      <c r="BX84" t="str">
        <v/>
      </c>
      <c r="BY84" t="str">
        <v/>
      </c>
      <c r="BZ84" t="str">
        <v/>
      </c>
      <c r="CA84" t="str">
        <v/>
      </c>
      <c r="CB84" t="str">
        <v/>
      </c>
      <c r="CC84" t="str">
        <v/>
      </c>
      <c r="CD84" t="str">
        <v/>
      </c>
      <c r="CE84" t="str">
        <v/>
      </c>
      <c r="CF84" t="str">
        <v/>
      </c>
      <c r="CG84" t="str">
        <v/>
      </c>
      <c r="CH84" t="str">
        <v/>
      </c>
      <c r="CI84" t="str">
        <v/>
      </c>
      <c r="CJ84" t="str">
        <v/>
      </c>
      <c r="CK84" t="str">
        <v/>
      </c>
      <c r="CL84" t="str">
        <v/>
      </c>
      <c r="CM84" t="str">
        <v/>
      </c>
      <c r="CN84" t="str">
        <v/>
      </c>
      <c r="CO84" t="str">
        <v/>
      </c>
      <c r="CP84" t="str">
        <v/>
      </c>
      <c r="CQ84" t="str">
        <v/>
      </c>
      <c r="CR84" t="str">
        <v/>
      </c>
      <c r="CS84" t="str">
        <v/>
      </c>
      <c r="CT84" t="str">
        <v/>
      </c>
      <c r="CU84" t="str">
        <v/>
      </c>
      <c r="CV84" t="str">
        <v/>
      </c>
      <c r="CW84" t="str">
        <v/>
      </c>
      <c r="CX84" s="18"/>
    </row>
    <row r="85" spans="1:102" x14ac:dyDescent="0.3">
      <c r="A85" t="str">
        <v/>
      </c>
      <c r="B85" t="str">
        <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
      </c>
      <c r="BK85" t="str">
        <v/>
      </c>
      <c r="BL85" t="str">
        <v/>
      </c>
      <c r="BM85" t="str">
        <v/>
      </c>
      <c r="BN85" t="str">
        <v/>
      </c>
      <c r="BO85" t="str">
        <v/>
      </c>
      <c r="BP85" t="str">
        <v/>
      </c>
      <c r="BQ85" t="str">
        <v/>
      </c>
      <c r="BR85" t="str">
        <v/>
      </c>
      <c r="BS85" t="str">
        <v/>
      </c>
      <c r="BT85" t="str">
        <v/>
      </c>
      <c r="BU85" t="str">
        <v/>
      </c>
      <c r="BV85" t="str">
        <v/>
      </c>
      <c r="BW85" t="str">
        <v/>
      </c>
      <c r="BX85" t="str">
        <v/>
      </c>
      <c r="BY85" t="str">
        <v/>
      </c>
      <c r="BZ85" t="str">
        <v/>
      </c>
      <c r="CA85" t="str">
        <v/>
      </c>
      <c r="CB85" t="str">
        <v/>
      </c>
      <c r="CC85" t="str">
        <v/>
      </c>
      <c r="CD85" t="str">
        <v/>
      </c>
      <c r="CE85" t="str">
        <v/>
      </c>
      <c r="CF85" t="str">
        <v/>
      </c>
      <c r="CG85" t="str">
        <v/>
      </c>
      <c r="CH85" t="str">
        <v/>
      </c>
      <c r="CI85" t="str">
        <v/>
      </c>
      <c r="CJ85" t="str">
        <v/>
      </c>
      <c r="CK85" t="str">
        <v/>
      </c>
      <c r="CL85" t="str">
        <v/>
      </c>
      <c r="CM85" t="str">
        <v/>
      </c>
      <c r="CN85" t="str">
        <v/>
      </c>
      <c r="CO85" t="str">
        <v/>
      </c>
      <c r="CP85" t="str">
        <v/>
      </c>
      <c r="CQ85" t="str">
        <v/>
      </c>
      <c r="CR85" t="str">
        <v/>
      </c>
      <c r="CS85" t="str">
        <v/>
      </c>
      <c r="CT85" t="str">
        <v/>
      </c>
      <c r="CU85" t="str">
        <v/>
      </c>
      <c r="CV85" t="str">
        <v/>
      </c>
      <c r="CW85" t="str">
        <v/>
      </c>
      <c r="CX85" s="18"/>
    </row>
    <row r="86" spans="1:102" x14ac:dyDescent="0.3">
      <c r="A86" t="str">
        <v/>
      </c>
      <c r="B86" t="str">
        <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O86" t="str">
        <v/>
      </c>
      <c r="AP86" t="str">
        <v/>
      </c>
      <c r="AQ86" t="str">
        <v/>
      </c>
      <c r="AR86" t="str">
        <v/>
      </c>
      <c r="AS86" t="str">
        <v/>
      </c>
      <c r="AT86" t="str">
        <v/>
      </c>
      <c r="AU86" t="str">
        <v/>
      </c>
      <c r="AV86" t="str">
        <v/>
      </c>
      <c r="AW86" t="str">
        <v/>
      </c>
      <c r="AX86" t="str">
        <v/>
      </c>
      <c r="AY86" t="str">
        <v/>
      </c>
      <c r="AZ86" t="str">
        <v/>
      </c>
      <c r="BA86" t="str">
        <v/>
      </c>
      <c r="BB86" t="str">
        <v/>
      </c>
      <c r="BC86" t="str">
        <v/>
      </c>
      <c r="BD86" t="str">
        <v/>
      </c>
      <c r="BE86" t="str">
        <v/>
      </c>
      <c r="BF86" t="str">
        <v/>
      </c>
      <c r="BG86" t="str">
        <v/>
      </c>
      <c r="BH86" t="str">
        <v/>
      </c>
      <c r="BI86" t="str">
        <v/>
      </c>
      <c r="BJ86" t="str">
        <v/>
      </c>
      <c r="BK86" t="str">
        <v/>
      </c>
      <c r="BL86" t="str">
        <v/>
      </c>
      <c r="BM86" t="str">
        <v/>
      </c>
      <c r="BN86" t="str">
        <v/>
      </c>
      <c r="BO86" t="str">
        <v/>
      </c>
      <c r="BP86" t="str">
        <v/>
      </c>
      <c r="BQ86" t="str">
        <v/>
      </c>
      <c r="BR86" t="str">
        <v/>
      </c>
      <c r="BS86" t="str">
        <v/>
      </c>
      <c r="BT86" t="str">
        <v/>
      </c>
      <c r="BU86" t="str">
        <v/>
      </c>
      <c r="BV86" t="str">
        <v/>
      </c>
      <c r="BW86" t="str">
        <v/>
      </c>
      <c r="BX86" t="str">
        <v/>
      </c>
      <c r="BY86" t="str">
        <v/>
      </c>
      <c r="BZ86" t="str">
        <v/>
      </c>
      <c r="CA86" t="str">
        <v/>
      </c>
      <c r="CB86" t="str">
        <v/>
      </c>
      <c r="CC86" t="str">
        <v/>
      </c>
      <c r="CD86" t="str">
        <v/>
      </c>
      <c r="CE86" t="str">
        <v/>
      </c>
      <c r="CF86" t="str">
        <v/>
      </c>
      <c r="CG86" t="str">
        <v/>
      </c>
      <c r="CH86" t="str">
        <v/>
      </c>
      <c r="CI86" t="str">
        <v/>
      </c>
      <c r="CJ86" t="str">
        <v/>
      </c>
      <c r="CK86" t="str">
        <v/>
      </c>
      <c r="CL86" t="str">
        <v/>
      </c>
      <c r="CM86" t="str">
        <v/>
      </c>
      <c r="CN86" t="str">
        <v/>
      </c>
      <c r="CO86" t="str">
        <v/>
      </c>
      <c r="CP86" t="str">
        <v/>
      </c>
      <c r="CQ86" t="str">
        <v/>
      </c>
      <c r="CR86" t="str">
        <v/>
      </c>
      <c r="CS86" t="str">
        <v/>
      </c>
      <c r="CT86" t="str">
        <v/>
      </c>
      <c r="CU86" t="str">
        <v/>
      </c>
      <c r="CV86" t="str">
        <v/>
      </c>
      <c r="CW86" t="str">
        <v/>
      </c>
      <c r="CX86" s="18"/>
    </row>
    <row r="87" spans="1:102" x14ac:dyDescent="0.3">
      <c r="A87" t="str">
        <v/>
      </c>
      <c r="B87" t="str">
        <v/>
      </c>
      <c r="C87" t="str">
        <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O87" t="str">
        <v/>
      </c>
      <c r="AP87" t="str">
        <v/>
      </c>
      <c r="AQ87" t="str">
        <v/>
      </c>
      <c r="AR87" t="str">
        <v/>
      </c>
      <c r="AS87" t="str">
        <v/>
      </c>
      <c r="AT87" t="str">
        <v/>
      </c>
      <c r="AU87" t="str">
        <v/>
      </c>
      <c r="AV87" t="str">
        <v/>
      </c>
      <c r="AW87" t="str">
        <v/>
      </c>
      <c r="AX87" t="str">
        <v/>
      </c>
      <c r="AY87" t="str">
        <v/>
      </c>
      <c r="AZ87" t="str">
        <v/>
      </c>
      <c r="BA87" t="str">
        <v/>
      </c>
      <c r="BB87" t="str">
        <v/>
      </c>
      <c r="BC87" t="str">
        <v/>
      </c>
      <c r="BD87" t="str">
        <v/>
      </c>
      <c r="BE87" t="str">
        <v/>
      </c>
      <c r="BF87" t="str">
        <v/>
      </c>
      <c r="BG87" t="str">
        <v/>
      </c>
      <c r="BH87" t="str">
        <v/>
      </c>
      <c r="BI87" t="str">
        <v/>
      </c>
      <c r="BJ87" t="str">
        <v/>
      </c>
      <c r="BK87" t="str">
        <v/>
      </c>
      <c r="BL87" t="str">
        <v/>
      </c>
      <c r="BM87" t="str">
        <v/>
      </c>
      <c r="BN87" t="str">
        <v/>
      </c>
      <c r="BO87" t="str">
        <v/>
      </c>
      <c r="BP87" t="str">
        <v/>
      </c>
      <c r="BQ87" t="str">
        <v/>
      </c>
      <c r="BR87" t="str">
        <v/>
      </c>
      <c r="BS87" t="str">
        <v/>
      </c>
      <c r="BT87" t="str">
        <v/>
      </c>
      <c r="BU87" t="str">
        <v/>
      </c>
      <c r="BV87" t="str">
        <v/>
      </c>
      <c r="BW87" t="str">
        <v/>
      </c>
      <c r="BX87" t="str">
        <v/>
      </c>
      <c r="BY87" t="str">
        <v/>
      </c>
      <c r="BZ87" t="str">
        <v/>
      </c>
      <c r="CA87" t="str">
        <v/>
      </c>
      <c r="CB87" t="str">
        <v/>
      </c>
      <c r="CC87" t="str">
        <v/>
      </c>
      <c r="CD87" t="str">
        <v/>
      </c>
      <c r="CE87" t="str">
        <v/>
      </c>
      <c r="CF87" t="str">
        <v/>
      </c>
      <c r="CG87" t="str">
        <v/>
      </c>
      <c r="CH87" t="str">
        <v/>
      </c>
      <c r="CI87" t="str">
        <v/>
      </c>
      <c r="CJ87" t="str">
        <v/>
      </c>
      <c r="CK87" t="str">
        <v/>
      </c>
      <c r="CL87" t="str">
        <v/>
      </c>
      <c r="CM87" t="str">
        <v/>
      </c>
      <c r="CN87" t="str">
        <v/>
      </c>
      <c r="CO87" t="str">
        <v/>
      </c>
      <c r="CP87" t="str">
        <v/>
      </c>
      <c r="CQ87" t="str">
        <v/>
      </c>
      <c r="CR87" t="str">
        <v/>
      </c>
      <c r="CS87" t="str">
        <v/>
      </c>
      <c r="CT87" t="str">
        <v/>
      </c>
      <c r="CU87" t="str">
        <v/>
      </c>
      <c r="CV87" t="str">
        <v/>
      </c>
      <c r="CW87" t="str">
        <v/>
      </c>
      <c r="CX87" s="18"/>
    </row>
    <row r="88" spans="1:102" x14ac:dyDescent="0.3">
      <c r="A88" t="str">
        <v/>
      </c>
      <c r="B88" t="str">
        <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O88" t="str">
        <v/>
      </c>
      <c r="AP88" t="str">
        <v/>
      </c>
      <c r="AQ88" t="str">
        <v/>
      </c>
      <c r="AR88" t="str">
        <v/>
      </c>
      <c r="AS88" t="str">
        <v/>
      </c>
      <c r="AT88" t="str">
        <v/>
      </c>
      <c r="AU88" t="str">
        <v/>
      </c>
      <c r="AV88" t="str">
        <v/>
      </c>
      <c r="AW88" t="str">
        <v/>
      </c>
      <c r="AX88" t="str">
        <v/>
      </c>
      <c r="AY88" t="str">
        <v/>
      </c>
      <c r="AZ88" t="str">
        <v/>
      </c>
      <c r="BA88" t="str">
        <v/>
      </c>
      <c r="BB88" t="str">
        <v/>
      </c>
      <c r="BC88" t="str">
        <v/>
      </c>
      <c r="BD88" t="str">
        <v/>
      </c>
      <c r="BE88" t="str">
        <v/>
      </c>
      <c r="BF88" t="str">
        <v/>
      </c>
      <c r="BG88" t="str">
        <v/>
      </c>
      <c r="BH88" t="str">
        <v/>
      </c>
      <c r="BI88" t="str">
        <v/>
      </c>
      <c r="BJ88" t="str">
        <v/>
      </c>
      <c r="BK88" t="str">
        <v/>
      </c>
      <c r="BL88" t="str">
        <v/>
      </c>
      <c r="BM88" t="str">
        <v/>
      </c>
      <c r="BN88" t="str">
        <v/>
      </c>
      <c r="BO88" t="str">
        <v/>
      </c>
      <c r="BP88" t="str">
        <v/>
      </c>
      <c r="BQ88" t="str">
        <v/>
      </c>
      <c r="BR88" t="str">
        <v/>
      </c>
      <c r="BS88" t="str">
        <v/>
      </c>
      <c r="BT88" t="str">
        <v/>
      </c>
      <c r="BU88" t="str">
        <v/>
      </c>
      <c r="BV88" t="str">
        <v/>
      </c>
      <c r="BW88" t="str">
        <v/>
      </c>
      <c r="BX88" t="str">
        <v/>
      </c>
      <c r="BY88" t="str">
        <v/>
      </c>
      <c r="BZ88" t="str">
        <v/>
      </c>
      <c r="CA88" t="str">
        <v/>
      </c>
      <c r="CB88" t="str">
        <v/>
      </c>
      <c r="CC88" t="str">
        <v/>
      </c>
      <c r="CD88" t="str">
        <v/>
      </c>
      <c r="CE88" t="str">
        <v/>
      </c>
      <c r="CF88" t="str">
        <v/>
      </c>
      <c r="CG88" t="str">
        <v/>
      </c>
      <c r="CH88" t="str">
        <v/>
      </c>
      <c r="CI88" t="str">
        <v/>
      </c>
      <c r="CJ88" t="str">
        <v/>
      </c>
      <c r="CK88" t="str">
        <v/>
      </c>
      <c r="CL88" t="str">
        <v/>
      </c>
      <c r="CM88" t="str">
        <v/>
      </c>
      <c r="CN88" t="str">
        <v/>
      </c>
      <c r="CO88" t="str">
        <v/>
      </c>
      <c r="CP88" t="str">
        <v/>
      </c>
      <c r="CQ88" t="str">
        <v/>
      </c>
      <c r="CR88" t="str">
        <v/>
      </c>
      <c r="CS88" t="str">
        <v/>
      </c>
      <c r="CT88" t="str">
        <v/>
      </c>
      <c r="CU88" t="str">
        <v/>
      </c>
      <c r="CV88" t="str">
        <v/>
      </c>
      <c r="CW88" t="str">
        <v/>
      </c>
      <c r="CX88" s="18"/>
    </row>
    <row r="89" spans="1:102" x14ac:dyDescent="0.3">
      <c r="A89" t="str">
        <v/>
      </c>
      <c r="B89" t="str">
        <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O89" t="str">
        <v/>
      </c>
      <c r="AP89" t="str">
        <v/>
      </c>
      <c r="AQ89" t="str">
        <v/>
      </c>
      <c r="AR89" t="str">
        <v/>
      </c>
      <c r="AS89" t="str">
        <v/>
      </c>
      <c r="AT89" t="str">
        <v/>
      </c>
      <c r="AU89" t="str">
        <v/>
      </c>
      <c r="AV89" t="str">
        <v/>
      </c>
      <c r="AW89" t="str">
        <v/>
      </c>
      <c r="AX89" t="str">
        <v/>
      </c>
      <c r="AY89" t="str">
        <v/>
      </c>
      <c r="AZ89" t="str">
        <v/>
      </c>
      <c r="BA89" t="str">
        <v/>
      </c>
      <c r="BB89" t="str">
        <v/>
      </c>
      <c r="BC89" t="str">
        <v/>
      </c>
      <c r="BD89" t="str">
        <v/>
      </c>
      <c r="BE89" t="str">
        <v/>
      </c>
      <c r="BF89" t="str">
        <v/>
      </c>
      <c r="BG89" t="str">
        <v/>
      </c>
      <c r="BH89" t="str">
        <v/>
      </c>
      <c r="BI89" t="str">
        <v/>
      </c>
      <c r="BJ89" t="str">
        <v/>
      </c>
      <c r="BK89" t="str">
        <v/>
      </c>
      <c r="BL89" t="str">
        <v/>
      </c>
      <c r="BM89" t="str">
        <v/>
      </c>
      <c r="BN89" t="str">
        <v/>
      </c>
      <c r="BO89" t="str">
        <v/>
      </c>
      <c r="BP89" t="str">
        <v/>
      </c>
      <c r="BQ89" t="str">
        <v/>
      </c>
      <c r="BR89" t="str">
        <v/>
      </c>
      <c r="BS89" t="str">
        <v/>
      </c>
      <c r="BT89" t="str">
        <v/>
      </c>
      <c r="BU89" t="str">
        <v/>
      </c>
      <c r="BV89" t="str">
        <v/>
      </c>
      <c r="BW89" t="str">
        <v/>
      </c>
      <c r="BX89" t="str">
        <v/>
      </c>
      <c r="BY89" t="str">
        <v/>
      </c>
      <c r="BZ89" t="str">
        <v/>
      </c>
      <c r="CA89" t="str">
        <v/>
      </c>
      <c r="CB89" t="str">
        <v/>
      </c>
      <c r="CC89" t="str">
        <v/>
      </c>
      <c r="CD89" t="str">
        <v/>
      </c>
      <c r="CE89" t="str">
        <v/>
      </c>
      <c r="CF89" t="str">
        <v/>
      </c>
      <c r="CG89" t="str">
        <v/>
      </c>
      <c r="CH89" t="str">
        <v/>
      </c>
      <c r="CI89" t="str">
        <v/>
      </c>
      <c r="CJ89" t="str">
        <v/>
      </c>
      <c r="CK89" t="str">
        <v/>
      </c>
      <c r="CL89" t="str">
        <v/>
      </c>
      <c r="CM89" t="str">
        <v/>
      </c>
      <c r="CN89" t="str">
        <v/>
      </c>
      <c r="CO89" t="str">
        <v/>
      </c>
      <c r="CP89" t="str">
        <v/>
      </c>
      <c r="CQ89" t="str">
        <v/>
      </c>
      <c r="CR89" t="str">
        <v/>
      </c>
      <c r="CS89" t="str">
        <v/>
      </c>
      <c r="CT89" t="str">
        <v/>
      </c>
      <c r="CU89" t="str">
        <v/>
      </c>
      <c r="CV89" t="str">
        <v/>
      </c>
      <c r="CW89" t="str">
        <v/>
      </c>
      <c r="CX89" s="18"/>
    </row>
    <row r="90" spans="1:102" x14ac:dyDescent="0.3">
      <c r="A90" t="str">
        <v/>
      </c>
      <c r="B90" t="str">
        <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c r="BL90" t="str">
        <v/>
      </c>
      <c r="BM90" t="str">
        <v/>
      </c>
      <c r="BN90" t="str">
        <v/>
      </c>
      <c r="BO90" t="str">
        <v/>
      </c>
      <c r="BP90" t="str">
        <v/>
      </c>
      <c r="BQ90" t="str">
        <v/>
      </c>
      <c r="BR90" t="str">
        <v/>
      </c>
      <c r="BS90" t="str">
        <v/>
      </c>
      <c r="BT90" t="str">
        <v/>
      </c>
      <c r="BU90" t="str">
        <v/>
      </c>
      <c r="BV90" t="str">
        <v/>
      </c>
      <c r="BW90" t="str">
        <v/>
      </c>
      <c r="BX90" t="str">
        <v/>
      </c>
      <c r="BY90" t="str">
        <v/>
      </c>
      <c r="BZ90" t="str">
        <v/>
      </c>
      <c r="CA90" t="str">
        <v/>
      </c>
      <c r="CB90" t="str">
        <v/>
      </c>
      <c r="CC90" t="str">
        <v/>
      </c>
      <c r="CD90" t="str">
        <v/>
      </c>
      <c r="CE90" t="str">
        <v/>
      </c>
      <c r="CF90" t="str">
        <v/>
      </c>
      <c r="CG90" t="str">
        <v/>
      </c>
      <c r="CH90" t="str">
        <v/>
      </c>
      <c r="CI90" t="str">
        <v/>
      </c>
      <c r="CJ90" t="str">
        <v/>
      </c>
      <c r="CK90" t="str">
        <v/>
      </c>
      <c r="CL90" t="str">
        <v/>
      </c>
      <c r="CM90" t="str">
        <v/>
      </c>
      <c r="CN90" t="str">
        <v/>
      </c>
      <c r="CO90" t="str">
        <v/>
      </c>
      <c r="CP90" t="str">
        <v/>
      </c>
      <c r="CQ90" t="str">
        <v/>
      </c>
      <c r="CR90" t="str">
        <v/>
      </c>
      <c r="CS90" t="str">
        <v/>
      </c>
      <c r="CT90" t="str">
        <v/>
      </c>
      <c r="CU90" t="str">
        <v/>
      </c>
      <c r="CV90" t="str">
        <v/>
      </c>
      <c r="CW90" t="str">
        <v/>
      </c>
      <c r="CX90" s="18"/>
    </row>
    <row r="91" spans="1:102" x14ac:dyDescent="0.3">
      <c r="A91" t="str">
        <v/>
      </c>
      <c r="B91" t="str">
        <v/>
      </c>
      <c r="C91" t="str">
        <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c r="BL91" t="str">
        <v/>
      </c>
      <c r="BM91" t="str">
        <v/>
      </c>
      <c r="BN91" t="str">
        <v/>
      </c>
      <c r="BO91" t="str">
        <v/>
      </c>
      <c r="BP91" t="str">
        <v/>
      </c>
      <c r="BQ91" t="str">
        <v/>
      </c>
      <c r="BR91" t="str">
        <v/>
      </c>
      <c r="BS91" t="str">
        <v/>
      </c>
      <c r="BT91" t="str">
        <v/>
      </c>
      <c r="BU91" t="str">
        <v/>
      </c>
      <c r="BV91" t="str">
        <v/>
      </c>
      <c r="BW91" t="str">
        <v/>
      </c>
      <c r="BX91" t="str">
        <v/>
      </c>
      <c r="BY91" t="str">
        <v/>
      </c>
      <c r="BZ91" t="str">
        <v/>
      </c>
      <c r="CA91" t="str">
        <v/>
      </c>
      <c r="CB91" t="str">
        <v/>
      </c>
      <c r="CC91" t="str">
        <v/>
      </c>
      <c r="CD91" t="str">
        <v/>
      </c>
      <c r="CE91" t="str">
        <v/>
      </c>
      <c r="CF91" t="str">
        <v/>
      </c>
      <c r="CG91" t="str">
        <v/>
      </c>
      <c r="CH91" t="str">
        <v/>
      </c>
      <c r="CI91" t="str">
        <v/>
      </c>
      <c r="CJ91" t="str">
        <v/>
      </c>
      <c r="CK91" t="str">
        <v/>
      </c>
      <c r="CL91" t="str">
        <v/>
      </c>
      <c r="CM91" t="str">
        <v/>
      </c>
      <c r="CN91" t="str">
        <v/>
      </c>
      <c r="CO91" t="str">
        <v/>
      </c>
      <c r="CP91" t="str">
        <v/>
      </c>
      <c r="CQ91" t="str">
        <v/>
      </c>
      <c r="CR91" t="str">
        <v/>
      </c>
      <c r="CS91" t="str">
        <v/>
      </c>
      <c r="CT91" t="str">
        <v/>
      </c>
      <c r="CU91" t="str">
        <v/>
      </c>
      <c r="CV91" t="str">
        <v/>
      </c>
      <c r="CW91" t="str">
        <v/>
      </c>
      <c r="CX91" s="18"/>
    </row>
    <row r="92" spans="1:102" x14ac:dyDescent="0.3">
      <c r="A92" t="str">
        <v/>
      </c>
      <c r="B92" t="str">
        <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
      </c>
      <c r="BK92" t="str">
        <v/>
      </c>
      <c r="BL92" t="str">
        <v/>
      </c>
      <c r="BM92" t="str">
        <v/>
      </c>
      <c r="BN92" t="str">
        <v/>
      </c>
      <c r="BO92" t="str">
        <v/>
      </c>
      <c r="BP92" t="str">
        <v/>
      </c>
      <c r="BQ92" t="str">
        <v/>
      </c>
      <c r="BR92" t="str">
        <v/>
      </c>
      <c r="BS92" t="str">
        <v/>
      </c>
      <c r="BT92" t="str">
        <v/>
      </c>
      <c r="BU92" t="str">
        <v/>
      </c>
      <c r="BV92" t="str">
        <v/>
      </c>
      <c r="BW92" t="str">
        <v/>
      </c>
      <c r="BX92" t="str">
        <v/>
      </c>
      <c r="BY92" t="str">
        <v/>
      </c>
      <c r="BZ92" t="str">
        <v/>
      </c>
      <c r="CA92" t="str">
        <v/>
      </c>
      <c r="CB92" t="str">
        <v/>
      </c>
      <c r="CC92" t="str">
        <v/>
      </c>
      <c r="CD92" t="str">
        <v/>
      </c>
      <c r="CE92" t="str">
        <v/>
      </c>
      <c r="CF92" t="str">
        <v/>
      </c>
      <c r="CG92" t="str">
        <v/>
      </c>
      <c r="CH92" t="str">
        <v/>
      </c>
      <c r="CI92" t="str">
        <v/>
      </c>
      <c r="CJ92" t="str">
        <v/>
      </c>
      <c r="CK92" t="str">
        <v/>
      </c>
      <c r="CL92" t="str">
        <v/>
      </c>
      <c r="CM92" t="str">
        <v/>
      </c>
      <c r="CN92" t="str">
        <v/>
      </c>
      <c r="CO92" t="str">
        <v/>
      </c>
      <c r="CP92" t="str">
        <v/>
      </c>
      <c r="CQ92" t="str">
        <v/>
      </c>
      <c r="CR92" t="str">
        <v/>
      </c>
      <c r="CS92" t="str">
        <v/>
      </c>
      <c r="CT92" t="str">
        <v/>
      </c>
      <c r="CU92" t="str">
        <v/>
      </c>
      <c r="CV92" t="str">
        <v/>
      </c>
      <c r="CW92" t="str">
        <v/>
      </c>
      <c r="CX92" s="18"/>
    </row>
    <row r="93" spans="1:102" x14ac:dyDescent="0.3">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O93" t="str">
        <v/>
      </c>
      <c r="AP93" t="str">
        <v/>
      </c>
      <c r="AQ93" t="str">
        <v/>
      </c>
      <c r="AR93" t="str">
        <v/>
      </c>
      <c r="AS93" t="str">
        <v/>
      </c>
      <c r="AT93" t="str">
        <v/>
      </c>
      <c r="AU93" t="str">
        <v/>
      </c>
      <c r="AV93" t="str">
        <v/>
      </c>
      <c r="AW93" t="str">
        <v/>
      </c>
      <c r="AX93" t="str">
        <v/>
      </c>
      <c r="AY93" t="str">
        <v/>
      </c>
      <c r="AZ93" t="str">
        <v/>
      </c>
      <c r="BA93" t="str">
        <v/>
      </c>
      <c r="BB93" t="str">
        <v/>
      </c>
      <c r="BC93" t="str">
        <v/>
      </c>
      <c r="BD93" t="str">
        <v/>
      </c>
      <c r="BE93" t="str">
        <v/>
      </c>
      <c r="BF93" t="str">
        <v/>
      </c>
      <c r="BG93" t="str">
        <v/>
      </c>
      <c r="BH93" t="str">
        <v/>
      </c>
      <c r="BI93" t="str">
        <v/>
      </c>
      <c r="BJ93" t="str">
        <v/>
      </c>
      <c r="BK93" t="str">
        <v/>
      </c>
      <c r="BL93" t="str">
        <v/>
      </c>
      <c r="BM93" t="str">
        <v/>
      </c>
      <c r="BN93" t="str">
        <v/>
      </c>
      <c r="BO93" t="str">
        <v/>
      </c>
      <c r="BP93" t="str">
        <v/>
      </c>
      <c r="BQ93" t="str">
        <v/>
      </c>
      <c r="BR93" t="str">
        <v/>
      </c>
      <c r="BS93" t="str">
        <v/>
      </c>
      <c r="BT93" t="str">
        <v/>
      </c>
      <c r="BU93" t="str">
        <v/>
      </c>
      <c r="BV93" t="str">
        <v/>
      </c>
      <c r="BW93" t="str">
        <v/>
      </c>
      <c r="BX93" t="str">
        <v/>
      </c>
      <c r="BY93" t="str">
        <v/>
      </c>
      <c r="BZ93" t="str">
        <v/>
      </c>
      <c r="CA93" t="str">
        <v/>
      </c>
      <c r="CB93" t="str">
        <v/>
      </c>
      <c r="CC93" t="str">
        <v/>
      </c>
      <c r="CD93" t="str">
        <v/>
      </c>
      <c r="CE93" t="str">
        <v/>
      </c>
      <c r="CF93" t="str">
        <v/>
      </c>
      <c r="CG93" t="str">
        <v/>
      </c>
      <c r="CH93" t="str">
        <v/>
      </c>
      <c r="CI93" t="str">
        <v/>
      </c>
      <c r="CJ93" t="str">
        <v/>
      </c>
      <c r="CK93" t="str">
        <v/>
      </c>
      <c r="CL93" t="str">
        <v/>
      </c>
      <c r="CM93" t="str">
        <v/>
      </c>
      <c r="CN93" t="str">
        <v/>
      </c>
      <c r="CO93" t="str">
        <v/>
      </c>
      <c r="CP93" t="str">
        <v/>
      </c>
      <c r="CQ93" t="str">
        <v/>
      </c>
      <c r="CR93" t="str">
        <v/>
      </c>
      <c r="CS93" t="str">
        <v/>
      </c>
      <c r="CT93" t="str">
        <v/>
      </c>
      <c r="CU93" t="str">
        <v/>
      </c>
      <c r="CV93" t="str">
        <v/>
      </c>
      <c r="CW93" t="str">
        <v/>
      </c>
      <c r="CX93" s="18"/>
    </row>
    <row r="94" spans="1:102" x14ac:dyDescent="0.3">
      <c r="A94" t="str">
        <v/>
      </c>
      <c r="B94" t="str">
        <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O94" t="str">
        <v/>
      </c>
      <c r="AP94" t="str">
        <v/>
      </c>
      <c r="AQ94" t="str">
        <v/>
      </c>
      <c r="AR94" t="str">
        <v/>
      </c>
      <c r="AS94" t="str">
        <v/>
      </c>
      <c r="AT94" t="str">
        <v/>
      </c>
      <c r="AU94" t="str">
        <v/>
      </c>
      <c r="AV94" t="str">
        <v/>
      </c>
      <c r="AW94" t="str">
        <v/>
      </c>
      <c r="AX94" t="str">
        <v/>
      </c>
      <c r="AY94" t="str">
        <v/>
      </c>
      <c r="AZ94" t="str">
        <v/>
      </c>
      <c r="BA94" t="str">
        <v/>
      </c>
      <c r="BB94" t="str">
        <v/>
      </c>
      <c r="BC94" t="str">
        <v/>
      </c>
      <c r="BD94" t="str">
        <v/>
      </c>
      <c r="BE94" t="str">
        <v/>
      </c>
      <c r="BF94" t="str">
        <v/>
      </c>
      <c r="BG94" t="str">
        <v/>
      </c>
      <c r="BH94" t="str">
        <v/>
      </c>
      <c r="BI94" t="str">
        <v/>
      </c>
      <c r="BJ94" t="str">
        <v/>
      </c>
      <c r="BK94" t="str">
        <v/>
      </c>
      <c r="BL94" t="str">
        <v/>
      </c>
      <c r="BM94" t="str">
        <v/>
      </c>
      <c r="BN94" t="str">
        <v/>
      </c>
      <c r="BO94" t="str">
        <v/>
      </c>
      <c r="BP94" t="str">
        <v/>
      </c>
      <c r="BQ94" t="str">
        <v/>
      </c>
      <c r="BR94" t="str">
        <v/>
      </c>
      <c r="BS94" t="str">
        <v/>
      </c>
      <c r="BT94" t="str">
        <v/>
      </c>
      <c r="BU94" t="str">
        <v/>
      </c>
      <c r="BV94" t="str">
        <v/>
      </c>
      <c r="BW94" t="str">
        <v/>
      </c>
      <c r="BX94" t="str">
        <v/>
      </c>
      <c r="BY94" t="str">
        <v/>
      </c>
      <c r="BZ94" t="str">
        <v/>
      </c>
      <c r="CA94" t="str">
        <v/>
      </c>
      <c r="CB94" t="str">
        <v/>
      </c>
      <c r="CC94" t="str">
        <v/>
      </c>
      <c r="CD94" t="str">
        <v/>
      </c>
      <c r="CE94" t="str">
        <v/>
      </c>
      <c r="CF94" t="str">
        <v/>
      </c>
      <c r="CG94" t="str">
        <v/>
      </c>
      <c r="CH94" t="str">
        <v/>
      </c>
      <c r="CI94" t="str">
        <v/>
      </c>
      <c r="CJ94" t="str">
        <v/>
      </c>
      <c r="CK94" t="str">
        <v/>
      </c>
      <c r="CL94" t="str">
        <v/>
      </c>
      <c r="CM94" t="str">
        <v/>
      </c>
      <c r="CN94" t="str">
        <v/>
      </c>
      <c r="CO94" t="str">
        <v/>
      </c>
      <c r="CP94" t="str">
        <v/>
      </c>
      <c r="CQ94" t="str">
        <v/>
      </c>
      <c r="CR94" t="str">
        <v/>
      </c>
      <c r="CS94" t="str">
        <v/>
      </c>
      <c r="CT94" t="str">
        <v/>
      </c>
      <c r="CU94" t="str">
        <v/>
      </c>
      <c r="CV94" t="str">
        <v/>
      </c>
      <c r="CW94" t="str">
        <v/>
      </c>
      <c r="CX94" s="18"/>
    </row>
    <row r="95" spans="1:102" x14ac:dyDescent="0.3">
      <c r="A95" t="str">
        <v/>
      </c>
      <c r="B95" t="str">
        <v/>
      </c>
      <c r="C95" t="str">
        <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O95" t="str">
        <v/>
      </c>
      <c r="AP95" t="str">
        <v/>
      </c>
      <c r="AQ95" t="str">
        <v/>
      </c>
      <c r="AR95" t="str">
        <v/>
      </c>
      <c r="AS95" t="str">
        <v/>
      </c>
      <c r="AT95" t="str">
        <v/>
      </c>
      <c r="AU95" t="str">
        <v/>
      </c>
      <c r="AV95" t="str">
        <v/>
      </c>
      <c r="AW95" t="str">
        <v/>
      </c>
      <c r="AX95" t="str">
        <v/>
      </c>
      <c r="AY95" t="str">
        <v/>
      </c>
      <c r="AZ95" t="str">
        <v/>
      </c>
      <c r="BA95" t="str">
        <v/>
      </c>
      <c r="BB95" t="str">
        <v/>
      </c>
      <c r="BC95" t="str">
        <v/>
      </c>
      <c r="BD95" t="str">
        <v/>
      </c>
      <c r="BE95" t="str">
        <v/>
      </c>
      <c r="BF95" t="str">
        <v/>
      </c>
      <c r="BG95" t="str">
        <v/>
      </c>
      <c r="BH95" t="str">
        <v/>
      </c>
      <c r="BI95" t="str">
        <v/>
      </c>
      <c r="BJ95" t="str">
        <v/>
      </c>
      <c r="BK95" t="str">
        <v/>
      </c>
      <c r="BL95" t="str">
        <v/>
      </c>
      <c r="BM95" t="str">
        <v/>
      </c>
      <c r="BN95" t="str">
        <v/>
      </c>
      <c r="BO95" t="str">
        <v/>
      </c>
      <c r="BP95" t="str">
        <v/>
      </c>
      <c r="BQ95" t="str">
        <v/>
      </c>
      <c r="BR95" t="str">
        <v/>
      </c>
      <c r="BS95" t="str">
        <v/>
      </c>
      <c r="BT95" t="str">
        <v/>
      </c>
      <c r="BU95" t="str">
        <v/>
      </c>
      <c r="BV95" t="str">
        <v/>
      </c>
      <c r="BW95" t="str">
        <v/>
      </c>
      <c r="BX95" t="str">
        <v/>
      </c>
      <c r="BY95" t="str">
        <v/>
      </c>
      <c r="BZ95" t="str">
        <v/>
      </c>
      <c r="CA95" t="str">
        <v/>
      </c>
      <c r="CB95" t="str">
        <v/>
      </c>
      <c r="CC95" t="str">
        <v/>
      </c>
      <c r="CD95" t="str">
        <v/>
      </c>
      <c r="CE95" t="str">
        <v/>
      </c>
      <c r="CF95" t="str">
        <v/>
      </c>
      <c r="CG95" t="str">
        <v/>
      </c>
      <c r="CH95" t="str">
        <v/>
      </c>
      <c r="CI95" t="str">
        <v/>
      </c>
      <c r="CJ95" t="str">
        <v/>
      </c>
      <c r="CK95" t="str">
        <v/>
      </c>
      <c r="CL95" t="str">
        <v/>
      </c>
      <c r="CM95" t="str">
        <v/>
      </c>
      <c r="CN95" t="str">
        <v/>
      </c>
      <c r="CO95" t="str">
        <v/>
      </c>
      <c r="CP95" t="str">
        <v/>
      </c>
      <c r="CQ95" t="str">
        <v/>
      </c>
      <c r="CR95" t="str">
        <v/>
      </c>
      <c r="CS95" t="str">
        <v/>
      </c>
      <c r="CT95" t="str">
        <v/>
      </c>
      <c r="CU95" t="str">
        <v/>
      </c>
      <c r="CV95" t="str">
        <v/>
      </c>
      <c r="CW95" t="str">
        <v/>
      </c>
      <c r="CX95" s="18"/>
    </row>
    <row r="96" spans="1:102" x14ac:dyDescent="0.3">
      <c r="A96" t="str">
        <v/>
      </c>
      <c r="B96" t="str">
        <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O96" t="str">
        <v/>
      </c>
      <c r="AP96" t="str">
        <v/>
      </c>
      <c r="AQ96" t="str">
        <v/>
      </c>
      <c r="AR96" t="str">
        <v/>
      </c>
      <c r="AS96" t="str">
        <v/>
      </c>
      <c r="AT96" t="str">
        <v/>
      </c>
      <c r="AU96" t="str">
        <v/>
      </c>
      <c r="AV96" t="str">
        <v/>
      </c>
      <c r="AW96" t="str">
        <v/>
      </c>
      <c r="AX96" t="str">
        <v/>
      </c>
      <c r="AY96" t="str">
        <v/>
      </c>
      <c r="AZ96" t="str">
        <v/>
      </c>
      <c r="BA96" t="str">
        <v/>
      </c>
      <c r="BB96" t="str">
        <v/>
      </c>
      <c r="BC96" t="str">
        <v/>
      </c>
      <c r="BD96" t="str">
        <v/>
      </c>
      <c r="BE96" t="str">
        <v/>
      </c>
      <c r="BF96" t="str">
        <v/>
      </c>
      <c r="BG96" t="str">
        <v/>
      </c>
      <c r="BH96" t="str">
        <v/>
      </c>
      <c r="BI96" t="str">
        <v/>
      </c>
      <c r="BJ96" t="str">
        <v/>
      </c>
      <c r="BK96" t="str">
        <v/>
      </c>
      <c r="BL96" t="str">
        <v/>
      </c>
      <c r="BM96" t="str">
        <v/>
      </c>
      <c r="BN96" t="str">
        <v/>
      </c>
      <c r="BO96" t="str">
        <v/>
      </c>
      <c r="BP96" t="str">
        <v/>
      </c>
      <c r="BQ96" t="str">
        <v/>
      </c>
      <c r="BR96" t="str">
        <v/>
      </c>
      <c r="BS96" t="str">
        <v/>
      </c>
      <c r="BT96" t="str">
        <v/>
      </c>
      <c r="BU96" t="str">
        <v/>
      </c>
      <c r="BV96" t="str">
        <v/>
      </c>
      <c r="BW96" t="str">
        <v/>
      </c>
      <c r="BX96" t="str">
        <v/>
      </c>
      <c r="BY96" t="str">
        <v/>
      </c>
      <c r="BZ96" t="str">
        <v/>
      </c>
      <c r="CA96" t="str">
        <v/>
      </c>
      <c r="CB96" t="str">
        <v/>
      </c>
      <c r="CC96" t="str">
        <v/>
      </c>
      <c r="CD96" t="str">
        <v/>
      </c>
      <c r="CE96" t="str">
        <v/>
      </c>
      <c r="CF96" t="str">
        <v/>
      </c>
      <c r="CG96" t="str">
        <v/>
      </c>
      <c r="CH96" t="str">
        <v/>
      </c>
      <c r="CI96" t="str">
        <v/>
      </c>
      <c r="CJ96" t="str">
        <v/>
      </c>
      <c r="CK96" t="str">
        <v/>
      </c>
      <c r="CL96" t="str">
        <v/>
      </c>
      <c r="CM96" t="str">
        <v/>
      </c>
      <c r="CN96" t="str">
        <v/>
      </c>
      <c r="CO96" t="str">
        <v/>
      </c>
      <c r="CP96" t="str">
        <v/>
      </c>
      <c r="CQ96" t="str">
        <v/>
      </c>
      <c r="CR96" t="str">
        <v/>
      </c>
      <c r="CS96" t="str">
        <v/>
      </c>
      <c r="CT96" t="str">
        <v/>
      </c>
      <c r="CU96" t="str">
        <v/>
      </c>
      <c r="CV96" t="str">
        <v/>
      </c>
      <c r="CW96" t="str">
        <v/>
      </c>
      <c r="CX96" s="18"/>
    </row>
    <row r="97" spans="1:102" x14ac:dyDescent="0.3">
      <c r="A97" t="str">
        <v/>
      </c>
      <c r="B97" t="str">
        <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c r="BL97" t="str">
        <v/>
      </c>
      <c r="BM97" t="str">
        <v/>
      </c>
      <c r="BN97" t="str">
        <v/>
      </c>
      <c r="BO97" t="str">
        <v/>
      </c>
      <c r="BP97" t="str">
        <v/>
      </c>
      <c r="BQ97" t="str">
        <v/>
      </c>
      <c r="BR97" t="str">
        <v/>
      </c>
      <c r="BS97" t="str">
        <v/>
      </c>
      <c r="BT97" t="str">
        <v/>
      </c>
      <c r="BU97" t="str">
        <v/>
      </c>
      <c r="BV97" t="str">
        <v/>
      </c>
      <c r="BW97" t="str">
        <v/>
      </c>
      <c r="BX97" t="str">
        <v/>
      </c>
      <c r="BY97" t="str">
        <v/>
      </c>
      <c r="BZ97" t="str">
        <v/>
      </c>
      <c r="CA97" t="str">
        <v/>
      </c>
      <c r="CB97" t="str">
        <v/>
      </c>
      <c r="CC97" t="str">
        <v/>
      </c>
      <c r="CD97" t="str">
        <v/>
      </c>
      <c r="CE97" t="str">
        <v/>
      </c>
      <c r="CF97" t="str">
        <v/>
      </c>
      <c r="CG97" t="str">
        <v/>
      </c>
      <c r="CH97" t="str">
        <v/>
      </c>
      <c r="CI97" t="str">
        <v/>
      </c>
      <c r="CJ97" t="str">
        <v/>
      </c>
      <c r="CK97" t="str">
        <v/>
      </c>
      <c r="CL97" t="str">
        <v/>
      </c>
      <c r="CM97" t="str">
        <v/>
      </c>
      <c r="CN97" t="str">
        <v/>
      </c>
      <c r="CO97" t="str">
        <v/>
      </c>
      <c r="CP97" t="str">
        <v/>
      </c>
      <c r="CQ97" t="str">
        <v/>
      </c>
      <c r="CR97" t="str">
        <v/>
      </c>
      <c r="CS97" t="str">
        <v/>
      </c>
      <c r="CT97" t="str">
        <v/>
      </c>
      <c r="CU97" t="str">
        <v/>
      </c>
      <c r="CV97" t="str">
        <v/>
      </c>
      <c r="CW97" t="str">
        <v/>
      </c>
      <c r="CX97" s="18"/>
    </row>
    <row r="98" spans="1:102" x14ac:dyDescent="0.3">
      <c r="A98" t="str">
        <v/>
      </c>
      <c r="B98" t="str">
        <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O98" t="str">
        <v/>
      </c>
      <c r="AP98" t="str">
        <v/>
      </c>
      <c r="AQ98" t="str">
        <v/>
      </c>
      <c r="AR98" t="str">
        <v/>
      </c>
      <c r="AS98" t="str">
        <v/>
      </c>
      <c r="AT98" t="str">
        <v/>
      </c>
      <c r="AU98" t="str">
        <v/>
      </c>
      <c r="AV98" t="str">
        <v/>
      </c>
      <c r="AW98" t="str">
        <v/>
      </c>
      <c r="AX98" t="str">
        <v/>
      </c>
      <c r="AY98" t="str">
        <v/>
      </c>
      <c r="AZ98" t="str">
        <v/>
      </c>
      <c r="BA98" t="str">
        <v/>
      </c>
      <c r="BB98" t="str">
        <v/>
      </c>
      <c r="BC98" t="str">
        <v/>
      </c>
      <c r="BD98" t="str">
        <v/>
      </c>
      <c r="BE98" t="str">
        <v/>
      </c>
      <c r="BF98" t="str">
        <v/>
      </c>
      <c r="BG98" t="str">
        <v/>
      </c>
      <c r="BH98" t="str">
        <v/>
      </c>
      <c r="BI98" t="str">
        <v/>
      </c>
      <c r="BJ98" t="str">
        <v/>
      </c>
      <c r="BK98" t="str">
        <v/>
      </c>
      <c r="BL98" t="str">
        <v/>
      </c>
      <c r="BM98" t="str">
        <v/>
      </c>
      <c r="BN98" t="str">
        <v/>
      </c>
      <c r="BO98" t="str">
        <v/>
      </c>
      <c r="BP98" t="str">
        <v/>
      </c>
      <c r="BQ98" t="str">
        <v/>
      </c>
      <c r="BR98" t="str">
        <v/>
      </c>
      <c r="BS98" t="str">
        <v/>
      </c>
      <c r="BT98" t="str">
        <v/>
      </c>
      <c r="BU98" t="str">
        <v/>
      </c>
      <c r="BV98" t="str">
        <v/>
      </c>
      <c r="BW98" t="str">
        <v/>
      </c>
      <c r="BX98" t="str">
        <v/>
      </c>
      <c r="BY98" t="str">
        <v/>
      </c>
      <c r="BZ98" t="str">
        <v/>
      </c>
      <c r="CA98" t="str">
        <v/>
      </c>
      <c r="CB98" t="str">
        <v/>
      </c>
      <c r="CC98" t="str">
        <v/>
      </c>
      <c r="CD98" t="str">
        <v/>
      </c>
      <c r="CE98" t="str">
        <v/>
      </c>
      <c r="CF98" t="str">
        <v/>
      </c>
      <c r="CG98" t="str">
        <v/>
      </c>
      <c r="CH98" t="str">
        <v/>
      </c>
      <c r="CI98" t="str">
        <v/>
      </c>
      <c r="CJ98" t="str">
        <v/>
      </c>
      <c r="CK98" t="str">
        <v/>
      </c>
      <c r="CL98" t="str">
        <v/>
      </c>
      <c r="CM98" t="str">
        <v/>
      </c>
      <c r="CN98" t="str">
        <v/>
      </c>
      <c r="CO98" t="str">
        <v/>
      </c>
      <c r="CP98" t="str">
        <v/>
      </c>
      <c r="CQ98" t="str">
        <v/>
      </c>
      <c r="CR98" t="str">
        <v/>
      </c>
      <c r="CS98" t="str">
        <v/>
      </c>
      <c r="CT98" t="str">
        <v/>
      </c>
      <c r="CU98" t="str">
        <v/>
      </c>
      <c r="CV98" t="str">
        <v/>
      </c>
      <c r="CW98" t="str">
        <v/>
      </c>
      <c r="CX98" s="18"/>
    </row>
    <row r="99" spans="1:102" x14ac:dyDescent="0.3">
      <c r="A99" t="str">
        <v/>
      </c>
      <c r="B99" t="str">
        <v/>
      </c>
      <c r="C99" t="str">
        <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O99" t="str">
        <v/>
      </c>
      <c r="AP99" t="str">
        <v/>
      </c>
      <c r="AQ99" t="str">
        <v/>
      </c>
      <c r="AR99" t="str">
        <v/>
      </c>
      <c r="AS99" t="str">
        <v/>
      </c>
      <c r="AT99" t="str">
        <v/>
      </c>
      <c r="AU99" t="str">
        <v/>
      </c>
      <c r="AV99" t="str">
        <v/>
      </c>
      <c r="AW99" t="str">
        <v/>
      </c>
      <c r="AX99" t="str">
        <v/>
      </c>
      <c r="AY99" t="str">
        <v/>
      </c>
      <c r="AZ99" t="str">
        <v/>
      </c>
      <c r="BA99" t="str">
        <v/>
      </c>
      <c r="BB99" t="str">
        <v/>
      </c>
      <c r="BC99" t="str">
        <v/>
      </c>
      <c r="BD99" t="str">
        <v/>
      </c>
      <c r="BE99" t="str">
        <v/>
      </c>
      <c r="BF99" t="str">
        <v/>
      </c>
      <c r="BG99" t="str">
        <v/>
      </c>
      <c r="BH99" t="str">
        <v/>
      </c>
      <c r="BI99" t="str">
        <v/>
      </c>
      <c r="BJ99" t="str">
        <v/>
      </c>
      <c r="BK99" t="str">
        <v/>
      </c>
      <c r="BL99" t="str">
        <v/>
      </c>
      <c r="BM99" t="str">
        <v/>
      </c>
      <c r="BN99" t="str">
        <v/>
      </c>
      <c r="BO99" t="str">
        <v/>
      </c>
      <c r="BP99" t="str">
        <v/>
      </c>
      <c r="BQ99" t="str">
        <v/>
      </c>
      <c r="BR99" t="str">
        <v/>
      </c>
      <c r="BS99" t="str">
        <v/>
      </c>
      <c r="BT99" t="str">
        <v/>
      </c>
      <c r="BU99" t="str">
        <v/>
      </c>
      <c r="BV99" t="str">
        <v/>
      </c>
      <c r="BW99" t="str">
        <v/>
      </c>
      <c r="BX99" t="str">
        <v/>
      </c>
      <c r="BY99" t="str">
        <v/>
      </c>
      <c r="BZ99" t="str">
        <v/>
      </c>
      <c r="CA99" t="str">
        <v/>
      </c>
      <c r="CB99" t="str">
        <v/>
      </c>
      <c r="CC99" t="str">
        <v/>
      </c>
      <c r="CD99" t="str">
        <v/>
      </c>
      <c r="CE99" t="str">
        <v/>
      </c>
      <c r="CF99" t="str">
        <v/>
      </c>
      <c r="CG99" t="str">
        <v/>
      </c>
      <c r="CH99" t="str">
        <v/>
      </c>
      <c r="CI99" t="str">
        <v/>
      </c>
      <c r="CJ99" t="str">
        <v/>
      </c>
      <c r="CK99" t="str">
        <v/>
      </c>
      <c r="CL99" t="str">
        <v/>
      </c>
      <c r="CM99" t="str">
        <v/>
      </c>
      <c r="CN99" t="str">
        <v/>
      </c>
      <c r="CO99" t="str">
        <v/>
      </c>
      <c r="CP99" t="str">
        <v/>
      </c>
      <c r="CQ99" t="str">
        <v/>
      </c>
      <c r="CR99" t="str">
        <v/>
      </c>
      <c r="CS99" t="str">
        <v/>
      </c>
      <c r="CT99" t="str">
        <v/>
      </c>
      <c r="CU99" t="str">
        <v/>
      </c>
      <c r="CV99" t="str">
        <v/>
      </c>
      <c r="CW99" t="str">
        <v/>
      </c>
      <c r="CX99" s="18"/>
    </row>
    <row r="100" spans="1:102" x14ac:dyDescent="0.3">
      <c r="A100" t="str">
        <v/>
      </c>
      <c r="B100" t="str">
        <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O100" t="str">
        <v/>
      </c>
      <c r="AP100" t="str">
        <v/>
      </c>
      <c r="AQ100" t="str">
        <v/>
      </c>
      <c r="AR100" t="str">
        <v/>
      </c>
      <c r="AS100" t="str">
        <v/>
      </c>
      <c r="AT100" t="str">
        <v/>
      </c>
      <c r="AU100" t="str">
        <v/>
      </c>
      <c r="AV100" t="str">
        <v/>
      </c>
      <c r="AW100" t="str">
        <v/>
      </c>
      <c r="AX100" t="str">
        <v/>
      </c>
      <c r="AY100" t="str">
        <v/>
      </c>
      <c r="AZ100" t="str">
        <v/>
      </c>
      <c r="BA100" t="str">
        <v/>
      </c>
      <c r="BB100" t="str">
        <v/>
      </c>
      <c r="BC100" t="str">
        <v/>
      </c>
      <c r="BD100" t="str">
        <v/>
      </c>
      <c r="BE100" t="str">
        <v/>
      </c>
      <c r="BF100" t="str">
        <v/>
      </c>
      <c r="BG100" t="str">
        <v/>
      </c>
      <c r="BH100" t="str">
        <v/>
      </c>
      <c r="BI100" t="str">
        <v/>
      </c>
      <c r="BJ100" t="str">
        <v/>
      </c>
      <c r="BK100" t="str">
        <v/>
      </c>
      <c r="BL100" t="str">
        <v/>
      </c>
      <c r="BM100" t="str">
        <v/>
      </c>
      <c r="BN100" t="str">
        <v/>
      </c>
      <c r="BO100" t="str">
        <v/>
      </c>
      <c r="BP100" t="str">
        <v/>
      </c>
      <c r="BQ100" t="str">
        <v/>
      </c>
      <c r="BR100" t="str">
        <v/>
      </c>
      <c r="BS100" t="str">
        <v/>
      </c>
      <c r="BT100" t="str">
        <v/>
      </c>
      <c r="BU100" t="str">
        <v/>
      </c>
      <c r="BV100" t="str">
        <v/>
      </c>
      <c r="BW100" t="str">
        <v/>
      </c>
      <c r="BX100" t="str">
        <v/>
      </c>
      <c r="BY100" t="str">
        <v/>
      </c>
      <c r="BZ100" t="str">
        <v/>
      </c>
      <c r="CA100" t="str">
        <v/>
      </c>
      <c r="CB100" t="str">
        <v/>
      </c>
      <c r="CC100" t="str">
        <v/>
      </c>
      <c r="CD100" t="str">
        <v/>
      </c>
      <c r="CE100" t="str">
        <v/>
      </c>
      <c r="CF100" t="str">
        <v/>
      </c>
      <c r="CG100" t="str">
        <v/>
      </c>
      <c r="CH100" t="str">
        <v/>
      </c>
      <c r="CI100" t="str">
        <v/>
      </c>
      <c r="CJ100" t="str">
        <v/>
      </c>
      <c r="CK100" t="str">
        <v/>
      </c>
      <c r="CL100" t="str">
        <v/>
      </c>
      <c r="CM100" t="str">
        <v/>
      </c>
      <c r="CN100" t="str">
        <v/>
      </c>
      <c r="CO100" t="str">
        <v/>
      </c>
      <c r="CP100" t="str">
        <v/>
      </c>
      <c r="CQ100" t="str">
        <v/>
      </c>
      <c r="CR100" t="str">
        <v/>
      </c>
      <c r="CS100" t="str">
        <v/>
      </c>
      <c r="CT100" t="str">
        <v/>
      </c>
      <c r="CU100" t="str">
        <v/>
      </c>
      <c r="CV100" t="str">
        <v/>
      </c>
      <c r="CW100" t="str">
        <v/>
      </c>
      <c r="CX100" s="18"/>
    </row>
    <row r="101" spans="1:102" x14ac:dyDescent="0.3">
      <c r="A101" t="str">
        <v/>
      </c>
      <c r="B101" t="str">
        <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O101" t="str">
        <v/>
      </c>
      <c r="AP101" t="str">
        <v/>
      </c>
      <c r="AQ101" t="str">
        <v/>
      </c>
      <c r="AR101" t="str">
        <v/>
      </c>
      <c r="AS101" t="str">
        <v/>
      </c>
      <c r="AT101" t="str">
        <v/>
      </c>
      <c r="AU101" t="str">
        <v/>
      </c>
      <c r="AV101" t="str">
        <v/>
      </c>
      <c r="AW101" t="str">
        <v/>
      </c>
      <c r="AX101" t="str">
        <v/>
      </c>
      <c r="AY101" t="str">
        <v/>
      </c>
      <c r="AZ101" t="str">
        <v/>
      </c>
      <c r="BA101" t="str">
        <v/>
      </c>
      <c r="BB101" t="str">
        <v/>
      </c>
      <c r="BC101" t="str">
        <v/>
      </c>
      <c r="BD101" t="str">
        <v/>
      </c>
      <c r="BE101" t="str">
        <v/>
      </c>
      <c r="BF101" t="str">
        <v/>
      </c>
      <c r="BG101" t="str">
        <v/>
      </c>
      <c r="BH101" t="str">
        <v/>
      </c>
      <c r="BI101" t="str">
        <v/>
      </c>
      <c r="BJ101" t="str">
        <v/>
      </c>
      <c r="BK101" t="str">
        <v/>
      </c>
      <c r="BL101" t="str">
        <v/>
      </c>
      <c r="BM101" t="str">
        <v/>
      </c>
      <c r="BN101" t="str">
        <v/>
      </c>
      <c r="BO101" t="str">
        <v/>
      </c>
      <c r="BP101" t="str">
        <v/>
      </c>
      <c r="BQ101" t="str">
        <v/>
      </c>
      <c r="BR101" t="str">
        <v/>
      </c>
      <c r="BS101" t="str">
        <v/>
      </c>
      <c r="BT101" t="str">
        <v/>
      </c>
      <c r="BU101" t="str">
        <v/>
      </c>
      <c r="BV101" t="str">
        <v/>
      </c>
      <c r="BW101" t="str">
        <v/>
      </c>
      <c r="BX101" t="str">
        <v/>
      </c>
      <c r="BY101" t="str">
        <v/>
      </c>
      <c r="BZ101" t="str">
        <v/>
      </c>
      <c r="CA101" t="str">
        <v/>
      </c>
      <c r="CB101" t="str">
        <v/>
      </c>
      <c r="CC101" t="str">
        <v/>
      </c>
      <c r="CD101" t="str">
        <v/>
      </c>
      <c r="CE101" t="str">
        <v/>
      </c>
      <c r="CF101" t="str">
        <v/>
      </c>
      <c r="CG101" t="str">
        <v/>
      </c>
      <c r="CH101" t="str">
        <v/>
      </c>
      <c r="CI101" t="str">
        <v/>
      </c>
      <c r="CJ101" t="str">
        <v/>
      </c>
      <c r="CK101" t="str">
        <v/>
      </c>
      <c r="CL101" t="str">
        <v/>
      </c>
      <c r="CM101" t="str">
        <v/>
      </c>
      <c r="CN101" t="str">
        <v/>
      </c>
      <c r="CO101" t="str">
        <v/>
      </c>
      <c r="CP101" t="str">
        <v/>
      </c>
      <c r="CQ101" t="str">
        <v/>
      </c>
      <c r="CR101" t="str">
        <v/>
      </c>
      <c r="CS101" t="str">
        <v/>
      </c>
      <c r="CT101" t="str">
        <v/>
      </c>
      <c r="CU101" t="str">
        <v/>
      </c>
      <c r="CV101" t="str">
        <v/>
      </c>
      <c r="CW101" t="str">
        <v/>
      </c>
      <c r="CX101" s="18"/>
    </row>
    <row r="102" spans="1:102" x14ac:dyDescent="0.3">
      <c r="A102" t="str">
        <v/>
      </c>
      <c r="B102" t="str">
        <v/>
      </c>
      <c r="C102" t="str">
        <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c r="AN102" t="str">
        <v/>
      </c>
      <c r="AO102" t="str">
        <v/>
      </c>
      <c r="AP102" t="str">
        <v/>
      </c>
      <c r="AQ102" t="str">
        <v/>
      </c>
      <c r="AR102" t="str">
        <v/>
      </c>
      <c r="AS102" t="str">
        <v/>
      </c>
      <c r="AT102" t="str">
        <v/>
      </c>
      <c r="AU102" t="str">
        <v/>
      </c>
      <c r="AV102" t="str">
        <v/>
      </c>
      <c r="AW102" t="str">
        <v/>
      </c>
      <c r="AX102" t="str">
        <v/>
      </c>
      <c r="AY102" t="str">
        <v/>
      </c>
      <c r="AZ102" t="str">
        <v/>
      </c>
      <c r="BA102" t="str">
        <v/>
      </c>
      <c r="BB102" t="str">
        <v/>
      </c>
      <c r="BC102" t="str">
        <v/>
      </c>
      <c r="BD102" t="str">
        <v/>
      </c>
      <c r="BE102" t="str">
        <v/>
      </c>
      <c r="BF102" t="str">
        <v/>
      </c>
      <c r="BG102" t="str">
        <v/>
      </c>
      <c r="BH102" t="str">
        <v/>
      </c>
      <c r="BI102" t="str">
        <v/>
      </c>
      <c r="BJ102" t="str">
        <v/>
      </c>
      <c r="BK102" t="str">
        <v/>
      </c>
      <c r="BL102" t="str">
        <v/>
      </c>
      <c r="BM102" t="str">
        <v/>
      </c>
      <c r="BN102" t="str">
        <v/>
      </c>
      <c r="BO102" t="str">
        <v/>
      </c>
      <c r="BP102" t="str">
        <v/>
      </c>
      <c r="BQ102" t="str">
        <v/>
      </c>
      <c r="BR102" t="str">
        <v/>
      </c>
      <c r="BS102" t="str">
        <v/>
      </c>
      <c r="BT102" t="str">
        <v/>
      </c>
      <c r="BU102" t="str">
        <v/>
      </c>
      <c r="BV102" t="str">
        <v/>
      </c>
      <c r="BW102" t="str">
        <v/>
      </c>
      <c r="BX102" t="str">
        <v/>
      </c>
      <c r="BY102" t="str">
        <v/>
      </c>
      <c r="BZ102" t="str">
        <v/>
      </c>
      <c r="CA102" t="str">
        <v/>
      </c>
      <c r="CB102" t="str">
        <v/>
      </c>
      <c r="CC102" t="str">
        <v/>
      </c>
      <c r="CD102" t="str">
        <v/>
      </c>
      <c r="CE102" t="str">
        <v/>
      </c>
      <c r="CF102" t="str">
        <v/>
      </c>
      <c r="CG102" t="str">
        <v/>
      </c>
      <c r="CH102" t="str">
        <v/>
      </c>
      <c r="CI102" t="str">
        <v/>
      </c>
      <c r="CJ102" t="str">
        <v/>
      </c>
      <c r="CK102" t="str">
        <v/>
      </c>
      <c r="CL102" t="str">
        <v/>
      </c>
      <c r="CM102" t="str">
        <v/>
      </c>
      <c r="CN102" t="str">
        <v/>
      </c>
      <c r="CO102" t="str">
        <v/>
      </c>
      <c r="CP102" t="str">
        <v/>
      </c>
      <c r="CQ102" t="str">
        <v/>
      </c>
      <c r="CR102" t="str">
        <v/>
      </c>
      <c r="CS102" t="str">
        <v/>
      </c>
      <c r="CT102" t="str">
        <v/>
      </c>
      <c r="CU102" t="str">
        <v/>
      </c>
      <c r="CV102" t="str">
        <v/>
      </c>
      <c r="CW102" t="str">
        <v/>
      </c>
      <c r="CX102" s="18"/>
    </row>
    <row r="103" spans="1:102" x14ac:dyDescent="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row>
    <row r="105" spans="1:102" s="27" customFormat="1" x14ac:dyDescent="0.3">
      <c r="B105" s="27" t="str">
        <f t="shared" ref="B105:AG105" si="0">IF(NOT(B2=123456),B2,IF(NOT(B2="123456"),B2,"TEST"))</f>
        <v>DetritusNLNode</v>
      </c>
      <c r="C105" s="27" t="str">
        <f t="shared" si="0"/>
        <v>Plant</v>
      </c>
      <c r="D105" s="27" t="str">
        <f t="shared" si="0"/>
        <v>Invertebrate</v>
      </c>
      <c r="E105" s="27" t="str">
        <f t="shared" si="0"/>
        <v>Vertebrate</v>
      </c>
      <c r="F105" s="27" t="str">
        <f t="shared" si="0"/>
        <v/>
      </c>
      <c r="G105" s="27" t="str">
        <f t="shared" si="0"/>
        <v/>
      </c>
      <c r="H105" s="27" t="str">
        <f t="shared" si="0"/>
        <v/>
      </c>
      <c r="I105" s="27" t="str">
        <f t="shared" si="0"/>
        <v/>
      </c>
      <c r="J105" s="27" t="str">
        <f t="shared" si="0"/>
        <v/>
      </c>
      <c r="K105" s="27" t="str">
        <f t="shared" si="0"/>
        <v/>
      </c>
      <c r="L105" s="27" t="str">
        <f t="shared" si="0"/>
        <v/>
      </c>
      <c r="M105" s="27" t="str">
        <f t="shared" si="0"/>
        <v/>
      </c>
      <c r="N105" s="27" t="str">
        <f t="shared" si="0"/>
        <v/>
      </c>
      <c r="O105" s="27" t="str">
        <f t="shared" si="0"/>
        <v/>
      </c>
      <c r="P105" s="27" t="str">
        <f t="shared" si="0"/>
        <v/>
      </c>
      <c r="Q105" s="27" t="str">
        <f t="shared" si="0"/>
        <v/>
      </c>
      <c r="R105" s="27" t="str">
        <f t="shared" si="0"/>
        <v/>
      </c>
      <c r="S105" s="27" t="str">
        <f t="shared" si="0"/>
        <v/>
      </c>
      <c r="T105" s="27" t="str">
        <f t="shared" si="0"/>
        <v/>
      </c>
      <c r="U105" s="27" t="str">
        <f t="shared" si="0"/>
        <v/>
      </c>
      <c r="V105" s="27" t="str">
        <f t="shared" si="0"/>
        <v/>
      </c>
      <c r="W105" s="27" t="str">
        <f t="shared" si="0"/>
        <v/>
      </c>
      <c r="X105" s="27" t="str">
        <f t="shared" si="0"/>
        <v/>
      </c>
      <c r="Y105" s="27" t="str">
        <f t="shared" si="0"/>
        <v/>
      </c>
      <c r="Z105" s="27" t="str">
        <f t="shared" si="0"/>
        <v/>
      </c>
      <c r="AA105" s="27" t="str">
        <f t="shared" si="0"/>
        <v/>
      </c>
      <c r="AB105" s="27" t="str">
        <f t="shared" si="0"/>
        <v/>
      </c>
      <c r="AC105" s="27" t="str">
        <f t="shared" si="0"/>
        <v/>
      </c>
      <c r="AD105" s="27" t="str">
        <f t="shared" si="0"/>
        <v/>
      </c>
      <c r="AE105" s="27" t="str">
        <f t="shared" si="0"/>
        <v/>
      </c>
      <c r="AF105" s="27" t="str">
        <f t="shared" si="0"/>
        <v/>
      </c>
      <c r="AG105" s="27" t="str">
        <f t="shared" si="0"/>
        <v/>
      </c>
      <c r="AH105" s="27" t="str">
        <f t="shared" ref="AH105:BM105" si="1">IF(NOT(AH2=123456),AH2,IF(NOT(AH2="123456"),AH2,"TEST"))</f>
        <v/>
      </c>
      <c r="AI105" s="27" t="str">
        <f t="shared" si="1"/>
        <v/>
      </c>
      <c r="AJ105" s="27" t="str">
        <f t="shared" si="1"/>
        <v/>
      </c>
      <c r="AK105" s="27" t="str">
        <f t="shared" si="1"/>
        <v/>
      </c>
      <c r="AL105" s="27" t="str">
        <f t="shared" si="1"/>
        <v/>
      </c>
      <c r="AM105" s="27" t="str">
        <f t="shared" si="1"/>
        <v/>
      </c>
      <c r="AN105" s="27" t="str">
        <f t="shared" si="1"/>
        <v/>
      </c>
      <c r="AO105" s="27" t="str">
        <f t="shared" si="1"/>
        <v/>
      </c>
      <c r="AP105" s="27" t="str">
        <f t="shared" si="1"/>
        <v/>
      </c>
      <c r="AQ105" s="27" t="str">
        <f t="shared" si="1"/>
        <v/>
      </c>
      <c r="AR105" s="27" t="str">
        <f t="shared" si="1"/>
        <v/>
      </c>
      <c r="AS105" s="27" t="str">
        <f t="shared" si="1"/>
        <v/>
      </c>
      <c r="AT105" s="27" t="str">
        <f t="shared" si="1"/>
        <v/>
      </c>
      <c r="AU105" s="27" t="str">
        <f t="shared" si="1"/>
        <v/>
      </c>
      <c r="AV105" s="27" t="str">
        <f t="shared" si="1"/>
        <v/>
      </c>
      <c r="AW105" s="27" t="str">
        <f t="shared" si="1"/>
        <v/>
      </c>
      <c r="AX105" s="27" t="str">
        <f t="shared" si="1"/>
        <v/>
      </c>
      <c r="AY105" s="27" t="str">
        <f t="shared" si="1"/>
        <v/>
      </c>
      <c r="AZ105" s="27" t="str">
        <f t="shared" si="1"/>
        <v/>
      </c>
      <c r="BA105" s="27" t="str">
        <f t="shared" si="1"/>
        <v/>
      </c>
      <c r="BB105" s="27" t="str">
        <f t="shared" si="1"/>
        <v/>
      </c>
      <c r="BC105" s="27" t="str">
        <f t="shared" si="1"/>
        <v/>
      </c>
      <c r="BD105" s="27" t="str">
        <f t="shared" si="1"/>
        <v/>
      </c>
      <c r="BE105" s="27" t="str">
        <f t="shared" si="1"/>
        <v/>
      </c>
      <c r="BF105" s="27" t="str">
        <f t="shared" si="1"/>
        <v/>
      </c>
      <c r="BG105" s="27" t="str">
        <f t="shared" si="1"/>
        <v/>
      </c>
      <c r="BH105" s="27" t="str">
        <f t="shared" si="1"/>
        <v/>
      </c>
      <c r="BI105" s="27" t="str">
        <f t="shared" si="1"/>
        <v/>
      </c>
      <c r="BJ105" s="27" t="str">
        <f t="shared" si="1"/>
        <v/>
      </c>
      <c r="BK105" s="27" t="str">
        <f t="shared" si="1"/>
        <v/>
      </c>
      <c r="BL105" s="27" t="str">
        <f t="shared" si="1"/>
        <v/>
      </c>
      <c r="BM105" s="27" t="str">
        <f t="shared" si="1"/>
        <v/>
      </c>
      <c r="BN105" s="27" t="str">
        <f t="shared" ref="BN105:CX105" si="2">IF(NOT(BN2=123456),BN2,IF(NOT(BN2="123456"),BN2,"TEST"))</f>
        <v/>
      </c>
      <c r="BO105" s="27" t="str">
        <f t="shared" si="2"/>
        <v/>
      </c>
      <c r="BP105" s="27" t="str">
        <f t="shared" si="2"/>
        <v/>
      </c>
      <c r="BQ105" s="27" t="str">
        <f t="shared" si="2"/>
        <v/>
      </c>
      <c r="BR105" s="27" t="str">
        <f t="shared" si="2"/>
        <v/>
      </c>
      <c r="BS105" s="27" t="str">
        <f t="shared" si="2"/>
        <v/>
      </c>
      <c r="BT105" s="27" t="str">
        <f t="shared" si="2"/>
        <v/>
      </c>
      <c r="BU105" s="27" t="str">
        <f t="shared" si="2"/>
        <v/>
      </c>
      <c r="BV105" s="27" t="str">
        <f t="shared" si="2"/>
        <v/>
      </c>
      <c r="BW105" s="27" t="str">
        <f t="shared" si="2"/>
        <v/>
      </c>
      <c r="BX105" s="27" t="str">
        <f t="shared" si="2"/>
        <v/>
      </c>
      <c r="BY105" s="27" t="str">
        <f t="shared" si="2"/>
        <v/>
      </c>
      <c r="BZ105" s="27" t="str">
        <f t="shared" si="2"/>
        <v/>
      </c>
      <c r="CA105" s="27" t="str">
        <f t="shared" si="2"/>
        <v/>
      </c>
      <c r="CB105" s="27" t="str">
        <f t="shared" si="2"/>
        <v/>
      </c>
      <c r="CC105" s="27" t="str">
        <f t="shared" si="2"/>
        <v/>
      </c>
      <c r="CD105" s="27" t="str">
        <f t="shared" si="2"/>
        <v/>
      </c>
      <c r="CE105" s="27" t="str">
        <f t="shared" si="2"/>
        <v/>
      </c>
      <c r="CF105" s="27" t="str">
        <f t="shared" si="2"/>
        <v/>
      </c>
      <c r="CG105" s="27" t="str">
        <f t="shared" si="2"/>
        <v/>
      </c>
      <c r="CH105" s="27" t="str">
        <f t="shared" si="2"/>
        <v/>
      </c>
      <c r="CI105" s="27" t="str">
        <f t="shared" si="2"/>
        <v/>
      </c>
      <c r="CJ105" s="27" t="str">
        <f t="shared" si="2"/>
        <v/>
      </c>
      <c r="CK105" s="27" t="str">
        <f t="shared" si="2"/>
        <v/>
      </c>
      <c r="CL105" s="27" t="str">
        <f t="shared" si="2"/>
        <v/>
      </c>
      <c r="CM105" s="27" t="str">
        <f t="shared" si="2"/>
        <v/>
      </c>
      <c r="CN105" s="27" t="str">
        <f t="shared" si="2"/>
        <v/>
      </c>
      <c r="CO105" s="27" t="str">
        <f t="shared" si="2"/>
        <v/>
      </c>
      <c r="CP105" s="27" t="str">
        <f t="shared" si="2"/>
        <v/>
      </c>
      <c r="CQ105" s="27" t="str">
        <f t="shared" si="2"/>
        <v/>
      </c>
      <c r="CR105" s="27" t="str">
        <f t="shared" si="2"/>
        <v/>
      </c>
      <c r="CS105" s="27" t="str">
        <f t="shared" si="2"/>
        <v/>
      </c>
      <c r="CT105" s="27" t="str">
        <f t="shared" si="2"/>
        <v/>
      </c>
      <c r="CU105" s="27" t="str">
        <f t="shared" si="2"/>
        <v/>
      </c>
      <c r="CV105" s="27" t="str">
        <f t="shared" si="2"/>
        <v/>
      </c>
      <c r="CW105" s="27" t="str">
        <f t="shared" si="2"/>
        <v/>
      </c>
      <c r="CX105" s="27">
        <f t="shared" si="2"/>
        <v>0</v>
      </c>
    </row>
    <row r="106" spans="1:102" s="27" customFormat="1" x14ac:dyDescent="0.3">
      <c r="A106" s="31" t="str">
        <f t="shared" ref="A106:A137" si="3">IF(NOT(A3=123456),A3,IF(NOT(A3="123456"),A3,"TEST"))</f>
        <v>DetritusNLNode</v>
      </c>
      <c r="B106" s="31" t="str">
        <f>IF(AND($A106 &lt;&gt; "", B$105 &lt;&gt; ""), IF(NOT(B3=123456),B3,IF(NOT(B3="123456"),B3,"TEST")),"")</f>
        <v>0</v>
      </c>
      <c r="C106" s="31" t="str">
        <f t="shared" ref="C106:BN106" si="4">IF(AND($A106 &lt;&gt; "", C$105 &lt;&gt; ""), IF(NOT(C3=123456),C3,IF(NOT(C3="123456"),C3,"TEST")),"")</f>
        <v>0</v>
      </c>
      <c r="D106" s="31" t="str">
        <f t="shared" si="4"/>
        <v>0.01, 0.6</v>
      </c>
      <c r="E106" s="31" t="str">
        <f t="shared" si="4"/>
        <v>1</v>
      </c>
      <c r="F106" s="31" t="str">
        <f t="shared" si="4"/>
        <v/>
      </c>
      <c r="G106" s="31" t="str">
        <f t="shared" si="4"/>
        <v/>
      </c>
      <c r="H106" s="31" t="str">
        <f t="shared" si="4"/>
        <v/>
      </c>
      <c r="I106" s="31" t="str">
        <f t="shared" si="4"/>
        <v/>
      </c>
      <c r="J106" s="31" t="str">
        <f t="shared" si="4"/>
        <v/>
      </c>
      <c r="K106" s="31" t="str">
        <f t="shared" si="4"/>
        <v/>
      </c>
      <c r="L106" s="31" t="str">
        <f t="shared" si="4"/>
        <v/>
      </c>
      <c r="M106" s="31" t="str">
        <f t="shared" si="4"/>
        <v/>
      </c>
      <c r="N106" s="31" t="str">
        <f t="shared" si="4"/>
        <v/>
      </c>
      <c r="O106" s="31" t="str">
        <f t="shared" si="4"/>
        <v/>
      </c>
      <c r="P106" s="31" t="str">
        <f t="shared" si="4"/>
        <v/>
      </c>
      <c r="Q106" s="31" t="str">
        <f t="shared" si="4"/>
        <v/>
      </c>
      <c r="R106" s="31" t="str">
        <f t="shared" si="4"/>
        <v/>
      </c>
      <c r="S106" s="31" t="str">
        <f t="shared" si="4"/>
        <v/>
      </c>
      <c r="T106" s="31" t="str">
        <f t="shared" si="4"/>
        <v/>
      </c>
      <c r="U106" s="31" t="str">
        <f t="shared" si="4"/>
        <v/>
      </c>
      <c r="V106" s="31" t="str">
        <f t="shared" si="4"/>
        <v/>
      </c>
      <c r="W106" s="31" t="str">
        <f t="shared" si="4"/>
        <v/>
      </c>
      <c r="X106" s="31" t="str">
        <f t="shared" si="4"/>
        <v/>
      </c>
      <c r="Y106" s="31" t="str">
        <f t="shared" si="4"/>
        <v/>
      </c>
      <c r="Z106" s="31" t="str">
        <f t="shared" si="4"/>
        <v/>
      </c>
      <c r="AA106" s="31" t="str">
        <f t="shared" si="4"/>
        <v/>
      </c>
      <c r="AB106" s="31" t="str">
        <f t="shared" si="4"/>
        <v/>
      </c>
      <c r="AC106" s="31" t="str">
        <f t="shared" si="4"/>
        <v/>
      </c>
      <c r="AD106" s="31" t="str">
        <f t="shared" si="4"/>
        <v/>
      </c>
      <c r="AE106" s="31" t="str">
        <f t="shared" si="4"/>
        <v/>
      </c>
      <c r="AF106" s="31" t="str">
        <f t="shared" si="4"/>
        <v/>
      </c>
      <c r="AG106" s="31" t="str">
        <f t="shared" si="4"/>
        <v/>
      </c>
      <c r="AH106" s="31" t="str">
        <f t="shared" si="4"/>
        <v/>
      </c>
      <c r="AI106" s="31" t="str">
        <f t="shared" si="4"/>
        <v/>
      </c>
      <c r="AJ106" s="31" t="str">
        <f t="shared" si="4"/>
        <v/>
      </c>
      <c r="AK106" s="31" t="str">
        <f t="shared" si="4"/>
        <v/>
      </c>
      <c r="AL106" s="31" t="str">
        <f t="shared" si="4"/>
        <v/>
      </c>
      <c r="AM106" s="31" t="str">
        <f t="shared" si="4"/>
        <v/>
      </c>
      <c r="AN106" s="31" t="str">
        <f t="shared" si="4"/>
        <v/>
      </c>
      <c r="AO106" s="31" t="str">
        <f t="shared" si="4"/>
        <v/>
      </c>
      <c r="AP106" s="31" t="str">
        <f t="shared" si="4"/>
        <v/>
      </c>
      <c r="AQ106" s="31" t="str">
        <f t="shared" si="4"/>
        <v/>
      </c>
      <c r="AR106" s="31" t="str">
        <f t="shared" si="4"/>
        <v/>
      </c>
      <c r="AS106" s="31" t="str">
        <f t="shared" si="4"/>
        <v/>
      </c>
      <c r="AT106" s="31" t="str">
        <f t="shared" si="4"/>
        <v/>
      </c>
      <c r="AU106" s="31" t="str">
        <f t="shared" si="4"/>
        <v/>
      </c>
      <c r="AV106" s="31" t="str">
        <f t="shared" si="4"/>
        <v/>
      </c>
      <c r="AW106" s="31" t="str">
        <f t="shared" si="4"/>
        <v/>
      </c>
      <c r="AX106" s="31" t="str">
        <f t="shared" si="4"/>
        <v/>
      </c>
      <c r="AY106" s="31" t="str">
        <f t="shared" si="4"/>
        <v/>
      </c>
      <c r="AZ106" s="31" t="str">
        <f t="shared" si="4"/>
        <v/>
      </c>
      <c r="BA106" s="31" t="str">
        <f t="shared" si="4"/>
        <v/>
      </c>
      <c r="BB106" s="31" t="str">
        <f t="shared" si="4"/>
        <v/>
      </c>
      <c r="BC106" s="31" t="str">
        <f t="shared" si="4"/>
        <v/>
      </c>
      <c r="BD106" s="31" t="str">
        <f t="shared" si="4"/>
        <v/>
      </c>
      <c r="BE106" s="31" t="str">
        <f t="shared" si="4"/>
        <v/>
      </c>
      <c r="BF106" s="31" t="str">
        <f t="shared" si="4"/>
        <v/>
      </c>
      <c r="BG106" s="31" t="str">
        <f t="shared" si="4"/>
        <v/>
      </c>
      <c r="BH106" s="31" t="str">
        <f t="shared" si="4"/>
        <v/>
      </c>
      <c r="BI106" s="31" t="str">
        <f t="shared" si="4"/>
        <v/>
      </c>
      <c r="BJ106" s="31" t="str">
        <f t="shared" si="4"/>
        <v/>
      </c>
      <c r="BK106" s="31" t="str">
        <f t="shared" si="4"/>
        <v/>
      </c>
      <c r="BL106" s="31" t="str">
        <f t="shared" si="4"/>
        <v/>
      </c>
      <c r="BM106" s="31" t="str">
        <f t="shared" si="4"/>
        <v/>
      </c>
      <c r="BN106" s="31" t="str">
        <f t="shared" si="4"/>
        <v/>
      </c>
      <c r="BO106" s="31" t="str">
        <f t="shared" ref="BO106:CW106" si="5">IF(AND($A106 &lt;&gt; "", BO$105 &lt;&gt; ""), IF(NOT(BO3=123456),BO3,IF(NOT(BO3="123456"),BO3,"TEST")),"")</f>
        <v/>
      </c>
      <c r="BP106" s="31" t="str">
        <f t="shared" si="5"/>
        <v/>
      </c>
      <c r="BQ106" s="31" t="str">
        <f t="shared" si="5"/>
        <v/>
      </c>
      <c r="BR106" s="31" t="str">
        <f t="shared" si="5"/>
        <v/>
      </c>
      <c r="BS106" s="31" t="str">
        <f t="shared" si="5"/>
        <v/>
      </c>
      <c r="BT106" s="31" t="str">
        <f t="shared" si="5"/>
        <v/>
      </c>
      <c r="BU106" s="31" t="str">
        <f t="shared" si="5"/>
        <v/>
      </c>
      <c r="BV106" s="31" t="str">
        <f t="shared" si="5"/>
        <v/>
      </c>
      <c r="BW106" s="31" t="str">
        <f t="shared" si="5"/>
        <v/>
      </c>
      <c r="BX106" s="31" t="str">
        <f t="shared" si="5"/>
        <v/>
      </c>
      <c r="BY106" s="31" t="str">
        <f t="shared" si="5"/>
        <v/>
      </c>
      <c r="BZ106" s="31" t="str">
        <f t="shared" si="5"/>
        <v/>
      </c>
      <c r="CA106" s="31" t="str">
        <f t="shared" si="5"/>
        <v/>
      </c>
      <c r="CB106" s="31" t="str">
        <f t="shared" si="5"/>
        <v/>
      </c>
      <c r="CC106" s="31" t="str">
        <f t="shared" si="5"/>
        <v/>
      </c>
      <c r="CD106" s="31" t="str">
        <f t="shared" si="5"/>
        <v/>
      </c>
      <c r="CE106" s="31" t="str">
        <f t="shared" si="5"/>
        <v/>
      </c>
      <c r="CF106" s="31" t="str">
        <f t="shared" si="5"/>
        <v/>
      </c>
      <c r="CG106" s="31" t="str">
        <f t="shared" si="5"/>
        <v/>
      </c>
      <c r="CH106" s="31" t="str">
        <f t="shared" si="5"/>
        <v/>
      </c>
      <c r="CI106" s="31" t="str">
        <f t="shared" si="5"/>
        <v/>
      </c>
      <c r="CJ106" s="31" t="str">
        <f t="shared" si="5"/>
        <v/>
      </c>
      <c r="CK106" s="31" t="str">
        <f t="shared" si="5"/>
        <v/>
      </c>
      <c r="CL106" s="31" t="str">
        <f t="shared" si="5"/>
        <v/>
      </c>
      <c r="CM106" s="31" t="str">
        <f t="shared" si="5"/>
        <v/>
      </c>
      <c r="CN106" s="31" t="str">
        <f t="shared" si="5"/>
        <v/>
      </c>
      <c r="CO106" s="31" t="str">
        <f t="shared" si="5"/>
        <v/>
      </c>
      <c r="CP106" s="31" t="str">
        <f t="shared" si="5"/>
        <v/>
      </c>
      <c r="CQ106" s="31" t="str">
        <f t="shared" si="5"/>
        <v/>
      </c>
      <c r="CR106" s="31" t="str">
        <f t="shared" si="5"/>
        <v/>
      </c>
      <c r="CS106" s="31" t="str">
        <f t="shared" si="5"/>
        <v/>
      </c>
      <c r="CT106" s="31" t="str">
        <f t="shared" si="5"/>
        <v/>
      </c>
      <c r="CU106" s="31" t="str">
        <f t="shared" si="5"/>
        <v/>
      </c>
      <c r="CV106" s="31" t="str">
        <f t="shared" si="5"/>
        <v/>
      </c>
      <c r="CW106" s="31" t="str">
        <f t="shared" si="5"/>
        <v/>
      </c>
      <c r="CX106" s="31">
        <f t="shared" ref="CX106" si="6">IF(NOT(CX3=123456),CX3,IF(NOT(CX3="123456"),CX3,"TEST"))</f>
        <v>0</v>
      </c>
    </row>
    <row r="107" spans="1:102" s="27" customFormat="1" x14ac:dyDescent="0.3">
      <c r="A107" s="27" t="str">
        <f t="shared" si="3"/>
        <v>Plant</v>
      </c>
      <c r="B107" s="31" t="str">
        <f t="shared" ref="B107:BM107" si="7">IF(AND($A107 &lt;&gt; "", B$105 &lt;&gt; ""), IF(NOT(B4=123456),B4,IF(NOT(B4="123456"),B4,"TEST")),"")</f>
        <v>1</v>
      </c>
      <c r="C107" s="31" t="str">
        <f t="shared" si="7"/>
        <v>0</v>
      </c>
      <c r="D107" s="31" t="str">
        <f t="shared" si="7"/>
        <v>0.6</v>
      </c>
      <c r="E107" s="31" t="str">
        <f t="shared" si="7"/>
        <v>0</v>
      </c>
      <c r="F107" s="31" t="str">
        <f t="shared" si="7"/>
        <v/>
      </c>
      <c r="G107" s="31" t="str">
        <f t="shared" si="7"/>
        <v/>
      </c>
      <c r="H107" s="31" t="str">
        <f t="shared" si="7"/>
        <v/>
      </c>
      <c r="I107" s="31" t="str">
        <f t="shared" si="7"/>
        <v/>
      </c>
      <c r="J107" s="31" t="str">
        <f t="shared" si="7"/>
        <v/>
      </c>
      <c r="K107" s="31" t="str">
        <f t="shared" si="7"/>
        <v/>
      </c>
      <c r="L107" s="31" t="str">
        <f t="shared" si="7"/>
        <v/>
      </c>
      <c r="M107" s="31" t="str">
        <f t="shared" si="7"/>
        <v/>
      </c>
      <c r="N107" s="31" t="str">
        <f t="shared" si="7"/>
        <v/>
      </c>
      <c r="O107" s="31" t="str">
        <f t="shared" si="7"/>
        <v/>
      </c>
      <c r="P107" s="31" t="str">
        <f t="shared" si="7"/>
        <v/>
      </c>
      <c r="Q107" s="31" t="str">
        <f t="shared" si="7"/>
        <v/>
      </c>
      <c r="R107" s="31" t="str">
        <f t="shared" si="7"/>
        <v/>
      </c>
      <c r="S107" s="31" t="str">
        <f t="shared" si="7"/>
        <v/>
      </c>
      <c r="T107" s="31" t="str">
        <f t="shared" si="7"/>
        <v/>
      </c>
      <c r="U107" s="31" t="str">
        <f t="shared" si="7"/>
        <v/>
      </c>
      <c r="V107" s="31" t="str">
        <f t="shared" si="7"/>
        <v/>
      </c>
      <c r="W107" s="31" t="str">
        <f t="shared" si="7"/>
        <v/>
      </c>
      <c r="X107" s="31" t="str">
        <f t="shared" si="7"/>
        <v/>
      </c>
      <c r="Y107" s="31" t="str">
        <f t="shared" si="7"/>
        <v/>
      </c>
      <c r="Z107" s="31" t="str">
        <f t="shared" si="7"/>
        <v/>
      </c>
      <c r="AA107" s="31" t="str">
        <f t="shared" si="7"/>
        <v/>
      </c>
      <c r="AB107" s="31" t="str">
        <f t="shared" si="7"/>
        <v/>
      </c>
      <c r="AC107" s="31" t="str">
        <f t="shared" si="7"/>
        <v/>
      </c>
      <c r="AD107" s="31" t="str">
        <f t="shared" si="7"/>
        <v/>
      </c>
      <c r="AE107" s="31" t="str">
        <f t="shared" si="7"/>
        <v/>
      </c>
      <c r="AF107" s="31" t="str">
        <f t="shared" si="7"/>
        <v/>
      </c>
      <c r="AG107" s="31" t="str">
        <f t="shared" si="7"/>
        <v/>
      </c>
      <c r="AH107" s="31" t="str">
        <f t="shared" si="7"/>
        <v/>
      </c>
      <c r="AI107" s="31" t="str">
        <f t="shared" si="7"/>
        <v/>
      </c>
      <c r="AJ107" s="31" t="str">
        <f t="shared" si="7"/>
        <v/>
      </c>
      <c r="AK107" s="31" t="str">
        <f t="shared" si="7"/>
        <v/>
      </c>
      <c r="AL107" s="31" t="str">
        <f t="shared" si="7"/>
        <v/>
      </c>
      <c r="AM107" s="31" t="str">
        <f t="shared" si="7"/>
        <v/>
      </c>
      <c r="AN107" s="31" t="str">
        <f t="shared" si="7"/>
        <v/>
      </c>
      <c r="AO107" s="31" t="str">
        <f t="shared" si="7"/>
        <v/>
      </c>
      <c r="AP107" s="31" t="str">
        <f t="shared" si="7"/>
        <v/>
      </c>
      <c r="AQ107" s="31" t="str">
        <f t="shared" si="7"/>
        <v/>
      </c>
      <c r="AR107" s="31" t="str">
        <f t="shared" si="7"/>
        <v/>
      </c>
      <c r="AS107" s="31" t="str">
        <f t="shared" si="7"/>
        <v/>
      </c>
      <c r="AT107" s="31" t="str">
        <f t="shared" si="7"/>
        <v/>
      </c>
      <c r="AU107" s="31" t="str">
        <f t="shared" si="7"/>
        <v/>
      </c>
      <c r="AV107" s="31" t="str">
        <f t="shared" si="7"/>
        <v/>
      </c>
      <c r="AW107" s="31" t="str">
        <f t="shared" si="7"/>
        <v/>
      </c>
      <c r="AX107" s="31" t="str">
        <f t="shared" si="7"/>
        <v/>
      </c>
      <c r="AY107" s="31" t="str">
        <f t="shared" si="7"/>
        <v/>
      </c>
      <c r="AZ107" s="31" t="str">
        <f t="shared" si="7"/>
        <v/>
      </c>
      <c r="BA107" s="31" t="str">
        <f t="shared" si="7"/>
        <v/>
      </c>
      <c r="BB107" s="31" t="str">
        <f t="shared" si="7"/>
        <v/>
      </c>
      <c r="BC107" s="31" t="str">
        <f t="shared" si="7"/>
        <v/>
      </c>
      <c r="BD107" s="31" t="str">
        <f t="shared" si="7"/>
        <v/>
      </c>
      <c r="BE107" s="31" t="str">
        <f t="shared" si="7"/>
        <v/>
      </c>
      <c r="BF107" s="31" t="str">
        <f t="shared" si="7"/>
        <v/>
      </c>
      <c r="BG107" s="31" t="str">
        <f t="shared" si="7"/>
        <v/>
      </c>
      <c r="BH107" s="31" t="str">
        <f t="shared" si="7"/>
        <v/>
      </c>
      <c r="BI107" s="31" t="str">
        <f t="shared" si="7"/>
        <v/>
      </c>
      <c r="BJ107" s="31" t="str">
        <f t="shared" si="7"/>
        <v/>
      </c>
      <c r="BK107" s="31" t="str">
        <f t="shared" si="7"/>
        <v/>
      </c>
      <c r="BL107" s="31" t="str">
        <f t="shared" si="7"/>
        <v/>
      </c>
      <c r="BM107" s="31" t="str">
        <f t="shared" si="7"/>
        <v/>
      </c>
      <c r="BN107" s="31" t="str">
        <f t="shared" ref="BN107:CW107" si="8">IF(AND($A107 &lt;&gt; "", BN$105 &lt;&gt; ""), IF(NOT(BN4=123456),BN4,IF(NOT(BN4="123456"),BN4,"TEST")),"")</f>
        <v/>
      </c>
      <c r="BO107" s="31" t="str">
        <f t="shared" si="8"/>
        <v/>
      </c>
      <c r="BP107" s="31" t="str">
        <f t="shared" si="8"/>
        <v/>
      </c>
      <c r="BQ107" s="31" t="str">
        <f t="shared" si="8"/>
        <v/>
      </c>
      <c r="BR107" s="31" t="str">
        <f t="shared" si="8"/>
        <v/>
      </c>
      <c r="BS107" s="31" t="str">
        <f t="shared" si="8"/>
        <v/>
      </c>
      <c r="BT107" s="31" t="str">
        <f t="shared" si="8"/>
        <v/>
      </c>
      <c r="BU107" s="31" t="str">
        <f t="shared" si="8"/>
        <v/>
      </c>
      <c r="BV107" s="31" t="str">
        <f t="shared" si="8"/>
        <v/>
      </c>
      <c r="BW107" s="31" t="str">
        <f t="shared" si="8"/>
        <v/>
      </c>
      <c r="BX107" s="31" t="str">
        <f t="shared" si="8"/>
        <v/>
      </c>
      <c r="BY107" s="31" t="str">
        <f t="shared" si="8"/>
        <v/>
      </c>
      <c r="BZ107" s="31" t="str">
        <f t="shared" si="8"/>
        <v/>
      </c>
      <c r="CA107" s="31" t="str">
        <f t="shared" si="8"/>
        <v/>
      </c>
      <c r="CB107" s="31" t="str">
        <f t="shared" si="8"/>
        <v/>
      </c>
      <c r="CC107" s="31" t="str">
        <f t="shared" si="8"/>
        <v/>
      </c>
      <c r="CD107" s="31" t="str">
        <f t="shared" si="8"/>
        <v/>
      </c>
      <c r="CE107" s="31" t="str">
        <f t="shared" si="8"/>
        <v/>
      </c>
      <c r="CF107" s="31" t="str">
        <f t="shared" si="8"/>
        <v/>
      </c>
      <c r="CG107" s="31" t="str">
        <f t="shared" si="8"/>
        <v/>
      </c>
      <c r="CH107" s="31" t="str">
        <f t="shared" si="8"/>
        <v/>
      </c>
      <c r="CI107" s="31" t="str">
        <f t="shared" si="8"/>
        <v/>
      </c>
      <c r="CJ107" s="31" t="str">
        <f t="shared" si="8"/>
        <v/>
      </c>
      <c r="CK107" s="31" t="str">
        <f t="shared" si="8"/>
        <v/>
      </c>
      <c r="CL107" s="31" t="str">
        <f t="shared" si="8"/>
        <v/>
      </c>
      <c r="CM107" s="31" t="str">
        <f t="shared" si="8"/>
        <v/>
      </c>
      <c r="CN107" s="31" t="str">
        <f t="shared" si="8"/>
        <v/>
      </c>
      <c r="CO107" s="31" t="str">
        <f t="shared" si="8"/>
        <v/>
      </c>
      <c r="CP107" s="31" t="str">
        <f t="shared" si="8"/>
        <v/>
      </c>
      <c r="CQ107" s="31" t="str">
        <f t="shared" si="8"/>
        <v/>
      </c>
      <c r="CR107" s="31" t="str">
        <f t="shared" si="8"/>
        <v/>
      </c>
      <c r="CS107" s="31" t="str">
        <f t="shared" si="8"/>
        <v/>
      </c>
      <c r="CT107" s="31" t="str">
        <f t="shared" si="8"/>
        <v/>
      </c>
      <c r="CU107" s="31" t="str">
        <f t="shared" si="8"/>
        <v/>
      </c>
      <c r="CV107" s="31" t="str">
        <f t="shared" si="8"/>
        <v/>
      </c>
      <c r="CW107" s="31" t="str">
        <f t="shared" si="8"/>
        <v/>
      </c>
      <c r="CX107" s="27">
        <f t="shared" ref="CX107" si="9">IF(NOT(CX4=123456),CX4,IF(NOT(CX4="123456"),CX4,"TEST"))</f>
        <v>0</v>
      </c>
    </row>
    <row r="108" spans="1:102" s="27" customFormat="1" x14ac:dyDescent="0.3">
      <c r="A108" s="27" t="str">
        <f t="shared" si="3"/>
        <v>Invertebrate</v>
      </c>
      <c r="B108" s="31" t="str">
        <f t="shared" ref="B108:BM108" si="10">IF(AND($A108 &lt;&gt; "", B$105 &lt;&gt; ""), IF(NOT(B5=123456),B5,IF(NOT(B5="123456"),B5,"TEST")),"")</f>
        <v>1</v>
      </c>
      <c r="C108" s="31" t="str">
        <f t="shared" si="10"/>
        <v>0</v>
      </c>
      <c r="D108" s="31" t="str">
        <f t="shared" si="10"/>
        <v>0</v>
      </c>
      <c r="E108" s="31" t="str">
        <f t="shared" si="10"/>
        <v>0.6, 1</v>
      </c>
      <c r="F108" s="31" t="str">
        <f t="shared" si="10"/>
        <v/>
      </c>
      <c r="G108" s="31" t="str">
        <f t="shared" si="10"/>
        <v/>
      </c>
      <c r="H108" s="31" t="str">
        <f t="shared" si="10"/>
        <v/>
      </c>
      <c r="I108" s="31" t="str">
        <f t="shared" si="10"/>
        <v/>
      </c>
      <c r="J108" s="31" t="str">
        <f t="shared" si="10"/>
        <v/>
      </c>
      <c r="K108" s="31" t="str">
        <f t="shared" si="10"/>
        <v/>
      </c>
      <c r="L108" s="31" t="str">
        <f t="shared" si="10"/>
        <v/>
      </c>
      <c r="M108" s="31" t="str">
        <f t="shared" si="10"/>
        <v/>
      </c>
      <c r="N108" s="31" t="str">
        <f t="shared" si="10"/>
        <v/>
      </c>
      <c r="O108" s="31" t="str">
        <f t="shared" si="10"/>
        <v/>
      </c>
      <c r="P108" s="31" t="str">
        <f t="shared" si="10"/>
        <v/>
      </c>
      <c r="Q108" s="31" t="str">
        <f t="shared" si="10"/>
        <v/>
      </c>
      <c r="R108" s="31" t="str">
        <f t="shared" si="10"/>
        <v/>
      </c>
      <c r="S108" s="31" t="str">
        <f t="shared" si="10"/>
        <v/>
      </c>
      <c r="T108" s="31" t="str">
        <f t="shared" si="10"/>
        <v/>
      </c>
      <c r="U108" s="31" t="str">
        <f t="shared" si="10"/>
        <v/>
      </c>
      <c r="V108" s="31" t="str">
        <f t="shared" si="10"/>
        <v/>
      </c>
      <c r="W108" s="31" t="str">
        <f t="shared" si="10"/>
        <v/>
      </c>
      <c r="X108" s="31" t="str">
        <f t="shared" si="10"/>
        <v/>
      </c>
      <c r="Y108" s="31" t="str">
        <f t="shared" si="10"/>
        <v/>
      </c>
      <c r="Z108" s="31" t="str">
        <f t="shared" si="10"/>
        <v/>
      </c>
      <c r="AA108" s="31" t="str">
        <f t="shared" si="10"/>
        <v/>
      </c>
      <c r="AB108" s="31" t="str">
        <f t="shared" si="10"/>
        <v/>
      </c>
      <c r="AC108" s="31" t="str">
        <f t="shared" si="10"/>
        <v/>
      </c>
      <c r="AD108" s="31" t="str">
        <f t="shared" si="10"/>
        <v/>
      </c>
      <c r="AE108" s="31" t="str">
        <f t="shared" si="10"/>
        <v/>
      </c>
      <c r="AF108" s="31" t="str">
        <f t="shared" si="10"/>
        <v/>
      </c>
      <c r="AG108" s="31" t="str">
        <f t="shared" si="10"/>
        <v/>
      </c>
      <c r="AH108" s="31" t="str">
        <f t="shared" si="10"/>
        <v/>
      </c>
      <c r="AI108" s="31" t="str">
        <f t="shared" si="10"/>
        <v/>
      </c>
      <c r="AJ108" s="31" t="str">
        <f t="shared" si="10"/>
        <v/>
      </c>
      <c r="AK108" s="31" t="str">
        <f t="shared" si="10"/>
        <v/>
      </c>
      <c r="AL108" s="31" t="str">
        <f t="shared" si="10"/>
        <v/>
      </c>
      <c r="AM108" s="31" t="str">
        <f t="shared" si="10"/>
        <v/>
      </c>
      <c r="AN108" s="31" t="str">
        <f t="shared" si="10"/>
        <v/>
      </c>
      <c r="AO108" s="31" t="str">
        <f t="shared" si="10"/>
        <v/>
      </c>
      <c r="AP108" s="31" t="str">
        <f t="shared" si="10"/>
        <v/>
      </c>
      <c r="AQ108" s="31" t="str">
        <f t="shared" si="10"/>
        <v/>
      </c>
      <c r="AR108" s="31" t="str">
        <f t="shared" si="10"/>
        <v/>
      </c>
      <c r="AS108" s="31" t="str">
        <f t="shared" si="10"/>
        <v/>
      </c>
      <c r="AT108" s="31" t="str">
        <f t="shared" si="10"/>
        <v/>
      </c>
      <c r="AU108" s="31" t="str">
        <f t="shared" si="10"/>
        <v/>
      </c>
      <c r="AV108" s="31" t="str">
        <f t="shared" si="10"/>
        <v/>
      </c>
      <c r="AW108" s="31" t="str">
        <f t="shared" si="10"/>
        <v/>
      </c>
      <c r="AX108" s="31" t="str">
        <f t="shared" si="10"/>
        <v/>
      </c>
      <c r="AY108" s="31" t="str">
        <f t="shared" si="10"/>
        <v/>
      </c>
      <c r="AZ108" s="31" t="str">
        <f t="shared" si="10"/>
        <v/>
      </c>
      <c r="BA108" s="31" t="str">
        <f t="shared" si="10"/>
        <v/>
      </c>
      <c r="BB108" s="31" t="str">
        <f t="shared" si="10"/>
        <v/>
      </c>
      <c r="BC108" s="31" t="str">
        <f t="shared" si="10"/>
        <v/>
      </c>
      <c r="BD108" s="31" t="str">
        <f t="shared" si="10"/>
        <v/>
      </c>
      <c r="BE108" s="31" t="str">
        <f t="shared" si="10"/>
        <v/>
      </c>
      <c r="BF108" s="31" t="str">
        <f t="shared" si="10"/>
        <v/>
      </c>
      <c r="BG108" s="31" t="str">
        <f t="shared" si="10"/>
        <v/>
      </c>
      <c r="BH108" s="31" t="str">
        <f t="shared" si="10"/>
        <v/>
      </c>
      <c r="BI108" s="31" t="str">
        <f t="shared" si="10"/>
        <v/>
      </c>
      <c r="BJ108" s="31" t="str">
        <f t="shared" si="10"/>
        <v/>
      </c>
      <c r="BK108" s="31" t="str">
        <f t="shared" si="10"/>
        <v/>
      </c>
      <c r="BL108" s="31" t="str">
        <f t="shared" si="10"/>
        <v/>
      </c>
      <c r="BM108" s="31" t="str">
        <f t="shared" si="10"/>
        <v/>
      </c>
      <c r="BN108" s="31" t="str">
        <f t="shared" ref="BN108:CW108" si="11">IF(AND($A108 &lt;&gt; "", BN$105 &lt;&gt; ""), IF(NOT(BN5=123456),BN5,IF(NOT(BN5="123456"),BN5,"TEST")),"")</f>
        <v/>
      </c>
      <c r="BO108" s="31" t="str">
        <f t="shared" si="11"/>
        <v/>
      </c>
      <c r="BP108" s="31" t="str">
        <f t="shared" si="11"/>
        <v/>
      </c>
      <c r="BQ108" s="31" t="str">
        <f t="shared" si="11"/>
        <v/>
      </c>
      <c r="BR108" s="31" t="str">
        <f t="shared" si="11"/>
        <v/>
      </c>
      <c r="BS108" s="31" t="str">
        <f t="shared" si="11"/>
        <v/>
      </c>
      <c r="BT108" s="31" t="str">
        <f t="shared" si="11"/>
        <v/>
      </c>
      <c r="BU108" s="31" t="str">
        <f t="shared" si="11"/>
        <v/>
      </c>
      <c r="BV108" s="31" t="str">
        <f t="shared" si="11"/>
        <v/>
      </c>
      <c r="BW108" s="31" t="str">
        <f t="shared" si="11"/>
        <v/>
      </c>
      <c r="BX108" s="31" t="str">
        <f t="shared" si="11"/>
        <v/>
      </c>
      <c r="BY108" s="31" t="str">
        <f t="shared" si="11"/>
        <v/>
      </c>
      <c r="BZ108" s="31" t="str">
        <f t="shared" si="11"/>
        <v/>
      </c>
      <c r="CA108" s="31" t="str">
        <f t="shared" si="11"/>
        <v/>
      </c>
      <c r="CB108" s="31" t="str">
        <f t="shared" si="11"/>
        <v/>
      </c>
      <c r="CC108" s="31" t="str">
        <f t="shared" si="11"/>
        <v/>
      </c>
      <c r="CD108" s="31" t="str">
        <f t="shared" si="11"/>
        <v/>
      </c>
      <c r="CE108" s="31" t="str">
        <f t="shared" si="11"/>
        <v/>
      </c>
      <c r="CF108" s="31" t="str">
        <f t="shared" si="11"/>
        <v/>
      </c>
      <c r="CG108" s="31" t="str">
        <f t="shared" si="11"/>
        <v/>
      </c>
      <c r="CH108" s="31" t="str">
        <f t="shared" si="11"/>
        <v/>
      </c>
      <c r="CI108" s="31" t="str">
        <f t="shared" si="11"/>
        <v/>
      </c>
      <c r="CJ108" s="31" t="str">
        <f t="shared" si="11"/>
        <v/>
      </c>
      <c r="CK108" s="31" t="str">
        <f t="shared" si="11"/>
        <v/>
      </c>
      <c r="CL108" s="31" t="str">
        <f t="shared" si="11"/>
        <v/>
      </c>
      <c r="CM108" s="31" t="str">
        <f t="shared" si="11"/>
        <v/>
      </c>
      <c r="CN108" s="31" t="str">
        <f t="shared" si="11"/>
        <v/>
      </c>
      <c r="CO108" s="31" t="str">
        <f t="shared" si="11"/>
        <v/>
      </c>
      <c r="CP108" s="31" t="str">
        <f t="shared" si="11"/>
        <v/>
      </c>
      <c r="CQ108" s="31" t="str">
        <f t="shared" si="11"/>
        <v/>
      </c>
      <c r="CR108" s="31" t="str">
        <f t="shared" si="11"/>
        <v/>
      </c>
      <c r="CS108" s="31" t="str">
        <f t="shared" si="11"/>
        <v/>
      </c>
      <c r="CT108" s="31" t="str">
        <f t="shared" si="11"/>
        <v/>
      </c>
      <c r="CU108" s="31" t="str">
        <f t="shared" si="11"/>
        <v/>
      </c>
      <c r="CV108" s="31" t="str">
        <f t="shared" si="11"/>
        <v/>
      </c>
      <c r="CW108" s="31" t="str">
        <f t="shared" si="11"/>
        <v/>
      </c>
      <c r="CX108" s="27">
        <f t="shared" ref="CX108" si="12">IF(NOT(CX5=123456),CX5,IF(NOT(CX5="123456"),CX5,"TEST"))</f>
        <v>0</v>
      </c>
    </row>
    <row r="109" spans="1:102" s="27" customFormat="1" x14ac:dyDescent="0.3">
      <c r="A109" s="27" t="str">
        <f t="shared" si="3"/>
        <v>Vertebrate</v>
      </c>
      <c r="B109" s="31" t="str">
        <f t="shared" ref="B109:BM109" si="13">IF(AND($A109 &lt;&gt; "", B$105 &lt;&gt; ""), IF(NOT(B6=123456),B6,IF(NOT(B6="123456"),B6,"TEST")),"")</f>
        <v>1</v>
      </c>
      <c r="C109" s="31" t="str">
        <f t="shared" si="13"/>
        <v>0</v>
      </c>
      <c r="D109" s="31" t="str">
        <f t="shared" si="13"/>
        <v>0</v>
      </c>
      <c r="E109" s="31" t="str">
        <f t="shared" si="13"/>
        <v>0</v>
      </c>
      <c r="F109" s="31" t="str">
        <f t="shared" si="13"/>
        <v/>
      </c>
      <c r="G109" s="31" t="str">
        <f t="shared" si="13"/>
        <v/>
      </c>
      <c r="H109" s="31" t="str">
        <f t="shared" si="13"/>
        <v/>
      </c>
      <c r="I109" s="31" t="str">
        <f t="shared" si="13"/>
        <v/>
      </c>
      <c r="J109" s="31" t="str">
        <f t="shared" si="13"/>
        <v/>
      </c>
      <c r="K109" s="31" t="str">
        <f t="shared" si="13"/>
        <v/>
      </c>
      <c r="L109" s="31" t="str">
        <f t="shared" si="13"/>
        <v/>
      </c>
      <c r="M109" s="31" t="str">
        <f t="shared" si="13"/>
        <v/>
      </c>
      <c r="N109" s="31" t="str">
        <f t="shared" si="13"/>
        <v/>
      </c>
      <c r="O109" s="31" t="str">
        <f t="shared" si="13"/>
        <v/>
      </c>
      <c r="P109" s="31" t="str">
        <f t="shared" si="13"/>
        <v/>
      </c>
      <c r="Q109" s="31" t="str">
        <f t="shared" si="13"/>
        <v/>
      </c>
      <c r="R109" s="31" t="str">
        <f t="shared" si="13"/>
        <v/>
      </c>
      <c r="S109" s="31" t="str">
        <f t="shared" si="13"/>
        <v/>
      </c>
      <c r="T109" s="31" t="str">
        <f t="shared" si="13"/>
        <v/>
      </c>
      <c r="U109" s="31" t="str">
        <f t="shared" si="13"/>
        <v/>
      </c>
      <c r="V109" s="31" t="str">
        <f t="shared" si="13"/>
        <v/>
      </c>
      <c r="W109" s="31" t="str">
        <f t="shared" si="13"/>
        <v/>
      </c>
      <c r="X109" s="31" t="str">
        <f t="shared" si="13"/>
        <v/>
      </c>
      <c r="Y109" s="31" t="str">
        <f t="shared" si="13"/>
        <v/>
      </c>
      <c r="Z109" s="31" t="str">
        <f t="shared" si="13"/>
        <v/>
      </c>
      <c r="AA109" s="31" t="str">
        <f t="shared" si="13"/>
        <v/>
      </c>
      <c r="AB109" s="31" t="str">
        <f t="shared" si="13"/>
        <v/>
      </c>
      <c r="AC109" s="31" t="str">
        <f t="shared" si="13"/>
        <v/>
      </c>
      <c r="AD109" s="31" t="str">
        <f t="shared" si="13"/>
        <v/>
      </c>
      <c r="AE109" s="31" t="str">
        <f t="shared" si="13"/>
        <v/>
      </c>
      <c r="AF109" s="31" t="str">
        <f t="shared" si="13"/>
        <v/>
      </c>
      <c r="AG109" s="31" t="str">
        <f t="shared" si="13"/>
        <v/>
      </c>
      <c r="AH109" s="31" t="str">
        <f t="shared" si="13"/>
        <v/>
      </c>
      <c r="AI109" s="31" t="str">
        <f t="shared" si="13"/>
        <v/>
      </c>
      <c r="AJ109" s="31" t="str">
        <f t="shared" si="13"/>
        <v/>
      </c>
      <c r="AK109" s="31" t="str">
        <f t="shared" si="13"/>
        <v/>
      </c>
      <c r="AL109" s="31" t="str">
        <f t="shared" si="13"/>
        <v/>
      </c>
      <c r="AM109" s="31" t="str">
        <f t="shared" si="13"/>
        <v/>
      </c>
      <c r="AN109" s="31" t="str">
        <f t="shared" si="13"/>
        <v/>
      </c>
      <c r="AO109" s="31" t="str">
        <f t="shared" si="13"/>
        <v/>
      </c>
      <c r="AP109" s="31" t="str">
        <f t="shared" si="13"/>
        <v/>
      </c>
      <c r="AQ109" s="31" t="str">
        <f t="shared" si="13"/>
        <v/>
      </c>
      <c r="AR109" s="31" t="str">
        <f t="shared" si="13"/>
        <v/>
      </c>
      <c r="AS109" s="31" t="str">
        <f t="shared" si="13"/>
        <v/>
      </c>
      <c r="AT109" s="31" t="str">
        <f t="shared" si="13"/>
        <v/>
      </c>
      <c r="AU109" s="31" t="str">
        <f t="shared" si="13"/>
        <v/>
      </c>
      <c r="AV109" s="31" t="str">
        <f t="shared" si="13"/>
        <v/>
      </c>
      <c r="AW109" s="31" t="str">
        <f t="shared" si="13"/>
        <v/>
      </c>
      <c r="AX109" s="31" t="str">
        <f t="shared" si="13"/>
        <v/>
      </c>
      <c r="AY109" s="31" t="str">
        <f t="shared" si="13"/>
        <v/>
      </c>
      <c r="AZ109" s="31" t="str">
        <f t="shared" si="13"/>
        <v/>
      </c>
      <c r="BA109" s="31" t="str">
        <f t="shared" si="13"/>
        <v/>
      </c>
      <c r="BB109" s="31" t="str">
        <f t="shared" si="13"/>
        <v/>
      </c>
      <c r="BC109" s="31" t="str">
        <f t="shared" si="13"/>
        <v/>
      </c>
      <c r="BD109" s="31" t="str">
        <f t="shared" si="13"/>
        <v/>
      </c>
      <c r="BE109" s="31" t="str">
        <f t="shared" si="13"/>
        <v/>
      </c>
      <c r="BF109" s="31" t="str">
        <f t="shared" si="13"/>
        <v/>
      </c>
      <c r="BG109" s="31" t="str">
        <f t="shared" si="13"/>
        <v/>
      </c>
      <c r="BH109" s="31" t="str">
        <f t="shared" si="13"/>
        <v/>
      </c>
      <c r="BI109" s="31" t="str">
        <f t="shared" si="13"/>
        <v/>
      </c>
      <c r="BJ109" s="31" t="str">
        <f t="shared" si="13"/>
        <v/>
      </c>
      <c r="BK109" s="31" t="str">
        <f t="shared" si="13"/>
        <v/>
      </c>
      <c r="BL109" s="31" t="str">
        <f t="shared" si="13"/>
        <v/>
      </c>
      <c r="BM109" s="31" t="str">
        <f t="shared" si="13"/>
        <v/>
      </c>
      <c r="BN109" s="31" t="str">
        <f t="shared" ref="BN109:CW109" si="14">IF(AND($A109 &lt;&gt; "", BN$105 &lt;&gt; ""), IF(NOT(BN6=123456),BN6,IF(NOT(BN6="123456"),BN6,"TEST")),"")</f>
        <v/>
      </c>
      <c r="BO109" s="31" t="str">
        <f t="shared" si="14"/>
        <v/>
      </c>
      <c r="BP109" s="31" t="str">
        <f t="shared" si="14"/>
        <v/>
      </c>
      <c r="BQ109" s="31" t="str">
        <f t="shared" si="14"/>
        <v/>
      </c>
      <c r="BR109" s="31" t="str">
        <f t="shared" si="14"/>
        <v/>
      </c>
      <c r="BS109" s="31" t="str">
        <f t="shared" si="14"/>
        <v/>
      </c>
      <c r="BT109" s="31" t="str">
        <f t="shared" si="14"/>
        <v/>
      </c>
      <c r="BU109" s="31" t="str">
        <f t="shared" si="14"/>
        <v/>
      </c>
      <c r="BV109" s="31" t="str">
        <f t="shared" si="14"/>
        <v/>
      </c>
      <c r="BW109" s="31" t="str">
        <f t="shared" si="14"/>
        <v/>
      </c>
      <c r="BX109" s="31" t="str">
        <f t="shared" si="14"/>
        <v/>
      </c>
      <c r="BY109" s="31" t="str">
        <f t="shared" si="14"/>
        <v/>
      </c>
      <c r="BZ109" s="31" t="str">
        <f t="shared" si="14"/>
        <v/>
      </c>
      <c r="CA109" s="31" t="str">
        <f t="shared" si="14"/>
        <v/>
      </c>
      <c r="CB109" s="31" t="str">
        <f t="shared" si="14"/>
        <v/>
      </c>
      <c r="CC109" s="31" t="str">
        <f t="shared" si="14"/>
        <v/>
      </c>
      <c r="CD109" s="31" t="str">
        <f t="shared" si="14"/>
        <v/>
      </c>
      <c r="CE109" s="31" t="str">
        <f t="shared" si="14"/>
        <v/>
      </c>
      <c r="CF109" s="31" t="str">
        <f t="shared" si="14"/>
        <v/>
      </c>
      <c r="CG109" s="31" t="str">
        <f t="shared" si="14"/>
        <v/>
      </c>
      <c r="CH109" s="31" t="str">
        <f t="shared" si="14"/>
        <v/>
      </c>
      <c r="CI109" s="31" t="str">
        <f t="shared" si="14"/>
        <v/>
      </c>
      <c r="CJ109" s="31" t="str">
        <f t="shared" si="14"/>
        <v/>
      </c>
      <c r="CK109" s="31" t="str">
        <f t="shared" si="14"/>
        <v/>
      </c>
      <c r="CL109" s="31" t="str">
        <f t="shared" si="14"/>
        <v/>
      </c>
      <c r="CM109" s="31" t="str">
        <f t="shared" si="14"/>
        <v/>
      </c>
      <c r="CN109" s="31" t="str">
        <f t="shared" si="14"/>
        <v/>
      </c>
      <c r="CO109" s="31" t="str">
        <f t="shared" si="14"/>
        <v/>
      </c>
      <c r="CP109" s="31" t="str">
        <f t="shared" si="14"/>
        <v/>
      </c>
      <c r="CQ109" s="31" t="str">
        <f t="shared" si="14"/>
        <v/>
      </c>
      <c r="CR109" s="31" t="str">
        <f t="shared" si="14"/>
        <v/>
      </c>
      <c r="CS109" s="31" t="str">
        <f t="shared" si="14"/>
        <v/>
      </c>
      <c r="CT109" s="31" t="str">
        <f t="shared" si="14"/>
        <v/>
      </c>
      <c r="CU109" s="31" t="str">
        <f t="shared" si="14"/>
        <v/>
      </c>
      <c r="CV109" s="31" t="str">
        <f t="shared" si="14"/>
        <v/>
      </c>
      <c r="CW109" s="31" t="str">
        <f t="shared" si="14"/>
        <v/>
      </c>
      <c r="CX109" s="27">
        <f t="shared" ref="CX109" si="15">IF(NOT(CX6=123456),CX6,IF(NOT(CX6="123456"),CX6,"TEST"))</f>
        <v>0</v>
      </c>
    </row>
    <row r="110" spans="1:102" s="27" customFormat="1" x14ac:dyDescent="0.3">
      <c r="A110" s="27" t="str">
        <f t="shared" si="3"/>
        <v/>
      </c>
      <c r="B110" s="31" t="str">
        <f t="shared" ref="B110:BM110" si="16">IF(AND($A110 &lt;&gt; "", B$105 &lt;&gt; ""), IF(NOT(B7=123456),B7,IF(NOT(B7="123456"),B7,"TEST")),"")</f>
        <v/>
      </c>
      <c r="C110" s="31" t="str">
        <f t="shared" si="16"/>
        <v/>
      </c>
      <c r="D110" s="31" t="str">
        <f t="shared" si="16"/>
        <v/>
      </c>
      <c r="E110" s="31" t="str">
        <f t="shared" si="16"/>
        <v/>
      </c>
      <c r="F110" s="31" t="str">
        <f t="shared" si="16"/>
        <v/>
      </c>
      <c r="G110" s="31" t="str">
        <f t="shared" si="16"/>
        <v/>
      </c>
      <c r="H110" s="31" t="str">
        <f t="shared" si="16"/>
        <v/>
      </c>
      <c r="I110" s="31" t="str">
        <f t="shared" si="16"/>
        <v/>
      </c>
      <c r="J110" s="31" t="str">
        <f t="shared" si="16"/>
        <v/>
      </c>
      <c r="K110" s="31" t="str">
        <f t="shared" si="16"/>
        <v/>
      </c>
      <c r="L110" s="31" t="str">
        <f t="shared" si="16"/>
        <v/>
      </c>
      <c r="M110" s="31" t="str">
        <f t="shared" si="16"/>
        <v/>
      </c>
      <c r="N110" s="31" t="str">
        <f t="shared" si="16"/>
        <v/>
      </c>
      <c r="O110" s="31" t="str">
        <f t="shared" si="16"/>
        <v/>
      </c>
      <c r="P110" s="31" t="str">
        <f t="shared" si="16"/>
        <v/>
      </c>
      <c r="Q110" s="31" t="str">
        <f t="shared" si="16"/>
        <v/>
      </c>
      <c r="R110" s="31" t="str">
        <f t="shared" si="16"/>
        <v/>
      </c>
      <c r="S110" s="31" t="str">
        <f t="shared" si="16"/>
        <v/>
      </c>
      <c r="T110" s="31" t="str">
        <f t="shared" si="16"/>
        <v/>
      </c>
      <c r="U110" s="31" t="str">
        <f t="shared" si="16"/>
        <v/>
      </c>
      <c r="V110" s="31" t="str">
        <f t="shared" si="16"/>
        <v/>
      </c>
      <c r="W110" s="31" t="str">
        <f t="shared" si="16"/>
        <v/>
      </c>
      <c r="X110" s="31" t="str">
        <f t="shared" si="16"/>
        <v/>
      </c>
      <c r="Y110" s="31" t="str">
        <f t="shared" si="16"/>
        <v/>
      </c>
      <c r="Z110" s="31" t="str">
        <f t="shared" si="16"/>
        <v/>
      </c>
      <c r="AA110" s="31" t="str">
        <f t="shared" si="16"/>
        <v/>
      </c>
      <c r="AB110" s="31" t="str">
        <f t="shared" si="16"/>
        <v/>
      </c>
      <c r="AC110" s="31" t="str">
        <f t="shared" si="16"/>
        <v/>
      </c>
      <c r="AD110" s="31" t="str">
        <f t="shared" si="16"/>
        <v/>
      </c>
      <c r="AE110" s="31" t="str">
        <f t="shared" si="16"/>
        <v/>
      </c>
      <c r="AF110" s="31" t="str">
        <f t="shared" si="16"/>
        <v/>
      </c>
      <c r="AG110" s="31" t="str">
        <f t="shared" si="16"/>
        <v/>
      </c>
      <c r="AH110" s="31" t="str">
        <f t="shared" si="16"/>
        <v/>
      </c>
      <c r="AI110" s="31" t="str">
        <f t="shared" si="16"/>
        <v/>
      </c>
      <c r="AJ110" s="31" t="str">
        <f t="shared" si="16"/>
        <v/>
      </c>
      <c r="AK110" s="31" t="str">
        <f t="shared" si="16"/>
        <v/>
      </c>
      <c r="AL110" s="31" t="str">
        <f t="shared" si="16"/>
        <v/>
      </c>
      <c r="AM110" s="31" t="str">
        <f t="shared" si="16"/>
        <v/>
      </c>
      <c r="AN110" s="31" t="str">
        <f t="shared" si="16"/>
        <v/>
      </c>
      <c r="AO110" s="31" t="str">
        <f t="shared" si="16"/>
        <v/>
      </c>
      <c r="AP110" s="31" t="str">
        <f t="shared" si="16"/>
        <v/>
      </c>
      <c r="AQ110" s="31" t="str">
        <f t="shared" si="16"/>
        <v/>
      </c>
      <c r="AR110" s="31" t="str">
        <f t="shared" si="16"/>
        <v/>
      </c>
      <c r="AS110" s="31" t="str">
        <f t="shared" si="16"/>
        <v/>
      </c>
      <c r="AT110" s="31" t="str">
        <f t="shared" si="16"/>
        <v/>
      </c>
      <c r="AU110" s="31" t="str">
        <f t="shared" si="16"/>
        <v/>
      </c>
      <c r="AV110" s="31" t="str">
        <f t="shared" si="16"/>
        <v/>
      </c>
      <c r="AW110" s="31" t="str">
        <f t="shared" si="16"/>
        <v/>
      </c>
      <c r="AX110" s="31" t="str">
        <f t="shared" si="16"/>
        <v/>
      </c>
      <c r="AY110" s="31" t="str">
        <f t="shared" si="16"/>
        <v/>
      </c>
      <c r="AZ110" s="31" t="str">
        <f t="shared" si="16"/>
        <v/>
      </c>
      <c r="BA110" s="31" t="str">
        <f t="shared" si="16"/>
        <v/>
      </c>
      <c r="BB110" s="31" t="str">
        <f t="shared" si="16"/>
        <v/>
      </c>
      <c r="BC110" s="31" t="str">
        <f t="shared" si="16"/>
        <v/>
      </c>
      <c r="BD110" s="31" t="str">
        <f t="shared" si="16"/>
        <v/>
      </c>
      <c r="BE110" s="31" t="str">
        <f t="shared" si="16"/>
        <v/>
      </c>
      <c r="BF110" s="31" t="str">
        <f t="shared" si="16"/>
        <v/>
      </c>
      <c r="BG110" s="31" t="str">
        <f t="shared" si="16"/>
        <v/>
      </c>
      <c r="BH110" s="31" t="str">
        <f t="shared" si="16"/>
        <v/>
      </c>
      <c r="BI110" s="31" t="str">
        <f t="shared" si="16"/>
        <v/>
      </c>
      <c r="BJ110" s="31" t="str">
        <f t="shared" si="16"/>
        <v/>
      </c>
      <c r="BK110" s="31" t="str">
        <f t="shared" si="16"/>
        <v/>
      </c>
      <c r="BL110" s="31" t="str">
        <f t="shared" si="16"/>
        <v/>
      </c>
      <c r="BM110" s="31" t="str">
        <f t="shared" si="16"/>
        <v/>
      </c>
      <c r="BN110" s="31" t="str">
        <f t="shared" ref="BN110:CW110" si="17">IF(AND($A110 &lt;&gt; "", BN$105 &lt;&gt; ""), IF(NOT(BN7=123456),BN7,IF(NOT(BN7="123456"),BN7,"TEST")),"")</f>
        <v/>
      </c>
      <c r="BO110" s="31" t="str">
        <f t="shared" si="17"/>
        <v/>
      </c>
      <c r="BP110" s="31" t="str">
        <f t="shared" si="17"/>
        <v/>
      </c>
      <c r="BQ110" s="31" t="str">
        <f t="shared" si="17"/>
        <v/>
      </c>
      <c r="BR110" s="31" t="str">
        <f t="shared" si="17"/>
        <v/>
      </c>
      <c r="BS110" s="31" t="str">
        <f t="shared" si="17"/>
        <v/>
      </c>
      <c r="BT110" s="31" t="str">
        <f t="shared" si="17"/>
        <v/>
      </c>
      <c r="BU110" s="31" t="str">
        <f t="shared" si="17"/>
        <v/>
      </c>
      <c r="BV110" s="31" t="str">
        <f t="shared" si="17"/>
        <v/>
      </c>
      <c r="BW110" s="31" t="str">
        <f t="shared" si="17"/>
        <v/>
      </c>
      <c r="BX110" s="31" t="str">
        <f t="shared" si="17"/>
        <v/>
      </c>
      <c r="BY110" s="31" t="str">
        <f t="shared" si="17"/>
        <v/>
      </c>
      <c r="BZ110" s="31" t="str">
        <f t="shared" si="17"/>
        <v/>
      </c>
      <c r="CA110" s="31" t="str">
        <f t="shared" si="17"/>
        <v/>
      </c>
      <c r="CB110" s="31" t="str">
        <f t="shared" si="17"/>
        <v/>
      </c>
      <c r="CC110" s="31" t="str">
        <f t="shared" si="17"/>
        <v/>
      </c>
      <c r="CD110" s="31" t="str">
        <f t="shared" si="17"/>
        <v/>
      </c>
      <c r="CE110" s="31" t="str">
        <f t="shared" si="17"/>
        <v/>
      </c>
      <c r="CF110" s="31" t="str">
        <f t="shared" si="17"/>
        <v/>
      </c>
      <c r="CG110" s="31" t="str">
        <f t="shared" si="17"/>
        <v/>
      </c>
      <c r="CH110" s="31" t="str">
        <f t="shared" si="17"/>
        <v/>
      </c>
      <c r="CI110" s="31" t="str">
        <f t="shared" si="17"/>
        <v/>
      </c>
      <c r="CJ110" s="31" t="str">
        <f t="shared" si="17"/>
        <v/>
      </c>
      <c r="CK110" s="31" t="str">
        <f t="shared" si="17"/>
        <v/>
      </c>
      <c r="CL110" s="31" t="str">
        <f t="shared" si="17"/>
        <v/>
      </c>
      <c r="CM110" s="31" t="str">
        <f t="shared" si="17"/>
        <v/>
      </c>
      <c r="CN110" s="31" t="str">
        <f t="shared" si="17"/>
        <v/>
      </c>
      <c r="CO110" s="31" t="str">
        <f t="shared" si="17"/>
        <v/>
      </c>
      <c r="CP110" s="31" t="str">
        <f t="shared" si="17"/>
        <v/>
      </c>
      <c r="CQ110" s="31" t="str">
        <f t="shared" si="17"/>
        <v/>
      </c>
      <c r="CR110" s="31" t="str">
        <f t="shared" si="17"/>
        <v/>
      </c>
      <c r="CS110" s="31" t="str">
        <f t="shared" si="17"/>
        <v/>
      </c>
      <c r="CT110" s="31" t="str">
        <f t="shared" si="17"/>
        <v/>
      </c>
      <c r="CU110" s="31" t="str">
        <f t="shared" si="17"/>
        <v/>
      </c>
      <c r="CV110" s="31" t="str">
        <f t="shared" si="17"/>
        <v/>
      </c>
      <c r="CW110" s="31" t="str">
        <f t="shared" si="17"/>
        <v/>
      </c>
      <c r="CX110" s="27">
        <f t="shared" ref="CX110" si="18">IF(NOT(CX7=123456),CX7,IF(NOT(CX7="123456"),CX7,"TEST"))</f>
        <v>0</v>
      </c>
    </row>
    <row r="111" spans="1:102" s="27" customFormat="1" x14ac:dyDescent="0.3">
      <c r="A111" s="27" t="str">
        <f t="shared" si="3"/>
        <v/>
      </c>
      <c r="B111" s="31" t="str">
        <f t="shared" ref="B111:BM111" si="19">IF(AND($A111 &lt;&gt; "", B$105 &lt;&gt; ""), IF(NOT(B8=123456),B8,IF(NOT(B8="123456"),B8,"TEST")),"")</f>
        <v/>
      </c>
      <c r="C111" s="31" t="str">
        <f t="shared" si="19"/>
        <v/>
      </c>
      <c r="D111" s="31" t="str">
        <f t="shared" si="19"/>
        <v/>
      </c>
      <c r="E111" s="31" t="str">
        <f t="shared" si="19"/>
        <v/>
      </c>
      <c r="F111" s="31" t="str">
        <f t="shared" si="19"/>
        <v/>
      </c>
      <c r="G111" s="31" t="str">
        <f t="shared" si="19"/>
        <v/>
      </c>
      <c r="H111" s="31" t="str">
        <f t="shared" si="19"/>
        <v/>
      </c>
      <c r="I111" s="31" t="str">
        <f t="shared" si="19"/>
        <v/>
      </c>
      <c r="J111" s="31" t="str">
        <f t="shared" si="19"/>
        <v/>
      </c>
      <c r="K111" s="31" t="str">
        <f t="shared" si="19"/>
        <v/>
      </c>
      <c r="L111" s="31" t="str">
        <f t="shared" si="19"/>
        <v/>
      </c>
      <c r="M111" s="31" t="str">
        <f t="shared" si="19"/>
        <v/>
      </c>
      <c r="N111" s="31" t="str">
        <f t="shared" si="19"/>
        <v/>
      </c>
      <c r="O111" s="31" t="str">
        <f t="shared" si="19"/>
        <v/>
      </c>
      <c r="P111" s="31" t="str">
        <f t="shared" si="19"/>
        <v/>
      </c>
      <c r="Q111" s="31" t="str">
        <f t="shared" si="19"/>
        <v/>
      </c>
      <c r="R111" s="31" t="str">
        <f t="shared" si="19"/>
        <v/>
      </c>
      <c r="S111" s="31" t="str">
        <f t="shared" si="19"/>
        <v/>
      </c>
      <c r="T111" s="31" t="str">
        <f t="shared" si="19"/>
        <v/>
      </c>
      <c r="U111" s="31" t="str">
        <f t="shared" si="19"/>
        <v/>
      </c>
      <c r="V111" s="31" t="str">
        <f t="shared" si="19"/>
        <v/>
      </c>
      <c r="W111" s="31" t="str">
        <f t="shared" si="19"/>
        <v/>
      </c>
      <c r="X111" s="31" t="str">
        <f t="shared" si="19"/>
        <v/>
      </c>
      <c r="Y111" s="31" t="str">
        <f t="shared" si="19"/>
        <v/>
      </c>
      <c r="Z111" s="31" t="str">
        <f t="shared" si="19"/>
        <v/>
      </c>
      <c r="AA111" s="31" t="str">
        <f t="shared" si="19"/>
        <v/>
      </c>
      <c r="AB111" s="31" t="str">
        <f t="shared" si="19"/>
        <v/>
      </c>
      <c r="AC111" s="31" t="str">
        <f t="shared" si="19"/>
        <v/>
      </c>
      <c r="AD111" s="31" t="str">
        <f t="shared" si="19"/>
        <v/>
      </c>
      <c r="AE111" s="31" t="str">
        <f t="shared" si="19"/>
        <v/>
      </c>
      <c r="AF111" s="31" t="str">
        <f t="shared" si="19"/>
        <v/>
      </c>
      <c r="AG111" s="31" t="str">
        <f t="shared" si="19"/>
        <v/>
      </c>
      <c r="AH111" s="31" t="str">
        <f t="shared" si="19"/>
        <v/>
      </c>
      <c r="AI111" s="31" t="str">
        <f t="shared" si="19"/>
        <v/>
      </c>
      <c r="AJ111" s="31" t="str">
        <f t="shared" si="19"/>
        <v/>
      </c>
      <c r="AK111" s="31" t="str">
        <f t="shared" si="19"/>
        <v/>
      </c>
      <c r="AL111" s="31" t="str">
        <f t="shared" si="19"/>
        <v/>
      </c>
      <c r="AM111" s="31" t="str">
        <f t="shared" si="19"/>
        <v/>
      </c>
      <c r="AN111" s="31" t="str">
        <f t="shared" si="19"/>
        <v/>
      </c>
      <c r="AO111" s="31" t="str">
        <f t="shared" si="19"/>
        <v/>
      </c>
      <c r="AP111" s="31" t="str">
        <f t="shared" si="19"/>
        <v/>
      </c>
      <c r="AQ111" s="31" t="str">
        <f t="shared" si="19"/>
        <v/>
      </c>
      <c r="AR111" s="31" t="str">
        <f t="shared" si="19"/>
        <v/>
      </c>
      <c r="AS111" s="31" t="str">
        <f t="shared" si="19"/>
        <v/>
      </c>
      <c r="AT111" s="31" t="str">
        <f t="shared" si="19"/>
        <v/>
      </c>
      <c r="AU111" s="31" t="str">
        <f t="shared" si="19"/>
        <v/>
      </c>
      <c r="AV111" s="31" t="str">
        <f t="shared" si="19"/>
        <v/>
      </c>
      <c r="AW111" s="31" t="str">
        <f t="shared" si="19"/>
        <v/>
      </c>
      <c r="AX111" s="31" t="str">
        <f t="shared" si="19"/>
        <v/>
      </c>
      <c r="AY111" s="31" t="str">
        <f t="shared" si="19"/>
        <v/>
      </c>
      <c r="AZ111" s="31" t="str">
        <f t="shared" si="19"/>
        <v/>
      </c>
      <c r="BA111" s="31" t="str">
        <f t="shared" si="19"/>
        <v/>
      </c>
      <c r="BB111" s="31" t="str">
        <f t="shared" si="19"/>
        <v/>
      </c>
      <c r="BC111" s="31" t="str">
        <f t="shared" si="19"/>
        <v/>
      </c>
      <c r="BD111" s="31" t="str">
        <f t="shared" si="19"/>
        <v/>
      </c>
      <c r="BE111" s="31" t="str">
        <f t="shared" si="19"/>
        <v/>
      </c>
      <c r="BF111" s="31" t="str">
        <f t="shared" si="19"/>
        <v/>
      </c>
      <c r="BG111" s="31" t="str">
        <f t="shared" si="19"/>
        <v/>
      </c>
      <c r="BH111" s="31" t="str">
        <f t="shared" si="19"/>
        <v/>
      </c>
      <c r="BI111" s="31" t="str">
        <f t="shared" si="19"/>
        <v/>
      </c>
      <c r="BJ111" s="31" t="str">
        <f t="shared" si="19"/>
        <v/>
      </c>
      <c r="BK111" s="31" t="str">
        <f t="shared" si="19"/>
        <v/>
      </c>
      <c r="BL111" s="31" t="str">
        <f t="shared" si="19"/>
        <v/>
      </c>
      <c r="BM111" s="31" t="str">
        <f t="shared" si="19"/>
        <v/>
      </c>
      <c r="BN111" s="31" t="str">
        <f t="shared" ref="BN111:CW111" si="20">IF(AND($A111 &lt;&gt; "", BN$105 &lt;&gt; ""), IF(NOT(BN8=123456),BN8,IF(NOT(BN8="123456"),BN8,"TEST")),"")</f>
        <v/>
      </c>
      <c r="BO111" s="31" t="str">
        <f t="shared" si="20"/>
        <v/>
      </c>
      <c r="BP111" s="31" t="str">
        <f t="shared" si="20"/>
        <v/>
      </c>
      <c r="BQ111" s="31" t="str">
        <f t="shared" si="20"/>
        <v/>
      </c>
      <c r="BR111" s="31" t="str">
        <f t="shared" si="20"/>
        <v/>
      </c>
      <c r="BS111" s="31" t="str">
        <f t="shared" si="20"/>
        <v/>
      </c>
      <c r="BT111" s="31" t="str">
        <f t="shared" si="20"/>
        <v/>
      </c>
      <c r="BU111" s="31" t="str">
        <f t="shared" si="20"/>
        <v/>
      </c>
      <c r="BV111" s="31" t="str">
        <f t="shared" si="20"/>
        <v/>
      </c>
      <c r="BW111" s="31" t="str">
        <f t="shared" si="20"/>
        <v/>
      </c>
      <c r="BX111" s="31" t="str">
        <f t="shared" si="20"/>
        <v/>
      </c>
      <c r="BY111" s="31" t="str">
        <f t="shared" si="20"/>
        <v/>
      </c>
      <c r="BZ111" s="31" t="str">
        <f t="shared" si="20"/>
        <v/>
      </c>
      <c r="CA111" s="31" t="str">
        <f t="shared" si="20"/>
        <v/>
      </c>
      <c r="CB111" s="31" t="str">
        <f t="shared" si="20"/>
        <v/>
      </c>
      <c r="CC111" s="31" t="str">
        <f t="shared" si="20"/>
        <v/>
      </c>
      <c r="CD111" s="31" t="str">
        <f t="shared" si="20"/>
        <v/>
      </c>
      <c r="CE111" s="31" t="str">
        <f t="shared" si="20"/>
        <v/>
      </c>
      <c r="CF111" s="31" t="str">
        <f t="shared" si="20"/>
        <v/>
      </c>
      <c r="CG111" s="31" t="str">
        <f t="shared" si="20"/>
        <v/>
      </c>
      <c r="CH111" s="31" t="str">
        <f t="shared" si="20"/>
        <v/>
      </c>
      <c r="CI111" s="31" t="str">
        <f t="shared" si="20"/>
        <v/>
      </c>
      <c r="CJ111" s="31" t="str">
        <f t="shared" si="20"/>
        <v/>
      </c>
      <c r="CK111" s="31" t="str">
        <f t="shared" si="20"/>
        <v/>
      </c>
      <c r="CL111" s="31" t="str">
        <f t="shared" si="20"/>
        <v/>
      </c>
      <c r="CM111" s="31" t="str">
        <f t="shared" si="20"/>
        <v/>
      </c>
      <c r="CN111" s="31" t="str">
        <f t="shared" si="20"/>
        <v/>
      </c>
      <c r="CO111" s="31" t="str">
        <f t="shared" si="20"/>
        <v/>
      </c>
      <c r="CP111" s="31" t="str">
        <f t="shared" si="20"/>
        <v/>
      </c>
      <c r="CQ111" s="31" t="str">
        <f t="shared" si="20"/>
        <v/>
      </c>
      <c r="CR111" s="31" t="str">
        <f t="shared" si="20"/>
        <v/>
      </c>
      <c r="CS111" s="31" t="str">
        <f t="shared" si="20"/>
        <v/>
      </c>
      <c r="CT111" s="31" t="str">
        <f t="shared" si="20"/>
        <v/>
      </c>
      <c r="CU111" s="31" t="str">
        <f t="shared" si="20"/>
        <v/>
      </c>
      <c r="CV111" s="31" t="str">
        <f t="shared" si="20"/>
        <v/>
      </c>
      <c r="CW111" s="31" t="str">
        <f t="shared" si="20"/>
        <v/>
      </c>
      <c r="CX111" s="27">
        <f t="shared" ref="CX111" si="21">IF(NOT(CX8=123456),CX8,IF(NOT(CX8="123456"),CX8,"TEST"))</f>
        <v>0</v>
      </c>
    </row>
    <row r="112" spans="1:102" s="27" customFormat="1" x14ac:dyDescent="0.3">
      <c r="A112" s="27" t="str">
        <f t="shared" si="3"/>
        <v/>
      </c>
      <c r="B112" s="31" t="str">
        <f t="shared" ref="B112:BM112" si="22">IF(AND($A112 &lt;&gt; "", B$105 &lt;&gt; ""), IF(NOT(B9=123456),B9,IF(NOT(B9="123456"),B9,"TEST")),"")</f>
        <v/>
      </c>
      <c r="C112" s="31" t="str">
        <f t="shared" si="22"/>
        <v/>
      </c>
      <c r="D112" s="31" t="str">
        <f t="shared" si="22"/>
        <v/>
      </c>
      <c r="E112" s="31" t="str">
        <f t="shared" si="22"/>
        <v/>
      </c>
      <c r="F112" s="31" t="str">
        <f t="shared" si="22"/>
        <v/>
      </c>
      <c r="G112" s="31" t="str">
        <f t="shared" si="22"/>
        <v/>
      </c>
      <c r="H112" s="31" t="str">
        <f t="shared" si="22"/>
        <v/>
      </c>
      <c r="I112" s="31" t="str">
        <f t="shared" si="22"/>
        <v/>
      </c>
      <c r="J112" s="31" t="str">
        <f t="shared" si="22"/>
        <v/>
      </c>
      <c r="K112" s="31" t="str">
        <f t="shared" si="22"/>
        <v/>
      </c>
      <c r="L112" s="31" t="str">
        <f t="shared" si="22"/>
        <v/>
      </c>
      <c r="M112" s="31" t="str">
        <f t="shared" si="22"/>
        <v/>
      </c>
      <c r="N112" s="31" t="str">
        <f t="shared" si="22"/>
        <v/>
      </c>
      <c r="O112" s="31" t="str">
        <f t="shared" si="22"/>
        <v/>
      </c>
      <c r="P112" s="31" t="str">
        <f t="shared" si="22"/>
        <v/>
      </c>
      <c r="Q112" s="31" t="str">
        <f t="shared" si="22"/>
        <v/>
      </c>
      <c r="R112" s="31" t="str">
        <f t="shared" si="22"/>
        <v/>
      </c>
      <c r="S112" s="31" t="str">
        <f t="shared" si="22"/>
        <v/>
      </c>
      <c r="T112" s="31" t="str">
        <f t="shared" si="22"/>
        <v/>
      </c>
      <c r="U112" s="31" t="str">
        <f t="shared" si="22"/>
        <v/>
      </c>
      <c r="V112" s="31" t="str">
        <f t="shared" si="22"/>
        <v/>
      </c>
      <c r="W112" s="31" t="str">
        <f t="shared" si="22"/>
        <v/>
      </c>
      <c r="X112" s="31" t="str">
        <f t="shared" si="22"/>
        <v/>
      </c>
      <c r="Y112" s="31" t="str">
        <f t="shared" si="22"/>
        <v/>
      </c>
      <c r="Z112" s="31" t="str">
        <f t="shared" si="22"/>
        <v/>
      </c>
      <c r="AA112" s="31" t="str">
        <f t="shared" si="22"/>
        <v/>
      </c>
      <c r="AB112" s="31" t="str">
        <f t="shared" si="22"/>
        <v/>
      </c>
      <c r="AC112" s="31" t="str">
        <f t="shared" si="22"/>
        <v/>
      </c>
      <c r="AD112" s="31" t="str">
        <f t="shared" si="22"/>
        <v/>
      </c>
      <c r="AE112" s="31" t="str">
        <f t="shared" si="22"/>
        <v/>
      </c>
      <c r="AF112" s="31" t="str">
        <f t="shared" si="22"/>
        <v/>
      </c>
      <c r="AG112" s="31" t="str">
        <f t="shared" si="22"/>
        <v/>
      </c>
      <c r="AH112" s="31" t="str">
        <f t="shared" si="22"/>
        <v/>
      </c>
      <c r="AI112" s="31" t="str">
        <f t="shared" si="22"/>
        <v/>
      </c>
      <c r="AJ112" s="31" t="str">
        <f t="shared" si="22"/>
        <v/>
      </c>
      <c r="AK112" s="31" t="str">
        <f t="shared" si="22"/>
        <v/>
      </c>
      <c r="AL112" s="31" t="str">
        <f t="shared" si="22"/>
        <v/>
      </c>
      <c r="AM112" s="31" t="str">
        <f t="shared" si="22"/>
        <v/>
      </c>
      <c r="AN112" s="31" t="str">
        <f t="shared" si="22"/>
        <v/>
      </c>
      <c r="AO112" s="31" t="str">
        <f t="shared" si="22"/>
        <v/>
      </c>
      <c r="AP112" s="31" t="str">
        <f t="shared" si="22"/>
        <v/>
      </c>
      <c r="AQ112" s="31" t="str">
        <f t="shared" si="22"/>
        <v/>
      </c>
      <c r="AR112" s="31" t="str">
        <f t="shared" si="22"/>
        <v/>
      </c>
      <c r="AS112" s="31" t="str">
        <f t="shared" si="22"/>
        <v/>
      </c>
      <c r="AT112" s="31" t="str">
        <f t="shared" si="22"/>
        <v/>
      </c>
      <c r="AU112" s="31" t="str">
        <f t="shared" si="22"/>
        <v/>
      </c>
      <c r="AV112" s="31" t="str">
        <f t="shared" si="22"/>
        <v/>
      </c>
      <c r="AW112" s="31" t="str">
        <f t="shared" si="22"/>
        <v/>
      </c>
      <c r="AX112" s="31" t="str">
        <f t="shared" si="22"/>
        <v/>
      </c>
      <c r="AY112" s="31" t="str">
        <f t="shared" si="22"/>
        <v/>
      </c>
      <c r="AZ112" s="31" t="str">
        <f t="shared" si="22"/>
        <v/>
      </c>
      <c r="BA112" s="31" t="str">
        <f t="shared" si="22"/>
        <v/>
      </c>
      <c r="BB112" s="31" t="str">
        <f t="shared" si="22"/>
        <v/>
      </c>
      <c r="BC112" s="31" t="str">
        <f t="shared" si="22"/>
        <v/>
      </c>
      <c r="BD112" s="31" t="str">
        <f t="shared" si="22"/>
        <v/>
      </c>
      <c r="BE112" s="31" t="str">
        <f t="shared" si="22"/>
        <v/>
      </c>
      <c r="BF112" s="31" t="str">
        <f t="shared" si="22"/>
        <v/>
      </c>
      <c r="BG112" s="31" t="str">
        <f t="shared" si="22"/>
        <v/>
      </c>
      <c r="BH112" s="31" t="str">
        <f t="shared" si="22"/>
        <v/>
      </c>
      <c r="BI112" s="31" t="str">
        <f t="shared" si="22"/>
        <v/>
      </c>
      <c r="BJ112" s="31" t="str">
        <f t="shared" si="22"/>
        <v/>
      </c>
      <c r="BK112" s="31" t="str">
        <f t="shared" si="22"/>
        <v/>
      </c>
      <c r="BL112" s="31" t="str">
        <f t="shared" si="22"/>
        <v/>
      </c>
      <c r="BM112" s="31" t="str">
        <f t="shared" si="22"/>
        <v/>
      </c>
      <c r="BN112" s="31" t="str">
        <f t="shared" ref="BN112:CW112" si="23">IF(AND($A112 &lt;&gt; "", BN$105 &lt;&gt; ""), IF(NOT(BN9=123456),BN9,IF(NOT(BN9="123456"),BN9,"TEST")),"")</f>
        <v/>
      </c>
      <c r="BO112" s="31" t="str">
        <f t="shared" si="23"/>
        <v/>
      </c>
      <c r="BP112" s="31" t="str">
        <f t="shared" si="23"/>
        <v/>
      </c>
      <c r="BQ112" s="31" t="str">
        <f t="shared" si="23"/>
        <v/>
      </c>
      <c r="BR112" s="31" t="str">
        <f t="shared" si="23"/>
        <v/>
      </c>
      <c r="BS112" s="31" t="str">
        <f t="shared" si="23"/>
        <v/>
      </c>
      <c r="BT112" s="31" t="str">
        <f t="shared" si="23"/>
        <v/>
      </c>
      <c r="BU112" s="31" t="str">
        <f t="shared" si="23"/>
        <v/>
      </c>
      <c r="BV112" s="31" t="str">
        <f t="shared" si="23"/>
        <v/>
      </c>
      <c r="BW112" s="31" t="str">
        <f t="shared" si="23"/>
        <v/>
      </c>
      <c r="BX112" s="31" t="str">
        <f t="shared" si="23"/>
        <v/>
      </c>
      <c r="BY112" s="31" t="str">
        <f t="shared" si="23"/>
        <v/>
      </c>
      <c r="BZ112" s="31" t="str">
        <f t="shared" si="23"/>
        <v/>
      </c>
      <c r="CA112" s="31" t="str">
        <f t="shared" si="23"/>
        <v/>
      </c>
      <c r="CB112" s="31" t="str">
        <f t="shared" si="23"/>
        <v/>
      </c>
      <c r="CC112" s="31" t="str">
        <f t="shared" si="23"/>
        <v/>
      </c>
      <c r="CD112" s="31" t="str">
        <f t="shared" si="23"/>
        <v/>
      </c>
      <c r="CE112" s="31" t="str">
        <f t="shared" si="23"/>
        <v/>
      </c>
      <c r="CF112" s="31" t="str">
        <f t="shared" si="23"/>
        <v/>
      </c>
      <c r="CG112" s="31" t="str">
        <f t="shared" si="23"/>
        <v/>
      </c>
      <c r="CH112" s="31" t="str">
        <f t="shared" si="23"/>
        <v/>
      </c>
      <c r="CI112" s="31" t="str">
        <f t="shared" si="23"/>
        <v/>
      </c>
      <c r="CJ112" s="31" t="str">
        <f t="shared" si="23"/>
        <v/>
      </c>
      <c r="CK112" s="31" t="str">
        <f t="shared" si="23"/>
        <v/>
      </c>
      <c r="CL112" s="31" t="str">
        <f t="shared" si="23"/>
        <v/>
      </c>
      <c r="CM112" s="31" t="str">
        <f t="shared" si="23"/>
        <v/>
      </c>
      <c r="CN112" s="31" t="str">
        <f t="shared" si="23"/>
        <v/>
      </c>
      <c r="CO112" s="31" t="str">
        <f t="shared" si="23"/>
        <v/>
      </c>
      <c r="CP112" s="31" t="str">
        <f t="shared" si="23"/>
        <v/>
      </c>
      <c r="CQ112" s="31" t="str">
        <f t="shared" si="23"/>
        <v/>
      </c>
      <c r="CR112" s="31" t="str">
        <f t="shared" si="23"/>
        <v/>
      </c>
      <c r="CS112" s="31" t="str">
        <f t="shared" si="23"/>
        <v/>
      </c>
      <c r="CT112" s="31" t="str">
        <f t="shared" si="23"/>
        <v/>
      </c>
      <c r="CU112" s="31" t="str">
        <f t="shared" si="23"/>
        <v/>
      </c>
      <c r="CV112" s="31" t="str">
        <f t="shared" si="23"/>
        <v/>
      </c>
      <c r="CW112" s="31" t="str">
        <f t="shared" si="23"/>
        <v/>
      </c>
      <c r="CX112" s="27">
        <f t="shared" ref="CX112" si="24">IF(NOT(CX9=123456),CX9,IF(NOT(CX9="123456"),CX9,"TEST"))</f>
        <v>0</v>
      </c>
    </row>
    <row r="113" spans="1:102" s="27" customFormat="1" x14ac:dyDescent="0.3">
      <c r="A113" s="27" t="str">
        <f t="shared" si="3"/>
        <v/>
      </c>
      <c r="B113" s="31" t="str">
        <f t="shared" ref="B113:BM113" si="25">IF(AND($A113 &lt;&gt; "", B$105 &lt;&gt; ""), IF(NOT(B10=123456),B10,IF(NOT(B10="123456"),B10,"TEST")),"")</f>
        <v/>
      </c>
      <c r="C113" s="31" t="str">
        <f t="shared" si="25"/>
        <v/>
      </c>
      <c r="D113" s="31" t="str">
        <f t="shared" si="25"/>
        <v/>
      </c>
      <c r="E113" s="31" t="str">
        <f t="shared" si="25"/>
        <v/>
      </c>
      <c r="F113" s="31" t="str">
        <f t="shared" si="25"/>
        <v/>
      </c>
      <c r="G113" s="31" t="str">
        <f t="shared" si="25"/>
        <v/>
      </c>
      <c r="H113" s="31" t="str">
        <f t="shared" si="25"/>
        <v/>
      </c>
      <c r="I113" s="31" t="str">
        <f t="shared" si="25"/>
        <v/>
      </c>
      <c r="J113" s="31" t="str">
        <f t="shared" si="25"/>
        <v/>
      </c>
      <c r="K113" s="31" t="str">
        <f t="shared" si="25"/>
        <v/>
      </c>
      <c r="L113" s="31" t="str">
        <f t="shared" si="25"/>
        <v/>
      </c>
      <c r="M113" s="31" t="str">
        <f t="shared" si="25"/>
        <v/>
      </c>
      <c r="N113" s="31" t="str">
        <f t="shared" si="25"/>
        <v/>
      </c>
      <c r="O113" s="31" t="str">
        <f t="shared" si="25"/>
        <v/>
      </c>
      <c r="P113" s="31" t="str">
        <f t="shared" si="25"/>
        <v/>
      </c>
      <c r="Q113" s="31" t="str">
        <f t="shared" si="25"/>
        <v/>
      </c>
      <c r="R113" s="31" t="str">
        <f t="shared" si="25"/>
        <v/>
      </c>
      <c r="S113" s="31" t="str">
        <f t="shared" si="25"/>
        <v/>
      </c>
      <c r="T113" s="31" t="str">
        <f t="shared" si="25"/>
        <v/>
      </c>
      <c r="U113" s="31" t="str">
        <f t="shared" si="25"/>
        <v/>
      </c>
      <c r="V113" s="31" t="str">
        <f t="shared" si="25"/>
        <v/>
      </c>
      <c r="W113" s="31" t="str">
        <f t="shared" si="25"/>
        <v/>
      </c>
      <c r="X113" s="31" t="str">
        <f t="shared" si="25"/>
        <v/>
      </c>
      <c r="Y113" s="31" t="str">
        <f t="shared" si="25"/>
        <v/>
      </c>
      <c r="Z113" s="31" t="str">
        <f t="shared" si="25"/>
        <v/>
      </c>
      <c r="AA113" s="31" t="str">
        <f t="shared" si="25"/>
        <v/>
      </c>
      <c r="AB113" s="31" t="str">
        <f t="shared" si="25"/>
        <v/>
      </c>
      <c r="AC113" s="31" t="str">
        <f t="shared" si="25"/>
        <v/>
      </c>
      <c r="AD113" s="31" t="str">
        <f t="shared" si="25"/>
        <v/>
      </c>
      <c r="AE113" s="31" t="str">
        <f t="shared" si="25"/>
        <v/>
      </c>
      <c r="AF113" s="31" t="str">
        <f t="shared" si="25"/>
        <v/>
      </c>
      <c r="AG113" s="31" t="str">
        <f t="shared" si="25"/>
        <v/>
      </c>
      <c r="AH113" s="31" t="str">
        <f t="shared" si="25"/>
        <v/>
      </c>
      <c r="AI113" s="31" t="str">
        <f t="shared" si="25"/>
        <v/>
      </c>
      <c r="AJ113" s="31" t="str">
        <f t="shared" si="25"/>
        <v/>
      </c>
      <c r="AK113" s="31" t="str">
        <f t="shared" si="25"/>
        <v/>
      </c>
      <c r="AL113" s="31" t="str">
        <f t="shared" si="25"/>
        <v/>
      </c>
      <c r="AM113" s="31" t="str">
        <f t="shared" si="25"/>
        <v/>
      </c>
      <c r="AN113" s="31" t="str">
        <f t="shared" si="25"/>
        <v/>
      </c>
      <c r="AO113" s="31" t="str">
        <f t="shared" si="25"/>
        <v/>
      </c>
      <c r="AP113" s="31" t="str">
        <f t="shared" si="25"/>
        <v/>
      </c>
      <c r="AQ113" s="31" t="str">
        <f t="shared" si="25"/>
        <v/>
      </c>
      <c r="AR113" s="31" t="str">
        <f t="shared" si="25"/>
        <v/>
      </c>
      <c r="AS113" s="31" t="str">
        <f t="shared" si="25"/>
        <v/>
      </c>
      <c r="AT113" s="31" t="str">
        <f t="shared" si="25"/>
        <v/>
      </c>
      <c r="AU113" s="31" t="str">
        <f t="shared" si="25"/>
        <v/>
      </c>
      <c r="AV113" s="31" t="str">
        <f t="shared" si="25"/>
        <v/>
      </c>
      <c r="AW113" s="31" t="str">
        <f t="shared" si="25"/>
        <v/>
      </c>
      <c r="AX113" s="31" t="str">
        <f t="shared" si="25"/>
        <v/>
      </c>
      <c r="AY113" s="31" t="str">
        <f t="shared" si="25"/>
        <v/>
      </c>
      <c r="AZ113" s="31" t="str">
        <f t="shared" si="25"/>
        <v/>
      </c>
      <c r="BA113" s="31" t="str">
        <f t="shared" si="25"/>
        <v/>
      </c>
      <c r="BB113" s="31" t="str">
        <f t="shared" si="25"/>
        <v/>
      </c>
      <c r="BC113" s="31" t="str">
        <f t="shared" si="25"/>
        <v/>
      </c>
      <c r="BD113" s="31" t="str">
        <f t="shared" si="25"/>
        <v/>
      </c>
      <c r="BE113" s="31" t="str">
        <f t="shared" si="25"/>
        <v/>
      </c>
      <c r="BF113" s="31" t="str">
        <f t="shared" si="25"/>
        <v/>
      </c>
      <c r="BG113" s="31" t="str">
        <f t="shared" si="25"/>
        <v/>
      </c>
      <c r="BH113" s="31" t="str">
        <f t="shared" si="25"/>
        <v/>
      </c>
      <c r="BI113" s="31" t="str">
        <f t="shared" si="25"/>
        <v/>
      </c>
      <c r="BJ113" s="31" t="str">
        <f t="shared" si="25"/>
        <v/>
      </c>
      <c r="BK113" s="31" t="str">
        <f t="shared" si="25"/>
        <v/>
      </c>
      <c r="BL113" s="31" t="str">
        <f t="shared" si="25"/>
        <v/>
      </c>
      <c r="BM113" s="31" t="str">
        <f t="shared" si="25"/>
        <v/>
      </c>
      <c r="BN113" s="31" t="str">
        <f t="shared" ref="BN113:CW113" si="26">IF(AND($A113 &lt;&gt; "", BN$105 &lt;&gt; ""), IF(NOT(BN10=123456),BN10,IF(NOT(BN10="123456"),BN10,"TEST")),"")</f>
        <v/>
      </c>
      <c r="BO113" s="31" t="str">
        <f t="shared" si="26"/>
        <v/>
      </c>
      <c r="BP113" s="31" t="str">
        <f t="shared" si="26"/>
        <v/>
      </c>
      <c r="BQ113" s="31" t="str">
        <f t="shared" si="26"/>
        <v/>
      </c>
      <c r="BR113" s="31" t="str">
        <f t="shared" si="26"/>
        <v/>
      </c>
      <c r="BS113" s="31" t="str">
        <f t="shared" si="26"/>
        <v/>
      </c>
      <c r="BT113" s="31" t="str">
        <f t="shared" si="26"/>
        <v/>
      </c>
      <c r="BU113" s="31" t="str">
        <f t="shared" si="26"/>
        <v/>
      </c>
      <c r="BV113" s="31" t="str">
        <f t="shared" si="26"/>
        <v/>
      </c>
      <c r="BW113" s="31" t="str">
        <f t="shared" si="26"/>
        <v/>
      </c>
      <c r="BX113" s="31" t="str">
        <f t="shared" si="26"/>
        <v/>
      </c>
      <c r="BY113" s="31" t="str">
        <f t="shared" si="26"/>
        <v/>
      </c>
      <c r="BZ113" s="31" t="str">
        <f t="shared" si="26"/>
        <v/>
      </c>
      <c r="CA113" s="31" t="str">
        <f t="shared" si="26"/>
        <v/>
      </c>
      <c r="CB113" s="31" t="str">
        <f t="shared" si="26"/>
        <v/>
      </c>
      <c r="CC113" s="31" t="str">
        <f t="shared" si="26"/>
        <v/>
      </c>
      <c r="CD113" s="31" t="str">
        <f t="shared" si="26"/>
        <v/>
      </c>
      <c r="CE113" s="31" t="str">
        <f t="shared" si="26"/>
        <v/>
      </c>
      <c r="CF113" s="31" t="str">
        <f t="shared" si="26"/>
        <v/>
      </c>
      <c r="CG113" s="31" t="str">
        <f t="shared" si="26"/>
        <v/>
      </c>
      <c r="CH113" s="31" t="str">
        <f t="shared" si="26"/>
        <v/>
      </c>
      <c r="CI113" s="31" t="str">
        <f t="shared" si="26"/>
        <v/>
      </c>
      <c r="CJ113" s="31" t="str">
        <f t="shared" si="26"/>
        <v/>
      </c>
      <c r="CK113" s="31" t="str">
        <f t="shared" si="26"/>
        <v/>
      </c>
      <c r="CL113" s="31" t="str">
        <f t="shared" si="26"/>
        <v/>
      </c>
      <c r="CM113" s="31" t="str">
        <f t="shared" si="26"/>
        <v/>
      </c>
      <c r="CN113" s="31" t="str">
        <f t="shared" si="26"/>
        <v/>
      </c>
      <c r="CO113" s="31" t="str">
        <f t="shared" si="26"/>
        <v/>
      </c>
      <c r="CP113" s="31" t="str">
        <f t="shared" si="26"/>
        <v/>
      </c>
      <c r="CQ113" s="31" t="str">
        <f t="shared" si="26"/>
        <v/>
      </c>
      <c r="CR113" s="31" t="str">
        <f t="shared" si="26"/>
        <v/>
      </c>
      <c r="CS113" s="31" t="str">
        <f t="shared" si="26"/>
        <v/>
      </c>
      <c r="CT113" s="31" t="str">
        <f t="shared" si="26"/>
        <v/>
      </c>
      <c r="CU113" s="31" t="str">
        <f t="shared" si="26"/>
        <v/>
      </c>
      <c r="CV113" s="31" t="str">
        <f t="shared" si="26"/>
        <v/>
      </c>
      <c r="CW113" s="31" t="str">
        <f t="shared" si="26"/>
        <v/>
      </c>
      <c r="CX113" s="27">
        <f t="shared" ref="CX113" si="27">IF(NOT(CX10=123456),CX10,IF(NOT(CX10="123456"),CX10,"TEST"))</f>
        <v>0</v>
      </c>
    </row>
    <row r="114" spans="1:102" s="27" customFormat="1" x14ac:dyDescent="0.3">
      <c r="A114" s="27" t="str">
        <f t="shared" si="3"/>
        <v/>
      </c>
      <c r="B114" s="31" t="str">
        <f t="shared" ref="B114:BM114" si="28">IF(AND($A114 &lt;&gt; "", B$105 &lt;&gt; ""), IF(NOT(B11=123456),B11,IF(NOT(B11="123456"),B11,"TEST")),"")</f>
        <v/>
      </c>
      <c r="C114" s="31" t="str">
        <f t="shared" si="28"/>
        <v/>
      </c>
      <c r="D114" s="31" t="str">
        <f t="shared" si="28"/>
        <v/>
      </c>
      <c r="E114" s="31" t="str">
        <f t="shared" si="28"/>
        <v/>
      </c>
      <c r="F114" s="31" t="str">
        <f t="shared" si="28"/>
        <v/>
      </c>
      <c r="G114" s="31" t="str">
        <f t="shared" si="28"/>
        <v/>
      </c>
      <c r="H114" s="31" t="str">
        <f t="shared" si="28"/>
        <v/>
      </c>
      <c r="I114" s="31" t="str">
        <f t="shared" si="28"/>
        <v/>
      </c>
      <c r="J114" s="31" t="str">
        <f t="shared" si="28"/>
        <v/>
      </c>
      <c r="K114" s="31" t="str">
        <f t="shared" si="28"/>
        <v/>
      </c>
      <c r="L114" s="31" t="str">
        <f t="shared" si="28"/>
        <v/>
      </c>
      <c r="M114" s="31" t="str">
        <f t="shared" si="28"/>
        <v/>
      </c>
      <c r="N114" s="31" t="str">
        <f t="shared" si="28"/>
        <v/>
      </c>
      <c r="O114" s="31" t="str">
        <f t="shared" si="28"/>
        <v/>
      </c>
      <c r="P114" s="31" t="str">
        <f t="shared" si="28"/>
        <v/>
      </c>
      <c r="Q114" s="31" t="str">
        <f t="shared" si="28"/>
        <v/>
      </c>
      <c r="R114" s="31" t="str">
        <f t="shared" si="28"/>
        <v/>
      </c>
      <c r="S114" s="31" t="str">
        <f t="shared" si="28"/>
        <v/>
      </c>
      <c r="T114" s="31" t="str">
        <f t="shared" si="28"/>
        <v/>
      </c>
      <c r="U114" s="31" t="str">
        <f t="shared" si="28"/>
        <v/>
      </c>
      <c r="V114" s="31" t="str">
        <f t="shared" si="28"/>
        <v/>
      </c>
      <c r="W114" s="31" t="str">
        <f t="shared" si="28"/>
        <v/>
      </c>
      <c r="X114" s="31" t="str">
        <f t="shared" si="28"/>
        <v/>
      </c>
      <c r="Y114" s="31" t="str">
        <f t="shared" si="28"/>
        <v/>
      </c>
      <c r="Z114" s="31" t="str">
        <f t="shared" si="28"/>
        <v/>
      </c>
      <c r="AA114" s="31" t="str">
        <f t="shared" si="28"/>
        <v/>
      </c>
      <c r="AB114" s="31" t="str">
        <f t="shared" si="28"/>
        <v/>
      </c>
      <c r="AC114" s="31" t="str">
        <f t="shared" si="28"/>
        <v/>
      </c>
      <c r="AD114" s="31" t="str">
        <f t="shared" si="28"/>
        <v/>
      </c>
      <c r="AE114" s="31" t="str">
        <f t="shared" si="28"/>
        <v/>
      </c>
      <c r="AF114" s="31" t="str">
        <f t="shared" si="28"/>
        <v/>
      </c>
      <c r="AG114" s="31" t="str">
        <f t="shared" si="28"/>
        <v/>
      </c>
      <c r="AH114" s="31" t="str">
        <f t="shared" si="28"/>
        <v/>
      </c>
      <c r="AI114" s="31" t="str">
        <f t="shared" si="28"/>
        <v/>
      </c>
      <c r="AJ114" s="31" t="str">
        <f t="shared" si="28"/>
        <v/>
      </c>
      <c r="AK114" s="31" t="str">
        <f t="shared" si="28"/>
        <v/>
      </c>
      <c r="AL114" s="31" t="str">
        <f t="shared" si="28"/>
        <v/>
      </c>
      <c r="AM114" s="31" t="str">
        <f t="shared" si="28"/>
        <v/>
      </c>
      <c r="AN114" s="31" t="str">
        <f t="shared" si="28"/>
        <v/>
      </c>
      <c r="AO114" s="31" t="str">
        <f t="shared" si="28"/>
        <v/>
      </c>
      <c r="AP114" s="31" t="str">
        <f t="shared" si="28"/>
        <v/>
      </c>
      <c r="AQ114" s="31" t="str">
        <f t="shared" si="28"/>
        <v/>
      </c>
      <c r="AR114" s="31" t="str">
        <f t="shared" si="28"/>
        <v/>
      </c>
      <c r="AS114" s="31" t="str">
        <f t="shared" si="28"/>
        <v/>
      </c>
      <c r="AT114" s="31" t="str">
        <f t="shared" si="28"/>
        <v/>
      </c>
      <c r="AU114" s="31" t="str">
        <f t="shared" si="28"/>
        <v/>
      </c>
      <c r="AV114" s="31" t="str">
        <f t="shared" si="28"/>
        <v/>
      </c>
      <c r="AW114" s="31" t="str">
        <f t="shared" si="28"/>
        <v/>
      </c>
      <c r="AX114" s="31" t="str">
        <f t="shared" si="28"/>
        <v/>
      </c>
      <c r="AY114" s="31" t="str">
        <f t="shared" si="28"/>
        <v/>
      </c>
      <c r="AZ114" s="31" t="str">
        <f t="shared" si="28"/>
        <v/>
      </c>
      <c r="BA114" s="31" t="str">
        <f t="shared" si="28"/>
        <v/>
      </c>
      <c r="BB114" s="31" t="str">
        <f t="shared" si="28"/>
        <v/>
      </c>
      <c r="BC114" s="31" t="str">
        <f t="shared" si="28"/>
        <v/>
      </c>
      <c r="BD114" s="31" t="str">
        <f t="shared" si="28"/>
        <v/>
      </c>
      <c r="BE114" s="31" t="str">
        <f t="shared" si="28"/>
        <v/>
      </c>
      <c r="BF114" s="31" t="str">
        <f t="shared" si="28"/>
        <v/>
      </c>
      <c r="BG114" s="31" t="str">
        <f t="shared" si="28"/>
        <v/>
      </c>
      <c r="BH114" s="31" t="str">
        <f t="shared" si="28"/>
        <v/>
      </c>
      <c r="BI114" s="31" t="str">
        <f t="shared" si="28"/>
        <v/>
      </c>
      <c r="BJ114" s="31" t="str">
        <f t="shared" si="28"/>
        <v/>
      </c>
      <c r="BK114" s="31" t="str">
        <f t="shared" si="28"/>
        <v/>
      </c>
      <c r="BL114" s="31" t="str">
        <f t="shared" si="28"/>
        <v/>
      </c>
      <c r="BM114" s="31" t="str">
        <f t="shared" si="28"/>
        <v/>
      </c>
      <c r="BN114" s="31" t="str">
        <f t="shared" ref="BN114:CW114" si="29">IF(AND($A114 &lt;&gt; "", BN$105 &lt;&gt; ""), IF(NOT(BN11=123456),BN11,IF(NOT(BN11="123456"),BN11,"TEST")),"")</f>
        <v/>
      </c>
      <c r="BO114" s="31" t="str">
        <f t="shared" si="29"/>
        <v/>
      </c>
      <c r="BP114" s="31" t="str">
        <f t="shared" si="29"/>
        <v/>
      </c>
      <c r="BQ114" s="31" t="str">
        <f t="shared" si="29"/>
        <v/>
      </c>
      <c r="BR114" s="31" t="str">
        <f t="shared" si="29"/>
        <v/>
      </c>
      <c r="BS114" s="31" t="str">
        <f t="shared" si="29"/>
        <v/>
      </c>
      <c r="BT114" s="31" t="str">
        <f t="shared" si="29"/>
        <v/>
      </c>
      <c r="BU114" s="31" t="str">
        <f t="shared" si="29"/>
        <v/>
      </c>
      <c r="BV114" s="31" t="str">
        <f t="shared" si="29"/>
        <v/>
      </c>
      <c r="BW114" s="31" t="str">
        <f t="shared" si="29"/>
        <v/>
      </c>
      <c r="BX114" s="31" t="str">
        <f t="shared" si="29"/>
        <v/>
      </c>
      <c r="BY114" s="31" t="str">
        <f t="shared" si="29"/>
        <v/>
      </c>
      <c r="BZ114" s="31" t="str">
        <f t="shared" si="29"/>
        <v/>
      </c>
      <c r="CA114" s="31" t="str">
        <f t="shared" si="29"/>
        <v/>
      </c>
      <c r="CB114" s="31" t="str">
        <f t="shared" si="29"/>
        <v/>
      </c>
      <c r="CC114" s="31" t="str">
        <f t="shared" si="29"/>
        <v/>
      </c>
      <c r="CD114" s="31" t="str">
        <f t="shared" si="29"/>
        <v/>
      </c>
      <c r="CE114" s="31" t="str">
        <f t="shared" si="29"/>
        <v/>
      </c>
      <c r="CF114" s="31" t="str">
        <f t="shared" si="29"/>
        <v/>
      </c>
      <c r="CG114" s="31" t="str">
        <f t="shared" si="29"/>
        <v/>
      </c>
      <c r="CH114" s="31" t="str">
        <f t="shared" si="29"/>
        <v/>
      </c>
      <c r="CI114" s="31" t="str">
        <f t="shared" si="29"/>
        <v/>
      </c>
      <c r="CJ114" s="31" t="str">
        <f t="shared" si="29"/>
        <v/>
      </c>
      <c r="CK114" s="31" t="str">
        <f t="shared" si="29"/>
        <v/>
      </c>
      <c r="CL114" s="31" t="str">
        <f t="shared" si="29"/>
        <v/>
      </c>
      <c r="CM114" s="31" t="str">
        <f t="shared" si="29"/>
        <v/>
      </c>
      <c r="CN114" s="31" t="str">
        <f t="shared" si="29"/>
        <v/>
      </c>
      <c r="CO114" s="31" t="str">
        <f t="shared" si="29"/>
        <v/>
      </c>
      <c r="CP114" s="31" t="str">
        <f t="shared" si="29"/>
        <v/>
      </c>
      <c r="CQ114" s="31" t="str">
        <f t="shared" si="29"/>
        <v/>
      </c>
      <c r="CR114" s="31" t="str">
        <f t="shared" si="29"/>
        <v/>
      </c>
      <c r="CS114" s="31" t="str">
        <f t="shared" si="29"/>
        <v/>
      </c>
      <c r="CT114" s="31" t="str">
        <f t="shared" si="29"/>
        <v/>
      </c>
      <c r="CU114" s="31" t="str">
        <f t="shared" si="29"/>
        <v/>
      </c>
      <c r="CV114" s="31" t="str">
        <f t="shared" si="29"/>
        <v/>
      </c>
      <c r="CW114" s="31" t="str">
        <f t="shared" si="29"/>
        <v/>
      </c>
      <c r="CX114" s="27">
        <f t="shared" ref="CX114" si="30">IF(NOT(CX11=123456),CX11,IF(NOT(CX11="123456"),CX11,"TEST"))</f>
        <v>0</v>
      </c>
    </row>
    <row r="115" spans="1:102" s="27" customFormat="1" x14ac:dyDescent="0.3">
      <c r="A115" s="27" t="str">
        <f t="shared" si="3"/>
        <v/>
      </c>
      <c r="B115" s="31" t="str">
        <f t="shared" ref="B115:BM115" si="31">IF(AND($A115 &lt;&gt; "", B$105 &lt;&gt; ""), IF(NOT(B12=123456),B12,IF(NOT(B12="123456"),B12,"TEST")),"")</f>
        <v/>
      </c>
      <c r="C115" s="31" t="str">
        <f t="shared" si="31"/>
        <v/>
      </c>
      <c r="D115" s="31" t="str">
        <f t="shared" si="31"/>
        <v/>
      </c>
      <c r="E115" s="31" t="str">
        <f t="shared" si="31"/>
        <v/>
      </c>
      <c r="F115" s="31" t="str">
        <f t="shared" si="31"/>
        <v/>
      </c>
      <c r="G115" s="31" t="str">
        <f t="shared" si="31"/>
        <v/>
      </c>
      <c r="H115" s="31" t="str">
        <f t="shared" si="31"/>
        <v/>
      </c>
      <c r="I115" s="31" t="str">
        <f t="shared" si="31"/>
        <v/>
      </c>
      <c r="J115" s="31" t="str">
        <f t="shared" si="31"/>
        <v/>
      </c>
      <c r="K115" s="31" t="str">
        <f t="shared" si="31"/>
        <v/>
      </c>
      <c r="L115" s="31" t="str">
        <f t="shared" si="31"/>
        <v/>
      </c>
      <c r="M115" s="31" t="str">
        <f t="shared" si="31"/>
        <v/>
      </c>
      <c r="N115" s="31" t="str">
        <f t="shared" si="31"/>
        <v/>
      </c>
      <c r="O115" s="31" t="str">
        <f t="shared" si="31"/>
        <v/>
      </c>
      <c r="P115" s="31" t="str">
        <f t="shared" si="31"/>
        <v/>
      </c>
      <c r="Q115" s="31" t="str">
        <f t="shared" si="31"/>
        <v/>
      </c>
      <c r="R115" s="31" t="str">
        <f t="shared" si="31"/>
        <v/>
      </c>
      <c r="S115" s="31" t="str">
        <f t="shared" si="31"/>
        <v/>
      </c>
      <c r="T115" s="31" t="str">
        <f t="shared" si="31"/>
        <v/>
      </c>
      <c r="U115" s="31" t="str">
        <f t="shared" si="31"/>
        <v/>
      </c>
      <c r="V115" s="31" t="str">
        <f t="shared" si="31"/>
        <v/>
      </c>
      <c r="W115" s="31" t="str">
        <f t="shared" si="31"/>
        <v/>
      </c>
      <c r="X115" s="31" t="str">
        <f t="shared" si="31"/>
        <v/>
      </c>
      <c r="Y115" s="31" t="str">
        <f t="shared" si="31"/>
        <v/>
      </c>
      <c r="Z115" s="31" t="str">
        <f t="shared" si="31"/>
        <v/>
      </c>
      <c r="AA115" s="31" t="str">
        <f t="shared" si="31"/>
        <v/>
      </c>
      <c r="AB115" s="31" t="str">
        <f t="shared" si="31"/>
        <v/>
      </c>
      <c r="AC115" s="31" t="str">
        <f t="shared" si="31"/>
        <v/>
      </c>
      <c r="AD115" s="31" t="str">
        <f t="shared" si="31"/>
        <v/>
      </c>
      <c r="AE115" s="31" t="str">
        <f t="shared" si="31"/>
        <v/>
      </c>
      <c r="AF115" s="31" t="str">
        <f t="shared" si="31"/>
        <v/>
      </c>
      <c r="AG115" s="31" t="str">
        <f t="shared" si="31"/>
        <v/>
      </c>
      <c r="AH115" s="31" t="str">
        <f t="shared" si="31"/>
        <v/>
      </c>
      <c r="AI115" s="31" t="str">
        <f t="shared" si="31"/>
        <v/>
      </c>
      <c r="AJ115" s="31" t="str">
        <f t="shared" si="31"/>
        <v/>
      </c>
      <c r="AK115" s="31" t="str">
        <f t="shared" si="31"/>
        <v/>
      </c>
      <c r="AL115" s="31" t="str">
        <f t="shared" si="31"/>
        <v/>
      </c>
      <c r="AM115" s="31" t="str">
        <f t="shared" si="31"/>
        <v/>
      </c>
      <c r="AN115" s="31" t="str">
        <f t="shared" si="31"/>
        <v/>
      </c>
      <c r="AO115" s="31" t="str">
        <f t="shared" si="31"/>
        <v/>
      </c>
      <c r="AP115" s="31" t="str">
        <f t="shared" si="31"/>
        <v/>
      </c>
      <c r="AQ115" s="31" t="str">
        <f t="shared" si="31"/>
        <v/>
      </c>
      <c r="AR115" s="31" t="str">
        <f t="shared" si="31"/>
        <v/>
      </c>
      <c r="AS115" s="31" t="str">
        <f t="shared" si="31"/>
        <v/>
      </c>
      <c r="AT115" s="31" t="str">
        <f t="shared" si="31"/>
        <v/>
      </c>
      <c r="AU115" s="31" t="str">
        <f t="shared" si="31"/>
        <v/>
      </c>
      <c r="AV115" s="31" t="str">
        <f t="shared" si="31"/>
        <v/>
      </c>
      <c r="AW115" s="31" t="str">
        <f t="shared" si="31"/>
        <v/>
      </c>
      <c r="AX115" s="31" t="str">
        <f t="shared" si="31"/>
        <v/>
      </c>
      <c r="AY115" s="31" t="str">
        <f t="shared" si="31"/>
        <v/>
      </c>
      <c r="AZ115" s="31" t="str">
        <f t="shared" si="31"/>
        <v/>
      </c>
      <c r="BA115" s="31" t="str">
        <f t="shared" si="31"/>
        <v/>
      </c>
      <c r="BB115" s="31" t="str">
        <f t="shared" si="31"/>
        <v/>
      </c>
      <c r="BC115" s="31" t="str">
        <f t="shared" si="31"/>
        <v/>
      </c>
      <c r="BD115" s="31" t="str">
        <f t="shared" si="31"/>
        <v/>
      </c>
      <c r="BE115" s="31" t="str">
        <f t="shared" si="31"/>
        <v/>
      </c>
      <c r="BF115" s="31" t="str">
        <f t="shared" si="31"/>
        <v/>
      </c>
      <c r="BG115" s="31" t="str">
        <f t="shared" si="31"/>
        <v/>
      </c>
      <c r="BH115" s="31" t="str">
        <f t="shared" si="31"/>
        <v/>
      </c>
      <c r="BI115" s="31" t="str">
        <f t="shared" si="31"/>
        <v/>
      </c>
      <c r="BJ115" s="31" t="str">
        <f t="shared" si="31"/>
        <v/>
      </c>
      <c r="BK115" s="31" t="str">
        <f t="shared" si="31"/>
        <v/>
      </c>
      <c r="BL115" s="31" t="str">
        <f t="shared" si="31"/>
        <v/>
      </c>
      <c r="BM115" s="31" t="str">
        <f t="shared" si="31"/>
        <v/>
      </c>
      <c r="BN115" s="31" t="str">
        <f t="shared" ref="BN115:CW115" si="32">IF(AND($A115 &lt;&gt; "", BN$105 &lt;&gt; ""), IF(NOT(BN12=123456),BN12,IF(NOT(BN12="123456"),BN12,"TEST")),"")</f>
        <v/>
      </c>
      <c r="BO115" s="31" t="str">
        <f t="shared" si="32"/>
        <v/>
      </c>
      <c r="BP115" s="31" t="str">
        <f t="shared" si="32"/>
        <v/>
      </c>
      <c r="BQ115" s="31" t="str">
        <f t="shared" si="32"/>
        <v/>
      </c>
      <c r="BR115" s="31" t="str">
        <f t="shared" si="32"/>
        <v/>
      </c>
      <c r="BS115" s="31" t="str">
        <f t="shared" si="32"/>
        <v/>
      </c>
      <c r="BT115" s="31" t="str">
        <f t="shared" si="32"/>
        <v/>
      </c>
      <c r="BU115" s="31" t="str">
        <f t="shared" si="32"/>
        <v/>
      </c>
      <c r="BV115" s="31" t="str">
        <f t="shared" si="32"/>
        <v/>
      </c>
      <c r="BW115" s="31" t="str">
        <f t="shared" si="32"/>
        <v/>
      </c>
      <c r="BX115" s="31" t="str">
        <f t="shared" si="32"/>
        <v/>
      </c>
      <c r="BY115" s="31" t="str">
        <f t="shared" si="32"/>
        <v/>
      </c>
      <c r="BZ115" s="31" t="str">
        <f t="shared" si="32"/>
        <v/>
      </c>
      <c r="CA115" s="31" t="str">
        <f t="shared" si="32"/>
        <v/>
      </c>
      <c r="CB115" s="31" t="str">
        <f t="shared" si="32"/>
        <v/>
      </c>
      <c r="CC115" s="31" t="str">
        <f t="shared" si="32"/>
        <v/>
      </c>
      <c r="CD115" s="31" t="str">
        <f t="shared" si="32"/>
        <v/>
      </c>
      <c r="CE115" s="31" t="str">
        <f t="shared" si="32"/>
        <v/>
      </c>
      <c r="CF115" s="31" t="str">
        <f t="shared" si="32"/>
        <v/>
      </c>
      <c r="CG115" s="31" t="str">
        <f t="shared" si="32"/>
        <v/>
      </c>
      <c r="CH115" s="31" t="str">
        <f t="shared" si="32"/>
        <v/>
      </c>
      <c r="CI115" s="31" t="str">
        <f t="shared" si="32"/>
        <v/>
      </c>
      <c r="CJ115" s="31" t="str">
        <f t="shared" si="32"/>
        <v/>
      </c>
      <c r="CK115" s="31" t="str">
        <f t="shared" si="32"/>
        <v/>
      </c>
      <c r="CL115" s="31" t="str">
        <f t="shared" si="32"/>
        <v/>
      </c>
      <c r="CM115" s="31" t="str">
        <f t="shared" si="32"/>
        <v/>
      </c>
      <c r="CN115" s="31" t="str">
        <f t="shared" si="32"/>
        <v/>
      </c>
      <c r="CO115" s="31" t="str">
        <f t="shared" si="32"/>
        <v/>
      </c>
      <c r="CP115" s="31" t="str">
        <f t="shared" si="32"/>
        <v/>
      </c>
      <c r="CQ115" s="31" t="str">
        <f t="shared" si="32"/>
        <v/>
      </c>
      <c r="CR115" s="31" t="str">
        <f t="shared" si="32"/>
        <v/>
      </c>
      <c r="CS115" s="31" t="str">
        <f t="shared" si="32"/>
        <v/>
      </c>
      <c r="CT115" s="31" t="str">
        <f t="shared" si="32"/>
        <v/>
      </c>
      <c r="CU115" s="31" t="str">
        <f t="shared" si="32"/>
        <v/>
      </c>
      <c r="CV115" s="31" t="str">
        <f t="shared" si="32"/>
        <v/>
      </c>
      <c r="CW115" s="31" t="str">
        <f t="shared" si="32"/>
        <v/>
      </c>
      <c r="CX115" s="27">
        <f t="shared" ref="CX115" si="33">IF(NOT(CX12=123456),CX12,IF(NOT(CX12="123456"),CX12,"TEST"))</f>
        <v>0</v>
      </c>
    </row>
    <row r="116" spans="1:102" s="27" customFormat="1" x14ac:dyDescent="0.3">
      <c r="A116" s="27" t="str">
        <f t="shared" si="3"/>
        <v/>
      </c>
      <c r="B116" s="31" t="str">
        <f t="shared" ref="B116:BM116" si="34">IF(AND($A116 &lt;&gt; "", B$105 &lt;&gt; ""), IF(NOT(B13=123456),B13,IF(NOT(B13="123456"),B13,"TEST")),"")</f>
        <v/>
      </c>
      <c r="C116" s="31" t="str">
        <f t="shared" si="34"/>
        <v/>
      </c>
      <c r="D116" s="31" t="str">
        <f t="shared" si="34"/>
        <v/>
      </c>
      <c r="E116" s="31" t="str">
        <f t="shared" si="34"/>
        <v/>
      </c>
      <c r="F116" s="31" t="str">
        <f t="shared" si="34"/>
        <v/>
      </c>
      <c r="G116" s="31" t="str">
        <f t="shared" si="34"/>
        <v/>
      </c>
      <c r="H116" s="31" t="str">
        <f t="shared" si="34"/>
        <v/>
      </c>
      <c r="I116" s="31" t="str">
        <f t="shared" si="34"/>
        <v/>
      </c>
      <c r="J116" s="31" t="str">
        <f t="shared" si="34"/>
        <v/>
      </c>
      <c r="K116" s="31" t="str">
        <f t="shared" si="34"/>
        <v/>
      </c>
      <c r="L116" s="31" t="str">
        <f t="shared" si="34"/>
        <v/>
      </c>
      <c r="M116" s="31" t="str">
        <f t="shared" si="34"/>
        <v/>
      </c>
      <c r="N116" s="31" t="str">
        <f t="shared" si="34"/>
        <v/>
      </c>
      <c r="O116" s="31" t="str">
        <f t="shared" si="34"/>
        <v/>
      </c>
      <c r="P116" s="31" t="str">
        <f t="shared" si="34"/>
        <v/>
      </c>
      <c r="Q116" s="31" t="str">
        <f t="shared" si="34"/>
        <v/>
      </c>
      <c r="R116" s="31" t="str">
        <f t="shared" si="34"/>
        <v/>
      </c>
      <c r="S116" s="31" t="str">
        <f t="shared" si="34"/>
        <v/>
      </c>
      <c r="T116" s="31" t="str">
        <f t="shared" si="34"/>
        <v/>
      </c>
      <c r="U116" s="31" t="str">
        <f t="shared" si="34"/>
        <v/>
      </c>
      <c r="V116" s="31" t="str">
        <f t="shared" si="34"/>
        <v/>
      </c>
      <c r="W116" s="31" t="str">
        <f t="shared" si="34"/>
        <v/>
      </c>
      <c r="X116" s="31" t="str">
        <f t="shared" si="34"/>
        <v/>
      </c>
      <c r="Y116" s="31" t="str">
        <f t="shared" si="34"/>
        <v/>
      </c>
      <c r="Z116" s="31" t="str">
        <f t="shared" si="34"/>
        <v/>
      </c>
      <c r="AA116" s="31" t="str">
        <f t="shared" si="34"/>
        <v/>
      </c>
      <c r="AB116" s="31" t="str">
        <f t="shared" si="34"/>
        <v/>
      </c>
      <c r="AC116" s="31" t="str">
        <f t="shared" si="34"/>
        <v/>
      </c>
      <c r="AD116" s="31" t="str">
        <f t="shared" si="34"/>
        <v/>
      </c>
      <c r="AE116" s="31" t="str">
        <f t="shared" si="34"/>
        <v/>
      </c>
      <c r="AF116" s="31" t="str">
        <f t="shared" si="34"/>
        <v/>
      </c>
      <c r="AG116" s="31" t="str">
        <f t="shared" si="34"/>
        <v/>
      </c>
      <c r="AH116" s="31" t="str">
        <f t="shared" si="34"/>
        <v/>
      </c>
      <c r="AI116" s="31" t="str">
        <f t="shared" si="34"/>
        <v/>
      </c>
      <c r="AJ116" s="31" t="str">
        <f t="shared" si="34"/>
        <v/>
      </c>
      <c r="AK116" s="31" t="str">
        <f t="shared" si="34"/>
        <v/>
      </c>
      <c r="AL116" s="31" t="str">
        <f t="shared" si="34"/>
        <v/>
      </c>
      <c r="AM116" s="31" t="str">
        <f t="shared" si="34"/>
        <v/>
      </c>
      <c r="AN116" s="31" t="str">
        <f t="shared" si="34"/>
        <v/>
      </c>
      <c r="AO116" s="31" t="str">
        <f t="shared" si="34"/>
        <v/>
      </c>
      <c r="AP116" s="31" t="str">
        <f t="shared" si="34"/>
        <v/>
      </c>
      <c r="AQ116" s="31" t="str">
        <f t="shared" si="34"/>
        <v/>
      </c>
      <c r="AR116" s="31" t="str">
        <f t="shared" si="34"/>
        <v/>
      </c>
      <c r="AS116" s="31" t="str">
        <f t="shared" si="34"/>
        <v/>
      </c>
      <c r="AT116" s="31" t="str">
        <f t="shared" si="34"/>
        <v/>
      </c>
      <c r="AU116" s="31" t="str">
        <f t="shared" si="34"/>
        <v/>
      </c>
      <c r="AV116" s="31" t="str">
        <f t="shared" si="34"/>
        <v/>
      </c>
      <c r="AW116" s="31" t="str">
        <f t="shared" si="34"/>
        <v/>
      </c>
      <c r="AX116" s="31" t="str">
        <f t="shared" si="34"/>
        <v/>
      </c>
      <c r="AY116" s="31" t="str">
        <f t="shared" si="34"/>
        <v/>
      </c>
      <c r="AZ116" s="31" t="str">
        <f t="shared" si="34"/>
        <v/>
      </c>
      <c r="BA116" s="31" t="str">
        <f t="shared" si="34"/>
        <v/>
      </c>
      <c r="BB116" s="31" t="str">
        <f t="shared" si="34"/>
        <v/>
      </c>
      <c r="BC116" s="31" t="str">
        <f t="shared" si="34"/>
        <v/>
      </c>
      <c r="BD116" s="31" t="str">
        <f t="shared" si="34"/>
        <v/>
      </c>
      <c r="BE116" s="31" t="str">
        <f t="shared" si="34"/>
        <v/>
      </c>
      <c r="BF116" s="31" t="str">
        <f t="shared" si="34"/>
        <v/>
      </c>
      <c r="BG116" s="31" t="str">
        <f t="shared" si="34"/>
        <v/>
      </c>
      <c r="BH116" s="31" t="str">
        <f t="shared" si="34"/>
        <v/>
      </c>
      <c r="BI116" s="31" t="str">
        <f t="shared" si="34"/>
        <v/>
      </c>
      <c r="BJ116" s="31" t="str">
        <f t="shared" si="34"/>
        <v/>
      </c>
      <c r="BK116" s="31" t="str">
        <f t="shared" si="34"/>
        <v/>
      </c>
      <c r="BL116" s="31" t="str">
        <f t="shared" si="34"/>
        <v/>
      </c>
      <c r="BM116" s="31" t="str">
        <f t="shared" si="34"/>
        <v/>
      </c>
      <c r="BN116" s="31" t="str">
        <f t="shared" ref="BN116:CW116" si="35">IF(AND($A116 &lt;&gt; "", BN$105 &lt;&gt; ""), IF(NOT(BN13=123456),BN13,IF(NOT(BN13="123456"),BN13,"TEST")),"")</f>
        <v/>
      </c>
      <c r="BO116" s="31" t="str">
        <f t="shared" si="35"/>
        <v/>
      </c>
      <c r="BP116" s="31" t="str">
        <f t="shared" si="35"/>
        <v/>
      </c>
      <c r="BQ116" s="31" t="str">
        <f t="shared" si="35"/>
        <v/>
      </c>
      <c r="BR116" s="31" t="str">
        <f t="shared" si="35"/>
        <v/>
      </c>
      <c r="BS116" s="31" t="str">
        <f t="shared" si="35"/>
        <v/>
      </c>
      <c r="BT116" s="31" t="str">
        <f t="shared" si="35"/>
        <v/>
      </c>
      <c r="BU116" s="31" t="str">
        <f t="shared" si="35"/>
        <v/>
      </c>
      <c r="BV116" s="31" t="str">
        <f t="shared" si="35"/>
        <v/>
      </c>
      <c r="BW116" s="31" t="str">
        <f t="shared" si="35"/>
        <v/>
      </c>
      <c r="BX116" s="31" t="str">
        <f t="shared" si="35"/>
        <v/>
      </c>
      <c r="BY116" s="31" t="str">
        <f t="shared" si="35"/>
        <v/>
      </c>
      <c r="BZ116" s="31" t="str">
        <f t="shared" si="35"/>
        <v/>
      </c>
      <c r="CA116" s="31" t="str">
        <f t="shared" si="35"/>
        <v/>
      </c>
      <c r="CB116" s="31" t="str">
        <f t="shared" si="35"/>
        <v/>
      </c>
      <c r="CC116" s="31" t="str">
        <f t="shared" si="35"/>
        <v/>
      </c>
      <c r="CD116" s="31" t="str">
        <f t="shared" si="35"/>
        <v/>
      </c>
      <c r="CE116" s="31" t="str">
        <f t="shared" si="35"/>
        <v/>
      </c>
      <c r="CF116" s="31" t="str">
        <f t="shared" si="35"/>
        <v/>
      </c>
      <c r="CG116" s="31" t="str">
        <f t="shared" si="35"/>
        <v/>
      </c>
      <c r="CH116" s="31" t="str">
        <f t="shared" si="35"/>
        <v/>
      </c>
      <c r="CI116" s="31" t="str">
        <f t="shared" si="35"/>
        <v/>
      </c>
      <c r="CJ116" s="31" t="str">
        <f t="shared" si="35"/>
        <v/>
      </c>
      <c r="CK116" s="31" t="str">
        <f t="shared" si="35"/>
        <v/>
      </c>
      <c r="CL116" s="31" t="str">
        <f t="shared" si="35"/>
        <v/>
      </c>
      <c r="CM116" s="31" t="str">
        <f t="shared" si="35"/>
        <v/>
      </c>
      <c r="CN116" s="31" t="str">
        <f t="shared" si="35"/>
        <v/>
      </c>
      <c r="CO116" s="31" t="str">
        <f t="shared" si="35"/>
        <v/>
      </c>
      <c r="CP116" s="31" t="str">
        <f t="shared" si="35"/>
        <v/>
      </c>
      <c r="CQ116" s="31" t="str">
        <f t="shared" si="35"/>
        <v/>
      </c>
      <c r="CR116" s="31" t="str">
        <f t="shared" si="35"/>
        <v/>
      </c>
      <c r="CS116" s="31" t="str">
        <f t="shared" si="35"/>
        <v/>
      </c>
      <c r="CT116" s="31" t="str">
        <f t="shared" si="35"/>
        <v/>
      </c>
      <c r="CU116" s="31" t="str">
        <f t="shared" si="35"/>
        <v/>
      </c>
      <c r="CV116" s="31" t="str">
        <f t="shared" si="35"/>
        <v/>
      </c>
      <c r="CW116" s="31" t="str">
        <f t="shared" si="35"/>
        <v/>
      </c>
      <c r="CX116" s="27">
        <f t="shared" ref="CX116" si="36">IF(NOT(CX13=123456),CX13,IF(NOT(CX13="123456"),CX13,"TEST"))</f>
        <v>0</v>
      </c>
    </row>
    <row r="117" spans="1:102" s="27" customFormat="1" x14ac:dyDescent="0.3">
      <c r="A117" s="27" t="str">
        <f t="shared" si="3"/>
        <v/>
      </c>
      <c r="B117" s="31" t="str">
        <f t="shared" ref="B117:BM117" si="37">IF(AND($A117 &lt;&gt; "", B$105 &lt;&gt; ""), IF(NOT(B14=123456),B14,IF(NOT(B14="123456"),B14,"TEST")),"")</f>
        <v/>
      </c>
      <c r="C117" s="31" t="str">
        <f t="shared" si="37"/>
        <v/>
      </c>
      <c r="D117" s="31" t="str">
        <f t="shared" si="37"/>
        <v/>
      </c>
      <c r="E117" s="31" t="str">
        <f t="shared" si="37"/>
        <v/>
      </c>
      <c r="F117" s="31" t="str">
        <f t="shared" si="37"/>
        <v/>
      </c>
      <c r="G117" s="31" t="str">
        <f t="shared" si="37"/>
        <v/>
      </c>
      <c r="H117" s="31" t="str">
        <f t="shared" si="37"/>
        <v/>
      </c>
      <c r="I117" s="31" t="str">
        <f t="shared" si="37"/>
        <v/>
      </c>
      <c r="J117" s="31" t="str">
        <f t="shared" si="37"/>
        <v/>
      </c>
      <c r="K117" s="31" t="str">
        <f t="shared" si="37"/>
        <v/>
      </c>
      <c r="L117" s="31" t="str">
        <f t="shared" si="37"/>
        <v/>
      </c>
      <c r="M117" s="31" t="str">
        <f t="shared" si="37"/>
        <v/>
      </c>
      <c r="N117" s="31" t="str">
        <f t="shared" si="37"/>
        <v/>
      </c>
      <c r="O117" s="31" t="str">
        <f t="shared" si="37"/>
        <v/>
      </c>
      <c r="P117" s="31" t="str">
        <f t="shared" si="37"/>
        <v/>
      </c>
      <c r="Q117" s="31" t="str">
        <f t="shared" si="37"/>
        <v/>
      </c>
      <c r="R117" s="31" t="str">
        <f t="shared" si="37"/>
        <v/>
      </c>
      <c r="S117" s="31" t="str">
        <f t="shared" si="37"/>
        <v/>
      </c>
      <c r="T117" s="31" t="str">
        <f t="shared" si="37"/>
        <v/>
      </c>
      <c r="U117" s="31" t="str">
        <f t="shared" si="37"/>
        <v/>
      </c>
      <c r="V117" s="31" t="str">
        <f t="shared" si="37"/>
        <v/>
      </c>
      <c r="W117" s="31" t="str">
        <f t="shared" si="37"/>
        <v/>
      </c>
      <c r="X117" s="31" t="str">
        <f t="shared" si="37"/>
        <v/>
      </c>
      <c r="Y117" s="31" t="str">
        <f t="shared" si="37"/>
        <v/>
      </c>
      <c r="Z117" s="31" t="str">
        <f t="shared" si="37"/>
        <v/>
      </c>
      <c r="AA117" s="31" t="str">
        <f t="shared" si="37"/>
        <v/>
      </c>
      <c r="AB117" s="31" t="str">
        <f t="shared" si="37"/>
        <v/>
      </c>
      <c r="AC117" s="31" t="str">
        <f t="shared" si="37"/>
        <v/>
      </c>
      <c r="AD117" s="31" t="str">
        <f t="shared" si="37"/>
        <v/>
      </c>
      <c r="AE117" s="31" t="str">
        <f t="shared" si="37"/>
        <v/>
      </c>
      <c r="AF117" s="31" t="str">
        <f t="shared" si="37"/>
        <v/>
      </c>
      <c r="AG117" s="31" t="str">
        <f t="shared" si="37"/>
        <v/>
      </c>
      <c r="AH117" s="31" t="str">
        <f t="shared" si="37"/>
        <v/>
      </c>
      <c r="AI117" s="31" t="str">
        <f t="shared" si="37"/>
        <v/>
      </c>
      <c r="AJ117" s="31" t="str">
        <f t="shared" si="37"/>
        <v/>
      </c>
      <c r="AK117" s="31" t="str">
        <f t="shared" si="37"/>
        <v/>
      </c>
      <c r="AL117" s="31" t="str">
        <f t="shared" si="37"/>
        <v/>
      </c>
      <c r="AM117" s="31" t="str">
        <f t="shared" si="37"/>
        <v/>
      </c>
      <c r="AN117" s="31" t="str">
        <f t="shared" si="37"/>
        <v/>
      </c>
      <c r="AO117" s="31" t="str">
        <f t="shared" si="37"/>
        <v/>
      </c>
      <c r="AP117" s="31" t="str">
        <f t="shared" si="37"/>
        <v/>
      </c>
      <c r="AQ117" s="31" t="str">
        <f t="shared" si="37"/>
        <v/>
      </c>
      <c r="AR117" s="31" t="str">
        <f t="shared" si="37"/>
        <v/>
      </c>
      <c r="AS117" s="31" t="str">
        <f t="shared" si="37"/>
        <v/>
      </c>
      <c r="AT117" s="31" t="str">
        <f t="shared" si="37"/>
        <v/>
      </c>
      <c r="AU117" s="31" t="str">
        <f t="shared" si="37"/>
        <v/>
      </c>
      <c r="AV117" s="31" t="str">
        <f t="shared" si="37"/>
        <v/>
      </c>
      <c r="AW117" s="31" t="str">
        <f t="shared" si="37"/>
        <v/>
      </c>
      <c r="AX117" s="31" t="str">
        <f t="shared" si="37"/>
        <v/>
      </c>
      <c r="AY117" s="31" t="str">
        <f t="shared" si="37"/>
        <v/>
      </c>
      <c r="AZ117" s="31" t="str">
        <f t="shared" si="37"/>
        <v/>
      </c>
      <c r="BA117" s="31" t="str">
        <f t="shared" si="37"/>
        <v/>
      </c>
      <c r="BB117" s="31" t="str">
        <f t="shared" si="37"/>
        <v/>
      </c>
      <c r="BC117" s="31" t="str">
        <f t="shared" si="37"/>
        <v/>
      </c>
      <c r="BD117" s="31" t="str">
        <f t="shared" si="37"/>
        <v/>
      </c>
      <c r="BE117" s="31" t="str">
        <f t="shared" si="37"/>
        <v/>
      </c>
      <c r="BF117" s="31" t="str">
        <f t="shared" si="37"/>
        <v/>
      </c>
      <c r="BG117" s="31" t="str">
        <f t="shared" si="37"/>
        <v/>
      </c>
      <c r="BH117" s="31" t="str">
        <f t="shared" si="37"/>
        <v/>
      </c>
      <c r="BI117" s="31" t="str">
        <f t="shared" si="37"/>
        <v/>
      </c>
      <c r="BJ117" s="31" t="str">
        <f t="shared" si="37"/>
        <v/>
      </c>
      <c r="BK117" s="31" t="str">
        <f t="shared" si="37"/>
        <v/>
      </c>
      <c r="BL117" s="31" t="str">
        <f t="shared" si="37"/>
        <v/>
      </c>
      <c r="BM117" s="31" t="str">
        <f t="shared" si="37"/>
        <v/>
      </c>
      <c r="BN117" s="31" t="str">
        <f t="shared" ref="BN117:CW117" si="38">IF(AND($A117 &lt;&gt; "", BN$105 &lt;&gt; ""), IF(NOT(BN14=123456),BN14,IF(NOT(BN14="123456"),BN14,"TEST")),"")</f>
        <v/>
      </c>
      <c r="BO117" s="31" t="str">
        <f t="shared" si="38"/>
        <v/>
      </c>
      <c r="BP117" s="31" t="str">
        <f t="shared" si="38"/>
        <v/>
      </c>
      <c r="BQ117" s="31" t="str">
        <f t="shared" si="38"/>
        <v/>
      </c>
      <c r="BR117" s="31" t="str">
        <f t="shared" si="38"/>
        <v/>
      </c>
      <c r="BS117" s="31" t="str">
        <f t="shared" si="38"/>
        <v/>
      </c>
      <c r="BT117" s="31" t="str">
        <f t="shared" si="38"/>
        <v/>
      </c>
      <c r="BU117" s="31" t="str">
        <f t="shared" si="38"/>
        <v/>
      </c>
      <c r="BV117" s="31" t="str">
        <f t="shared" si="38"/>
        <v/>
      </c>
      <c r="BW117" s="31" t="str">
        <f t="shared" si="38"/>
        <v/>
      </c>
      <c r="BX117" s="31" t="str">
        <f t="shared" si="38"/>
        <v/>
      </c>
      <c r="BY117" s="31" t="str">
        <f t="shared" si="38"/>
        <v/>
      </c>
      <c r="BZ117" s="31" t="str">
        <f t="shared" si="38"/>
        <v/>
      </c>
      <c r="CA117" s="31" t="str">
        <f t="shared" si="38"/>
        <v/>
      </c>
      <c r="CB117" s="31" t="str">
        <f t="shared" si="38"/>
        <v/>
      </c>
      <c r="CC117" s="31" t="str">
        <f t="shared" si="38"/>
        <v/>
      </c>
      <c r="CD117" s="31" t="str">
        <f t="shared" si="38"/>
        <v/>
      </c>
      <c r="CE117" s="31" t="str">
        <f t="shared" si="38"/>
        <v/>
      </c>
      <c r="CF117" s="31" t="str">
        <f t="shared" si="38"/>
        <v/>
      </c>
      <c r="CG117" s="31" t="str">
        <f t="shared" si="38"/>
        <v/>
      </c>
      <c r="CH117" s="31" t="str">
        <f t="shared" si="38"/>
        <v/>
      </c>
      <c r="CI117" s="31" t="str">
        <f t="shared" si="38"/>
        <v/>
      </c>
      <c r="CJ117" s="31" t="str">
        <f t="shared" si="38"/>
        <v/>
      </c>
      <c r="CK117" s="31" t="str">
        <f t="shared" si="38"/>
        <v/>
      </c>
      <c r="CL117" s="31" t="str">
        <f t="shared" si="38"/>
        <v/>
      </c>
      <c r="CM117" s="31" t="str">
        <f t="shared" si="38"/>
        <v/>
      </c>
      <c r="CN117" s="31" t="str">
        <f t="shared" si="38"/>
        <v/>
      </c>
      <c r="CO117" s="31" t="str">
        <f t="shared" si="38"/>
        <v/>
      </c>
      <c r="CP117" s="31" t="str">
        <f t="shared" si="38"/>
        <v/>
      </c>
      <c r="CQ117" s="31" t="str">
        <f t="shared" si="38"/>
        <v/>
      </c>
      <c r="CR117" s="31" t="str">
        <f t="shared" si="38"/>
        <v/>
      </c>
      <c r="CS117" s="31" t="str">
        <f t="shared" si="38"/>
        <v/>
      </c>
      <c r="CT117" s="31" t="str">
        <f t="shared" si="38"/>
        <v/>
      </c>
      <c r="CU117" s="31" t="str">
        <f t="shared" si="38"/>
        <v/>
      </c>
      <c r="CV117" s="31" t="str">
        <f t="shared" si="38"/>
        <v/>
      </c>
      <c r="CW117" s="31" t="str">
        <f t="shared" si="38"/>
        <v/>
      </c>
      <c r="CX117" s="27">
        <f t="shared" ref="CX117" si="39">IF(NOT(CX14=123456),CX14,IF(NOT(CX14="123456"),CX14,"TEST"))</f>
        <v>0</v>
      </c>
    </row>
    <row r="118" spans="1:102" s="27" customFormat="1" x14ac:dyDescent="0.3">
      <c r="A118" s="27" t="str">
        <f t="shared" si="3"/>
        <v/>
      </c>
      <c r="B118" s="31" t="str">
        <f t="shared" ref="B118:BM118" si="40">IF(AND($A118 &lt;&gt; "", B$105 &lt;&gt; ""), IF(NOT(B15=123456),B15,IF(NOT(B15="123456"),B15,"TEST")),"")</f>
        <v/>
      </c>
      <c r="C118" s="31" t="str">
        <f t="shared" si="40"/>
        <v/>
      </c>
      <c r="D118" s="31" t="str">
        <f t="shared" si="40"/>
        <v/>
      </c>
      <c r="E118" s="31" t="str">
        <f t="shared" si="40"/>
        <v/>
      </c>
      <c r="F118" s="31" t="str">
        <f t="shared" si="40"/>
        <v/>
      </c>
      <c r="G118" s="31" t="str">
        <f t="shared" si="40"/>
        <v/>
      </c>
      <c r="H118" s="31" t="str">
        <f t="shared" si="40"/>
        <v/>
      </c>
      <c r="I118" s="31" t="str">
        <f t="shared" si="40"/>
        <v/>
      </c>
      <c r="J118" s="31" t="str">
        <f t="shared" si="40"/>
        <v/>
      </c>
      <c r="K118" s="31" t="str">
        <f t="shared" si="40"/>
        <v/>
      </c>
      <c r="L118" s="31" t="str">
        <f t="shared" si="40"/>
        <v/>
      </c>
      <c r="M118" s="31" t="str">
        <f t="shared" si="40"/>
        <v/>
      </c>
      <c r="N118" s="31" t="str">
        <f t="shared" si="40"/>
        <v/>
      </c>
      <c r="O118" s="31" t="str">
        <f t="shared" si="40"/>
        <v/>
      </c>
      <c r="P118" s="31" t="str">
        <f t="shared" si="40"/>
        <v/>
      </c>
      <c r="Q118" s="31" t="str">
        <f t="shared" si="40"/>
        <v/>
      </c>
      <c r="R118" s="31" t="str">
        <f t="shared" si="40"/>
        <v/>
      </c>
      <c r="S118" s="31" t="str">
        <f t="shared" si="40"/>
        <v/>
      </c>
      <c r="T118" s="31" t="str">
        <f t="shared" si="40"/>
        <v/>
      </c>
      <c r="U118" s="31" t="str">
        <f t="shared" si="40"/>
        <v/>
      </c>
      <c r="V118" s="31" t="str">
        <f t="shared" si="40"/>
        <v/>
      </c>
      <c r="W118" s="31" t="str">
        <f t="shared" si="40"/>
        <v/>
      </c>
      <c r="X118" s="31" t="str">
        <f t="shared" si="40"/>
        <v/>
      </c>
      <c r="Y118" s="31" t="str">
        <f t="shared" si="40"/>
        <v/>
      </c>
      <c r="Z118" s="31" t="str">
        <f t="shared" si="40"/>
        <v/>
      </c>
      <c r="AA118" s="31" t="str">
        <f t="shared" si="40"/>
        <v/>
      </c>
      <c r="AB118" s="31" t="str">
        <f t="shared" si="40"/>
        <v/>
      </c>
      <c r="AC118" s="31" t="str">
        <f t="shared" si="40"/>
        <v/>
      </c>
      <c r="AD118" s="31" t="str">
        <f t="shared" si="40"/>
        <v/>
      </c>
      <c r="AE118" s="31" t="str">
        <f t="shared" si="40"/>
        <v/>
      </c>
      <c r="AF118" s="31" t="str">
        <f t="shared" si="40"/>
        <v/>
      </c>
      <c r="AG118" s="31" t="str">
        <f t="shared" si="40"/>
        <v/>
      </c>
      <c r="AH118" s="31" t="str">
        <f t="shared" si="40"/>
        <v/>
      </c>
      <c r="AI118" s="31" t="str">
        <f t="shared" si="40"/>
        <v/>
      </c>
      <c r="AJ118" s="31" t="str">
        <f t="shared" si="40"/>
        <v/>
      </c>
      <c r="AK118" s="31" t="str">
        <f t="shared" si="40"/>
        <v/>
      </c>
      <c r="AL118" s="31" t="str">
        <f t="shared" si="40"/>
        <v/>
      </c>
      <c r="AM118" s="31" t="str">
        <f t="shared" si="40"/>
        <v/>
      </c>
      <c r="AN118" s="31" t="str">
        <f t="shared" si="40"/>
        <v/>
      </c>
      <c r="AO118" s="31" t="str">
        <f t="shared" si="40"/>
        <v/>
      </c>
      <c r="AP118" s="31" t="str">
        <f t="shared" si="40"/>
        <v/>
      </c>
      <c r="AQ118" s="31" t="str">
        <f t="shared" si="40"/>
        <v/>
      </c>
      <c r="AR118" s="31" t="str">
        <f t="shared" si="40"/>
        <v/>
      </c>
      <c r="AS118" s="31" t="str">
        <f t="shared" si="40"/>
        <v/>
      </c>
      <c r="AT118" s="31" t="str">
        <f t="shared" si="40"/>
        <v/>
      </c>
      <c r="AU118" s="31" t="str">
        <f t="shared" si="40"/>
        <v/>
      </c>
      <c r="AV118" s="31" t="str">
        <f t="shared" si="40"/>
        <v/>
      </c>
      <c r="AW118" s="31" t="str">
        <f t="shared" si="40"/>
        <v/>
      </c>
      <c r="AX118" s="31" t="str">
        <f t="shared" si="40"/>
        <v/>
      </c>
      <c r="AY118" s="31" t="str">
        <f t="shared" si="40"/>
        <v/>
      </c>
      <c r="AZ118" s="31" t="str">
        <f t="shared" si="40"/>
        <v/>
      </c>
      <c r="BA118" s="31" t="str">
        <f t="shared" si="40"/>
        <v/>
      </c>
      <c r="BB118" s="31" t="str">
        <f t="shared" si="40"/>
        <v/>
      </c>
      <c r="BC118" s="31" t="str">
        <f t="shared" si="40"/>
        <v/>
      </c>
      <c r="BD118" s="31" t="str">
        <f t="shared" si="40"/>
        <v/>
      </c>
      <c r="BE118" s="31" t="str">
        <f t="shared" si="40"/>
        <v/>
      </c>
      <c r="BF118" s="31" t="str">
        <f t="shared" si="40"/>
        <v/>
      </c>
      <c r="BG118" s="31" t="str">
        <f t="shared" si="40"/>
        <v/>
      </c>
      <c r="BH118" s="31" t="str">
        <f t="shared" si="40"/>
        <v/>
      </c>
      <c r="BI118" s="31" t="str">
        <f t="shared" si="40"/>
        <v/>
      </c>
      <c r="BJ118" s="31" t="str">
        <f t="shared" si="40"/>
        <v/>
      </c>
      <c r="BK118" s="31" t="str">
        <f t="shared" si="40"/>
        <v/>
      </c>
      <c r="BL118" s="31" t="str">
        <f t="shared" si="40"/>
        <v/>
      </c>
      <c r="BM118" s="31" t="str">
        <f t="shared" si="40"/>
        <v/>
      </c>
      <c r="BN118" s="31" t="str">
        <f t="shared" ref="BN118:CW118" si="41">IF(AND($A118 &lt;&gt; "", BN$105 &lt;&gt; ""), IF(NOT(BN15=123456),BN15,IF(NOT(BN15="123456"),BN15,"TEST")),"")</f>
        <v/>
      </c>
      <c r="BO118" s="31" t="str">
        <f t="shared" si="41"/>
        <v/>
      </c>
      <c r="BP118" s="31" t="str">
        <f t="shared" si="41"/>
        <v/>
      </c>
      <c r="BQ118" s="31" t="str">
        <f t="shared" si="41"/>
        <v/>
      </c>
      <c r="BR118" s="31" t="str">
        <f t="shared" si="41"/>
        <v/>
      </c>
      <c r="BS118" s="31" t="str">
        <f t="shared" si="41"/>
        <v/>
      </c>
      <c r="BT118" s="31" t="str">
        <f t="shared" si="41"/>
        <v/>
      </c>
      <c r="BU118" s="31" t="str">
        <f t="shared" si="41"/>
        <v/>
      </c>
      <c r="BV118" s="31" t="str">
        <f t="shared" si="41"/>
        <v/>
      </c>
      <c r="BW118" s="31" t="str">
        <f t="shared" si="41"/>
        <v/>
      </c>
      <c r="BX118" s="31" t="str">
        <f t="shared" si="41"/>
        <v/>
      </c>
      <c r="BY118" s="31" t="str">
        <f t="shared" si="41"/>
        <v/>
      </c>
      <c r="BZ118" s="31" t="str">
        <f t="shared" si="41"/>
        <v/>
      </c>
      <c r="CA118" s="31" t="str">
        <f t="shared" si="41"/>
        <v/>
      </c>
      <c r="CB118" s="31" t="str">
        <f t="shared" si="41"/>
        <v/>
      </c>
      <c r="CC118" s="31" t="str">
        <f t="shared" si="41"/>
        <v/>
      </c>
      <c r="CD118" s="31" t="str">
        <f t="shared" si="41"/>
        <v/>
      </c>
      <c r="CE118" s="31" t="str">
        <f t="shared" si="41"/>
        <v/>
      </c>
      <c r="CF118" s="31" t="str">
        <f t="shared" si="41"/>
        <v/>
      </c>
      <c r="CG118" s="31" t="str">
        <f t="shared" si="41"/>
        <v/>
      </c>
      <c r="CH118" s="31" t="str">
        <f t="shared" si="41"/>
        <v/>
      </c>
      <c r="CI118" s="31" t="str">
        <f t="shared" si="41"/>
        <v/>
      </c>
      <c r="CJ118" s="31" t="str">
        <f t="shared" si="41"/>
        <v/>
      </c>
      <c r="CK118" s="31" t="str">
        <f t="shared" si="41"/>
        <v/>
      </c>
      <c r="CL118" s="31" t="str">
        <f t="shared" si="41"/>
        <v/>
      </c>
      <c r="CM118" s="31" t="str">
        <f t="shared" si="41"/>
        <v/>
      </c>
      <c r="CN118" s="31" t="str">
        <f t="shared" si="41"/>
        <v/>
      </c>
      <c r="CO118" s="31" t="str">
        <f t="shared" si="41"/>
        <v/>
      </c>
      <c r="CP118" s="31" t="str">
        <f t="shared" si="41"/>
        <v/>
      </c>
      <c r="CQ118" s="31" t="str">
        <f t="shared" si="41"/>
        <v/>
      </c>
      <c r="CR118" s="31" t="str">
        <f t="shared" si="41"/>
        <v/>
      </c>
      <c r="CS118" s="31" t="str">
        <f t="shared" si="41"/>
        <v/>
      </c>
      <c r="CT118" s="31" t="str">
        <f t="shared" si="41"/>
        <v/>
      </c>
      <c r="CU118" s="31" t="str">
        <f t="shared" si="41"/>
        <v/>
      </c>
      <c r="CV118" s="31" t="str">
        <f t="shared" si="41"/>
        <v/>
      </c>
      <c r="CW118" s="31" t="str">
        <f t="shared" si="41"/>
        <v/>
      </c>
      <c r="CX118" s="27">
        <f t="shared" ref="CX118" si="42">IF(NOT(CX15=123456),CX15,IF(NOT(CX15="123456"),CX15,"TEST"))</f>
        <v>0</v>
      </c>
    </row>
    <row r="119" spans="1:102" s="27" customFormat="1" x14ac:dyDescent="0.3">
      <c r="A119" s="27" t="str">
        <f t="shared" si="3"/>
        <v/>
      </c>
      <c r="B119" s="31" t="str">
        <f t="shared" ref="B119:BM119" si="43">IF(AND($A119 &lt;&gt; "", B$105 &lt;&gt; ""), IF(NOT(B16=123456),B16,IF(NOT(B16="123456"),B16,"TEST")),"")</f>
        <v/>
      </c>
      <c r="C119" s="31" t="str">
        <f t="shared" si="43"/>
        <v/>
      </c>
      <c r="D119" s="31" t="str">
        <f t="shared" si="43"/>
        <v/>
      </c>
      <c r="E119" s="31" t="str">
        <f t="shared" si="43"/>
        <v/>
      </c>
      <c r="F119" s="31" t="str">
        <f t="shared" si="43"/>
        <v/>
      </c>
      <c r="G119" s="31" t="str">
        <f t="shared" si="43"/>
        <v/>
      </c>
      <c r="H119" s="31" t="str">
        <f t="shared" si="43"/>
        <v/>
      </c>
      <c r="I119" s="31" t="str">
        <f t="shared" si="43"/>
        <v/>
      </c>
      <c r="J119" s="31" t="str">
        <f t="shared" si="43"/>
        <v/>
      </c>
      <c r="K119" s="31" t="str">
        <f t="shared" si="43"/>
        <v/>
      </c>
      <c r="L119" s="31" t="str">
        <f t="shared" si="43"/>
        <v/>
      </c>
      <c r="M119" s="31" t="str">
        <f t="shared" si="43"/>
        <v/>
      </c>
      <c r="N119" s="31" t="str">
        <f t="shared" si="43"/>
        <v/>
      </c>
      <c r="O119" s="31" t="str">
        <f t="shared" si="43"/>
        <v/>
      </c>
      <c r="P119" s="31" t="str">
        <f t="shared" si="43"/>
        <v/>
      </c>
      <c r="Q119" s="31" t="str">
        <f t="shared" si="43"/>
        <v/>
      </c>
      <c r="R119" s="31" t="str">
        <f t="shared" si="43"/>
        <v/>
      </c>
      <c r="S119" s="31" t="str">
        <f t="shared" si="43"/>
        <v/>
      </c>
      <c r="T119" s="31" t="str">
        <f t="shared" si="43"/>
        <v/>
      </c>
      <c r="U119" s="31" t="str">
        <f t="shared" si="43"/>
        <v/>
      </c>
      <c r="V119" s="31" t="str">
        <f t="shared" si="43"/>
        <v/>
      </c>
      <c r="W119" s="31" t="str">
        <f t="shared" si="43"/>
        <v/>
      </c>
      <c r="X119" s="31" t="str">
        <f t="shared" si="43"/>
        <v/>
      </c>
      <c r="Y119" s="31" t="str">
        <f t="shared" si="43"/>
        <v/>
      </c>
      <c r="Z119" s="31" t="str">
        <f t="shared" si="43"/>
        <v/>
      </c>
      <c r="AA119" s="31" t="str">
        <f t="shared" si="43"/>
        <v/>
      </c>
      <c r="AB119" s="31" t="str">
        <f t="shared" si="43"/>
        <v/>
      </c>
      <c r="AC119" s="31" t="str">
        <f t="shared" si="43"/>
        <v/>
      </c>
      <c r="AD119" s="31" t="str">
        <f t="shared" si="43"/>
        <v/>
      </c>
      <c r="AE119" s="31" t="str">
        <f t="shared" si="43"/>
        <v/>
      </c>
      <c r="AF119" s="31" t="str">
        <f t="shared" si="43"/>
        <v/>
      </c>
      <c r="AG119" s="31" t="str">
        <f t="shared" si="43"/>
        <v/>
      </c>
      <c r="AH119" s="31" t="str">
        <f t="shared" si="43"/>
        <v/>
      </c>
      <c r="AI119" s="31" t="str">
        <f t="shared" si="43"/>
        <v/>
      </c>
      <c r="AJ119" s="31" t="str">
        <f t="shared" si="43"/>
        <v/>
      </c>
      <c r="AK119" s="31" t="str">
        <f t="shared" si="43"/>
        <v/>
      </c>
      <c r="AL119" s="31" t="str">
        <f t="shared" si="43"/>
        <v/>
      </c>
      <c r="AM119" s="31" t="str">
        <f t="shared" si="43"/>
        <v/>
      </c>
      <c r="AN119" s="31" t="str">
        <f t="shared" si="43"/>
        <v/>
      </c>
      <c r="AO119" s="31" t="str">
        <f t="shared" si="43"/>
        <v/>
      </c>
      <c r="AP119" s="31" t="str">
        <f t="shared" si="43"/>
        <v/>
      </c>
      <c r="AQ119" s="31" t="str">
        <f t="shared" si="43"/>
        <v/>
      </c>
      <c r="AR119" s="31" t="str">
        <f t="shared" si="43"/>
        <v/>
      </c>
      <c r="AS119" s="31" t="str">
        <f t="shared" si="43"/>
        <v/>
      </c>
      <c r="AT119" s="31" t="str">
        <f t="shared" si="43"/>
        <v/>
      </c>
      <c r="AU119" s="31" t="str">
        <f t="shared" si="43"/>
        <v/>
      </c>
      <c r="AV119" s="31" t="str">
        <f t="shared" si="43"/>
        <v/>
      </c>
      <c r="AW119" s="31" t="str">
        <f t="shared" si="43"/>
        <v/>
      </c>
      <c r="AX119" s="31" t="str">
        <f t="shared" si="43"/>
        <v/>
      </c>
      <c r="AY119" s="31" t="str">
        <f t="shared" si="43"/>
        <v/>
      </c>
      <c r="AZ119" s="31" t="str">
        <f t="shared" si="43"/>
        <v/>
      </c>
      <c r="BA119" s="31" t="str">
        <f t="shared" si="43"/>
        <v/>
      </c>
      <c r="BB119" s="31" t="str">
        <f t="shared" si="43"/>
        <v/>
      </c>
      <c r="BC119" s="31" t="str">
        <f t="shared" si="43"/>
        <v/>
      </c>
      <c r="BD119" s="31" t="str">
        <f t="shared" si="43"/>
        <v/>
      </c>
      <c r="BE119" s="31" t="str">
        <f t="shared" si="43"/>
        <v/>
      </c>
      <c r="BF119" s="31" t="str">
        <f t="shared" si="43"/>
        <v/>
      </c>
      <c r="BG119" s="31" t="str">
        <f t="shared" si="43"/>
        <v/>
      </c>
      <c r="BH119" s="31" t="str">
        <f t="shared" si="43"/>
        <v/>
      </c>
      <c r="BI119" s="31" t="str">
        <f t="shared" si="43"/>
        <v/>
      </c>
      <c r="BJ119" s="31" t="str">
        <f t="shared" si="43"/>
        <v/>
      </c>
      <c r="BK119" s="31" t="str">
        <f t="shared" si="43"/>
        <v/>
      </c>
      <c r="BL119" s="31" t="str">
        <f t="shared" si="43"/>
        <v/>
      </c>
      <c r="BM119" s="31" t="str">
        <f t="shared" si="43"/>
        <v/>
      </c>
      <c r="BN119" s="31" t="str">
        <f t="shared" ref="BN119:CW119" si="44">IF(AND($A119 &lt;&gt; "", BN$105 &lt;&gt; ""), IF(NOT(BN16=123456),BN16,IF(NOT(BN16="123456"),BN16,"TEST")),"")</f>
        <v/>
      </c>
      <c r="BO119" s="31" t="str">
        <f t="shared" si="44"/>
        <v/>
      </c>
      <c r="BP119" s="31" t="str">
        <f t="shared" si="44"/>
        <v/>
      </c>
      <c r="BQ119" s="31" t="str">
        <f t="shared" si="44"/>
        <v/>
      </c>
      <c r="BR119" s="31" t="str">
        <f t="shared" si="44"/>
        <v/>
      </c>
      <c r="BS119" s="31" t="str">
        <f t="shared" si="44"/>
        <v/>
      </c>
      <c r="BT119" s="31" t="str">
        <f t="shared" si="44"/>
        <v/>
      </c>
      <c r="BU119" s="31" t="str">
        <f t="shared" si="44"/>
        <v/>
      </c>
      <c r="BV119" s="31" t="str">
        <f t="shared" si="44"/>
        <v/>
      </c>
      <c r="BW119" s="31" t="str">
        <f t="shared" si="44"/>
        <v/>
      </c>
      <c r="BX119" s="31" t="str">
        <f t="shared" si="44"/>
        <v/>
      </c>
      <c r="BY119" s="31" t="str">
        <f t="shared" si="44"/>
        <v/>
      </c>
      <c r="BZ119" s="31" t="str">
        <f t="shared" si="44"/>
        <v/>
      </c>
      <c r="CA119" s="31" t="str">
        <f t="shared" si="44"/>
        <v/>
      </c>
      <c r="CB119" s="31" t="str">
        <f t="shared" si="44"/>
        <v/>
      </c>
      <c r="CC119" s="31" t="str">
        <f t="shared" si="44"/>
        <v/>
      </c>
      <c r="CD119" s="31" t="str">
        <f t="shared" si="44"/>
        <v/>
      </c>
      <c r="CE119" s="31" t="str">
        <f t="shared" si="44"/>
        <v/>
      </c>
      <c r="CF119" s="31" t="str">
        <f t="shared" si="44"/>
        <v/>
      </c>
      <c r="CG119" s="31" t="str">
        <f t="shared" si="44"/>
        <v/>
      </c>
      <c r="CH119" s="31" t="str">
        <f t="shared" si="44"/>
        <v/>
      </c>
      <c r="CI119" s="31" t="str">
        <f t="shared" si="44"/>
        <v/>
      </c>
      <c r="CJ119" s="31" t="str">
        <f t="shared" si="44"/>
        <v/>
      </c>
      <c r="CK119" s="31" t="str">
        <f t="shared" si="44"/>
        <v/>
      </c>
      <c r="CL119" s="31" t="str">
        <f t="shared" si="44"/>
        <v/>
      </c>
      <c r="CM119" s="31" t="str">
        <f t="shared" si="44"/>
        <v/>
      </c>
      <c r="CN119" s="31" t="str">
        <f t="shared" si="44"/>
        <v/>
      </c>
      <c r="CO119" s="31" t="str">
        <f t="shared" si="44"/>
        <v/>
      </c>
      <c r="CP119" s="31" t="str">
        <f t="shared" si="44"/>
        <v/>
      </c>
      <c r="CQ119" s="31" t="str">
        <f t="shared" si="44"/>
        <v/>
      </c>
      <c r="CR119" s="31" t="str">
        <f t="shared" si="44"/>
        <v/>
      </c>
      <c r="CS119" s="31" t="str">
        <f t="shared" si="44"/>
        <v/>
      </c>
      <c r="CT119" s="31" t="str">
        <f t="shared" si="44"/>
        <v/>
      </c>
      <c r="CU119" s="31" t="str">
        <f t="shared" si="44"/>
        <v/>
      </c>
      <c r="CV119" s="31" t="str">
        <f t="shared" si="44"/>
        <v/>
      </c>
      <c r="CW119" s="31" t="str">
        <f t="shared" si="44"/>
        <v/>
      </c>
      <c r="CX119" s="27">
        <f t="shared" ref="CX119" si="45">IF(NOT(CX16=123456),CX16,IF(NOT(CX16="123456"),CX16,"TEST"))</f>
        <v>0</v>
      </c>
    </row>
    <row r="120" spans="1:102" s="27" customFormat="1" x14ac:dyDescent="0.3">
      <c r="A120" s="27" t="str">
        <f t="shared" si="3"/>
        <v/>
      </c>
      <c r="B120" s="31" t="str">
        <f t="shared" ref="B120:BM120" si="46">IF(AND($A120 &lt;&gt; "", B$105 &lt;&gt; ""), IF(NOT(B17=123456),B17,IF(NOT(B17="123456"),B17,"TEST")),"")</f>
        <v/>
      </c>
      <c r="C120" s="31" t="str">
        <f t="shared" si="46"/>
        <v/>
      </c>
      <c r="D120" s="31" t="str">
        <f t="shared" si="46"/>
        <v/>
      </c>
      <c r="E120" s="31" t="str">
        <f t="shared" si="46"/>
        <v/>
      </c>
      <c r="F120" s="31" t="str">
        <f t="shared" si="46"/>
        <v/>
      </c>
      <c r="G120" s="31" t="str">
        <f t="shared" si="46"/>
        <v/>
      </c>
      <c r="H120" s="31" t="str">
        <f t="shared" si="46"/>
        <v/>
      </c>
      <c r="I120" s="31" t="str">
        <f t="shared" si="46"/>
        <v/>
      </c>
      <c r="J120" s="31" t="str">
        <f t="shared" si="46"/>
        <v/>
      </c>
      <c r="K120" s="31" t="str">
        <f t="shared" si="46"/>
        <v/>
      </c>
      <c r="L120" s="31" t="str">
        <f t="shared" si="46"/>
        <v/>
      </c>
      <c r="M120" s="31" t="str">
        <f t="shared" si="46"/>
        <v/>
      </c>
      <c r="N120" s="31" t="str">
        <f t="shared" si="46"/>
        <v/>
      </c>
      <c r="O120" s="31" t="str">
        <f t="shared" si="46"/>
        <v/>
      </c>
      <c r="P120" s="31" t="str">
        <f t="shared" si="46"/>
        <v/>
      </c>
      <c r="Q120" s="31" t="str">
        <f t="shared" si="46"/>
        <v/>
      </c>
      <c r="R120" s="31" t="str">
        <f t="shared" si="46"/>
        <v/>
      </c>
      <c r="S120" s="31" t="str">
        <f t="shared" si="46"/>
        <v/>
      </c>
      <c r="T120" s="31" t="str">
        <f t="shared" si="46"/>
        <v/>
      </c>
      <c r="U120" s="31" t="str">
        <f t="shared" si="46"/>
        <v/>
      </c>
      <c r="V120" s="31" t="str">
        <f t="shared" si="46"/>
        <v/>
      </c>
      <c r="W120" s="31" t="str">
        <f t="shared" si="46"/>
        <v/>
      </c>
      <c r="X120" s="31" t="str">
        <f t="shared" si="46"/>
        <v/>
      </c>
      <c r="Y120" s="31" t="str">
        <f t="shared" si="46"/>
        <v/>
      </c>
      <c r="Z120" s="31" t="str">
        <f t="shared" si="46"/>
        <v/>
      </c>
      <c r="AA120" s="31" t="str">
        <f t="shared" si="46"/>
        <v/>
      </c>
      <c r="AB120" s="31" t="str">
        <f t="shared" si="46"/>
        <v/>
      </c>
      <c r="AC120" s="31" t="str">
        <f t="shared" si="46"/>
        <v/>
      </c>
      <c r="AD120" s="31" t="str">
        <f t="shared" si="46"/>
        <v/>
      </c>
      <c r="AE120" s="31" t="str">
        <f t="shared" si="46"/>
        <v/>
      </c>
      <c r="AF120" s="31" t="str">
        <f t="shared" si="46"/>
        <v/>
      </c>
      <c r="AG120" s="31" t="str">
        <f t="shared" si="46"/>
        <v/>
      </c>
      <c r="AH120" s="31" t="str">
        <f t="shared" si="46"/>
        <v/>
      </c>
      <c r="AI120" s="31" t="str">
        <f t="shared" si="46"/>
        <v/>
      </c>
      <c r="AJ120" s="31" t="str">
        <f t="shared" si="46"/>
        <v/>
      </c>
      <c r="AK120" s="31" t="str">
        <f t="shared" si="46"/>
        <v/>
      </c>
      <c r="AL120" s="31" t="str">
        <f t="shared" si="46"/>
        <v/>
      </c>
      <c r="AM120" s="31" t="str">
        <f t="shared" si="46"/>
        <v/>
      </c>
      <c r="AN120" s="31" t="str">
        <f t="shared" si="46"/>
        <v/>
      </c>
      <c r="AO120" s="31" t="str">
        <f t="shared" si="46"/>
        <v/>
      </c>
      <c r="AP120" s="31" t="str">
        <f t="shared" si="46"/>
        <v/>
      </c>
      <c r="AQ120" s="31" t="str">
        <f t="shared" si="46"/>
        <v/>
      </c>
      <c r="AR120" s="31" t="str">
        <f t="shared" si="46"/>
        <v/>
      </c>
      <c r="AS120" s="31" t="str">
        <f t="shared" si="46"/>
        <v/>
      </c>
      <c r="AT120" s="31" t="str">
        <f t="shared" si="46"/>
        <v/>
      </c>
      <c r="AU120" s="31" t="str">
        <f t="shared" si="46"/>
        <v/>
      </c>
      <c r="AV120" s="31" t="str">
        <f t="shared" si="46"/>
        <v/>
      </c>
      <c r="AW120" s="31" t="str">
        <f t="shared" si="46"/>
        <v/>
      </c>
      <c r="AX120" s="31" t="str">
        <f t="shared" si="46"/>
        <v/>
      </c>
      <c r="AY120" s="31" t="str">
        <f t="shared" si="46"/>
        <v/>
      </c>
      <c r="AZ120" s="31" t="str">
        <f t="shared" si="46"/>
        <v/>
      </c>
      <c r="BA120" s="31" t="str">
        <f t="shared" si="46"/>
        <v/>
      </c>
      <c r="BB120" s="31" t="str">
        <f t="shared" si="46"/>
        <v/>
      </c>
      <c r="BC120" s="31" t="str">
        <f t="shared" si="46"/>
        <v/>
      </c>
      <c r="BD120" s="31" t="str">
        <f t="shared" si="46"/>
        <v/>
      </c>
      <c r="BE120" s="31" t="str">
        <f t="shared" si="46"/>
        <v/>
      </c>
      <c r="BF120" s="31" t="str">
        <f t="shared" si="46"/>
        <v/>
      </c>
      <c r="BG120" s="31" t="str">
        <f t="shared" si="46"/>
        <v/>
      </c>
      <c r="BH120" s="31" t="str">
        <f t="shared" si="46"/>
        <v/>
      </c>
      <c r="BI120" s="31" t="str">
        <f t="shared" si="46"/>
        <v/>
      </c>
      <c r="BJ120" s="31" t="str">
        <f t="shared" si="46"/>
        <v/>
      </c>
      <c r="BK120" s="31" t="str">
        <f t="shared" si="46"/>
        <v/>
      </c>
      <c r="BL120" s="31" t="str">
        <f t="shared" si="46"/>
        <v/>
      </c>
      <c r="BM120" s="31" t="str">
        <f t="shared" si="46"/>
        <v/>
      </c>
      <c r="BN120" s="31" t="str">
        <f t="shared" ref="BN120:CW120" si="47">IF(AND($A120 &lt;&gt; "", BN$105 &lt;&gt; ""), IF(NOT(BN17=123456),BN17,IF(NOT(BN17="123456"),BN17,"TEST")),"")</f>
        <v/>
      </c>
      <c r="BO120" s="31" t="str">
        <f t="shared" si="47"/>
        <v/>
      </c>
      <c r="BP120" s="31" t="str">
        <f t="shared" si="47"/>
        <v/>
      </c>
      <c r="BQ120" s="31" t="str">
        <f t="shared" si="47"/>
        <v/>
      </c>
      <c r="BR120" s="31" t="str">
        <f t="shared" si="47"/>
        <v/>
      </c>
      <c r="BS120" s="31" t="str">
        <f t="shared" si="47"/>
        <v/>
      </c>
      <c r="BT120" s="31" t="str">
        <f t="shared" si="47"/>
        <v/>
      </c>
      <c r="BU120" s="31" t="str">
        <f t="shared" si="47"/>
        <v/>
      </c>
      <c r="BV120" s="31" t="str">
        <f t="shared" si="47"/>
        <v/>
      </c>
      <c r="BW120" s="31" t="str">
        <f t="shared" si="47"/>
        <v/>
      </c>
      <c r="BX120" s="31" t="str">
        <f t="shared" si="47"/>
        <v/>
      </c>
      <c r="BY120" s="31" t="str">
        <f t="shared" si="47"/>
        <v/>
      </c>
      <c r="BZ120" s="31" t="str">
        <f t="shared" si="47"/>
        <v/>
      </c>
      <c r="CA120" s="31" t="str">
        <f t="shared" si="47"/>
        <v/>
      </c>
      <c r="CB120" s="31" t="str">
        <f t="shared" si="47"/>
        <v/>
      </c>
      <c r="CC120" s="31" t="str">
        <f t="shared" si="47"/>
        <v/>
      </c>
      <c r="CD120" s="31" t="str">
        <f t="shared" si="47"/>
        <v/>
      </c>
      <c r="CE120" s="31" t="str">
        <f t="shared" si="47"/>
        <v/>
      </c>
      <c r="CF120" s="31" t="str">
        <f t="shared" si="47"/>
        <v/>
      </c>
      <c r="CG120" s="31" t="str">
        <f t="shared" si="47"/>
        <v/>
      </c>
      <c r="CH120" s="31" t="str">
        <f t="shared" si="47"/>
        <v/>
      </c>
      <c r="CI120" s="31" t="str">
        <f t="shared" si="47"/>
        <v/>
      </c>
      <c r="CJ120" s="31" t="str">
        <f t="shared" si="47"/>
        <v/>
      </c>
      <c r="CK120" s="31" t="str">
        <f t="shared" si="47"/>
        <v/>
      </c>
      <c r="CL120" s="31" t="str">
        <f t="shared" si="47"/>
        <v/>
      </c>
      <c r="CM120" s="31" t="str">
        <f t="shared" si="47"/>
        <v/>
      </c>
      <c r="CN120" s="31" t="str">
        <f t="shared" si="47"/>
        <v/>
      </c>
      <c r="CO120" s="31" t="str">
        <f t="shared" si="47"/>
        <v/>
      </c>
      <c r="CP120" s="31" t="str">
        <f t="shared" si="47"/>
        <v/>
      </c>
      <c r="CQ120" s="31" t="str">
        <f t="shared" si="47"/>
        <v/>
      </c>
      <c r="CR120" s="31" t="str">
        <f t="shared" si="47"/>
        <v/>
      </c>
      <c r="CS120" s="31" t="str">
        <f t="shared" si="47"/>
        <v/>
      </c>
      <c r="CT120" s="31" t="str">
        <f t="shared" si="47"/>
        <v/>
      </c>
      <c r="CU120" s="31" t="str">
        <f t="shared" si="47"/>
        <v/>
      </c>
      <c r="CV120" s="31" t="str">
        <f t="shared" si="47"/>
        <v/>
      </c>
      <c r="CW120" s="31" t="str">
        <f t="shared" si="47"/>
        <v/>
      </c>
      <c r="CX120" s="27">
        <f t="shared" ref="CX120" si="48">IF(NOT(CX17=123456),CX17,IF(NOT(CX17="123456"),CX17,"TEST"))</f>
        <v>0</v>
      </c>
    </row>
    <row r="121" spans="1:102" s="27" customFormat="1" x14ac:dyDescent="0.3">
      <c r="A121" s="27" t="str">
        <f t="shared" si="3"/>
        <v/>
      </c>
      <c r="B121" s="31" t="str">
        <f t="shared" ref="B121:BM121" si="49">IF(AND($A121 &lt;&gt; "", B$105 &lt;&gt; ""), IF(NOT(B18=123456),B18,IF(NOT(B18="123456"),B18,"TEST")),"")</f>
        <v/>
      </c>
      <c r="C121" s="31" t="str">
        <f t="shared" si="49"/>
        <v/>
      </c>
      <c r="D121" s="31" t="str">
        <f t="shared" si="49"/>
        <v/>
      </c>
      <c r="E121" s="31" t="str">
        <f t="shared" si="49"/>
        <v/>
      </c>
      <c r="F121" s="31" t="str">
        <f t="shared" si="49"/>
        <v/>
      </c>
      <c r="G121" s="31" t="str">
        <f t="shared" si="49"/>
        <v/>
      </c>
      <c r="H121" s="31" t="str">
        <f t="shared" si="49"/>
        <v/>
      </c>
      <c r="I121" s="31" t="str">
        <f t="shared" si="49"/>
        <v/>
      </c>
      <c r="J121" s="31" t="str">
        <f t="shared" si="49"/>
        <v/>
      </c>
      <c r="K121" s="31" t="str">
        <f t="shared" si="49"/>
        <v/>
      </c>
      <c r="L121" s="31" t="str">
        <f t="shared" si="49"/>
        <v/>
      </c>
      <c r="M121" s="31" t="str">
        <f t="shared" si="49"/>
        <v/>
      </c>
      <c r="N121" s="31" t="str">
        <f t="shared" si="49"/>
        <v/>
      </c>
      <c r="O121" s="31" t="str">
        <f t="shared" si="49"/>
        <v/>
      </c>
      <c r="P121" s="31" t="str">
        <f t="shared" si="49"/>
        <v/>
      </c>
      <c r="Q121" s="31" t="str">
        <f t="shared" si="49"/>
        <v/>
      </c>
      <c r="R121" s="31" t="str">
        <f t="shared" si="49"/>
        <v/>
      </c>
      <c r="S121" s="31" t="str">
        <f t="shared" si="49"/>
        <v/>
      </c>
      <c r="T121" s="31" t="str">
        <f t="shared" si="49"/>
        <v/>
      </c>
      <c r="U121" s="31" t="str">
        <f t="shared" si="49"/>
        <v/>
      </c>
      <c r="V121" s="31" t="str">
        <f t="shared" si="49"/>
        <v/>
      </c>
      <c r="W121" s="31" t="str">
        <f t="shared" si="49"/>
        <v/>
      </c>
      <c r="X121" s="31" t="str">
        <f t="shared" si="49"/>
        <v/>
      </c>
      <c r="Y121" s="31" t="str">
        <f t="shared" si="49"/>
        <v/>
      </c>
      <c r="Z121" s="31" t="str">
        <f t="shared" si="49"/>
        <v/>
      </c>
      <c r="AA121" s="31" t="str">
        <f t="shared" si="49"/>
        <v/>
      </c>
      <c r="AB121" s="31" t="str">
        <f t="shared" si="49"/>
        <v/>
      </c>
      <c r="AC121" s="31" t="str">
        <f t="shared" si="49"/>
        <v/>
      </c>
      <c r="AD121" s="31" t="str">
        <f t="shared" si="49"/>
        <v/>
      </c>
      <c r="AE121" s="31" t="str">
        <f t="shared" si="49"/>
        <v/>
      </c>
      <c r="AF121" s="31" t="str">
        <f t="shared" si="49"/>
        <v/>
      </c>
      <c r="AG121" s="31" t="str">
        <f t="shared" si="49"/>
        <v/>
      </c>
      <c r="AH121" s="31" t="str">
        <f t="shared" si="49"/>
        <v/>
      </c>
      <c r="AI121" s="31" t="str">
        <f t="shared" si="49"/>
        <v/>
      </c>
      <c r="AJ121" s="31" t="str">
        <f t="shared" si="49"/>
        <v/>
      </c>
      <c r="AK121" s="31" t="str">
        <f t="shared" si="49"/>
        <v/>
      </c>
      <c r="AL121" s="31" t="str">
        <f t="shared" si="49"/>
        <v/>
      </c>
      <c r="AM121" s="31" t="str">
        <f t="shared" si="49"/>
        <v/>
      </c>
      <c r="AN121" s="31" t="str">
        <f t="shared" si="49"/>
        <v/>
      </c>
      <c r="AO121" s="31" t="str">
        <f t="shared" si="49"/>
        <v/>
      </c>
      <c r="AP121" s="31" t="str">
        <f t="shared" si="49"/>
        <v/>
      </c>
      <c r="AQ121" s="31" t="str">
        <f t="shared" si="49"/>
        <v/>
      </c>
      <c r="AR121" s="31" t="str">
        <f t="shared" si="49"/>
        <v/>
      </c>
      <c r="AS121" s="31" t="str">
        <f t="shared" si="49"/>
        <v/>
      </c>
      <c r="AT121" s="31" t="str">
        <f t="shared" si="49"/>
        <v/>
      </c>
      <c r="AU121" s="31" t="str">
        <f t="shared" si="49"/>
        <v/>
      </c>
      <c r="AV121" s="31" t="str">
        <f t="shared" si="49"/>
        <v/>
      </c>
      <c r="AW121" s="31" t="str">
        <f t="shared" si="49"/>
        <v/>
      </c>
      <c r="AX121" s="31" t="str">
        <f t="shared" si="49"/>
        <v/>
      </c>
      <c r="AY121" s="31" t="str">
        <f t="shared" si="49"/>
        <v/>
      </c>
      <c r="AZ121" s="31" t="str">
        <f t="shared" si="49"/>
        <v/>
      </c>
      <c r="BA121" s="31" t="str">
        <f t="shared" si="49"/>
        <v/>
      </c>
      <c r="BB121" s="31" t="str">
        <f t="shared" si="49"/>
        <v/>
      </c>
      <c r="BC121" s="31" t="str">
        <f t="shared" si="49"/>
        <v/>
      </c>
      <c r="BD121" s="31" t="str">
        <f t="shared" si="49"/>
        <v/>
      </c>
      <c r="BE121" s="31" t="str">
        <f t="shared" si="49"/>
        <v/>
      </c>
      <c r="BF121" s="31" t="str">
        <f t="shared" si="49"/>
        <v/>
      </c>
      <c r="BG121" s="31" t="str">
        <f t="shared" si="49"/>
        <v/>
      </c>
      <c r="BH121" s="31" t="str">
        <f t="shared" si="49"/>
        <v/>
      </c>
      <c r="BI121" s="31" t="str">
        <f t="shared" si="49"/>
        <v/>
      </c>
      <c r="BJ121" s="31" t="str">
        <f t="shared" si="49"/>
        <v/>
      </c>
      <c r="BK121" s="31" t="str">
        <f t="shared" si="49"/>
        <v/>
      </c>
      <c r="BL121" s="31" t="str">
        <f t="shared" si="49"/>
        <v/>
      </c>
      <c r="BM121" s="31" t="str">
        <f t="shared" si="49"/>
        <v/>
      </c>
      <c r="BN121" s="31" t="str">
        <f t="shared" ref="BN121:CW121" si="50">IF(AND($A121 &lt;&gt; "", BN$105 &lt;&gt; ""), IF(NOT(BN18=123456),BN18,IF(NOT(BN18="123456"),BN18,"TEST")),"")</f>
        <v/>
      </c>
      <c r="BO121" s="31" t="str">
        <f t="shared" si="50"/>
        <v/>
      </c>
      <c r="BP121" s="31" t="str">
        <f t="shared" si="50"/>
        <v/>
      </c>
      <c r="BQ121" s="31" t="str">
        <f t="shared" si="50"/>
        <v/>
      </c>
      <c r="BR121" s="31" t="str">
        <f t="shared" si="50"/>
        <v/>
      </c>
      <c r="BS121" s="31" t="str">
        <f t="shared" si="50"/>
        <v/>
      </c>
      <c r="BT121" s="31" t="str">
        <f t="shared" si="50"/>
        <v/>
      </c>
      <c r="BU121" s="31" t="str">
        <f t="shared" si="50"/>
        <v/>
      </c>
      <c r="BV121" s="31" t="str">
        <f t="shared" si="50"/>
        <v/>
      </c>
      <c r="BW121" s="31" t="str">
        <f t="shared" si="50"/>
        <v/>
      </c>
      <c r="BX121" s="31" t="str">
        <f t="shared" si="50"/>
        <v/>
      </c>
      <c r="BY121" s="31" t="str">
        <f t="shared" si="50"/>
        <v/>
      </c>
      <c r="BZ121" s="31" t="str">
        <f t="shared" si="50"/>
        <v/>
      </c>
      <c r="CA121" s="31" t="str">
        <f t="shared" si="50"/>
        <v/>
      </c>
      <c r="CB121" s="31" t="str">
        <f t="shared" si="50"/>
        <v/>
      </c>
      <c r="CC121" s="31" t="str">
        <f t="shared" si="50"/>
        <v/>
      </c>
      <c r="CD121" s="31" t="str">
        <f t="shared" si="50"/>
        <v/>
      </c>
      <c r="CE121" s="31" t="str">
        <f t="shared" si="50"/>
        <v/>
      </c>
      <c r="CF121" s="31" t="str">
        <f t="shared" si="50"/>
        <v/>
      </c>
      <c r="CG121" s="31" t="str">
        <f t="shared" si="50"/>
        <v/>
      </c>
      <c r="CH121" s="31" t="str">
        <f t="shared" si="50"/>
        <v/>
      </c>
      <c r="CI121" s="31" t="str">
        <f t="shared" si="50"/>
        <v/>
      </c>
      <c r="CJ121" s="31" t="str">
        <f t="shared" si="50"/>
        <v/>
      </c>
      <c r="CK121" s="31" t="str">
        <f t="shared" si="50"/>
        <v/>
      </c>
      <c r="CL121" s="31" t="str">
        <f t="shared" si="50"/>
        <v/>
      </c>
      <c r="CM121" s="31" t="str">
        <f t="shared" si="50"/>
        <v/>
      </c>
      <c r="CN121" s="31" t="str">
        <f t="shared" si="50"/>
        <v/>
      </c>
      <c r="CO121" s="31" t="str">
        <f t="shared" si="50"/>
        <v/>
      </c>
      <c r="CP121" s="31" t="str">
        <f t="shared" si="50"/>
        <v/>
      </c>
      <c r="CQ121" s="31" t="str">
        <f t="shared" si="50"/>
        <v/>
      </c>
      <c r="CR121" s="31" t="str">
        <f t="shared" si="50"/>
        <v/>
      </c>
      <c r="CS121" s="31" t="str">
        <f t="shared" si="50"/>
        <v/>
      </c>
      <c r="CT121" s="31" t="str">
        <f t="shared" si="50"/>
        <v/>
      </c>
      <c r="CU121" s="31" t="str">
        <f t="shared" si="50"/>
        <v/>
      </c>
      <c r="CV121" s="31" t="str">
        <f t="shared" si="50"/>
        <v/>
      </c>
      <c r="CW121" s="31" t="str">
        <f t="shared" si="50"/>
        <v/>
      </c>
      <c r="CX121" s="27">
        <f t="shared" ref="CX121" si="51">IF(NOT(CX18=123456),CX18,IF(NOT(CX18="123456"),CX18,"TEST"))</f>
        <v>0</v>
      </c>
    </row>
    <row r="122" spans="1:102" s="27" customFormat="1" x14ac:dyDescent="0.3">
      <c r="A122" s="27" t="str">
        <f t="shared" si="3"/>
        <v/>
      </c>
      <c r="B122" s="31" t="str">
        <f t="shared" ref="B122:BM122" si="52">IF(AND($A122 &lt;&gt; "", B$105 &lt;&gt; ""), IF(NOT(B19=123456),B19,IF(NOT(B19="123456"),B19,"TEST")),"")</f>
        <v/>
      </c>
      <c r="C122" s="31" t="str">
        <f t="shared" si="52"/>
        <v/>
      </c>
      <c r="D122" s="31" t="str">
        <f t="shared" si="52"/>
        <v/>
      </c>
      <c r="E122" s="31" t="str">
        <f t="shared" si="52"/>
        <v/>
      </c>
      <c r="F122" s="31" t="str">
        <f t="shared" si="52"/>
        <v/>
      </c>
      <c r="G122" s="31" t="str">
        <f t="shared" si="52"/>
        <v/>
      </c>
      <c r="H122" s="31" t="str">
        <f t="shared" si="52"/>
        <v/>
      </c>
      <c r="I122" s="31" t="str">
        <f t="shared" si="52"/>
        <v/>
      </c>
      <c r="J122" s="31" t="str">
        <f t="shared" si="52"/>
        <v/>
      </c>
      <c r="K122" s="31" t="str">
        <f t="shared" si="52"/>
        <v/>
      </c>
      <c r="L122" s="31" t="str">
        <f t="shared" si="52"/>
        <v/>
      </c>
      <c r="M122" s="31" t="str">
        <f t="shared" si="52"/>
        <v/>
      </c>
      <c r="N122" s="31" t="str">
        <f t="shared" si="52"/>
        <v/>
      </c>
      <c r="O122" s="31" t="str">
        <f t="shared" si="52"/>
        <v/>
      </c>
      <c r="P122" s="31" t="str">
        <f t="shared" si="52"/>
        <v/>
      </c>
      <c r="Q122" s="31" t="str">
        <f t="shared" si="52"/>
        <v/>
      </c>
      <c r="R122" s="31" t="str">
        <f t="shared" si="52"/>
        <v/>
      </c>
      <c r="S122" s="31" t="str">
        <f t="shared" si="52"/>
        <v/>
      </c>
      <c r="T122" s="31" t="str">
        <f t="shared" si="52"/>
        <v/>
      </c>
      <c r="U122" s="31" t="str">
        <f t="shared" si="52"/>
        <v/>
      </c>
      <c r="V122" s="31" t="str">
        <f t="shared" si="52"/>
        <v/>
      </c>
      <c r="W122" s="31" t="str">
        <f t="shared" si="52"/>
        <v/>
      </c>
      <c r="X122" s="31" t="str">
        <f t="shared" si="52"/>
        <v/>
      </c>
      <c r="Y122" s="31" t="str">
        <f t="shared" si="52"/>
        <v/>
      </c>
      <c r="Z122" s="31" t="str">
        <f t="shared" si="52"/>
        <v/>
      </c>
      <c r="AA122" s="31" t="str">
        <f t="shared" si="52"/>
        <v/>
      </c>
      <c r="AB122" s="31" t="str">
        <f t="shared" si="52"/>
        <v/>
      </c>
      <c r="AC122" s="31" t="str">
        <f t="shared" si="52"/>
        <v/>
      </c>
      <c r="AD122" s="31" t="str">
        <f t="shared" si="52"/>
        <v/>
      </c>
      <c r="AE122" s="31" t="str">
        <f t="shared" si="52"/>
        <v/>
      </c>
      <c r="AF122" s="31" t="str">
        <f t="shared" si="52"/>
        <v/>
      </c>
      <c r="AG122" s="31" t="str">
        <f t="shared" si="52"/>
        <v/>
      </c>
      <c r="AH122" s="31" t="str">
        <f t="shared" si="52"/>
        <v/>
      </c>
      <c r="AI122" s="31" t="str">
        <f t="shared" si="52"/>
        <v/>
      </c>
      <c r="AJ122" s="31" t="str">
        <f t="shared" si="52"/>
        <v/>
      </c>
      <c r="AK122" s="31" t="str">
        <f t="shared" si="52"/>
        <v/>
      </c>
      <c r="AL122" s="31" t="str">
        <f t="shared" si="52"/>
        <v/>
      </c>
      <c r="AM122" s="31" t="str">
        <f t="shared" si="52"/>
        <v/>
      </c>
      <c r="AN122" s="31" t="str">
        <f t="shared" si="52"/>
        <v/>
      </c>
      <c r="AO122" s="31" t="str">
        <f t="shared" si="52"/>
        <v/>
      </c>
      <c r="AP122" s="31" t="str">
        <f t="shared" si="52"/>
        <v/>
      </c>
      <c r="AQ122" s="31" t="str">
        <f t="shared" si="52"/>
        <v/>
      </c>
      <c r="AR122" s="31" t="str">
        <f t="shared" si="52"/>
        <v/>
      </c>
      <c r="AS122" s="31" t="str">
        <f t="shared" si="52"/>
        <v/>
      </c>
      <c r="AT122" s="31" t="str">
        <f t="shared" si="52"/>
        <v/>
      </c>
      <c r="AU122" s="31" t="str">
        <f t="shared" si="52"/>
        <v/>
      </c>
      <c r="AV122" s="31" t="str">
        <f t="shared" si="52"/>
        <v/>
      </c>
      <c r="AW122" s="31" t="str">
        <f t="shared" si="52"/>
        <v/>
      </c>
      <c r="AX122" s="31" t="str">
        <f t="shared" si="52"/>
        <v/>
      </c>
      <c r="AY122" s="31" t="str">
        <f t="shared" si="52"/>
        <v/>
      </c>
      <c r="AZ122" s="31" t="str">
        <f t="shared" si="52"/>
        <v/>
      </c>
      <c r="BA122" s="31" t="str">
        <f t="shared" si="52"/>
        <v/>
      </c>
      <c r="BB122" s="31" t="str">
        <f t="shared" si="52"/>
        <v/>
      </c>
      <c r="BC122" s="31" t="str">
        <f t="shared" si="52"/>
        <v/>
      </c>
      <c r="BD122" s="31" t="str">
        <f t="shared" si="52"/>
        <v/>
      </c>
      <c r="BE122" s="31" t="str">
        <f t="shared" si="52"/>
        <v/>
      </c>
      <c r="BF122" s="31" t="str">
        <f t="shared" si="52"/>
        <v/>
      </c>
      <c r="BG122" s="31" t="str">
        <f t="shared" si="52"/>
        <v/>
      </c>
      <c r="BH122" s="31" t="str">
        <f t="shared" si="52"/>
        <v/>
      </c>
      <c r="BI122" s="31" t="str">
        <f t="shared" si="52"/>
        <v/>
      </c>
      <c r="BJ122" s="31" t="str">
        <f t="shared" si="52"/>
        <v/>
      </c>
      <c r="BK122" s="31" t="str">
        <f t="shared" si="52"/>
        <v/>
      </c>
      <c r="BL122" s="31" t="str">
        <f t="shared" si="52"/>
        <v/>
      </c>
      <c r="BM122" s="31" t="str">
        <f t="shared" si="52"/>
        <v/>
      </c>
      <c r="BN122" s="31" t="str">
        <f t="shared" ref="BN122:CW122" si="53">IF(AND($A122 &lt;&gt; "", BN$105 &lt;&gt; ""), IF(NOT(BN19=123456),BN19,IF(NOT(BN19="123456"),BN19,"TEST")),"")</f>
        <v/>
      </c>
      <c r="BO122" s="31" t="str">
        <f t="shared" si="53"/>
        <v/>
      </c>
      <c r="BP122" s="31" t="str">
        <f t="shared" si="53"/>
        <v/>
      </c>
      <c r="BQ122" s="31" t="str">
        <f t="shared" si="53"/>
        <v/>
      </c>
      <c r="BR122" s="31" t="str">
        <f t="shared" si="53"/>
        <v/>
      </c>
      <c r="BS122" s="31" t="str">
        <f t="shared" si="53"/>
        <v/>
      </c>
      <c r="BT122" s="31" t="str">
        <f t="shared" si="53"/>
        <v/>
      </c>
      <c r="BU122" s="31" t="str">
        <f t="shared" si="53"/>
        <v/>
      </c>
      <c r="BV122" s="31" t="str">
        <f t="shared" si="53"/>
        <v/>
      </c>
      <c r="BW122" s="31" t="str">
        <f t="shared" si="53"/>
        <v/>
      </c>
      <c r="BX122" s="31" t="str">
        <f t="shared" si="53"/>
        <v/>
      </c>
      <c r="BY122" s="31" t="str">
        <f t="shared" si="53"/>
        <v/>
      </c>
      <c r="BZ122" s="31" t="str">
        <f t="shared" si="53"/>
        <v/>
      </c>
      <c r="CA122" s="31" t="str">
        <f t="shared" si="53"/>
        <v/>
      </c>
      <c r="CB122" s="31" t="str">
        <f t="shared" si="53"/>
        <v/>
      </c>
      <c r="CC122" s="31" t="str">
        <f t="shared" si="53"/>
        <v/>
      </c>
      <c r="CD122" s="31" t="str">
        <f t="shared" si="53"/>
        <v/>
      </c>
      <c r="CE122" s="31" t="str">
        <f t="shared" si="53"/>
        <v/>
      </c>
      <c r="CF122" s="31" t="str">
        <f t="shared" si="53"/>
        <v/>
      </c>
      <c r="CG122" s="31" t="str">
        <f t="shared" si="53"/>
        <v/>
      </c>
      <c r="CH122" s="31" t="str">
        <f t="shared" si="53"/>
        <v/>
      </c>
      <c r="CI122" s="31" t="str">
        <f t="shared" si="53"/>
        <v/>
      </c>
      <c r="CJ122" s="31" t="str">
        <f t="shared" si="53"/>
        <v/>
      </c>
      <c r="CK122" s="31" t="str">
        <f t="shared" si="53"/>
        <v/>
      </c>
      <c r="CL122" s="31" t="str">
        <f t="shared" si="53"/>
        <v/>
      </c>
      <c r="CM122" s="31" t="str">
        <f t="shared" si="53"/>
        <v/>
      </c>
      <c r="CN122" s="31" t="str">
        <f t="shared" si="53"/>
        <v/>
      </c>
      <c r="CO122" s="31" t="str">
        <f t="shared" si="53"/>
        <v/>
      </c>
      <c r="CP122" s="31" t="str">
        <f t="shared" si="53"/>
        <v/>
      </c>
      <c r="CQ122" s="31" t="str">
        <f t="shared" si="53"/>
        <v/>
      </c>
      <c r="CR122" s="31" t="str">
        <f t="shared" si="53"/>
        <v/>
      </c>
      <c r="CS122" s="31" t="str">
        <f t="shared" si="53"/>
        <v/>
      </c>
      <c r="CT122" s="31" t="str">
        <f t="shared" si="53"/>
        <v/>
      </c>
      <c r="CU122" s="31" t="str">
        <f t="shared" si="53"/>
        <v/>
      </c>
      <c r="CV122" s="31" t="str">
        <f t="shared" si="53"/>
        <v/>
      </c>
      <c r="CW122" s="31" t="str">
        <f t="shared" si="53"/>
        <v/>
      </c>
      <c r="CX122" s="27">
        <f t="shared" ref="CX122" si="54">IF(NOT(CX19=123456),CX19,IF(NOT(CX19="123456"),CX19,"TEST"))</f>
        <v>0</v>
      </c>
    </row>
    <row r="123" spans="1:102" s="27" customFormat="1" x14ac:dyDescent="0.3">
      <c r="A123" s="27" t="str">
        <f t="shared" si="3"/>
        <v/>
      </c>
      <c r="B123" s="31" t="str">
        <f t="shared" ref="B123:BM123" si="55">IF(AND($A123 &lt;&gt; "", B$105 &lt;&gt; ""), IF(NOT(B20=123456),B20,IF(NOT(B20="123456"),B20,"TEST")),"")</f>
        <v/>
      </c>
      <c r="C123" s="31" t="str">
        <f t="shared" si="55"/>
        <v/>
      </c>
      <c r="D123" s="31" t="str">
        <f t="shared" si="55"/>
        <v/>
      </c>
      <c r="E123" s="31" t="str">
        <f t="shared" si="55"/>
        <v/>
      </c>
      <c r="F123" s="31" t="str">
        <f t="shared" si="55"/>
        <v/>
      </c>
      <c r="G123" s="31" t="str">
        <f t="shared" si="55"/>
        <v/>
      </c>
      <c r="H123" s="31" t="str">
        <f t="shared" si="55"/>
        <v/>
      </c>
      <c r="I123" s="31" t="str">
        <f t="shared" si="55"/>
        <v/>
      </c>
      <c r="J123" s="31" t="str">
        <f t="shared" si="55"/>
        <v/>
      </c>
      <c r="K123" s="31" t="str">
        <f t="shared" si="55"/>
        <v/>
      </c>
      <c r="L123" s="31" t="str">
        <f t="shared" si="55"/>
        <v/>
      </c>
      <c r="M123" s="31" t="str">
        <f t="shared" si="55"/>
        <v/>
      </c>
      <c r="N123" s="31" t="str">
        <f t="shared" si="55"/>
        <v/>
      </c>
      <c r="O123" s="31" t="str">
        <f t="shared" si="55"/>
        <v/>
      </c>
      <c r="P123" s="31" t="str">
        <f t="shared" si="55"/>
        <v/>
      </c>
      <c r="Q123" s="31" t="str">
        <f t="shared" si="55"/>
        <v/>
      </c>
      <c r="R123" s="31" t="str">
        <f t="shared" si="55"/>
        <v/>
      </c>
      <c r="S123" s="31" t="str">
        <f t="shared" si="55"/>
        <v/>
      </c>
      <c r="T123" s="31" t="str">
        <f t="shared" si="55"/>
        <v/>
      </c>
      <c r="U123" s="31" t="str">
        <f t="shared" si="55"/>
        <v/>
      </c>
      <c r="V123" s="31" t="str">
        <f t="shared" si="55"/>
        <v/>
      </c>
      <c r="W123" s="31" t="str">
        <f t="shared" si="55"/>
        <v/>
      </c>
      <c r="X123" s="31" t="str">
        <f t="shared" si="55"/>
        <v/>
      </c>
      <c r="Y123" s="31" t="str">
        <f t="shared" si="55"/>
        <v/>
      </c>
      <c r="Z123" s="31" t="str">
        <f t="shared" si="55"/>
        <v/>
      </c>
      <c r="AA123" s="31" t="str">
        <f t="shared" si="55"/>
        <v/>
      </c>
      <c r="AB123" s="31" t="str">
        <f t="shared" si="55"/>
        <v/>
      </c>
      <c r="AC123" s="31" t="str">
        <f t="shared" si="55"/>
        <v/>
      </c>
      <c r="AD123" s="31" t="str">
        <f t="shared" si="55"/>
        <v/>
      </c>
      <c r="AE123" s="31" t="str">
        <f t="shared" si="55"/>
        <v/>
      </c>
      <c r="AF123" s="31" t="str">
        <f t="shared" si="55"/>
        <v/>
      </c>
      <c r="AG123" s="31" t="str">
        <f t="shared" si="55"/>
        <v/>
      </c>
      <c r="AH123" s="31" t="str">
        <f t="shared" si="55"/>
        <v/>
      </c>
      <c r="AI123" s="31" t="str">
        <f t="shared" si="55"/>
        <v/>
      </c>
      <c r="AJ123" s="31" t="str">
        <f t="shared" si="55"/>
        <v/>
      </c>
      <c r="AK123" s="31" t="str">
        <f t="shared" si="55"/>
        <v/>
      </c>
      <c r="AL123" s="31" t="str">
        <f t="shared" si="55"/>
        <v/>
      </c>
      <c r="AM123" s="31" t="str">
        <f t="shared" si="55"/>
        <v/>
      </c>
      <c r="AN123" s="31" t="str">
        <f t="shared" si="55"/>
        <v/>
      </c>
      <c r="AO123" s="31" t="str">
        <f t="shared" si="55"/>
        <v/>
      </c>
      <c r="AP123" s="31" t="str">
        <f t="shared" si="55"/>
        <v/>
      </c>
      <c r="AQ123" s="31" t="str">
        <f t="shared" si="55"/>
        <v/>
      </c>
      <c r="AR123" s="31" t="str">
        <f t="shared" si="55"/>
        <v/>
      </c>
      <c r="AS123" s="31" t="str">
        <f t="shared" si="55"/>
        <v/>
      </c>
      <c r="AT123" s="31" t="str">
        <f t="shared" si="55"/>
        <v/>
      </c>
      <c r="AU123" s="31" t="str">
        <f t="shared" si="55"/>
        <v/>
      </c>
      <c r="AV123" s="31" t="str">
        <f t="shared" si="55"/>
        <v/>
      </c>
      <c r="AW123" s="31" t="str">
        <f t="shared" si="55"/>
        <v/>
      </c>
      <c r="AX123" s="31" t="str">
        <f t="shared" si="55"/>
        <v/>
      </c>
      <c r="AY123" s="31" t="str">
        <f t="shared" si="55"/>
        <v/>
      </c>
      <c r="AZ123" s="31" t="str">
        <f t="shared" si="55"/>
        <v/>
      </c>
      <c r="BA123" s="31" t="str">
        <f t="shared" si="55"/>
        <v/>
      </c>
      <c r="BB123" s="31" t="str">
        <f t="shared" si="55"/>
        <v/>
      </c>
      <c r="BC123" s="31" t="str">
        <f t="shared" si="55"/>
        <v/>
      </c>
      <c r="BD123" s="31" t="str">
        <f t="shared" si="55"/>
        <v/>
      </c>
      <c r="BE123" s="31" t="str">
        <f t="shared" si="55"/>
        <v/>
      </c>
      <c r="BF123" s="31" t="str">
        <f t="shared" si="55"/>
        <v/>
      </c>
      <c r="BG123" s="31" t="str">
        <f t="shared" si="55"/>
        <v/>
      </c>
      <c r="BH123" s="31" t="str">
        <f t="shared" si="55"/>
        <v/>
      </c>
      <c r="BI123" s="31" t="str">
        <f t="shared" si="55"/>
        <v/>
      </c>
      <c r="BJ123" s="31" t="str">
        <f t="shared" si="55"/>
        <v/>
      </c>
      <c r="BK123" s="31" t="str">
        <f t="shared" si="55"/>
        <v/>
      </c>
      <c r="BL123" s="31" t="str">
        <f t="shared" si="55"/>
        <v/>
      </c>
      <c r="BM123" s="31" t="str">
        <f t="shared" si="55"/>
        <v/>
      </c>
      <c r="BN123" s="31" t="str">
        <f t="shared" ref="BN123:CW123" si="56">IF(AND($A123 &lt;&gt; "", BN$105 &lt;&gt; ""), IF(NOT(BN20=123456),BN20,IF(NOT(BN20="123456"),BN20,"TEST")),"")</f>
        <v/>
      </c>
      <c r="BO123" s="31" t="str">
        <f t="shared" si="56"/>
        <v/>
      </c>
      <c r="BP123" s="31" t="str">
        <f t="shared" si="56"/>
        <v/>
      </c>
      <c r="BQ123" s="31" t="str">
        <f t="shared" si="56"/>
        <v/>
      </c>
      <c r="BR123" s="31" t="str">
        <f t="shared" si="56"/>
        <v/>
      </c>
      <c r="BS123" s="31" t="str">
        <f t="shared" si="56"/>
        <v/>
      </c>
      <c r="BT123" s="31" t="str">
        <f t="shared" si="56"/>
        <v/>
      </c>
      <c r="BU123" s="31" t="str">
        <f t="shared" si="56"/>
        <v/>
      </c>
      <c r="BV123" s="31" t="str">
        <f t="shared" si="56"/>
        <v/>
      </c>
      <c r="BW123" s="31" t="str">
        <f t="shared" si="56"/>
        <v/>
      </c>
      <c r="BX123" s="31" t="str">
        <f t="shared" si="56"/>
        <v/>
      </c>
      <c r="BY123" s="31" t="str">
        <f t="shared" si="56"/>
        <v/>
      </c>
      <c r="BZ123" s="31" t="str">
        <f t="shared" si="56"/>
        <v/>
      </c>
      <c r="CA123" s="31" t="str">
        <f t="shared" si="56"/>
        <v/>
      </c>
      <c r="CB123" s="31" t="str">
        <f t="shared" si="56"/>
        <v/>
      </c>
      <c r="CC123" s="31" t="str">
        <f t="shared" si="56"/>
        <v/>
      </c>
      <c r="CD123" s="31" t="str">
        <f t="shared" si="56"/>
        <v/>
      </c>
      <c r="CE123" s="31" t="str">
        <f t="shared" si="56"/>
        <v/>
      </c>
      <c r="CF123" s="31" t="str">
        <f t="shared" si="56"/>
        <v/>
      </c>
      <c r="CG123" s="31" t="str">
        <f t="shared" si="56"/>
        <v/>
      </c>
      <c r="CH123" s="31" t="str">
        <f t="shared" si="56"/>
        <v/>
      </c>
      <c r="CI123" s="31" t="str">
        <f t="shared" si="56"/>
        <v/>
      </c>
      <c r="CJ123" s="31" t="str">
        <f t="shared" si="56"/>
        <v/>
      </c>
      <c r="CK123" s="31" t="str">
        <f t="shared" si="56"/>
        <v/>
      </c>
      <c r="CL123" s="31" t="str">
        <f t="shared" si="56"/>
        <v/>
      </c>
      <c r="CM123" s="31" t="str">
        <f t="shared" si="56"/>
        <v/>
      </c>
      <c r="CN123" s="31" t="str">
        <f t="shared" si="56"/>
        <v/>
      </c>
      <c r="CO123" s="31" t="str">
        <f t="shared" si="56"/>
        <v/>
      </c>
      <c r="CP123" s="31" t="str">
        <f t="shared" si="56"/>
        <v/>
      </c>
      <c r="CQ123" s="31" t="str">
        <f t="shared" si="56"/>
        <v/>
      </c>
      <c r="CR123" s="31" t="str">
        <f t="shared" si="56"/>
        <v/>
      </c>
      <c r="CS123" s="31" t="str">
        <f t="shared" si="56"/>
        <v/>
      </c>
      <c r="CT123" s="31" t="str">
        <f t="shared" si="56"/>
        <v/>
      </c>
      <c r="CU123" s="31" t="str">
        <f t="shared" si="56"/>
        <v/>
      </c>
      <c r="CV123" s="31" t="str">
        <f t="shared" si="56"/>
        <v/>
      </c>
      <c r="CW123" s="31" t="str">
        <f t="shared" si="56"/>
        <v/>
      </c>
      <c r="CX123" s="27">
        <f t="shared" ref="CX123" si="57">IF(NOT(CX20=123456),CX20,IF(NOT(CX20="123456"),CX20,"TEST"))</f>
        <v>0</v>
      </c>
    </row>
    <row r="124" spans="1:102" s="27" customFormat="1" x14ac:dyDescent="0.3">
      <c r="A124" s="27" t="str">
        <f t="shared" si="3"/>
        <v/>
      </c>
      <c r="B124" s="31" t="str">
        <f t="shared" ref="B124:BM124" si="58">IF(AND($A124 &lt;&gt; "", B$105 &lt;&gt; ""), IF(NOT(B21=123456),B21,IF(NOT(B21="123456"),B21,"TEST")),"")</f>
        <v/>
      </c>
      <c r="C124" s="31" t="str">
        <f t="shared" si="58"/>
        <v/>
      </c>
      <c r="D124" s="31" t="str">
        <f t="shared" si="58"/>
        <v/>
      </c>
      <c r="E124" s="31" t="str">
        <f t="shared" si="58"/>
        <v/>
      </c>
      <c r="F124" s="31" t="str">
        <f t="shared" si="58"/>
        <v/>
      </c>
      <c r="G124" s="31" t="str">
        <f t="shared" si="58"/>
        <v/>
      </c>
      <c r="H124" s="31" t="str">
        <f t="shared" si="58"/>
        <v/>
      </c>
      <c r="I124" s="31" t="str">
        <f t="shared" si="58"/>
        <v/>
      </c>
      <c r="J124" s="31" t="str">
        <f t="shared" si="58"/>
        <v/>
      </c>
      <c r="K124" s="31" t="str">
        <f t="shared" si="58"/>
        <v/>
      </c>
      <c r="L124" s="31" t="str">
        <f t="shared" si="58"/>
        <v/>
      </c>
      <c r="M124" s="31" t="str">
        <f t="shared" si="58"/>
        <v/>
      </c>
      <c r="N124" s="31" t="str">
        <f t="shared" si="58"/>
        <v/>
      </c>
      <c r="O124" s="31" t="str">
        <f t="shared" si="58"/>
        <v/>
      </c>
      <c r="P124" s="31" t="str">
        <f t="shared" si="58"/>
        <v/>
      </c>
      <c r="Q124" s="31" t="str">
        <f t="shared" si="58"/>
        <v/>
      </c>
      <c r="R124" s="31" t="str">
        <f t="shared" si="58"/>
        <v/>
      </c>
      <c r="S124" s="31" t="str">
        <f t="shared" si="58"/>
        <v/>
      </c>
      <c r="T124" s="31" t="str">
        <f t="shared" si="58"/>
        <v/>
      </c>
      <c r="U124" s="31" t="str">
        <f t="shared" si="58"/>
        <v/>
      </c>
      <c r="V124" s="31" t="str">
        <f t="shared" si="58"/>
        <v/>
      </c>
      <c r="W124" s="31" t="str">
        <f t="shared" si="58"/>
        <v/>
      </c>
      <c r="X124" s="31" t="str">
        <f t="shared" si="58"/>
        <v/>
      </c>
      <c r="Y124" s="31" t="str">
        <f t="shared" si="58"/>
        <v/>
      </c>
      <c r="Z124" s="31" t="str">
        <f t="shared" si="58"/>
        <v/>
      </c>
      <c r="AA124" s="31" t="str">
        <f t="shared" si="58"/>
        <v/>
      </c>
      <c r="AB124" s="31" t="str">
        <f t="shared" si="58"/>
        <v/>
      </c>
      <c r="AC124" s="31" t="str">
        <f t="shared" si="58"/>
        <v/>
      </c>
      <c r="AD124" s="31" t="str">
        <f t="shared" si="58"/>
        <v/>
      </c>
      <c r="AE124" s="31" t="str">
        <f t="shared" si="58"/>
        <v/>
      </c>
      <c r="AF124" s="31" t="str">
        <f t="shared" si="58"/>
        <v/>
      </c>
      <c r="AG124" s="31" t="str">
        <f t="shared" si="58"/>
        <v/>
      </c>
      <c r="AH124" s="31" t="str">
        <f t="shared" si="58"/>
        <v/>
      </c>
      <c r="AI124" s="31" t="str">
        <f t="shared" si="58"/>
        <v/>
      </c>
      <c r="AJ124" s="31" t="str">
        <f t="shared" si="58"/>
        <v/>
      </c>
      <c r="AK124" s="31" t="str">
        <f t="shared" si="58"/>
        <v/>
      </c>
      <c r="AL124" s="31" t="str">
        <f t="shared" si="58"/>
        <v/>
      </c>
      <c r="AM124" s="31" t="str">
        <f t="shared" si="58"/>
        <v/>
      </c>
      <c r="AN124" s="31" t="str">
        <f t="shared" si="58"/>
        <v/>
      </c>
      <c r="AO124" s="31" t="str">
        <f t="shared" si="58"/>
        <v/>
      </c>
      <c r="AP124" s="31" t="str">
        <f t="shared" si="58"/>
        <v/>
      </c>
      <c r="AQ124" s="31" t="str">
        <f t="shared" si="58"/>
        <v/>
      </c>
      <c r="AR124" s="31" t="str">
        <f t="shared" si="58"/>
        <v/>
      </c>
      <c r="AS124" s="31" t="str">
        <f t="shared" si="58"/>
        <v/>
      </c>
      <c r="AT124" s="31" t="str">
        <f t="shared" si="58"/>
        <v/>
      </c>
      <c r="AU124" s="31" t="str">
        <f t="shared" si="58"/>
        <v/>
      </c>
      <c r="AV124" s="31" t="str">
        <f t="shared" si="58"/>
        <v/>
      </c>
      <c r="AW124" s="31" t="str">
        <f t="shared" si="58"/>
        <v/>
      </c>
      <c r="AX124" s="31" t="str">
        <f t="shared" si="58"/>
        <v/>
      </c>
      <c r="AY124" s="31" t="str">
        <f t="shared" si="58"/>
        <v/>
      </c>
      <c r="AZ124" s="31" t="str">
        <f t="shared" si="58"/>
        <v/>
      </c>
      <c r="BA124" s="31" t="str">
        <f t="shared" si="58"/>
        <v/>
      </c>
      <c r="BB124" s="31" t="str">
        <f t="shared" si="58"/>
        <v/>
      </c>
      <c r="BC124" s="31" t="str">
        <f t="shared" si="58"/>
        <v/>
      </c>
      <c r="BD124" s="31" t="str">
        <f t="shared" si="58"/>
        <v/>
      </c>
      <c r="BE124" s="31" t="str">
        <f t="shared" si="58"/>
        <v/>
      </c>
      <c r="BF124" s="31" t="str">
        <f t="shared" si="58"/>
        <v/>
      </c>
      <c r="BG124" s="31" t="str">
        <f t="shared" si="58"/>
        <v/>
      </c>
      <c r="BH124" s="31" t="str">
        <f t="shared" si="58"/>
        <v/>
      </c>
      <c r="BI124" s="31" t="str">
        <f t="shared" si="58"/>
        <v/>
      </c>
      <c r="BJ124" s="31" t="str">
        <f t="shared" si="58"/>
        <v/>
      </c>
      <c r="BK124" s="31" t="str">
        <f t="shared" si="58"/>
        <v/>
      </c>
      <c r="BL124" s="31" t="str">
        <f t="shared" si="58"/>
        <v/>
      </c>
      <c r="BM124" s="31" t="str">
        <f t="shared" si="58"/>
        <v/>
      </c>
      <c r="BN124" s="31" t="str">
        <f t="shared" ref="BN124:CW124" si="59">IF(AND($A124 &lt;&gt; "", BN$105 &lt;&gt; ""), IF(NOT(BN21=123456),BN21,IF(NOT(BN21="123456"),BN21,"TEST")),"")</f>
        <v/>
      </c>
      <c r="BO124" s="31" t="str">
        <f t="shared" si="59"/>
        <v/>
      </c>
      <c r="BP124" s="31" t="str">
        <f t="shared" si="59"/>
        <v/>
      </c>
      <c r="BQ124" s="31" t="str">
        <f t="shared" si="59"/>
        <v/>
      </c>
      <c r="BR124" s="31" t="str">
        <f t="shared" si="59"/>
        <v/>
      </c>
      <c r="BS124" s="31" t="str">
        <f t="shared" si="59"/>
        <v/>
      </c>
      <c r="BT124" s="31" t="str">
        <f t="shared" si="59"/>
        <v/>
      </c>
      <c r="BU124" s="31" t="str">
        <f t="shared" si="59"/>
        <v/>
      </c>
      <c r="BV124" s="31" t="str">
        <f t="shared" si="59"/>
        <v/>
      </c>
      <c r="BW124" s="31" t="str">
        <f t="shared" si="59"/>
        <v/>
      </c>
      <c r="BX124" s="31" t="str">
        <f t="shared" si="59"/>
        <v/>
      </c>
      <c r="BY124" s="31" t="str">
        <f t="shared" si="59"/>
        <v/>
      </c>
      <c r="BZ124" s="31" t="str">
        <f t="shared" si="59"/>
        <v/>
      </c>
      <c r="CA124" s="31" t="str">
        <f t="shared" si="59"/>
        <v/>
      </c>
      <c r="CB124" s="31" t="str">
        <f t="shared" si="59"/>
        <v/>
      </c>
      <c r="CC124" s="31" t="str">
        <f t="shared" si="59"/>
        <v/>
      </c>
      <c r="CD124" s="31" t="str">
        <f t="shared" si="59"/>
        <v/>
      </c>
      <c r="CE124" s="31" t="str">
        <f t="shared" si="59"/>
        <v/>
      </c>
      <c r="CF124" s="31" t="str">
        <f t="shared" si="59"/>
        <v/>
      </c>
      <c r="CG124" s="31" t="str">
        <f t="shared" si="59"/>
        <v/>
      </c>
      <c r="CH124" s="31" t="str">
        <f t="shared" si="59"/>
        <v/>
      </c>
      <c r="CI124" s="31" t="str">
        <f t="shared" si="59"/>
        <v/>
      </c>
      <c r="CJ124" s="31" t="str">
        <f t="shared" si="59"/>
        <v/>
      </c>
      <c r="CK124" s="31" t="str">
        <f t="shared" si="59"/>
        <v/>
      </c>
      <c r="CL124" s="31" t="str">
        <f t="shared" si="59"/>
        <v/>
      </c>
      <c r="CM124" s="31" t="str">
        <f t="shared" si="59"/>
        <v/>
      </c>
      <c r="CN124" s="31" t="str">
        <f t="shared" si="59"/>
        <v/>
      </c>
      <c r="CO124" s="31" t="str">
        <f t="shared" si="59"/>
        <v/>
      </c>
      <c r="CP124" s="31" t="str">
        <f t="shared" si="59"/>
        <v/>
      </c>
      <c r="CQ124" s="31" t="str">
        <f t="shared" si="59"/>
        <v/>
      </c>
      <c r="CR124" s="31" t="str">
        <f t="shared" si="59"/>
        <v/>
      </c>
      <c r="CS124" s="31" t="str">
        <f t="shared" si="59"/>
        <v/>
      </c>
      <c r="CT124" s="31" t="str">
        <f t="shared" si="59"/>
        <v/>
      </c>
      <c r="CU124" s="31" t="str">
        <f t="shared" si="59"/>
        <v/>
      </c>
      <c r="CV124" s="31" t="str">
        <f t="shared" si="59"/>
        <v/>
      </c>
      <c r="CW124" s="31" t="str">
        <f t="shared" si="59"/>
        <v/>
      </c>
      <c r="CX124" s="27">
        <f t="shared" ref="CX124" si="60">IF(NOT(CX21=123456),CX21,IF(NOT(CX21="123456"),CX21,"TEST"))</f>
        <v>0</v>
      </c>
    </row>
    <row r="125" spans="1:102" s="27" customFormat="1" x14ac:dyDescent="0.3">
      <c r="A125" s="27" t="str">
        <f t="shared" si="3"/>
        <v/>
      </c>
      <c r="B125" s="31" t="str">
        <f t="shared" ref="B125:BM125" si="61">IF(AND($A125 &lt;&gt; "", B$105 &lt;&gt; ""), IF(NOT(B22=123456),B22,IF(NOT(B22="123456"),B22,"TEST")),"")</f>
        <v/>
      </c>
      <c r="C125" s="31" t="str">
        <f t="shared" si="61"/>
        <v/>
      </c>
      <c r="D125" s="31" t="str">
        <f t="shared" si="61"/>
        <v/>
      </c>
      <c r="E125" s="31" t="str">
        <f t="shared" si="61"/>
        <v/>
      </c>
      <c r="F125" s="31" t="str">
        <f t="shared" si="61"/>
        <v/>
      </c>
      <c r="G125" s="31" t="str">
        <f t="shared" si="61"/>
        <v/>
      </c>
      <c r="H125" s="31" t="str">
        <f t="shared" si="61"/>
        <v/>
      </c>
      <c r="I125" s="31" t="str">
        <f t="shared" si="61"/>
        <v/>
      </c>
      <c r="J125" s="31" t="str">
        <f t="shared" si="61"/>
        <v/>
      </c>
      <c r="K125" s="31" t="str">
        <f t="shared" si="61"/>
        <v/>
      </c>
      <c r="L125" s="31" t="str">
        <f t="shared" si="61"/>
        <v/>
      </c>
      <c r="M125" s="31" t="str">
        <f t="shared" si="61"/>
        <v/>
      </c>
      <c r="N125" s="31" t="str">
        <f t="shared" si="61"/>
        <v/>
      </c>
      <c r="O125" s="31" t="str">
        <f t="shared" si="61"/>
        <v/>
      </c>
      <c r="P125" s="31" t="str">
        <f t="shared" si="61"/>
        <v/>
      </c>
      <c r="Q125" s="31" t="str">
        <f t="shared" si="61"/>
        <v/>
      </c>
      <c r="R125" s="31" t="str">
        <f t="shared" si="61"/>
        <v/>
      </c>
      <c r="S125" s="31" t="str">
        <f t="shared" si="61"/>
        <v/>
      </c>
      <c r="T125" s="31" t="str">
        <f t="shared" si="61"/>
        <v/>
      </c>
      <c r="U125" s="31" t="str">
        <f t="shared" si="61"/>
        <v/>
      </c>
      <c r="V125" s="31" t="str">
        <f t="shared" si="61"/>
        <v/>
      </c>
      <c r="W125" s="31" t="str">
        <f t="shared" si="61"/>
        <v/>
      </c>
      <c r="X125" s="31" t="str">
        <f t="shared" si="61"/>
        <v/>
      </c>
      <c r="Y125" s="31" t="str">
        <f t="shared" si="61"/>
        <v/>
      </c>
      <c r="Z125" s="31" t="str">
        <f t="shared" si="61"/>
        <v/>
      </c>
      <c r="AA125" s="31" t="str">
        <f t="shared" si="61"/>
        <v/>
      </c>
      <c r="AB125" s="31" t="str">
        <f t="shared" si="61"/>
        <v/>
      </c>
      <c r="AC125" s="31" t="str">
        <f t="shared" si="61"/>
        <v/>
      </c>
      <c r="AD125" s="31" t="str">
        <f t="shared" si="61"/>
        <v/>
      </c>
      <c r="AE125" s="31" t="str">
        <f t="shared" si="61"/>
        <v/>
      </c>
      <c r="AF125" s="31" t="str">
        <f t="shared" si="61"/>
        <v/>
      </c>
      <c r="AG125" s="31" t="str">
        <f t="shared" si="61"/>
        <v/>
      </c>
      <c r="AH125" s="31" t="str">
        <f t="shared" si="61"/>
        <v/>
      </c>
      <c r="AI125" s="31" t="str">
        <f t="shared" si="61"/>
        <v/>
      </c>
      <c r="AJ125" s="31" t="str">
        <f t="shared" si="61"/>
        <v/>
      </c>
      <c r="AK125" s="31" t="str">
        <f t="shared" si="61"/>
        <v/>
      </c>
      <c r="AL125" s="31" t="str">
        <f t="shared" si="61"/>
        <v/>
      </c>
      <c r="AM125" s="31" t="str">
        <f t="shared" si="61"/>
        <v/>
      </c>
      <c r="AN125" s="31" t="str">
        <f t="shared" si="61"/>
        <v/>
      </c>
      <c r="AO125" s="31" t="str">
        <f t="shared" si="61"/>
        <v/>
      </c>
      <c r="AP125" s="31" t="str">
        <f t="shared" si="61"/>
        <v/>
      </c>
      <c r="AQ125" s="31" t="str">
        <f t="shared" si="61"/>
        <v/>
      </c>
      <c r="AR125" s="31" t="str">
        <f t="shared" si="61"/>
        <v/>
      </c>
      <c r="AS125" s="31" t="str">
        <f t="shared" si="61"/>
        <v/>
      </c>
      <c r="AT125" s="31" t="str">
        <f t="shared" si="61"/>
        <v/>
      </c>
      <c r="AU125" s="31" t="str">
        <f t="shared" si="61"/>
        <v/>
      </c>
      <c r="AV125" s="31" t="str">
        <f t="shared" si="61"/>
        <v/>
      </c>
      <c r="AW125" s="31" t="str">
        <f t="shared" si="61"/>
        <v/>
      </c>
      <c r="AX125" s="31" t="str">
        <f t="shared" si="61"/>
        <v/>
      </c>
      <c r="AY125" s="31" t="str">
        <f t="shared" si="61"/>
        <v/>
      </c>
      <c r="AZ125" s="31" t="str">
        <f t="shared" si="61"/>
        <v/>
      </c>
      <c r="BA125" s="31" t="str">
        <f t="shared" si="61"/>
        <v/>
      </c>
      <c r="BB125" s="31" t="str">
        <f t="shared" si="61"/>
        <v/>
      </c>
      <c r="BC125" s="31" t="str">
        <f t="shared" si="61"/>
        <v/>
      </c>
      <c r="BD125" s="31" t="str">
        <f t="shared" si="61"/>
        <v/>
      </c>
      <c r="BE125" s="31" t="str">
        <f t="shared" si="61"/>
        <v/>
      </c>
      <c r="BF125" s="31" t="str">
        <f t="shared" si="61"/>
        <v/>
      </c>
      <c r="BG125" s="31" t="str">
        <f t="shared" si="61"/>
        <v/>
      </c>
      <c r="BH125" s="31" t="str">
        <f t="shared" si="61"/>
        <v/>
      </c>
      <c r="BI125" s="31" t="str">
        <f t="shared" si="61"/>
        <v/>
      </c>
      <c r="BJ125" s="31" t="str">
        <f t="shared" si="61"/>
        <v/>
      </c>
      <c r="BK125" s="31" t="str">
        <f t="shared" si="61"/>
        <v/>
      </c>
      <c r="BL125" s="31" t="str">
        <f t="shared" si="61"/>
        <v/>
      </c>
      <c r="BM125" s="31" t="str">
        <f t="shared" si="61"/>
        <v/>
      </c>
      <c r="BN125" s="31" t="str">
        <f t="shared" ref="BN125:CW125" si="62">IF(AND($A125 &lt;&gt; "", BN$105 &lt;&gt; ""), IF(NOT(BN22=123456),BN22,IF(NOT(BN22="123456"),BN22,"TEST")),"")</f>
        <v/>
      </c>
      <c r="BO125" s="31" t="str">
        <f t="shared" si="62"/>
        <v/>
      </c>
      <c r="BP125" s="31" t="str">
        <f t="shared" si="62"/>
        <v/>
      </c>
      <c r="BQ125" s="31" t="str">
        <f t="shared" si="62"/>
        <v/>
      </c>
      <c r="BR125" s="31" t="str">
        <f t="shared" si="62"/>
        <v/>
      </c>
      <c r="BS125" s="31" t="str">
        <f t="shared" si="62"/>
        <v/>
      </c>
      <c r="BT125" s="31" t="str">
        <f t="shared" si="62"/>
        <v/>
      </c>
      <c r="BU125" s="31" t="str">
        <f t="shared" si="62"/>
        <v/>
      </c>
      <c r="BV125" s="31" t="str">
        <f t="shared" si="62"/>
        <v/>
      </c>
      <c r="BW125" s="31" t="str">
        <f t="shared" si="62"/>
        <v/>
      </c>
      <c r="BX125" s="31" t="str">
        <f t="shared" si="62"/>
        <v/>
      </c>
      <c r="BY125" s="31" t="str">
        <f t="shared" si="62"/>
        <v/>
      </c>
      <c r="BZ125" s="31" t="str">
        <f t="shared" si="62"/>
        <v/>
      </c>
      <c r="CA125" s="31" t="str">
        <f t="shared" si="62"/>
        <v/>
      </c>
      <c r="CB125" s="31" t="str">
        <f t="shared" si="62"/>
        <v/>
      </c>
      <c r="CC125" s="31" t="str">
        <f t="shared" si="62"/>
        <v/>
      </c>
      <c r="CD125" s="31" t="str">
        <f t="shared" si="62"/>
        <v/>
      </c>
      <c r="CE125" s="31" t="str">
        <f t="shared" si="62"/>
        <v/>
      </c>
      <c r="CF125" s="31" t="str">
        <f t="shared" si="62"/>
        <v/>
      </c>
      <c r="CG125" s="31" t="str">
        <f t="shared" si="62"/>
        <v/>
      </c>
      <c r="CH125" s="31" t="str">
        <f t="shared" si="62"/>
        <v/>
      </c>
      <c r="CI125" s="31" t="str">
        <f t="shared" si="62"/>
        <v/>
      </c>
      <c r="CJ125" s="31" t="str">
        <f t="shared" si="62"/>
        <v/>
      </c>
      <c r="CK125" s="31" t="str">
        <f t="shared" si="62"/>
        <v/>
      </c>
      <c r="CL125" s="31" t="str">
        <f t="shared" si="62"/>
        <v/>
      </c>
      <c r="CM125" s="31" t="str">
        <f t="shared" si="62"/>
        <v/>
      </c>
      <c r="CN125" s="31" t="str">
        <f t="shared" si="62"/>
        <v/>
      </c>
      <c r="CO125" s="31" t="str">
        <f t="shared" si="62"/>
        <v/>
      </c>
      <c r="CP125" s="31" t="str">
        <f t="shared" si="62"/>
        <v/>
      </c>
      <c r="CQ125" s="31" t="str">
        <f t="shared" si="62"/>
        <v/>
      </c>
      <c r="CR125" s="31" t="str">
        <f t="shared" si="62"/>
        <v/>
      </c>
      <c r="CS125" s="31" t="str">
        <f t="shared" si="62"/>
        <v/>
      </c>
      <c r="CT125" s="31" t="str">
        <f t="shared" si="62"/>
        <v/>
      </c>
      <c r="CU125" s="31" t="str">
        <f t="shared" si="62"/>
        <v/>
      </c>
      <c r="CV125" s="31" t="str">
        <f t="shared" si="62"/>
        <v/>
      </c>
      <c r="CW125" s="31" t="str">
        <f t="shared" si="62"/>
        <v/>
      </c>
      <c r="CX125" s="27">
        <f t="shared" ref="CX125" si="63">IF(NOT(CX22=123456),CX22,IF(NOT(CX22="123456"),CX22,"TEST"))</f>
        <v>0</v>
      </c>
    </row>
    <row r="126" spans="1:102" s="27" customFormat="1" x14ac:dyDescent="0.3">
      <c r="A126" s="27" t="str">
        <f t="shared" si="3"/>
        <v/>
      </c>
      <c r="B126" s="31" t="str">
        <f t="shared" ref="B126:BM126" si="64">IF(AND($A126 &lt;&gt; "", B$105 &lt;&gt; ""), IF(NOT(B23=123456),B23,IF(NOT(B23="123456"),B23,"TEST")),"")</f>
        <v/>
      </c>
      <c r="C126" s="31" t="str">
        <f t="shared" si="64"/>
        <v/>
      </c>
      <c r="D126" s="31" t="str">
        <f t="shared" si="64"/>
        <v/>
      </c>
      <c r="E126" s="31" t="str">
        <f t="shared" si="64"/>
        <v/>
      </c>
      <c r="F126" s="31" t="str">
        <f t="shared" si="64"/>
        <v/>
      </c>
      <c r="G126" s="31" t="str">
        <f t="shared" si="64"/>
        <v/>
      </c>
      <c r="H126" s="31" t="str">
        <f t="shared" si="64"/>
        <v/>
      </c>
      <c r="I126" s="31" t="str">
        <f t="shared" si="64"/>
        <v/>
      </c>
      <c r="J126" s="31" t="str">
        <f t="shared" si="64"/>
        <v/>
      </c>
      <c r="K126" s="31" t="str">
        <f t="shared" si="64"/>
        <v/>
      </c>
      <c r="L126" s="31" t="str">
        <f t="shared" si="64"/>
        <v/>
      </c>
      <c r="M126" s="31" t="str">
        <f t="shared" si="64"/>
        <v/>
      </c>
      <c r="N126" s="31" t="str">
        <f t="shared" si="64"/>
        <v/>
      </c>
      <c r="O126" s="31" t="str">
        <f t="shared" si="64"/>
        <v/>
      </c>
      <c r="P126" s="31" t="str">
        <f t="shared" si="64"/>
        <v/>
      </c>
      <c r="Q126" s="31" t="str">
        <f t="shared" si="64"/>
        <v/>
      </c>
      <c r="R126" s="31" t="str">
        <f t="shared" si="64"/>
        <v/>
      </c>
      <c r="S126" s="31" t="str">
        <f t="shared" si="64"/>
        <v/>
      </c>
      <c r="T126" s="31" t="str">
        <f t="shared" si="64"/>
        <v/>
      </c>
      <c r="U126" s="31" t="str">
        <f t="shared" si="64"/>
        <v/>
      </c>
      <c r="V126" s="31" t="str">
        <f t="shared" si="64"/>
        <v/>
      </c>
      <c r="W126" s="31" t="str">
        <f t="shared" si="64"/>
        <v/>
      </c>
      <c r="X126" s="31" t="str">
        <f t="shared" si="64"/>
        <v/>
      </c>
      <c r="Y126" s="31" t="str">
        <f t="shared" si="64"/>
        <v/>
      </c>
      <c r="Z126" s="31" t="str">
        <f t="shared" si="64"/>
        <v/>
      </c>
      <c r="AA126" s="31" t="str">
        <f t="shared" si="64"/>
        <v/>
      </c>
      <c r="AB126" s="31" t="str">
        <f t="shared" si="64"/>
        <v/>
      </c>
      <c r="AC126" s="31" t="str">
        <f t="shared" si="64"/>
        <v/>
      </c>
      <c r="AD126" s="31" t="str">
        <f t="shared" si="64"/>
        <v/>
      </c>
      <c r="AE126" s="31" t="str">
        <f t="shared" si="64"/>
        <v/>
      </c>
      <c r="AF126" s="31" t="str">
        <f t="shared" si="64"/>
        <v/>
      </c>
      <c r="AG126" s="31" t="str">
        <f t="shared" si="64"/>
        <v/>
      </c>
      <c r="AH126" s="31" t="str">
        <f t="shared" si="64"/>
        <v/>
      </c>
      <c r="AI126" s="31" t="str">
        <f t="shared" si="64"/>
        <v/>
      </c>
      <c r="AJ126" s="31" t="str">
        <f t="shared" si="64"/>
        <v/>
      </c>
      <c r="AK126" s="31" t="str">
        <f t="shared" si="64"/>
        <v/>
      </c>
      <c r="AL126" s="31" t="str">
        <f t="shared" si="64"/>
        <v/>
      </c>
      <c r="AM126" s="31" t="str">
        <f t="shared" si="64"/>
        <v/>
      </c>
      <c r="AN126" s="31" t="str">
        <f t="shared" si="64"/>
        <v/>
      </c>
      <c r="AO126" s="31" t="str">
        <f t="shared" si="64"/>
        <v/>
      </c>
      <c r="AP126" s="31" t="str">
        <f t="shared" si="64"/>
        <v/>
      </c>
      <c r="AQ126" s="31" t="str">
        <f t="shared" si="64"/>
        <v/>
      </c>
      <c r="AR126" s="31" t="str">
        <f t="shared" si="64"/>
        <v/>
      </c>
      <c r="AS126" s="31" t="str">
        <f t="shared" si="64"/>
        <v/>
      </c>
      <c r="AT126" s="31" t="str">
        <f t="shared" si="64"/>
        <v/>
      </c>
      <c r="AU126" s="31" t="str">
        <f t="shared" si="64"/>
        <v/>
      </c>
      <c r="AV126" s="31" t="str">
        <f t="shared" si="64"/>
        <v/>
      </c>
      <c r="AW126" s="31" t="str">
        <f t="shared" si="64"/>
        <v/>
      </c>
      <c r="AX126" s="31" t="str">
        <f t="shared" si="64"/>
        <v/>
      </c>
      <c r="AY126" s="31" t="str">
        <f t="shared" si="64"/>
        <v/>
      </c>
      <c r="AZ126" s="31" t="str">
        <f t="shared" si="64"/>
        <v/>
      </c>
      <c r="BA126" s="31" t="str">
        <f t="shared" si="64"/>
        <v/>
      </c>
      <c r="BB126" s="31" t="str">
        <f t="shared" si="64"/>
        <v/>
      </c>
      <c r="BC126" s="31" t="str">
        <f t="shared" si="64"/>
        <v/>
      </c>
      <c r="BD126" s="31" t="str">
        <f t="shared" si="64"/>
        <v/>
      </c>
      <c r="BE126" s="31" t="str">
        <f t="shared" si="64"/>
        <v/>
      </c>
      <c r="BF126" s="31" t="str">
        <f t="shared" si="64"/>
        <v/>
      </c>
      <c r="BG126" s="31" t="str">
        <f t="shared" si="64"/>
        <v/>
      </c>
      <c r="BH126" s="31" t="str">
        <f t="shared" si="64"/>
        <v/>
      </c>
      <c r="BI126" s="31" t="str">
        <f t="shared" si="64"/>
        <v/>
      </c>
      <c r="BJ126" s="31" t="str">
        <f t="shared" si="64"/>
        <v/>
      </c>
      <c r="BK126" s="31" t="str">
        <f t="shared" si="64"/>
        <v/>
      </c>
      <c r="BL126" s="31" t="str">
        <f t="shared" si="64"/>
        <v/>
      </c>
      <c r="BM126" s="31" t="str">
        <f t="shared" si="64"/>
        <v/>
      </c>
      <c r="BN126" s="31" t="str">
        <f t="shared" ref="BN126:CW126" si="65">IF(AND($A126 &lt;&gt; "", BN$105 &lt;&gt; ""), IF(NOT(BN23=123456),BN23,IF(NOT(BN23="123456"),BN23,"TEST")),"")</f>
        <v/>
      </c>
      <c r="BO126" s="31" t="str">
        <f t="shared" si="65"/>
        <v/>
      </c>
      <c r="BP126" s="31" t="str">
        <f t="shared" si="65"/>
        <v/>
      </c>
      <c r="BQ126" s="31" t="str">
        <f t="shared" si="65"/>
        <v/>
      </c>
      <c r="BR126" s="31" t="str">
        <f t="shared" si="65"/>
        <v/>
      </c>
      <c r="BS126" s="31" t="str">
        <f t="shared" si="65"/>
        <v/>
      </c>
      <c r="BT126" s="31" t="str">
        <f t="shared" si="65"/>
        <v/>
      </c>
      <c r="BU126" s="31" t="str">
        <f t="shared" si="65"/>
        <v/>
      </c>
      <c r="BV126" s="31" t="str">
        <f t="shared" si="65"/>
        <v/>
      </c>
      <c r="BW126" s="31" t="str">
        <f t="shared" si="65"/>
        <v/>
      </c>
      <c r="BX126" s="31" t="str">
        <f t="shared" si="65"/>
        <v/>
      </c>
      <c r="BY126" s="31" t="str">
        <f t="shared" si="65"/>
        <v/>
      </c>
      <c r="BZ126" s="31" t="str">
        <f t="shared" si="65"/>
        <v/>
      </c>
      <c r="CA126" s="31" t="str">
        <f t="shared" si="65"/>
        <v/>
      </c>
      <c r="CB126" s="31" t="str">
        <f t="shared" si="65"/>
        <v/>
      </c>
      <c r="CC126" s="31" t="str">
        <f t="shared" si="65"/>
        <v/>
      </c>
      <c r="CD126" s="31" t="str">
        <f t="shared" si="65"/>
        <v/>
      </c>
      <c r="CE126" s="31" t="str">
        <f t="shared" si="65"/>
        <v/>
      </c>
      <c r="CF126" s="31" t="str">
        <f t="shared" si="65"/>
        <v/>
      </c>
      <c r="CG126" s="31" t="str">
        <f t="shared" si="65"/>
        <v/>
      </c>
      <c r="CH126" s="31" t="str">
        <f t="shared" si="65"/>
        <v/>
      </c>
      <c r="CI126" s="31" t="str">
        <f t="shared" si="65"/>
        <v/>
      </c>
      <c r="CJ126" s="31" t="str">
        <f t="shared" si="65"/>
        <v/>
      </c>
      <c r="CK126" s="31" t="str">
        <f t="shared" si="65"/>
        <v/>
      </c>
      <c r="CL126" s="31" t="str">
        <f t="shared" si="65"/>
        <v/>
      </c>
      <c r="CM126" s="31" t="str">
        <f t="shared" si="65"/>
        <v/>
      </c>
      <c r="CN126" s="31" t="str">
        <f t="shared" si="65"/>
        <v/>
      </c>
      <c r="CO126" s="31" t="str">
        <f t="shared" si="65"/>
        <v/>
      </c>
      <c r="CP126" s="31" t="str">
        <f t="shared" si="65"/>
        <v/>
      </c>
      <c r="CQ126" s="31" t="str">
        <f t="shared" si="65"/>
        <v/>
      </c>
      <c r="CR126" s="31" t="str">
        <f t="shared" si="65"/>
        <v/>
      </c>
      <c r="CS126" s="31" t="str">
        <f t="shared" si="65"/>
        <v/>
      </c>
      <c r="CT126" s="31" t="str">
        <f t="shared" si="65"/>
        <v/>
      </c>
      <c r="CU126" s="31" t="str">
        <f t="shared" si="65"/>
        <v/>
      </c>
      <c r="CV126" s="31" t="str">
        <f t="shared" si="65"/>
        <v/>
      </c>
      <c r="CW126" s="31" t="str">
        <f t="shared" si="65"/>
        <v/>
      </c>
      <c r="CX126" s="27">
        <f t="shared" ref="CX126" si="66">IF(NOT(CX23=123456),CX23,IF(NOT(CX23="123456"),CX23,"TEST"))</f>
        <v>0</v>
      </c>
    </row>
    <row r="127" spans="1:102" s="27" customFormat="1" x14ac:dyDescent="0.3">
      <c r="A127" s="27" t="str">
        <f t="shared" si="3"/>
        <v/>
      </c>
      <c r="B127" s="31" t="str">
        <f t="shared" ref="B127:BM127" si="67">IF(AND($A127 &lt;&gt; "", B$105 &lt;&gt; ""), IF(NOT(B24=123456),B24,IF(NOT(B24="123456"),B24,"TEST")),"")</f>
        <v/>
      </c>
      <c r="C127" s="31" t="str">
        <f t="shared" si="67"/>
        <v/>
      </c>
      <c r="D127" s="31" t="str">
        <f t="shared" si="67"/>
        <v/>
      </c>
      <c r="E127" s="31" t="str">
        <f t="shared" si="67"/>
        <v/>
      </c>
      <c r="F127" s="31" t="str">
        <f t="shared" si="67"/>
        <v/>
      </c>
      <c r="G127" s="31" t="str">
        <f t="shared" si="67"/>
        <v/>
      </c>
      <c r="H127" s="31" t="str">
        <f t="shared" si="67"/>
        <v/>
      </c>
      <c r="I127" s="31" t="str">
        <f t="shared" si="67"/>
        <v/>
      </c>
      <c r="J127" s="31" t="str">
        <f t="shared" si="67"/>
        <v/>
      </c>
      <c r="K127" s="31" t="str">
        <f t="shared" si="67"/>
        <v/>
      </c>
      <c r="L127" s="31" t="str">
        <f t="shared" si="67"/>
        <v/>
      </c>
      <c r="M127" s="31" t="str">
        <f t="shared" si="67"/>
        <v/>
      </c>
      <c r="N127" s="31" t="str">
        <f t="shared" si="67"/>
        <v/>
      </c>
      <c r="O127" s="31" t="str">
        <f t="shared" si="67"/>
        <v/>
      </c>
      <c r="P127" s="31" t="str">
        <f t="shared" si="67"/>
        <v/>
      </c>
      <c r="Q127" s="31" t="str">
        <f t="shared" si="67"/>
        <v/>
      </c>
      <c r="R127" s="31" t="str">
        <f t="shared" si="67"/>
        <v/>
      </c>
      <c r="S127" s="31" t="str">
        <f t="shared" si="67"/>
        <v/>
      </c>
      <c r="T127" s="31" t="str">
        <f t="shared" si="67"/>
        <v/>
      </c>
      <c r="U127" s="31" t="str">
        <f t="shared" si="67"/>
        <v/>
      </c>
      <c r="V127" s="31" t="str">
        <f t="shared" si="67"/>
        <v/>
      </c>
      <c r="W127" s="31" t="str">
        <f t="shared" si="67"/>
        <v/>
      </c>
      <c r="X127" s="31" t="str">
        <f t="shared" si="67"/>
        <v/>
      </c>
      <c r="Y127" s="31" t="str">
        <f t="shared" si="67"/>
        <v/>
      </c>
      <c r="Z127" s="31" t="str">
        <f t="shared" si="67"/>
        <v/>
      </c>
      <c r="AA127" s="31" t="str">
        <f t="shared" si="67"/>
        <v/>
      </c>
      <c r="AB127" s="31" t="str">
        <f t="shared" si="67"/>
        <v/>
      </c>
      <c r="AC127" s="31" t="str">
        <f t="shared" si="67"/>
        <v/>
      </c>
      <c r="AD127" s="31" t="str">
        <f t="shared" si="67"/>
        <v/>
      </c>
      <c r="AE127" s="31" t="str">
        <f t="shared" si="67"/>
        <v/>
      </c>
      <c r="AF127" s="31" t="str">
        <f t="shared" si="67"/>
        <v/>
      </c>
      <c r="AG127" s="31" t="str">
        <f t="shared" si="67"/>
        <v/>
      </c>
      <c r="AH127" s="31" t="str">
        <f t="shared" si="67"/>
        <v/>
      </c>
      <c r="AI127" s="31" t="str">
        <f t="shared" si="67"/>
        <v/>
      </c>
      <c r="AJ127" s="31" t="str">
        <f t="shared" si="67"/>
        <v/>
      </c>
      <c r="AK127" s="31" t="str">
        <f t="shared" si="67"/>
        <v/>
      </c>
      <c r="AL127" s="31" t="str">
        <f t="shared" si="67"/>
        <v/>
      </c>
      <c r="AM127" s="31" t="str">
        <f t="shared" si="67"/>
        <v/>
      </c>
      <c r="AN127" s="31" t="str">
        <f t="shared" si="67"/>
        <v/>
      </c>
      <c r="AO127" s="31" t="str">
        <f t="shared" si="67"/>
        <v/>
      </c>
      <c r="AP127" s="31" t="str">
        <f t="shared" si="67"/>
        <v/>
      </c>
      <c r="AQ127" s="31" t="str">
        <f t="shared" si="67"/>
        <v/>
      </c>
      <c r="AR127" s="31" t="str">
        <f t="shared" si="67"/>
        <v/>
      </c>
      <c r="AS127" s="31" t="str">
        <f t="shared" si="67"/>
        <v/>
      </c>
      <c r="AT127" s="31" t="str">
        <f t="shared" si="67"/>
        <v/>
      </c>
      <c r="AU127" s="31" t="str">
        <f t="shared" si="67"/>
        <v/>
      </c>
      <c r="AV127" s="31" t="str">
        <f t="shared" si="67"/>
        <v/>
      </c>
      <c r="AW127" s="31" t="str">
        <f t="shared" si="67"/>
        <v/>
      </c>
      <c r="AX127" s="31" t="str">
        <f t="shared" si="67"/>
        <v/>
      </c>
      <c r="AY127" s="31" t="str">
        <f t="shared" si="67"/>
        <v/>
      </c>
      <c r="AZ127" s="31" t="str">
        <f t="shared" si="67"/>
        <v/>
      </c>
      <c r="BA127" s="31" t="str">
        <f t="shared" si="67"/>
        <v/>
      </c>
      <c r="BB127" s="31" t="str">
        <f t="shared" si="67"/>
        <v/>
      </c>
      <c r="BC127" s="31" t="str">
        <f t="shared" si="67"/>
        <v/>
      </c>
      <c r="BD127" s="31" t="str">
        <f t="shared" si="67"/>
        <v/>
      </c>
      <c r="BE127" s="31" t="str">
        <f t="shared" si="67"/>
        <v/>
      </c>
      <c r="BF127" s="31" t="str">
        <f t="shared" si="67"/>
        <v/>
      </c>
      <c r="BG127" s="31" t="str">
        <f t="shared" si="67"/>
        <v/>
      </c>
      <c r="BH127" s="31" t="str">
        <f t="shared" si="67"/>
        <v/>
      </c>
      <c r="BI127" s="31" t="str">
        <f t="shared" si="67"/>
        <v/>
      </c>
      <c r="BJ127" s="31" t="str">
        <f t="shared" si="67"/>
        <v/>
      </c>
      <c r="BK127" s="31" t="str">
        <f t="shared" si="67"/>
        <v/>
      </c>
      <c r="BL127" s="31" t="str">
        <f t="shared" si="67"/>
        <v/>
      </c>
      <c r="BM127" s="31" t="str">
        <f t="shared" si="67"/>
        <v/>
      </c>
      <c r="BN127" s="31" t="str">
        <f t="shared" ref="BN127:CW127" si="68">IF(AND($A127 &lt;&gt; "", BN$105 &lt;&gt; ""), IF(NOT(BN24=123456),BN24,IF(NOT(BN24="123456"),BN24,"TEST")),"")</f>
        <v/>
      </c>
      <c r="BO127" s="31" t="str">
        <f t="shared" si="68"/>
        <v/>
      </c>
      <c r="BP127" s="31" t="str">
        <f t="shared" si="68"/>
        <v/>
      </c>
      <c r="BQ127" s="31" t="str">
        <f t="shared" si="68"/>
        <v/>
      </c>
      <c r="BR127" s="31" t="str">
        <f t="shared" si="68"/>
        <v/>
      </c>
      <c r="BS127" s="31" t="str">
        <f t="shared" si="68"/>
        <v/>
      </c>
      <c r="BT127" s="31" t="str">
        <f t="shared" si="68"/>
        <v/>
      </c>
      <c r="BU127" s="31" t="str">
        <f t="shared" si="68"/>
        <v/>
      </c>
      <c r="BV127" s="31" t="str">
        <f t="shared" si="68"/>
        <v/>
      </c>
      <c r="BW127" s="31" t="str">
        <f t="shared" si="68"/>
        <v/>
      </c>
      <c r="BX127" s="31" t="str">
        <f t="shared" si="68"/>
        <v/>
      </c>
      <c r="BY127" s="31" t="str">
        <f t="shared" si="68"/>
        <v/>
      </c>
      <c r="BZ127" s="31" t="str">
        <f t="shared" si="68"/>
        <v/>
      </c>
      <c r="CA127" s="31" t="str">
        <f t="shared" si="68"/>
        <v/>
      </c>
      <c r="CB127" s="31" t="str">
        <f t="shared" si="68"/>
        <v/>
      </c>
      <c r="CC127" s="31" t="str">
        <f t="shared" si="68"/>
        <v/>
      </c>
      <c r="CD127" s="31" t="str">
        <f t="shared" si="68"/>
        <v/>
      </c>
      <c r="CE127" s="31" t="str">
        <f t="shared" si="68"/>
        <v/>
      </c>
      <c r="CF127" s="31" t="str">
        <f t="shared" si="68"/>
        <v/>
      </c>
      <c r="CG127" s="31" t="str">
        <f t="shared" si="68"/>
        <v/>
      </c>
      <c r="CH127" s="31" t="str">
        <f t="shared" si="68"/>
        <v/>
      </c>
      <c r="CI127" s="31" t="str">
        <f t="shared" si="68"/>
        <v/>
      </c>
      <c r="CJ127" s="31" t="str">
        <f t="shared" si="68"/>
        <v/>
      </c>
      <c r="CK127" s="31" t="str">
        <f t="shared" si="68"/>
        <v/>
      </c>
      <c r="CL127" s="31" t="str">
        <f t="shared" si="68"/>
        <v/>
      </c>
      <c r="CM127" s="31" t="str">
        <f t="shared" si="68"/>
        <v/>
      </c>
      <c r="CN127" s="31" t="str">
        <f t="shared" si="68"/>
        <v/>
      </c>
      <c r="CO127" s="31" t="str">
        <f t="shared" si="68"/>
        <v/>
      </c>
      <c r="CP127" s="31" t="str">
        <f t="shared" si="68"/>
        <v/>
      </c>
      <c r="CQ127" s="31" t="str">
        <f t="shared" si="68"/>
        <v/>
      </c>
      <c r="CR127" s="31" t="str">
        <f t="shared" si="68"/>
        <v/>
      </c>
      <c r="CS127" s="31" t="str">
        <f t="shared" si="68"/>
        <v/>
      </c>
      <c r="CT127" s="31" t="str">
        <f t="shared" si="68"/>
        <v/>
      </c>
      <c r="CU127" s="31" t="str">
        <f t="shared" si="68"/>
        <v/>
      </c>
      <c r="CV127" s="31" t="str">
        <f t="shared" si="68"/>
        <v/>
      </c>
      <c r="CW127" s="31" t="str">
        <f t="shared" si="68"/>
        <v/>
      </c>
      <c r="CX127" s="27">
        <f t="shared" ref="CX127" si="69">IF(NOT(CX24=123456),CX24,IF(NOT(CX24="123456"),CX24,"TEST"))</f>
        <v>0</v>
      </c>
    </row>
    <row r="128" spans="1:102" s="27" customFormat="1" x14ac:dyDescent="0.3">
      <c r="A128" s="27" t="str">
        <f t="shared" si="3"/>
        <v/>
      </c>
      <c r="B128" s="31" t="str">
        <f t="shared" ref="B128:BM128" si="70">IF(AND($A128 &lt;&gt; "", B$105 &lt;&gt; ""), IF(NOT(B25=123456),B25,IF(NOT(B25="123456"),B25,"TEST")),"")</f>
        <v/>
      </c>
      <c r="C128" s="31" t="str">
        <f t="shared" si="70"/>
        <v/>
      </c>
      <c r="D128" s="31" t="str">
        <f t="shared" si="70"/>
        <v/>
      </c>
      <c r="E128" s="31" t="str">
        <f t="shared" si="70"/>
        <v/>
      </c>
      <c r="F128" s="31" t="str">
        <f t="shared" si="70"/>
        <v/>
      </c>
      <c r="G128" s="31" t="str">
        <f t="shared" si="70"/>
        <v/>
      </c>
      <c r="H128" s="31" t="str">
        <f t="shared" si="70"/>
        <v/>
      </c>
      <c r="I128" s="31" t="str">
        <f t="shared" si="70"/>
        <v/>
      </c>
      <c r="J128" s="31" t="str">
        <f t="shared" si="70"/>
        <v/>
      </c>
      <c r="K128" s="31" t="str">
        <f t="shared" si="70"/>
        <v/>
      </c>
      <c r="L128" s="31" t="str">
        <f t="shared" si="70"/>
        <v/>
      </c>
      <c r="M128" s="31" t="str">
        <f t="shared" si="70"/>
        <v/>
      </c>
      <c r="N128" s="31" t="str">
        <f t="shared" si="70"/>
        <v/>
      </c>
      <c r="O128" s="31" t="str">
        <f t="shared" si="70"/>
        <v/>
      </c>
      <c r="P128" s="31" t="str">
        <f t="shared" si="70"/>
        <v/>
      </c>
      <c r="Q128" s="31" t="str">
        <f t="shared" si="70"/>
        <v/>
      </c>
      <c r="R128" s="31" t="str">
        <f t="shared" si="70"/>
        <v/>
      </c>
      <c r="S128" s="31" t="str">
        <f t="shared" si="70"/>
        <v/>
      </c>
      <c r="T128" s="31" t="str">
        <f t="shared" si="70"/>
        <v/>
      </c>
      <c r="U128" s="31" t="str">
        <f t="shared" si="70"/>
        <v/>
      </c>
      <c r="V128" s="31" t="str">
        <f t="shared" si="70"/>
        <v/>
      </c>
      <c r="W128" s="31" t="str">
        <f t="shared" si="70"/>
        <v/>
      </c>
      <c r="X128" s="31" t="str">
        <f t="shared" si="70"/>
        <v/>
      </c>
      <c r="Y128" s="31" t="str">
        <f t="shared" si="70"/>
        <v/>
      </c>
      <c r="Z128" s="31" t="str">
        <f t="shared" si="70"/>
        <v/>
      </c>
      <c r="AA128" s="31" t="str">
        <f t="shared" si="70"/>
        <v/>
      </c>
      <c r="AB128" s="31" t="str">
        <f t="shared" si="70"/>
        <v/>
      </c>
      <c r="AC128" s="31" t="str">
        <f t="shared" si="70"/>
        <v/>
      </c>
      <c r="AD128" s="31" t="str">
        <f t="shared" si="70"/>
        <v/>
      </c>
      <c r="AE128" s="31" t="str">
        <f t="shared" si="70"/>
        <v/>
      </c>
      <c r="AF128" s="31" t="str">
        <f t="shared" si="70"/>
        <v/>
      </c>
      <c r="AG128" s="31" t="str">
        <f t="shared" si="70"/>
        <v/>
      </c>
      <c r="AH128" s="31" t="str">
        <f t="shared" si="70"/>
        <v/>
      </c>
      <c r="AI128" s="31" t="str">
        <f t="shared" si="70"/>
        <v/>
      </c>
      <c r="AJ128" s="31" t="str">
        <f t="shared" si="70"/>
        <v/>
      </c>
      <c r="AK128" s="31" t="str">
        <f t="shared" si="70"/>
        <v/>
      </c>
      <c r="AL128" s="31" t="str">
        <f t="shared" si="70"/>
        <v/>
      </c>
      <c r="AM128" s="31" t="str">
        <f t="shared" si="70"/>
        <v/>
      </c>
      <c r="AN128" s="31" t="str">
        <f t="shared" si="70"/>
        <v/>
      </c>
      <c r="AO128" s="31" t="str">
        <f t="shared" si="70"/>
        <v/>
      </c>
      <c r="AP128" s="31" t="str">
        <f t="shared" si="70"/>
        <v/>
      </c>
      <c r="AQ128" s="31" t="str">
        <f t="shared" si="70"/>
        <v/>
      </c>
      <c r="AR128" s="31" t="str">
        <f t="shared" si="70"/>
        <v/>
      </c>
      <c r="AS128" s="31" t="str">
        <f t="shared" si="70"/>
        <v/>
      </c>
      <c r="AT128" s="31" t="str">
        <f t="shared" si="70"/>
        <v/>
      </c>
      <c r="AU128" s="31" t="str">
        <f t="shared" si="70"/>
        <v/>
      </c>
      <c r="AV128" s="31" t="str">
        <f t="shared" si="70"/>
        <v/>
      </c>
      <c r="AW128" s="31" t="str">
        <f t="shared" si="70"/>
        <v/>
      </c>
      <c r="AX128" s="31" t="str">
        <f t="shared" si="70"/>
        <v/>
      </c>
      <c r="AY128" s="31" t="str">
        <f t="shared" si="70"/>
        <v/>
      </c>
      <c r="AZ128" s="31" t="str">
        <f t="shared" si="70"/>
        <v/>
      </c>
      <c r="BA128" s="31" t="str">
        <f t="shared" si="70"/>
        <v/>
      </c>
      <c r="BB128" s="31" t="str">
        <f t="shared" si="70"/>
        <v/>
      </c>
      <c r="BC128" s="31" t="str">
        <f t="shared" si="70"/>
        <v/>
      </c>
      <c r="BD128" s="31" t="str">
        <f t="shared" si="70"/>
        <v/>
      </c>
      <c r="BE128" s="31" t="str">
        <f t="shared" si="70"/>
        <v/>
      </c>
      <c r="BF128" s="31" t="str">
        <f t="shared" si="70"/>
        <v/>
      </c>
      <c r="BG128" s="31" t="str">
        <f t="shared" si="70"/>
        <v/>
      </c>
      <c r="BH128" s="31" t="str">
        <f t="shared" si="70"/>
        <v/>
      </c>
      <c r="BI128" s="31" t="str">
        <f t="shared" si="70"/>
        <v/>
      </c>
      <c r="BJ128" s="31" t="str">
        <f t="shared" si="70"/>
        <v/>
      </c>
      <c r="BK128" s="31" t="str">
        <f t="shared" si="70"/>
        <v/>
      </c>
      <c r="BL128" s="31" t="str">
        <f t="shared" si="70"/>
        <v/>
      </c>
      <c r="BM128" s="31" t="str">
        <f t="shared" si="70"/>
        <v/>
      </c>
      <c r="BN128" s="31" t="str">
        <f t="shared" ref="BN128:CW128" si="71">IF(AND($A128 &lt;&gt; "", BN$105 &lt;&gt; ""), IF(NOT(BN25=123456),BN25,IF(NOT(BN25="123456"),BN25,"TEST")),"")</f>
        <v/>
      </c>
      <c r="BO128" s="31" t="str">
        <f t="shared" si="71"/>
        <v/>
      </c>
      <c r="BP128" s="31" t="str">
        <f t="shared" si="71"/>
        <v/>
      </c>
      <c r="BQ128" s="31" t="str">
        <f t="shared" si="71"/>
        <v/>
      </c>
      <c r="BR128" s="31" t="str">
        <f t="shared" si="71"/>
        <v/>
      </c>
      <c r="BS128" s="31" t="str">
        <f t="shared" si="71"/>
        <v/>
      </c>
      <c r="BT128" s="31" t="str">
        <f t="shared" si="71"/>
        <v/>
      </c>
      <c r="BU128" s="31" t="str">
        <f t="shared" si="71"/>
        <v/>
      </c>
      <c r="BV128" s="31" t="str">
        <f t="shared" si="71"/>
        <v/>
      </c>
      <c r="BW128" s="31" t="str">
        <f t="shared" si="71"/>
        <v/>
      </c>
      <c r="BX128" s="31" t="str">
        <f t="shared" si="71"/>
        <v/>
      </c>
      <c r="BY128" s="31" t="str">
        <f t="shared" si="71"/>
        <v/>
      </c>
      <c r="BZ128" s="31" t="str">
        <f t="shared" si="71"/>
        <v/>
      </c>
      <c r="CA128" s="31" t="str">
        <f t="shared" si="71"/>
        <v/>
      </c>
      <c r="CB128" s="31" t="str">
        <f t="shared" si="71"/>
        <v/>
      </c>
      <c r="CC128" s="31" t="str">
        <f t="shared" si="71"/>
        <v/>
      </c>
      <c r="CD128" s="31" t="str">
        <f t="shared" si="71"/>
        <v/>
      </c>
      <c r="CE128" s="31" t="str">
        <f t="shared" si="71"/>
        <v/>
      </c>
      <c r="CF128" s="31" t="str">
        <f t="shared" si="71"/>
        <v/>
      </c>
      <c r="CG128" s="31" t="str">
        <f t="shared" si="71"/>
        <v/>
      </c>
      <c r="CH128" s="31" t="str">
        <f t="shared" si="71"/>
        <v/>
      </c>
      <c r="CI128" s="31" t="str">
        <f t="shared" si="71"/>
        <v/>
      </c>
      <c r="CJ128" s="31" t="str">
        <f t="shared" si="71"/>
        <v/>
      </c>
      <c r="CK128" s="31" t="str">
        <f t="shared" si="71"/>
        <v/>
      </c>
      <c r="CL128" s="31" t="str">
        <f t="shared" si="71"/>
        <v/>
      </c>
      <c r="CM128" s="31" t="str">
        <f t="shared" si="71"/>
        <v/>
      </c>
      <c r="CN128" s="31" t="str">
        <f t="shared" si="71"/>
        <v/>
      </c>
      <c r="CO128" s="31" t="str">
        <f t="shared" si="71"/>
        <v/>
      </c>
      <c r="CP128" s="31" t="str">
        <f t="shared" si="71"/>
        <v/>
      </c>
      <c r="CQ128" s="31" t="str">
        <f t="shared" si="71"/>
        <v/>
      </c>
      <c r="CR128" s="31" t="str">
        <f t="shared" si="71"/>
        <v/>
      </c>
      <c r="CS128" s="31" t="str">
        <f t="shared" si="71"/>
        <v/>
      </c>
      <c r="CT128" s="31" t="str">
        <f t="shared" si="71"/>
        <v/>
      </c>
      <c r="CU128" s="31" t="str">
        <f t="shared" si="71"/>
        <v/>
      </c>
      <c r="CV128" s="31" t="str">
        <f t="shared" si="71"/>
        <v/>
      </c>
      <c r="CW128" s="31" t="str">
        <f t="shared" si="71"/>
        <v/>
      </c>
      <c r="CX128" s="27">
        <f t="shared" ref="CX128" si="72">IF(NOT(CX25=123456),CX25,IF(NOT(CX25="123456"),CX25,"TEST"))</f>
        <v>0</v>
      </c>
    </row>
    <row r="129" spans="1:102" s="27" customFormat="1" x14ac:dyDescent="0.3">
      <c r="A129" s="27" t="str">
        <f t="shared" si="3"/>
        <v/>
      </c>
      <c r="B129" s="31" t="str">
        <f t="shared" ref="B129:BM129" si="73">IF(AND($A129 &lt;&gt; "", B$105 &lt;&gt; ""), IF(NOT(B26=123456),B26,IF(NOT(B26="123456"),B26,"TEST")),"")</f>
        <v/>
      </c>
      <c r="C129" s="31" t="str">
        <f t="shared" si="73"/>
        <v/>
      </c>
      <c r="D129" s="31" t="str">
        <f t="shared" si="73"/>
        <v/>
      </c>
      <c r="E129" s="31" t="str">
        <f t="shared" si="73"/>
        <v/>
      </c>
      <c r="F129" s="31" t="str">
        <f t="shared" si="73"/>
        <v/>
      </c>
      <c r="G129" s="31" t="str">
        <f t="shared" si="73"/>
        <v/>
      </c>
      <c r="H129" s="31" t="str">
        <f t="shared" si="73"/>
        <v/>
      </c>
      <c r="I129" s="31" t="str">
        <f t="shared" si="73"/>
        <v/>
      </c>
      <c r="J129" s="31" t="str">
        <f t="shared" si="73"/>
        <v/>
      </c>
      <c r="K129" s="31" t="str">
        <f t="shared" si="73"/>
        <v/>
      </c>
      <c r="L129" s="31" t="str">
        <f t="shared" si="73"/>
        <v/>
      </c>
      <c r="M129" s="31" t="str">
        <f t="shared" si="73"/>
        <v/>
      </c>
      <c r="N129" s="31" t="str">
        <f t="shared" si="73"/>
        <v/>
      </c>
      <c r="O129" s="31" t="str">
        <f t="shared" si="73"/>
        <v/>
      </c>
      <c r="P129" s="31" t="str">
        <f t="shared" si="73"/>
        <v/>
      </c>
      <c r="Q129" s="31" t="str">
        <f t="shared" si="73"/>
        <v/>
      </c>
      <c r="R129" s="31" t="str">
        <f t="shared" si="73"/>
        <v/>
      </c>
      <c r="S129" s="31" t="str">
        <f t="shared" si="73"/>
        <v/>
      </c>
      <c r="T129" s="31" t="str">
        <f t="shared" si="73"/>
        <v/>
      </c>
      <c r="U129" s="31" t="str">
        <f t="shared" si="73"/>
        <v/>
      </c>
      <c r="V129" s="31" t="str">
        <f t="shared" si="73"/>
        <v/>
      </c>
      <c r="W129" s="31" t="str">
        <f t="shared" si="73"/>
        <v/>
      </c>
      <c r="X129" s="31" t="str">
        <f t="shared" si="73"/>
        <v/>
      </c>
      <c r="Y129" s="31" t="str">
        <f t="shared" si="73"/>
        <v/>
      </c>
      <c r="Z129" s="31" t="str">
        <f t="shared" si="73"/>
        <v/>
      </c>
      <c r="AA129" s="31" t="str">
        <f t="shared" si="73"/>
        <v/>
      </c>
      <c r="AB129" s="31" t="str">
        <f t="shared" si="73"/>
        <v/>
      </c>
      <c r="AC129" s="31" t="str">
        <f t="shared" si="73"/>
        <v/>
      </c>
      <c r="AD129" s="31" t="str">
        <f t="shared" si="73"/>
        <v/>
      </c>
      <c r="AE129" s="31" t="str">
        <f t="shared" si="73"/>
        <v/>
      </c>
      <c r="AF129" s="31" t="str">
        <f t="shared" si="73"/>
        <v/>
      </c>
      <c r="AG129" s="31" t="str">
        <f t="shared" si="73"/>
        <v/>
      </c>
      <c r="AH129" s="31" t="str">
        <f t="shared" si="73"/>
        <v/>
      </c>
      <c r="AI129" s="31" t="str">
        <f t="shared" si="73"/>
        <v/>
      </c>
      <c r="AJ129" s="31" t="str">
        <f t="shared" si="73"/>
        <v/>
      </c>
      <c r="AK129" s="31" t="str">
        <f t="shared" si="73"/>
        <v/>
      </c>
      <c r="AL129" s="31" t="str">
        <f t="shared" si="73"/>
        <v/>
      </c>
      <c r="AM129" s="31" t="str">
        <f t="shared" si="73"/>
        <v/>
      </c>
      <c r="AN129" s="31" t="str">
        <f t="shared" si="73"/>
        <v/>
      </c>
      <c r="AO129" s="31" t="str">
        <f t="shared" si="73"/>
        <v/>
      </c>
      <c r="AP129" s="31" t="str">
        <f t="shared" si="73"/>
        <v/>
      </c>
      <c r="AQ129" s="31" t="str">
        <f t="shared" si="73"/>
        <v/>
      </c>
      <c r="AR129" s="31" t="str">
        <f t="shared" si="73"/>
        <v/>
      </c>
      <c r="AS129" s="31" t="str">
        <f t="shared" si="73"/>
        <v/>
      </c>
      <c r="AT129" s="31" t="str">
        <f t="shared" si="73"/>
        <v/>
      </c>
      <c r="AU129" s="31" t="str">
        <f t="shared" si="73"/>
        <v/>
      </c>
      <c r="AV129" s="31" t="str">
        <f t="shared" si="73"/>
        <v/>
      </c>
      <c r="AW129" s="31" t="str">
        <f t="shared" si="73"/>
        <v/>
      </c>
      <c r="AX129" s="31" t="str">
        <f t="shared" si="73"/>
        <v/>
      </c>
      <c r="AY129" s="31" t="str">
        <f t="shared" si="73"/>
        <v/>
      </c>
      <c r="AZ129" s="31" t="str">
        <f t="shared" si="73"/>
        <v/>
      </c>
      <c r="BA129" s="31" t="str">
        <f t="shared" si="73"/>
        <v/>
      </c>
      <c r="BB129" s="31" t="str">
        <f t="shared" si="73"/>
        <v/>
      </c>
      <c r="BC129" s="31" t="str">
        <f t="shared" si="73"/>
        <v/>
      </c>
      <c r="BD129" s="31" t="str">
        <f t="shared" si="73"/>
        <v/>
      </c>
      <c r="BE129" s="31" t="str">
        <f t="shared" si="73"/>
        <v/>
      </c>
      <c r="BF129" s="31" t="str">
        <f t="shared" si="73"/>
        <v/>
      </c>
      <c r="BG129" s="31" t="str">
        <f t="shared" si="73"/>
        <v/>
      </c>
      <c r="BH129" s="31" t="str">
        <f t="shared" si="73"/>
        <v/>
      </c>
      <c r="BI129" s="31" t="str">
        <f t="shared" si="73"/>
        <v/>
      </c>
      <c r="BJ129" s="31" t="str">
        <f t="shared" si="73"/>
        <v/>
      </c>
      <c r="BK129" s="31" t="str">
        <f t="shared" si="73"/>
        <v/>
      </c>
      <c r="BL129" s="31" t="str">
        <f t="shared" si="73"/>
        <v/>
      </c>
      <c r="BM129" s="31" t="str">
        <f t="shared" si="73"/>
        <v/>
      </c>
      <c r="BN129" s="31" t="str">
        <f t="shared" ref="BN129:CW129" si="74">IF(AND($A129 &lt;&gt; "", BN$105 &lt;&gt; ""), IF(NOT(BN26=123456),BN26,IF(NOT(BN26="123456"),BN26,"TEST")),"")</f>
        <v/>
      </c>
      <c r="BO129" s="31" t="str">
        <f t="shared" si="74"/>
        <v/>
      </c>
      <c r="BP129" s="31" t="str">
        <f t="shared" si="74"/>
        <v/>
      </c>
      <c r="BQ129" s="31" t="str">
        <f t="shared" si="74"/>
        <v/>
      </c>
      <c r="BR129" s="31" t="str">
        <f t="shared" si="74"/>
        <v/>
      </c>
      <c r="BS129" s="31" t="str">
        <f t="shared" si="74"/>
        <v/>
      </c>
      <c r="BT129" s="31" t="str">
        <f t="shared" si="74"/>
        <v/>
      </c>
      <c r="BU129" s="31" t="str">
        <f t="shared" si="74"/>
        <v/>
      </c>
      <c r="BV129" s="31" t="str">
        <f t="shared" si="74"/>
        <v/>
      </c>
      <c r="BW129" s="31" t="str">
        <f t="shared" si="74"/>
        <v/>
      </c>
      <c r="BX129" s="31" t="str">
        <f t="shared" si="74"/>
        <v/>
      </c>
      <c r="BY129" s="31" t="str">
        <f t="shared" si="74"/>
        <v/>
      </c>
      <c r="BZ129" s="31" t="str">
        <f t="shared" si="74"/>
        <v/>
      </c>
      <c r="CA129" s="31" t="str">
        <f t="shared" si="74"/>
        <v/>
      </c>
      <c r="CB129" s="31" t="str">
        <f t="shared" si="74"/>
        <v/>
      </c>
      <c r="CC129" s="31" t="str">
        <f t="shared" si="74"/>
        <v/>
      </c>
      <c r="CD129" s="31" t="str">
        <f t="shared" si="74"/>
        <v/>
      </c>
      <c r="CE129" s="31" t="str">
        <f t="shared" si="74"/>
        <v/>
      </c>
      <c r="CF129" s="31" t="str">
        <f t="shared" si="74"/>
        <v/>
      </c>
      <c r="CG129" s="31" t="str">
        <f t="shared" si="74"/>
        <v/>
      </c>
      <c r="CH129" s="31" t="str">
        <f t="shared" si="74"/>
        <v/>
      </c>
      <c r="CI129" s="31" t="str">
        <f t="shared" si="74"/>
        <v/>
      </c>
      <c r="CJ129" s="31" t="str">
        <f t="shared" si="74"/>
        <v/>
      </c>
      <c r="CK129" s="31" t="str">
        <f t="shared" si="74"/>
        <v/>
      </c>
      <c r="CL129" s="31" t="str">
        <f t="shared" si="74"/>
        <v/>
      </c>
      <c r="CM129" s="31" t="str">
        <f t="shared" si="74"/>
        <v/>
      </c>
      <c r="CN129" s="31" t="str">
        <f t="shared" si="74"/>
        <v/>
      </c>
      <c r="CO129" s="31" t="str">
        <f t="shared" si="74"/>
        <v/>
      </c>
      <c r="CP129" s="31" t="str">
        <f t="shared" si="74"/>
        <v/>
      </c>
      <c r="CQ129" s="31" t="str">
        <f t="shared" si="74"/>
        <v/>
      </c>
      <c r="CR129" s="31" t="str">
        <f t="shared" si="74"/>
        <v/>
      </c>
      <c r="CS129" s="31" t="str">
        <f t="shared" si="74"/>
        <v/>
      </c>
      <c r="CT129" s="31" t="str">
        <f t="shared" si="74"/>
        <v/>
      </c>
      <c r="CU129" s="31" t="str">
        <f t="shared" si="74"/>
        <v/>
      </c>
      <c r="CV129" s="31" t="str">
        <f t="shared" si="74"/>
        <v/>
      </c>
      <c r="CW129" s="31" t="str">
        <f t="shared" si="74"/>
        <v/>
      </c>
      <c r="CX129" s="27">
        <f t="shared" ref="CX129" si="75">IF(NOT(CX26=123456),CX26,IF(NOT(CX26="123456"),CX26,"TEST"))</f>
        <v>0</v>
      </c>
    </row>
    <row r="130" spans="1:102" s="27" customFormat="1" x14ac:dyDescent="0.3">
      <c r="A130" s="27" t="str">
        <f t="shared" si="3"/>
        <v/>
      </c>
      <c r="B130" s="31" t="str">
        <f t="shared" ref="B130:BM130" si="76">IF(AND($A130 &lt;&gt; "", B$105 &lt;&gt; ""), IF(NOT(B27=123456),B27,IF(NOT(B27="123456"),B27,"TEST")),"")</f>
        <v/>
      </c>
      <c r="C130" s="31" t="str">
        <f t="shared" si="76"/>
        <v/>
      </c>
      <c r="D130" s="31" t="str">
        <f t="shared" si="76"/>
        <v/>
      </c>
      <c r="E130" s="31" t="str">
        <f t="shared" si="76"/>
        <v/>
      </c>
      <c r="F130" s="31" t="str">
        <f t="shared" si="76"/>
        <v/>
      </c>
      <c r="G130" s="31" t="str">
        <f t="shared" si="76"/>
        <v/>
      </c>
      <c r="H130" s="31" t="str">
        <f t="shared" si="76"/>
        <v/>
      </c>
      <c r="I130" s="31" t="str">
        <f t="shared" si="76"/>
        <v/>
      </c>
      <c r="J130" s="31" t="str">
        <f t="shared" si="76"/>
        <v/>
      </c>
      <c r="K130" s="31" t="str">
        <f t="shared" si="76"/>
        <v/>
      </c>
      <c r="L130" s="31" t="str">
        <f t="shared" si="76"/>
        <v/>
      </c>
      <c r="M130" s="31" t="str">
        <f t="shared" si="76"/>
        <v/>
      </c>
      <c r="N130" s="31" t="str">
        <f t="shared" si="76"/>
        <v/>
      </c>
      <c r="O130" s="31" t="str">
        <f t="shared" si="76"/>
        <v/>
      </c>
      <c r="P130" s="31" t="str">
        <f t="shared" si="76"/>
        <v/>
      </c>
      <c r="Q130" s="31" t="str">
        <f t="shared" si="76"/>
        <v/>
      </c>
      <c r="R130" s="31" t="str">
        <f t="shared" si="76"/>
        <v/>
      </c>
      <c r="S130" s="31" t="str">
        <f t="shared" si="76"/>
        <v/>
      </c>
      <c r="T130" s="31" t="str">
        <f t="shared" si="76"/>
        <v/>
      </c>
      <c r="U130" s="31" t="str">
        <f t="shared" si="76"/>
        <v/>
      </c>
      <c r="V130" s="31" t="str">
        <f t="shared" si="76"/>
        <v/>
      </c>
      <c r="W130" s="31" t="str">
        <f t="shared" si="76"/>
        <v/>
      </c>
      <c r="X130" s="31" t="str">
        <f t="shared" si="76"/>
        <v/>
      </c>
      <c r="Y130" s="31" t="str">
        <f t="shared" si="76"/>
        <v/>
      </c>
      <c r="Z130" s="31" t="str">
        <f t="shared" si="76"/>
        <v/>
      </c>
      <c r="AA130" s="31" t="str">
        <f t="shared" si="76"/>
        <v/>
      </c>
      <c r="AB130" s="31" t="str">
        <f t="shared" si="76"/>
        <v/>
      </c>
      <c r="AC130" s="31" t="str">
        <f t="shared" si="76"/>
        <v/>
      </c>
      <c r="AD130" s="31" t="str">
        <f t="shared" si="76"/>
        <v/>
      </c>
      <c r="AE130" s="31" t="str">
        <f t="shared" si="76"/>
        <v/>
      </c>
      <c r="AF130" s="31" t="str">
        <f t="shared" si="76"/>
        <v/>
      </c>
      <c r="AG130" s="31" t="str">
        <f t="shared" si="76"/>
        <v/>
      </c>
      <c r="AH130" s="31" t="str">
        <f t="shared" si="76"/>
        <v/>
      </c>
      <c r="AI130" s="31" t="str">
        <f t="shared" si="76"/>
        <v/>
      </c>
      <c r="AJ130" s="31" t="str">
        <f t="shared" si="76"/>
        <v/>
      </c>
      <c r="AK130" s="31" t="str">
        <f t="shared" si="76"/>
        <v/>
      </c>
      <c r="AL130" s="31" t="str">
        <f t="shared" si="76"/>
        <v/>
      </c>
      <c r="AM130" s="31" t="str">
        <f t="shared" si="76"/>
        <v/>
      </c>
      <c r="AN130" s="31" t="str">
        <f t="shared" si="76"/>
        <v/>
      </c>
      <c r="AO130" s="31" t="str">
        <f t="shared" si="76"/>
        <v/>
      </c>
      <c r="AP130" s="31" t="str">
        <f t="shared" si="76"/>
        <v/>
      </c>
      <c r="AQ130" s="31" t="str">
        <f t="shared" si="76"/>
        <v/>
      </c>
      <c r="AR130" s="31" t="str">
        <f t="shared" si="76"/>
        <v/>
      </c>
      <c r="AS130" s="31" t="str">
        <f t="shared" si="76"/>
        <v/>
      </c>
      <c r="AT130" s="31" t="str">
        <f t="shared" si="76"/>
        <v/>
      </c>
      <c r="AU130" s="31" t="str">
        <f t="shared" si="76"/>
        <v/>
      </c>
      <c r="AV130" s="31" t="str">
        <f t="shared" si="76"/>
        <v/>
      </c>
      <c r="AW130" s="31" t="str">
        <f t="shared" si="76"/>
        <v/>
      </c>
      <c r="AX130" s="31" t="str">
        <f t="shared" si="76"/>
        <v/>
      </c>
      <c r="AY130" s="31" t="str">
        <f t="shared" si="76"/>
        <v/>
      </c>
      <c r="AZ130" s="31" t="str">
        <f t="shared" si="76"/>
        <v/>
      </c>
      <c r="BA130" s="31" t="str">
        <f t="shared" si="76"/>
        <v/>
      </c>
      <c r="BB130" s="31" t="str">
        <f t="shared" si="76"/>
        <v/>
      </c>
      <c r="BC130" s="31" t="str">
        <f t="shared" si="76"/>
        <v/>
      </c>
      <c r="BD130" s="31" t="str">
        <f t="shared" si="76"/>
        <v/>
      </c>
      <c r="BE130" s="31" t="str">
        <f t="shared" si="76"/>
        <v/>
      </c>
      <c r="BF130" s="31" t="str">
        <f t="shared" si="76"/>
        <v/>
      </c>
      <c r="BG130" s="31" t="str">
        <f t="shared" si="76"/>
        <v/>
      </c>
      <c r="BH130" s="31" t="str">
        <f t="shared" si="76"/>
        <v/>
      </c>
      <c r="BI130" s="31" t="str">
        <f t="shared" si="76"/>
        <v/>
      </c>
      <c r="BJ130" s="31" t="str">
        <f t="shared" si="76"/>
        <v/>
      </c>
      <c r="BK130" s="31" t="str">
        <f t="shared" si="76"/>
        <v/>
      </c>
      <c r="BL130" s="31" t="str">
        <f t="shared" si="76"/>
        <v/>
      </c>
      <c r="BM130" s="31" t="str">
        <f t="shared" si="76"/>
        <v/>
      </c>
      <c r="BN130" s="31" t="str">
        <f t="shared" ref="BN130:CW130" si="77">IF(AND($A130 &lt;&gt; "", BN$105 &lt;&gt; ""), IF(NOT(BN27=123456),BN27,IF(NOT(BN27="123456"),BN27,"TEST")),"")</f>
        <v/>
      </c>
      <c r="BO130" s="31" t="str">
        <f t="shared" si="77"/>
        <v/>
      </c>
      <c r="BP130" s="31" t="str">
        <f t="shared" si="77"/>
        <v/>
      </c>
      <c r="BQ130" s="31" t="str">
        <f t="shared" si="77"/>
        <v/>
      </c>
      <c r="BR130" s="31" t="str">
        <f t="shared" si="77"/>
        <v/>
      </c>
      <c r="BS130" s="31" t="str">
        <f t="shared" si="77"/>
        <v/>
      </c>
      <c r="BT130" s="31" t="str">
        <f t="shared" si="77"/>
        <v/>
      </c>
      <c r="BU130" s="31" t="str">
        <f t="shared" si="77"/>
        <v/>
      </c>
      <c r="BV130" s="31" t="str">
        <f t="shared" si="77"/>
        <v/>
      </c>
      <c r="BW130" s="31" t="str">
        <f t="shared" si="77"/>
        <v/>
      </c>
      <c r="BX130" s="31" t="str">
        <f t="shared" si="77"/>
        <v/>
      </c>
      <c r="BY130" s="31" t="str">
        <f t="shared" si="77"/>
        <v/>
      </c>
      <c r="BZ130" s="31" t="str">
        <f t="shared" si="77"/>
        <v/>
      </c>
      <c r="CA130" s="31" t="str">
        <f t="shared" si="77"/>
        <v/>
      </c>
      <c r="CB130" s="31" t="str">
        <f t="shared" si="77"/>
        <v/>
      </c>
      <c r="CC130" s="31" t="str">
        <f t="shared" si="77"/>
        <v/>
      </c>
      <c r="CD130" s="31" t="str">
        <f t="shared" si="77"/>
        <v/>
      </c>
      <c r="CE130" s="31" t="str">
        <f t="shared" si="77"/>
        <v/>
      </c>
      <c r="CF130" s="31" t="str">
        <f t="shared" si="77"/>
        <v/>
      </c>
      <c r="CG130" s="31" t="str">
        <f t="shared" si="77"/>
        <v/>
      </c>
      <c r="CH130" s="31" t="str">
        <f t="shared" si="77"/>
        <v/>
      </c>
      <c r="CI130" s="31" t="str">
        <f t="shared" si="77"/>
        <v/>
      </c>
      <c r="CJ130" s="31" t="str">
        <f t="shared" si="77"/>
        <v/>
      </c>
      <c r="CK130" s="31" t="str">
        <f t="shared" si="77"/>
        <v/>
      </c>
      <c r="CL130" s="31" t="str">
        <f t="shared" si="77"/>
        <v/>
      </c>
      <c r="CM130" s="31" t="str">
        <f t="shared" si="77"/>
        <v/>
      </c>
      <c r="CN130" s="31" t="str">
        <f t="shared" si="77"/>
        <v/>
      </c>
      <c r="CO130" s="31" t="str">
        <f t="shared" si="77"/>
        <v/>
      </c>
      <c r="CP130" s="31" t="str">
        <f t="shared" si="77"/>
        <v/>
      </c>
      <c r="CQ130" s="31" t="str">
        <f t="shared" si="77"/>
        <v/>
      </c>
      <c r="CR130" s="31" t="str">
        <f t="shared" si="77"/>
        <v/>
      </c>
      <c r="CS130" s="31" t="str">
        <f t="shared" si="77"/>
        <v/>
      </c>
      <c r="CT130" s="31" t="str">
        <f t="shared" si="77"/>
        <v/>
      </c>
      <c r="CU130" s="31" t="str">
        <f t="shared" si="77"/>
        <v/>
      </c>
      <c r="CV130" s="31" t="str">
        <f t="shared" si="77"/>
        <v/>
      </c>
      <c r="CW130" s="31" t="str">
        <f t="shared" si="77"/>
        <v/>
      </c>
      <c r="CX130" s="27">
        <f t="shared" ref="CX130" si="78">IF(NOT(CX27=123456),CX27,IF(NOT(CX27="123456"),CX27,"TEST"))</f>
        <v>0</v>
      </c>
    </row>
    <row r="131" spans="1:102" s="27" customFormat="1" x14ac:dyDescent="0.3">
      <c r="A131" s="27" t="str">
        <f t="shared" si="3"/>
        <v/>
      </c>
      <c r="B131" s="31" t="str">
        <f t="shared" ref="B131:BM131" si="79">IF(AND($A131 &lt;&gt; "", B$105 &lt;&gt; ""), IF(NOT(B28=123456),B28,IF(NOT(B28="123456"),B28,"TEST")),"")</f>
        <v/>
      </c>
      <c r="C131" s="31" t="str">
        <f t="shared" si="79"/>
        <v/>
      </c>
      <c r="D131" s="31" t="str">
        <f t="shared" si="79"/>
        <v/>
      </c>
      <c r="E131" s="31" t="str">
        <f t="shared" si="79"/>
        <v/>
      </c>
      <c r="F131" s="31" t="str">
        <f t="shared" si="79"/>
        <v/>
      </c>
      <c r="G131" s="31" t="str">
        <f t="shared" si="79"/>
        <v/>
      </c>
      <c r="H131" s="31" t="str">
        <f t="shared" si="79"/>
        <v/>
      </c>
      <c r="I131" s="31" t="str">
        <f t="shared" si="79"/>
        <v/>
      </c>
      <c r="J131" s="31" t="str">
        <f t="shared" si="79"/>
        <v/>
      </c>
      <c r="K131" s="31" t="str">
        <f t="shared" si="79"/>
        <v/>
      </c>
      <c r="L131" s="31" t="str">
        <f t="shared" si="79"/>
        <v/>
      </c>
      <c r="M131" s="31" t="str">
        <f t="shared" si="79"/>
        <v/>
      </c>
      <c r="N131" s="31" t="str">
        <f t="shared" si="79"/>
        <v/>
      </c>
      <c r="O131" s="31" t="str">
        <f t="shared" si="79"/>
        <v/>
      </c>
      <c r="P131" s="31" t="str">
        <f t="shared" si="79"/>
        <v/>
      </c>
      <c r="Q131" s="31" t="str">
        <f t="shared" si="79"/>
        <v/>
      </c>
      <c r="R131" s="31" t="str">
        <f t="shared" si="79"/>
        <v/>
      </c>
      <c r="S131" s="31" t="str">
        <f t="shared" si="79"/>
        <v/>
      </c>
      <c r="T131" s="31" t="str">
        <f t="shared" si="79"/>
        <v/>
      </c>
      <c r="U131" s="31" t="str">
        <f t="shared" si="79"/>
        <v/>
      </c>
      <c r="V131" s="31" t="str">
        <f t="shared" si="79"/>
        <v/>
      </c>
      <c r="W131" s="31" t="str">
        <f t="shared" si="79"/>
        <v/>
      </c>
      <c r="X131" s="31" t="str">
        <f t="shared" si="79"/>
        <v/>
      </c>
      <c r="Y131" s="31" t="str">
        <f t="shared" si="79"/>
        <v/>
      </c>
      <c r="Z131" s="31" t="str">
        <f t="shared" si="79"/>
        <v/>
      </c>
      <c r="AA131" s="31" t="str">
        <f t="shared" si="79"/>
        <v/>
      </c>
      <c r="AB131" s="31" t="str">
        <f t="shared" si="79"/>
        <v/>
      </c>
      <c r="AC131" s="31" t="str">
        <f t="shared" si="79"/>
        <v/>
      </c>
      <c r="AD131" s="31" t="str">
        <f t="shared" si="79"/>
        <v/>
      </c>
      <c r="AE131" s="31" t="str">
        <f t="shared" si="79"/>
        <v/>
      </c>
      <c r="AF131" s="31" t="str">
        <f t="shared" si="79"/>
        <v/>
      </c>
      <c r="AG131" s="31" t="str">
        <f t="shared" si="79"/>
        <v/>
      </c>
      <c r="AH131" s="31" t="str">
        <f t="shared" si="79"/>
        <v/>
      </c>
      <c r="AI131" s="31" t="str">
        <f t="shared" si="79"/>
        <v/>
      </c>
      <c r="AJ131" s="31" t="str">
        <f t="shared" si="79"/>
        <v/>
      </c>
      <c r="AK131" s="31" t="str">
        <f t="shared" si="79"/>
        <v/>
      </c>
      <c r="AL131" s="31" t="str">
        <f t="shared" si="79"/>
        <v/>
      </c>
      <c r="AM131" s="31" t="str">
        <f t="shared" si="79"/>
        <v/>
      </c>
      <c r="AN131" s="31" t="str">
        <f t="shared" si="79"/>
        <v/>
      </c>
      <c r="AO131" s="31" t="str">
        <f t="shared" si="79"/>
        <v/>
      </c>
      <c r="AP131" s="31" t="str">
        <f t="shared" si="79"/>
        <v/>
      </c>
      <c r="AQ131" s="31" t="str">
        <f t="shared" si="79"/>
        <v/>
      </c>
      <c r="AR131" s="31" t="str">
        <f t="shared" si="79"/>
        <v/>
      </c>
      <c r="AS131" s="31" t="str">
        <f t="shared" si="79"/>
        <v/>
      </c>
      <c r="AT131" s="31" t="str">
        <f t="shared" si="79"/>
        <v/>
      </c>
      <c r="AU131" s="31" t="str">
        <f t="shared" si="79"/>
        <v/>
      </c>
      <c r="AV131" s="31" t="str">
        <f t="shared" si="79"/>
        <v/>
      </c>
      <c r="AW131" s="31" t="str">
        <f t="shared" si="79"/>
        <v/>
      </c>
      <c r="AX131" s="31" t="str">
        <f t="shared" si="79"/>
        <v/>
      </c>
      <c r="AY131" s="31" t="str">
        <f t="shared" si="79"/>
        <v/>
      </c>
      <c r="AZ131" s="31" t="str">
        <f t="shared" si="79"/>
        <v/>
      </c>
      <c r="BA131" s="31" t="str">
        <f t="shared" si="79"/>
        <v/>
      </c>
      <c r="BB131" s="31" t="str">
        <f t="shared" si="79"/>
        <v/>
      </c>
      <c r="BC131" s="31" t="str">
        <f t="shared" si="79"/>
        <v/>
      </c>
      <c r="BD131" s="31" t="str">
        <f t="shared" si="79"/>
        <v/>
      </c>
      <c r="BE131" s="31" t="str">
        <f t="shared" si="79"/>
        <v/>
      </c>
      <c r="BF131" s="31" t="str">
        <f t="shared" si="79"/>
        <v/>
      </c>
      <c r="BG131" s="31" t="str">
        <f t="shared" si="79"/>
        <v/>
      </c>
      <c r="BH131" s="31" t="str">
        <f t="shared" si="79"/>
        <v/>
      </c>
      <c r="BI131" s="31" t="str">
        <f t="shared" si="79"/>
        <v/>
      </c>
      <c r="BJ131" s="31" t="str">
        <f t="shared" si="79"/>
        <v/>
      </c>
      <c r="BK131" s="31" t="str">
        <f t="shared" si="79"/>
        <v/>
      </c>
      <c r="BL131" s="31" t="str">
        <f t="shared" si="79"/>
        <v/>
      </c>
      <c r="BM131" s="31" t="str">
        <f t="shared" si="79"/>
        <v/>
      </c>
      <c r="BN131" s="31" t="str">
        <f t="shared" ref="BN131:CW131" si="80">IF(AND($A131 &lt;&gt; "", BN$105 &lt;&gt; ""), IF(NOT(BN28=123456),BN28,IF(NOT(BN28="123456"),BN28,"TEST")),"")</f>
        <v/>
      </c>
      <c r="BO131" s="31" t="str">
        <f t="shared" si="80"/>
        <v/>
      </c>
      <c r="BP131" s="31" t="str">
        <f t="shared" si="80"/>
        <v/>
      </c>
      <c r="BQ131" s="31" t="str">
        <f t="shared" si="80"/>
        <v/>
      </c>
      <c r="BR131" s="31" t="str">
        <f t="shared" si="80"/>
        <v/>
      </c>
      <c r="BS131" s="31" t="str">
        <f t="shared" si="80"/>
        <v/>
      </c>
      <c r="BT131" s="31" t="str">
        <f t="shared" si="80"/>
        <v/>
      </c>
      <c r="BU131" s="31" t="str">
        <f t="shared" si="80"/>
        <v/>
      </c>
      <c r="BV131" s="31" t="str">
        <f t="shared" si="80"/>
        <v/>
      </c>
      <c r="BW131" s="31" t="str">
        <f t="shared" si="80"/>
        <v/>
      </c>
      <c r="BX131" s="31" t="str">
        <f t="shared" si="80"/>
        <v/>
      </c>
      <c r="BY131" s="31" t="str">
        <f t="shared" si="80"/>
        <v/>
      </c>
      <c r="BZ131" s="31" t="str">
        <f t="shared" si="80"/>
        <v/>
      </c>
      <c r="CA131" s="31" t="str">
        <f t="shared" si="80"/>
        <v/>
      </c>
      <c r="CB131" s="31" t="str">
        <f t="shared" si="80"/>
        <v/>
      </c>
      <c r="CC131" s="31" t="str">
        <f t="shared" si="80"/>
        <v/>
      </c>
      <c r="CD131" s="31" t="str">
        <f t="shared" si="80"/>
        <v/>
      </c>
      <c r="CE131" s="31" t="str">
        <f t="shared" si="80"/>
        <v/>
      </c>
      <c r="CF131" s="31" t="str">
        <f t="shared" si="80"/>
        <v/>
      </c>
      <c r="CG131" s="31" t="str">
        <f t="shared" si="80"/>
        <v/>
      </c>
      <c r="CH131" s="31" t="str">
        <f t="shared" si="80"/>
        <v/>
      </c>
      <c r="CI131" s="31" t="str">
        <f t="shared" si="80"/>
        <v/>
      </c>
      <c r="CJ131" s="31" t="str">
        <f t="shared" si="80"/>
        <v/>
      </c>
      <c r="CK131" s="31" t="str">
        <f t="shared" si="80"/>
        <v/>
      </c>
      <c r="CL131" s="31" t="str">
        <f t="shared" si="80"/>
        <v/>
      </c>
      <c r="CM131" s="31" t="str">
        <f t="shared" si="80"/>
        <v/>
      </c>
      <c r="CN131" s="31" t="str">
        <f t="shared" si="80"/>
        <v/>
      </c>
      <c r="CO131" s="31" t="str">
        <f t="shared" si="80"/>
        <v/>
      </c>
      <c r="CP131" s="31" t="str">
        <f t="shared" si="80"/>
        <v/>
      </c>
      <c r="CQ131" s="31" t="str">
        <f t="shared" si="80"/>
        <v/>
      </c>
      <c r="CR131" s="31" t="str">
        <f t="shared" si="80"/>
        <v/>
      </c>
      <c r="CS131" s="31" t="str">
        <f t="shared" si="80"/>
        <v/>
      </c>
      <c r="CT131" s="31" t="str">
        <f t="shared" si="80"/>
        <v/>
      </c>
      <c r="CU131" s="31" t="str">
        <f t="shared" si="80"/>
        <v/>
      </c>
      <c r="CV131" s="31" t="str">
        <f t="shared" si="80"/>
        <v/>
      </c>
      <c r="CW131" s="31" t="str">
        <f t="shared" si="80"/>
        <v/>
      </c>
      <c r="CX131" s="27">
        <f t="shared" ref="CX131" si="81">IF(NOT(CX28=123456),CX28,IF(NOT(CX28="123456"),CX28,"TEST"))</f>
        <v>0</v>
      </c>
    </row>
    <row r="132" spans="1:102" s="27" customFormat="1" x14ac:dyDescent="0.3">
      <c r="A132" s="27" t="str">
        <f t="shared" si="3"/>
        <v/>
      </c>
      <c r="B132" s="31" t="str">
        <f t="shared" ref="B132:BM132" si="82">IF(AND($A132 &lt;&gt; "", B$105 &lt;&gt; ""), IF(NOT(B29=123456),B29,IF(NOT(B29="123456"),B29,"TEST")),"")</f>
        <v/>
      </c>
      <c r="C132" s="31" t="str">
        <f t="shared" si="82"/>
        <v/>
      </c>
      <c r="D132" s="31" t="str">
        <f t="shared" si="82"/>
        <v/>
      </c>
      <c r="E132" s="31" t="str">
        <f t="shared" si="82"/>
        <v/>
      </c>
      <c r="F132" s="31" t="str">
        <f t="shared" si="82"/>
        <v/>
      </c>
      <c r="G132" s="31" t="str">
        <f t="shared" si="82"/>
        <v/>
      </c>
      <c r="H132" s="31" t="str">
        <f t="shared" si="82"/>
        <v/>
      </c>
      <c r="I132" s="31" t="str">
        <f t="shared" si="82"/>
        <v/>
      </c>
      <c r="J132" s="31" t="str">
        <f t="shared" si="82"/>
        <v/>
      </c>
      <c r="K132" s="31" t="str">
        <f t="shared" si="82"/>
        <v/>
      </c>
      <c r="L132" s="31" t="str">
        <f t="shared" si="82"/>
        <v/>
      </c>
      <c r="M132" s="31" t="str">
        <f t="shared" si="82"/>
        <v/>
      </c>
      <c r="N132" s="31" t="str">
        <f t="shared" si="82"/>
        <v/>
      </c>
      <c r="O132" s="31" t="str">
        <f t="shared" si="82"/>
        <v/>
      </c>
      <c r="P132" s="31" t="str">
        <f t="shared" si="82"/>
        <v/>
      </c>
      <c r="Q132" s="31" t="str">
        <f t="shared" si="82"/>
        <v/>
      </c>
      <c r="R132" s="31" t="str">
        <f t="shared" si="82"/>
        <v/>
      </c>
      <c r="S132" s="31" t="str">
        <f t="shared" si="82"/>
        <v/>
      </c>
      <c r="T132" s="31" t="str">
        <f t="shared" si="82"/>
        <v/>
      </c>
      <c r="U132" s="31" t="str">
        <f t="shared" si="82"/>
        <v/>
      </c>
      <c r="V132" s="31" t="str">
        <f t="shared" si="82"/>
        <v/>
      </c>
      <c r="W132" s="31" t="str">
        <f t="shared" si="82"/>
        <v/>
      </c>
      <c r="X132" s="31" t="str">
        <f t="shared" si="82"/>
        <v/>
      </c>
      <c r="Y132" s="31" t="str">
        <f t="shared" si="82"/>
        <v/>
      </c>
      <c r="Z132" s="31" t="str">
        <f t="shared" si="82"/>
        <v/>
      </c>
      <c r="AA132" s="31" t="str">
        <f t="shared" si="82"/>
        <v/>
      </c>
      <c r="AB132" s="31" t="str">
        <f t="shared" si="82"/>
        <v/>
      </c>
      <c r="AC132" s="31" t="str">
        <f t="shared" si="82"/>
        <v/>
      </c>
      <c r="AD132" s="31" t="str">
        <f t="shared" si="82"/>
        <v/>
      </c>
      <c r="AE132" s="31" t="str">
        <f t="shared" si="82"/>
        <v/>
      </c>
      <c r="AF132" s="31" t="str">
        <f t="shared" si="82"/>
        <v/>
      </c>
      <c r="AG132" s="31" t="str">
        <f t="shared" si="82"/>
        <v/>
      </c>
      <c r="AH132" s="31" t="str">
        <f t="shared" si="82"/>
        <v/>
      </c>
      <c r="AI132" s="31" t="str">
        <f t="shared" si="82"/>
        <v/>
      </c>
      <c r="AJ132" s="31" t="str">
        <f t="shared" si="82"/>
        <v/>
      </c>
      <c r="AK132" s="31" t="str">
        <f t="shared" si="82"/>
        <v/>
      </c>
      <c r="AL132" s="31" t="str">
        <f t="shared" si="82"/>
        <v/>
      </c>
      <c r="AM132" s="31" t="str">
        <f t="shared" si="82"/>
        <v/>
      </c>
      <c r="AN132" s="31" t="str">
        <f t="shared" si="82"/>
        <v/>
      </c>
      <c r="AO132" s="31" t="str">
        <f t="shared" si="82"/>
        <v/>
      </c>
      <c r="AP132" s="31" t="str">
        <f t="shared" si="82"/>
        <v/>
      </c>
      <c r="AQ132" s="31" t="str">
        <f t="shared" si="82"/>
        <v/>
      </c>
      <c r="AR132" s="31" t="str">
        <f t="shared" si="82"/>
        <v/>
      </c>
      <c r="AS132" s="31" t="str">
        <f t="shared" si="82"/>
        <v/>
      </c>
      <c r="AT132" s="31" t="str">
        <f t="shared" si="82"/>
        <v/>
      </c>
      <c r="AU132" s="31" t="str">
        <f t="shared" si="82"/>
        <v/>
      </c>
      <c r="AV132" s="31" t="str">
        <f t="shared" si="82"/>
        <v/>
      </c>
      <c r="AW132" s="31" t="str">
        <f t="shared" si="82"/>
        <v/>
      </c>
      <c r="AX132" s="31" t="str">
        <f t="shared" si="82"/>
        <v/>
      </c>
      <c r="AY132" s="31" t="str">
        <f t="shared" si="82"/>
        <v/>
      </c>
      <c r="AZ132" s="31" t="str">
        <f t="shared" si="82"/>
        <v/>
      </c>
      <c r="BA132" s="31" t="str">
        <f t="shared" si="82"/>
        <v/>
      </c>
      <c r="BB132" s="31" t="str">
        <f t="shared" si="82"/>
        <v/>
      </c>
      <c r="BC132" s="31" t="str">
        <f t="shared" si="82"/>
        <v/>
      </c>
      <c r="BD132" s="31" t="str">
        <f t="shared" si="82"/>
        <v/>
      </c>
      <c r="BE132" s="31" t="str">
        <f t="shared" si="82"/>
        <v/>
      </c>
      <c r="BF132" s="31" t="str">
        <f t="shared" si="82"/>
        <v/>
      </c>
      <c r="BG132" s="31" t="str">
        <f t="shared" si="82"/>
        <v/>
      </c>
      <c r="BH132" s="31" t="str">
        <f t="shared" si="82"/>
        <v/>
      </c>
      <c r="BI132" s="31" t="str">
        <f t="shared" si="82"/>
        <v/>
      </c>
      <c r="BJ132" s="31" t="str">
        <f t="shared" si="82"/>
        <v/>
      </c>
      <c r="BK132" s="31" t="str">
        <f t="shared" si="82"/>
        <v/>
      </c>
      <c r="BL132" s="31" t="str">
        <f t="shared" si="82"/>
        <v/>
      </c>
      <c r="BM132" s="31" t="str">
        <f t="shared" si="82"/>
        <v/>
      </c>
      <c r="BN132" s="31" t="str">
        <f t="shared" ref="BN132:CW132" si="83">IF(AND($A132 &lt;&gt; "", BN$105 &lt;&gt; ""), IF(NOT(BN29=123456),BN29,IF(NOT(BN29="123456"),BN29,"TEST")),"")</f>
        <v/>
      </c>
      <c r="BO132" s="31" t="str">
        <f t="shared" si="83"/>
        <v/>
      </c>
      <c r="BP132" s="31" t="str">
        <f t="shared" si="83"/>
        <v/>
      </c>
      <c r="BQ132" s="31" t="str">
        <f t="shared" si="83"/>
        <v/>
      </c>
      <c r="BR132" s="31" t="str">
        <f t="shared" si="83"/>
        <v/>
      </c>
      <c r="BS132" s="31" t="str">
        <f t="shared" si="83"/>
        <v/>
      </c>
      <c r="BT132" s="31" t="str">
        <f t="shared" si="83"/>
        <v/>
      </c>
      <c r="BU132" s="31" t="str">
        <f t="shared" si="83"/>
        <v/>
      </c>
      <c r="BV132" s="31" t="str">
        <f t="shared" si="83"/>
        <v/>
      </c>
      <c r="BW132" s="31" t="str">
        <f t="shared" si="83"/>
        <v/>
      </c>
      <c r="BX132" s="31" t="str">
        <f t="shared" si="83"/>
        <v/>
      </c>
      <c r="BY132" s="31" t="str">
        <f t="shared" si="83"/>
        <v/>
      </c>
      <c r="BZ132" s="31" t="str">
        <f t="shared" si="83"/>
        <v/>
      </c>
      <c r="CA132" s="31" t="str">
        <f t="shared" si="83"/>
        <v/>
      </c>
      <c r="CB132" s="31" t="str">
        <f t="shared" si="83"/>
        <v/>
      </c>
      <c r="CC132" s="31" t="str">
        <f t="shared" si="83"/>
        <v/>
      </c>
      <c r="CD132" s="31" t="str">
        <f t="shared" si="83"/>
        <v/>
      </c>
      <c r="CE132" s="31" t="str">
        <f t="shared" si="83"/>
        <v/>
      </c>
      <c r="CF132" s="31" t="str">
        <f t="shared" si="83"/>
        <v/>
      </c>
      <c r="CG132" s="31" t="str">
        <f t="shared" si="83"/>
        <v/>
      </c>
      <c r="CH132" s="31" t="str">
        <f t="shared" si="83"/>
        <v/>
      </c>
      <c r="CI132" s="31" t="str">
        <f t="shared" si="83"/>
        <v/>
      </c>
      <c r="CJ132" s="31" t="str">
        <f t="shared" si="83"/>
        <v/>
      </c>
      <c r="CK132" s="31" t="str">
        <f t="shared" si="83"/>
        <v/>
      </c>
      <c r="CL132" s="31" t="str">
        <f t="shared" si="83"/>
        <v/>
      </c>
      <c r="CM132" s="31" t="str">
        <f t="shared" si="83"/>
        <v/>
      </c>
      <c r="CN132" s="31" t="str">
        <f t="shared" si="83"/>
        <v/>
      </c>
      <c r="CO132" s="31" t="str">
        <f t="shared" si="83"/>
        <v/>
      </c>
      <c r="CP132" s="31" t="str">
        <f t="shared" si="83"/>
        <v/>
      </c>
      <c r="CQ132" s="31" t="str">
        <f t="shared" si="83"/>
        <v/>
      </c>
      <c r="CR132" s="31" t="str">
        <f t="shared" si="83"/>
        <v/>
      </c>
      <c r="CS132" s="31" t="str">
        <f t="shared" si="83"/>
        <v/>
      </c>
      <c r="CT132" s="31" t="str">
        <f t="shared" si="83"/>
        <v/>
      </c>
      <c r="CU132" s="31" t="str">
        <f t="shared" si="83"/>
        <v/>
      </c>
      <c r="CV132" s="31" t="str">
        <f t="shared" si="83"/>
        <v/>
      </c>
      <c r="CW132" s="31" t="str">
        <f t="shared" si="83"/>
        <v/>
      </c>
      <c r="CX132" s="27">
        <f t="shared" ref="CX132" si="84">IF(NOT(CX29=123456),CX29,IF(NOT(CX29="123456"),CX29,"TEST"))</f>
        <v>0</v>
      </c>
    </row>
    <row r="133" spans="1:102" s="27" customFormat="1" x14ac:dyDescent="0.3">
      <c r="A133" s="27" t="str">
        <f t="shared" si="3"/>
        <v/>
      </c>
      <c r="B133" s="31" t="str">
        <f t="shared" ref="B133:BM133" si="85">IF(AND($A133 &lt;&gt; "", B$105 &lt;&gt; ""), IF(NOT(B30=123456),B30,IF(NOT(B30="123456"),B30,"TEST")),"")</f>
        <v/>
      </c>
      <c r="C133" s="31" t="str">
        <f t="shared" si="85"/>
        <v/>
      </c>
      <c r="D133" s="31" t="str">
        <f t="shared" si="85"/>
        <v/>
      </c>
      <c r="E133" s="31" t="str">
        <f t="shared" si="85"/>
        <v/>
      </c>
      <c r="F133" s="31" t="str">
        <f t="shared" si="85"/>
        <v/>
      </c>
      <c r="G133" s="31" t="str">
        <f t="shared" si="85"/>
        <v/>
      </c>
      <c r="H133" s="31" t="str">
        <f t="shared" si="85"/>
        <v/>
      </c>
      <c r="I133" s="31" t="str">
        <f t="shared" si="85"/>
        <v/>
      </c>
      <c r="J133" s="31" t="str">
        <f t="shared" si="85"/>
        <v/>
      </c>
      <c r="K133" s="31" t="str">
        <f t="shared" si="85"/>
        <v/>
      </c>
      <c r="L133" s="31" t="str">
        <f t="shared" si="85"/>
        <v/>
      </c>
      <c r="M133" s="31" t="str">
        <f t="shared" si="85"/>
        <v/>
      </c>
      <c r="N133" s="31" t="str">
        <f t="shared" si="85"/>
        <v/>
      </c>
      <c r="O133" s="31" t="str">
        <f t="shared" si="85"/>
        <v/>
      </c>
      <c r="P133" s="31" t="str">
        <f t="shared" si="85"/>
        <v/>
      </c>
      <c r="Q133" s="31" t="str">
        <f t="shared" si="85"/>
        <v/>
      </c>
      <c r="R133" s="31" t="str">
        <f t="shared" si="85"/>
        <v/>
      </c>
      <c r="S133" s="31" t="str">
        <f t="shared" si="85"/>
        <v/>
      </c>
      <c r="T133" s="31" t="str">
        <f t="shared" si="85"/>
        <v/>
      </c>
      <c r="U133" s="31" t="str">
        <f t="shared" si="85"/>
        <v/>
      </c>
      <c r="V133" s="31" t="str">
        <f t="shared" si="85"/>
        <v/>
      </c>
      <c r="W133" s="31" t="str">
        <f t="shared" si="85"/>
        <v/>
      </c>
      <c r="X133" s="31" t="str">
        <f t="shared" si="85"/>
        <v/>
      </c>
      <c r="Y133" s="31" t="str">
        <f t="shared" si="85"/>
        <v/>
      </c>
      <c r="Z133" s="31" t="str">
        <f t="shared" si="85"/>
        <v/>
      </c>
      <c r="AA133" s="31" t="str">
        <f t="shared" si="85"/>
        <v/>
      </c>
      <c r="AB133" s="31" t="str">
        <f t="shared" si="85"/>
        <v/>
      </c>
      <c r="AC133" s="31" t="str">
        <f t="shared" si="85"/>
        <v/>
      </c>
      <c r="AD133" s="31" t="str">
        <f t="shared" si="85"/>
        <v/>
      </c>
      <c r="AE133" s="31" t="str">
        <f t="shared" si="85"/>
        <v/>
      </c>
      <c r="AF133" s="31" t="str">
        <f t="shared" si="85"/>
        <v/>
      </c>
      <c r="AG133" s="31" t="str">
        <f t="shared" si="85"/>
        <v/>
      </c>
      <c r="AH133" s="31" t="str">
        <f t="shared" si="85"/>
        <v/>
      </c>
      <c r="AI133" s="31" t="str">
        <f t="shared" si="85"/>
        <v/>
      </c>
      <c r="AJ133" s="31" t="str">
        <f t="shared" si="85"/>
        <v/>
      </c>
      <c r="AK133" s="31" t="str">
        <f t="shared" si="85"/>
        <v/>
      </c>
      <c r="AL133" s="31" t="str">
        <f t="shared" si="85"/>
        <v/>
      </c>
      <c r="AM133" s="31" t="str">
        <f t="shared" si="85"/>
        <v/>
      </c>
      <c r="AN133" s="31" t="str">
        <f t="shared" si="85"/>
        <v/>
      </c>
      <c r="AO133" s="31" t="str">
        <f t="shared" si="85"/>
        <v/>
      </c>
      <c r="AP133" s="31" t="str">
        <f t="shared" si="85"/>
        <v/>
      </c>
      <c r="AQ133" s="31" t="str">
        <f t="shared" si="85"/>
        <v/>
      </c>
      <c r="AR133" s="31" t="str">
        <f t="shared" si="85"/>
        <v/>
      </c>
      <c r="AS133" s="31" t="str">
        <f t="shared" si="85"/>
        <v/>
      </c>
      <c r="AT133" s="31" t="str">
        <f t="shared" si="85"/>
        <v/>
      </c>
      <c r="AU133" s="31" t="str">
        <f t="shared" si="85"/>
        <v/>
      </c>
      <c r="AV133" s="31" t="str">
        <f t="shared" si="85"/>
        <v/>
      </c>
      <c r="AW133" s="31" t="str">
        <f t="shared" si="85"/>
        <v/>
      </c>
      <c r="AX133" s="31" t="str">
        <f t="shared" si="85"/>
        <v/>
      </c>
      <c r="AY133" s="31" t="str">
        <f t="shared" si="85"/>
        <v/>
      </c>
      <c r="AZ133" s="31" t="str">
        <f t="shared" si="85"/>
        <v/>
      </c>
      <c r="BA133" s="31" t="str">
        <f t="shared" si="85"/>
        <v/>
      </c>
      <c r="BB133" s="31" t="str">
        <f t="shared" si="85"/>
        <v/>
      </c>
      <c r="BC133" s="31" t="str">
        <f t="shared" si="85"/>
        <v/>
      </c>
      <c r="BD133" s="31" t="str">
        <f t="shared" si="85"/>
        <v/>
      </c>
      <c r="BE133" s="31" t="str">
        <f t="shared" si="85"/>
        <v/>
      </c>
      <c r="BF133" s="31" t="str">
        <f t="shared" si="85"/>
        <v/>
      </c>
      <c r="BG133" s="31" t="str">
        <f t="shared" si="85"/>
        <v/>
      </c>
      <c r="BH133" s="31" t="str">
        <f t="shared" si="85"/>
        <v/>
      </c>
      <c r="BI133" s="31" t="str">
        <f t="shared" si="85"/>
        <v/>
      </c>
      <c r="BJ133" s="31" t="str">
        <f t="shared" si="85"/>
        <v/>
      </c>
      <c r="BK133" s="31" t="str">
        <f t="shared" si="85"/>
        <v/>
      </c>
      <c r="BL133" s="31" t="str">
        <f t="shared" si="85"/>
        <v/>
      </c>
      <c r="BM133" s="31" t="str">
        <f t="shared" si="85"/>
        <v/>
      </c>
      <c r="BN133" s="31" t="str">
        <f t="shared" ref="BN133:CW133" si="86">IF(AND($A133 &lt;&gt; "", BN$105 &lt;&gt; ""), IF(NOT(BN30=123456),BN30,IF(NOT(BN30="123456"),BN30,"TEST")),"")</f>
        <v/>
      </c>
      <c r="BO133" s="31" t="str">
        <f t="shared" si="86"/>
        <v/>
      </c>
      <c r="BP133" s="31" t="str">
        <f t="shared" si="86"/>
        <v/>
      </c>
      <c r="BQ133" s="31" t="str">
        <f t="shared" si="86"/>
        <v/>
      </c>
      <c r="BR133" s="31" t="str">
        <f t="shared" si="86"/>
        <v/>
      </c>
      <c r="BS133" s="31" t="str">
        <f t="shared" si="86"/>
        <v/>
      </c>
      <c r="BT133" s="31" t="str">
        <f t="shared" si="86"/>
        <v/>
      </c>
      <c r="BU133" s="31" t="str">
        <f t="shared" si="86"/>
        <v/>
      </c>
      <c r="BV133" s="31" t="str">
        <f t="shared" si="86"/>
        <v/>
      </c>
      <c r="BW133" s="31" t="str">
        <f t="shared" si="86"/>
        <v/>
      </c>
      <c r="BX133" s="31" t="str">
        <f t="shared" si="86"/>
        <v/>
      </c>
      <c r="BY133" s="31" t="str">
        <f t="shared" si="86"/>
        <v/>
      </c>
      <c r="BZ133" s="31" t="str">
        <f t="shared" si="86"/>
        <v/>
      </c>
      <c r="CA133" s="31" t="str">
        <f t="shared" si="86"/>
        <v/>
      </c>
      <c r="CB133" s="31" t="str">
        <f t="shared" si="86"/>
        <v/>
      </c>
      <c r="CC133" s="31" t="str">
        <f t="shared" si="86"/>
        <v/>
      </c>
      <c r="CD133" s="31" t="str">
        <f t="shared" si="86"/>
        <v/>
      </c>
      <c r="CE133" s="31" t="str">
        <f t="shared" si="86"/>
        <v/>
      </c>
      <c r="CF133" s="31" t="str">
        <f t="shared" si="86"/>
        <v/>
      </c>
      <c r="CG133" s="31" t="str">
        <f t="shared" si="86"/>
        <v/>
      </c>
      <c r="CH133" s="31" t="str">
        <f t="shared" si="86"/>
        <v/>
      </c>
      <c r="CI133" s="31" t="str">
        <f t="shared" si="86"/>
        <v/>
      </c>
      <c r="CJ133" s="31" t="str">
        <f t="shared" si="86"/>
        <v/>
      </c>
      <c r="CK133" s="31" t="str">
        <f t="shared" si="86"/>
        <v/>
      </c>
      <c r="CL133" s="31" t="str">
        <f t="shared" si="86"/>
        <v/>
      </c>
      <c r="CM133" s="31" t="str">
        <f t="shared" si="86"/>
        <v/>
      </c>
      <c r="CN133" s="31" t="str">
        <f t="shared" si="86"/>
        <v/>
      </c>
      <c r="CO133" s="31" t="str">
        <f t="shared" si="86"/>
        <v/>
      </c>
      <c r="CP133" s="31" t="str">
        <f t="shared" si="86"/>
        <v/>
      </c>
      <c r="CQ133" s="31" t="str">
        <f t="shared" si="86"/>
        <v/>
      </c>
      <c r="CR133" s="31" t="str">
        <f t="shared" si="86"/>
        <v/>
      </c>
      <c r="CS133" s="31" t="str">
        <f t="shared" si="86"/>
        <v/>
      </c>
      <c r="CT133" s="31" t="str">
        <f t="shared" si="86"/>
        <v/>
      </c>
      <c r="CU133" s="31" t="str">
        <f t="shared" si="86"/>
        <v/>
      </c>
      <c r="CV133" s="31" t="str">
        <f t="shared" si="86"/>
        <v/>
      </c>
      <c r="CW133" s="31" t="str">
        <f t="shared" si="86"/>
        <v/>
      </c>
      <c r="CX133" s="27">
        <f t="shared" ref="CX133" si="87">IF(NOT(CX30=123456),CX30,IF(NOT(CX30="123456"),CX30,"TEST"))</f>
        <v>0</v>
      </c>
    </row>
    <row r="134" spans="1:102" s="27" customFormat="1" x14ac:dyDescent="0.3">
      <c r="A134" s="27" t="str">
        <f t="shared" si="3"/>
        <v/>
      </c>
      <c r="B134" s="31" t="str">
        <f t="shared" ref="B134:BM134" si="88">IF(AND($A134 &lt;&gt; "", B$105 &lt;&gt; ""), IF(NOT(B31=123456),B31,IF(NOT(B31="123456"),B31,"TEST")),"")</f>
        <v/>
      </c>
      <c r="C134" s="31" t="str">
        <f t="shared" si="88"/>
        <v/>
      </c>
      <c r="D134" s="31" t="str">
        <f t="shared" si="88"/>
        <v/>
      </c>
      <c r="E134" s="31" t="str">
        <f t="shared" si="88"/>
        <v/>
      </c>
      <c r="F134" s="31" t="str">
        <f t="shared" si="88"/>
        <v/>
      </c>
      <c r="G134" s="31" t="str">
        <f t="shared" si="88"/>
        <v/>
      </c>
      <c r="H134" s="31" t="str">
        <f t="shared" si="88"/>
        <v/>
      </c>
      <c r="I134" s="31" t="str">
        <f t="shared" si="88"/>
        <v/>
      </c>
      <c r="J134" s="31" t="str">
        <f t="shared" si="88"/>
        <v/>
      </c>
      <c r="K134" s="31" t="str">
        <f t="shared" si="88"/>
        <v/>
      </c>
      <c r="L134" s="31" t="str">
        <f t="shared" si="88"/>
        <v/>
      </c>
      <c r="M134" s="31" t="str">
        <f t="shared" si="88"/>
        <v/>
      </c>
      <c r="N134" s="31" t="str">
        <f t="shared" si="88"/>
        <v/>
      </c>
      <c r="O134" s="31" t="str">
        <f t="shared" si="88"/>
        <v/>
      </c>
      <c r="P134" s="31" t="str">
        <f t="shared" si="88"/>
        <v/>
      </c>
      <c r="Q134" s="31" t="str">
        <f t="shared" si="88"/>
        <v/>
      </c>
      <c r="R134" s="31" t="str">
        <f t="shared" si="88"/>
        <v/>
      </c>
      <c r="S134" s="31" t="str">
        <f t="shared" si="88"/>
        <v/>
      </c>
      <c r="T134" s="31" t="str">
        <f t="shared" si="88"/>
        <v/>
      </c>
      <c r="U134" s="31" t="str">
        <f t="shared" si="88"/>
        <v/>
      </c>
      <c r="V134" s="31" t="str">
        <f t="shared" si="88"/>
        <v/>
      </c>
      <c r="W134" s="31" t="str">
        <f t="shared" si="88"/>
        <v/>
      </c>
      <c r="X134" s="31" t="str">
        <f t="shared" si="88"/>
        <v/>
      </c>
      <c r="Y134" s="31" t="str">
        <f t="shared" si="88"/>
        <v/>
      </c>
      <c r="Z134" s="31" t="str">
        <f t="shared" si="88"/>
        <v/>
      </c>
      <c r="AA134" s="31" t="str">
        <f t="shared" si="88"/>
        <v/>
      </c>
      <c r="AB134" s="31" t="str">
        <f t="shared" si="88"/>
        <v/>
      </c>
      <c r="AC134" s="31" t="str">
        <f t="shared" si="88"/>
        <v/>
      </c>
      <c r="AD134" s="31" t="str">
        <f t="shared" si="88"/>
        <v/>
      </c>
      <c r="AE134" s="31" t="str">
        <f t="shared" si="88"/>
        <v/>
      </c>
      <c r="AF134" s="31" t="str">
        <f t="shared" si="88"/>
        <v/>
      </c>
      <c r="AG134" s="31" t="str">
        <f t="shared" si="88"/>
        <v/>
      </c>
      <c r="AH134" s="31" t="str">
        <f t="shared" si="88"/>
        <v/>
      </c>
      <c r="AI134" s="31" t="str">
        <f t="shared" si="88"/>
        <v/>
      </c>
      <c r="AJ134" s="31" t="str">
        <f t="shared" si="88"/>
        <v/>
      </c>
      <c r="AK134" s="31" t="str">
        <f t="shared" si="88"/>
        <v/>
      </c>
      <c r="AL134" s="31" t="str">
        <f t="shared" si="88"/>
        <v/>
      </c>
      <c r="AM134" s="31" t="str">
        <f t="shared" si="88"/>
        <v/>
      </c>
      <c r="AN134" s="31" t="str">
        <f t="shared" si="88"/>
        <v/>
      </c>
      <c r="AO134" s="31" t="str">
        <f t="shared" si="88"/>
        <v/>
      </c>
      <c r="AP134" s="31" t="str">
        <f t="shared" si="88"/>
        <v/>
      </c>
      <c r="AQ134" s="31" t="str">
        <f t="shared" si="88"/>
        <v/>
      </c>
      <c r="AR134" s="31" t="str">
        <f t="shared" si="88"/>
        <v/>
      </c>
      <c r="AS134" s="31" t="str">
        <f t="shared" si="88"/>
        <v/>
      </c>
      <c r="AT134" s="31" t="str">
        <f t="shared" si="88"/>
        <v/>
      </c>
      <c r="AU134" s="31" t="str">
        <f t="shared" si="88"/>
        <v/>
      </c>
      <c r="AV134" s="31" t="str">
        <f t="shared" si="88"/>
        <v/>
      </c>
      <c r="AW134" s="31" t="str">
        <f t="shared" si="88"/>
        <v/>
      </c>
      <c r="AX134" s="31" t="str">
        <f t="shared" si="88"/>
        <v/>
      </c>
      <c r="AY134" s="31" t="str">
        <f t="shared" si="88"/>
        <v/>
      </c>
      <c r="AZ134" s="31" t="str">
        <f t="shared" si="88"/>
        <v/>
      </c>
      <c r="BA134" s="31" t="str">
        <f t="shared" si="88"/>
        <v/>
      </c>
      <c r="BB134" s="31" t="str">
        <f t="shared" si="88"/>
        <v/>
      </c>
      <c r="BC134" s="31" t="str">
        <f t="shared" si="88"/>
        <v/>
      </c>
      <c r="BD134" s="31" t="str">
        <f t="shared" si="88"/>
        <v/>
      </c>
      <c r="BE134" s="31" t="str">
        <f t="shared" si="88"/>
        <v/>
      </c>
      <c r="BF134" s="31" t="str">
        <f t="shared" si="88"/>
        <v/>
      </c>
      <c r="BG134" s="31" t="str">
        <f t="shared" si="88"/>
        <v/>
      </c>
      <c r="BH134" s="31" t="str">
        <f t="shared" si="88"/>
        <v/>
      </c>
      <c r="BI134" s="31" t="str">
        <f t="shared" si="88"/>
        <v/>
      </c>
      <c r="BJ134" s="31" t="str">
        <f t="shared" si="88"/>
        <v/>
      </c>
      <c r="BK134" s="31" t="str">
        <f t="shared" si="88"/>
        <v/>
      </c>
      <c r="BL134" s="31" t="str">
        <f t="shared" si="88"/>
        <v/>
      </c>
      <c r="BM134" s="31" t="str">
        <f t="shared" si="88"/>
        <v/>
      </c>
      <c r="BN134" s="31" t="str">
        <f t="shared" ref="BN134:CW134" si="89">IF(AND($A134 &lt;&gt; "", BN$105 &lt;&gt; ""), IF(NOT(BN31=123456),BN31,IF(NOT(BN31="123456"),BN31,"TEST")),"")</f>
        <v/>
      </c>
      <c r="BO134" s="31" t="str">
        <f t="shared" si="89"/>
        <v/>
      </c>
      <c r="BP134" s="31" t="str">
        <f t="shared" si="89"/>
        <v/>
      </c>
      <c r="BQ134" s="31" t="str">
        <f t="shared" si="89"/>
        <v/>
      </c>
      <c r="BR134" s="31" t="str">
        <f t="shared" si="89"/>
        <v/>
      </c>
      <c r="BS134" s="31" t="str">
        <f t="shared" si="89"/>
        <v/>
      </c>
      <c r="BT134" s="31" t="str">
        <f t="shared" si="89"/>
        <v/>
      </c>
      <c r="BU134" s="31" t="str">
        <f t="shared" si="89"/>
        <v/>
      </c>
      <c r="BV134" s="31" t="str">
        <f t="shared" si="89"/>
        <v/>
      </c>
      <c r="BW134" s="31" t="str">
        <f t="shared" si="89"/>
        <v/>
      </c>
      <c r="BX134" s="31" t="str">
        <f t="shared" si="89"/>
        <v/>
      </c>
      <c r="BY134" s="31" t="str">
        <f t="shared" si="89"/>
        <v/>
      </c>
      <c r="BZ134" s="31" t="str">
        <f t="shared" si="89"/>
        <v/>
      </c>
      <c r="CA134" s="31" t="str">
        <f t="shared" si="89"/>
        <v/>
      </c>
      <c r="CB134" s="31" t="str">
        <f t="shared" si="89"/>
        <v/>
      </c>
      <c r="CC134" s="31" t="str">
        <f t="shared" si="89"/>
        <v/>
      </c>
      <c r="CD134" s="31" t="str">
        <f t="shared" si="89"/>
        <v/>
      </c>
      <c r="CE134" s="31" t="str">
        <f t="shared" si="89"/>
        <v/>
      </c>
      <c r="CF134" s="31" t="str">
        <f t="shared" si="89"/>
        <v/>
      </c>
      <c r="CG134" s="31" t="str">
        <f t="shared" si="89"/>
        <v/>
      </c>
      <c r="CH134" s="31" t="str">
        <f t="shared" si="89"/>
        <v/>
      </c>
      <c r="CI134" s="31" t="str">
        <f t="shared" si="89"/>
        <v/>
      </c>
      <c r="CJ134" s="31" t="str">
        <f t="shared" si="89"/>
        <v/>
      </c>
      <c r="CK134" s="31" t="str">
        <f t="shared" si="89"/>
        <v/>
      </c>
      <c r="CL134" s="31" t="str">
        <f t="shared" si="89"/>
        <v/>
      </c>
      <c r="CM134" s="31" t="str">
        <f t="shared" si="89"/>
        <v/>
      </c>
      <c r="CN134" s="31" t="str">
        <f t="shared" si="89"/>
        <v/>
      </c>
      <c r="CO134" s="31" t="str">
        <f t="shared" si="89"/>
        <v/>
      </c>
      <c r="CP134" s="31" t="str">
        <f t="shared" si="89"/>
        <v/>
      </c>
      <c r="CQ134" s="31" t="str">
        <f t="shared" si="89"/>
        <v/>
      </c>
      <c r="CR134" s="31" t="str">
        <f t="shared" si="89"/>
        <v/>
      </c>
      <c r="CS134" s="31" t="str">
        <f t="shared" si="89"/>
        <v/>
      </c>
      <c r="CT134" s="31" t="str">
        <f t="shared" si="89"/>
        <v/>
      </c>
      <c r="CU134" s="31" t="str">
        <f t="shared" si="89"/>
        <v/>
      </c>
      <c r="CV134" s="31" t="str">
        <f t="shared" si="89"/>
        <v/>
      </c>
      <c r="CW134" s="31" t="str">
        <f t="shared" si="89"/>
        <v/>
      </c>
      <c r="CX134" s="27">
        <f t="shared" ref="CX134" si="90">IF(NOT(CX31=123456),CX31,IF(NOT(CX31="123456"),CX31,"TEST"))</f>
        <v>0</v>
      </c>
    </row>
    <row r="135" spans="1:102" s="27" customFormat="1" x14ac:dyDescent="0.3">
      <c r="A135" s="27" t="str">
        <f t="shared" si="3"/>
        <v/>
      </c>
      <c r="B135" s="31" t="str">
        <f t="shared" ref="B135:BM135" si="91">IF(AND($A135 &lt;&gt; "", B$105 &lt;&gt; ""), IF(NOT(B32=123456),B32,IF(NOT(B32="123456"),B32,"TEST")),"")</f>
        <v/>
      </c>
      <c r="C135" s="31" t="str">
        <f t="shared" si="91"/>
        <v/>
      </c>
      <c r="D135" s="31" t="str">
        <f t="shared" si="91"/>
        <v/>
      </c>
      <c r="E135" s="31" t="str">
        <f t="shared" si="91"/>
        <v/>
      </c>
      <c r="F135" s="31" t="str">
        <f t="shared" si="91"/>
        <v/>
      </c>
      <c r="G135" s="31" t="str">
        <f t="shared" si="91"/>
        <v/>
      </c>
      <c r="H135" s="31" t="str">
        <f t="shared" si="91"/>
        <v/>
      </c>
      <c r="I135" s="31" t="str">
        <f t="shared" si="91"/>
        <v/>
      </c>
      <c r="J135" s="31" t="str">
        <f t="shared" si="91"/>
        <v/>
      </c>
      <c r="K135" s="31" t="str">
        <f t="shared" si="91"/>
        <v/>
      </c>
      <c r="L135" s="31" t="str">
        <f t="shared" si="91"/>
        <v/>
      </c>
      <c r="M135" s="31" t="str">
        <f t="shared" si="91"/>
        <v/>
      </c>
      <c r="N135" s="31" t="str">
        <f t="shared" si="91"/>
        <v/>
      </c>
      <c r="O135" s="31" t="str">
        <f t="shared" si="91"/>
        <v/>
      </c>
      <c r="P135" s="31" t="str">
        <f t="shared" si="91"/>
        <v/>
      </c>
      <c r="Q135" s="31" t="str">
        <f t="shared" si="91"/>
        <v/>
      </c>
      <c r="R135" s="31" t="str">
        <f t="shared" si="91"/>
        <v/>
      </c>
      <c r="S135" s="31" t="str">
        <f t="shared" si="91"/>
        <v/>
      </c>
      <c r="T135" s="31" t="str">
        <f t="shared" si="91"/>
        <v/>
      </c>
      <c r="U135" s="31" t="str">
        <f t="shared" si="91"/>
        <v/>
      </c>
      <c r="V135" s="31" t="str">
        <f t="shared" si="91"/>
        <v/>
      </c>
      <c r="W135" s="31" t="str">
        <f t="shared" si="91"/>
        <v/>
      </c>
      <c r="X135" s="31" t="str">
        <f t="shared" si="91"/>
        <v/>
      </c>
      <c r="Y135" s="31" t="str">
        <f t="shared" si="91"/>
        <v/>
      </c>
      <c r="Z135" s="31" t="str">
        <f t="shared" si="91"/>
        <v/>
      </c>
      <c r="AA135" s="31" t="str">
        <f t="shared" si="91"/>
        <v/>
      </c>
      <c r="AB135" s="31" t="str">
        <f t="shared" si="91"/>
        <v/>
      </c>
      <c r="AC135" s="31" t="str">
        <f t="shared" si="91"/>
        <v/>
      </c>
      <c r="AD135" s="31" t="str">
        <f t="shared" si="91"/>
        <v/>
      </c>
      <c r="AE135" s="31" t="str">
        <f t="shared" si="91"/>
        <v/>
      </c>
      <c r="AF135" s="31" t="str">
        <f t="shared" si="91"/>
        <v/>
      </c>
      <c r="AG135" s="31" t="str">
        <f t="shared" si="91"/>
        <v/>
      </c>
      <c r="AH135" s="31" t="str">
        <f t="shared" si="91"/>
        <v/>
      </c>
      <c r="AI135" s="31" t="str">
        <f t="shared" si="91"/>
        <v/>
      </c>
      <c r="AJ135" s="31" t="str">
        <f t="shared" si="91"/>
        <v/>
      </c>
      <c r="AK135" s="31" t="str">
        <f t="shared" si="91"/>
        <v/>
      </c>
      <c r="AL135" s="31" t="str">
        <f t="shared" si="91"/>
        <v/>
      </c>
      <c r="AM135" s="31" t="str">
        <f t="shared" si="91"/>
        <v/>
      </c>
      <c r="AN135" s="31" t="str">
        <f t="shared" si="91"/>
        <v/>
      </c>
      <c r="AO135" s="31" t="str">
        <f t="shared" si="91"/>
        <v/>
      </c>
      <c r="AP135" s="31" t="str">
        <f t="shared" si="91"/>
        <v/>
      </c>
      <c r="AQ135" s="31" t="str">
        <f t="shared" si="91"/>
        <v/>
      </c>
      <c r="AR135" s="31" t="str">
        <f t="shared" si="91"/>
        <v/>
      </c>
      <c r="AS135" s="31" t="str">
        <f t="shared" si="91"/>
        <v/>
      </c>
      <c r="AT135" s="31" t="str">
        <f t="shared" si="91"/>
        <v/>
      </c>
      <c r="AU135" s="31" t="str">
        <f t="shared" si="91"/>
        <v/>
      </c>
      <c r="AV135" s="31" t="str">
        <f t="shared" si="91"/>
        <v/>
      </c>
      <c r="AW135" s="31" t="str">
        <f t="shared" si="91"/>
        <v/>
      </c>
      <c r="AX135" s="31" t="str">
        <f t="shared" si="91"/>
        <v/>
      </c>
      <c r="AY135" s="31" t="str">
        <f t="shared" si="91"/>
        <v/>
      </c>
      <c r="AZ135" s="31" t="str">
        <f t="shared" si="91"/>
        <v/>
      </c>
      <c r="BA135" s="31" t="str">
        <f t="shared" si="91"/>
        <v/>
      </c>
      <c r="BB135" s="31" t="str">
        <f t="shared" si="91"/>
        <v/>
      </c>
      <c r="BC135" s="31" t="str">
        <f t="shared" si="91"/>
        <v/>
      </c>
      <c r="BD135" s="31" t="str">
        <f t="shared" si="91"/>
        <v/>
      </c>
      <c r="BE135" s="31" t="str">
        <f t="shared" si="91"/>
        <v/>
      </c>
      <c r="BF135" s="31" t="str">
        <f t="shared" si="91"/>
        <v/>
      </c>
      <c r="BG135" s="31" t="str">
        <f t="shared" si="91"/>
        <v/>
      </c>
      <c r="BH135" s="31" t="str">
        <f t="shared" si="91"/>
        <v/>
      </c>
      <c r="BI135" s="31" t="str">
        <f t="shared" si="91"/>
        <v/>
      </c>
      <c r="BJ135" s="31" t="str">
        <f t="shared" si="91"/>
        <v/>
      </c>
      <c r="BK135" s="31" t="str">
        <f t="shared" si="91"/>
        <v/>
      </c>
      <c r="BL135" s="31" t="str">
        <f t="shared" si="91"/>
        <v/>
      </c>
      <c r="BM135" s="31" t="str">
        <f t="shared" si="91"/>
        <v/>
      </c>
      <c r="BN135" s="31" t="str">
        <f t="shared" ref="BN135:CW135" si="92">IF(AND($A135 &lt;&gt; "", BN$105 &lt;&gt; ""), IF(NOT(BN32=123456),BN32,IF(NOT(BN32="123456"),BN32,"TEST")),"")</f>
        <v/>
      </c>
      <c r="BO135" s="31" t="str">
        <f t="shared" si="92"/>
        <v/>
      </c>
      <c r="BP135" s="31" t="str">
        <f t="shared" si="92"/>
        <v/>
      </c>
      <c r="BQ135" s="31" t="str">
        <f t="shared" si="92"/>
        <v/>
      </c>
      <c r="BR135" s="31" t="str">
        <f t="shared" si="92"/>
        <v/>
      </c>
      <c r="BS135" s="31" t="str">
        <f t="shared" si="92"/>
        <v/>
      </c>
      <c r="BT135" s="31" t="str">
        <f t="shared" si="92"/>
        <v/>
      </c>
      <c r="BU135" s="31" t="str">
        <f t="shared" si="92"/>
        <v/>
      </c>
      <c r="BV135" s="31" t="str">
        <f t="shared" si="92"/>
        <v/>
      </c>
      <c r="BW135" s="31" t="str">
        <f t="shared" si="92"/>
        <v/>
      </c>
      <c r="BX135" s="31" t="str">
        <f t="shared" si="92"/>
        <v/>
      </c>
      <c r="BY135" s="31" t="str">
        <f t="shared" si="92"/>
        <v/>
      </c>
      <c r="BZ135" s="31" t="str">
        <f t="shared" si="92"/>
        <v/>
      </c>
      <c r="CA135" s="31" t="str">
        <f t="shared" si="92"/>
        <v/>
      </c>
      <c r="CB135" s="31" t="str">
        <f t="shared" si="92"/>
        <v/>
      </c>
      <c r="CC135" s="31" t="str">
        <f t="shared" si="92"/>
        <v/>
      </c>
      <c r="CD135" s="31" t="str">
        <f t="shared" si="92"/>
        <v/>
      </c>
      <c r="CE135" s="31" t="str">
        <f t="shared" si="92"/>
        <v/>
      </c>
      <c r="CF135" s="31" t="str">
        <f t="shared" si="92"/>
        <v/>
      </c>
      <c r="CG135" s="31" t="str">
        <f t="shared" si="92"/>
        <v/>
      </c>
      <c r="CH135" s="31" t="str">
        <f t="shared" si="92"/>
        <v/>
      </c>
      <c r="CI135" s="31" t="str">
        <f t="shared" si="92"/>
        <v/>
      </c>
      <c r="CJ135" s="31" t="str">
        <f t="shared" si="92"/>
        <v/>
      </c>
      <c r="CK135" s="31" t="str">
        <f t="shared" si="92"/>
        <v/>
      </c>
      <c r="CL135" s="31" t="str">
        <f t="shared" si="92"/>
        <v/>
      </c>
      <c r="CM135" s="31" t="str">
        <f t="shared" si="92"/>
        <v/>
      </c>
      <c r="CN135" s="31" t="str">
        <f t="shared" si="92"/>
        <v/>
      </c>
      <c r="CO135" s="31" t="str">
        <f t="shared" si="92"/>
        <v/>
      </c>
      <c r="CP135" s="31" t="str">
        <f t="shared" si="92"/>
        <v/>
      </c>
      <c r="CQ135" s="31" t="str">
        <f t="shared" si="92"/>
        <v/>
      </c>
      <c r="CR135" s="31" t="str">
        <f t="shared" si="92"/>
        <v/>
      </c>
      <c r="CS135" s="31" t="str">
        <f t="shared" si="92"/>
        <v/>
      </c>
      <c r="CT135" s="31" t="str">
        <f t="shared" si="92"/>
        <v/>
      </c>
      <c r="CU135" s="31" t="str">
        <f t="shared" si="92"/>
        <v/>
      </c>
      <c r="CV135" s="31" t="str">
        <f t="shared" si="92"/>
        <v/>
      </c>
      <c r="CW135" s="31" t="str">
        <f t="shared" si="92"/>
        <v/>
      </c>
      <c r="CX135" s="27">
        <f t="shared" ref="CX135" si="93">IF(NOT(CX32=123456),CX32,IF(NOT(CX32="123456"),CX32,"TEST"))</f>
        <v>0</v>
      </c>
    </row>
    <row r="136" spans="1:102" s="27" customFormat="1" x14ac:dyDescent="0.3">
      <c r="A136" s="27" t="str">
        <f t="shared" si="3"/>
        <v/>
      </c>
      <c r="B136" s="31" t="str">
        <f t="shared" ref="B136:BM136" si="94">IF(AND($A136 &lt;&gt; "", B$105 &lt;&gt; ""), IF(NOT(B33=123456),B33,IF(NOT(B33="123456"),B33,"TEST")),"")</f>
        <v/>
      </c>
      <c r="C136" s="31" t="str">
        <f t="shared" si="94"/>
        <v/>
      </c>
      <c r="D136" s="31" t="str">
        <f t="shared" si="94"/>
        <v/>
      </c>
      <c r="E136" s="31" t="str">
        <f t="shared" si="94"/>
        <v/>
      </c>
      <c r="F136" s="31" t="str">
        <f t="shared" si="94"/>
        <v/>
      </c>
      <c r="G136" s="31" t="str">
        <f t="shared" si="94"/>
        <v/>
      </c>
      <c r="H136" s="31" t="str">
        <f t="shared" si="94"/>
        <v/>
      </c>
      <c r="I136" s="31" t="str">
        <f t="shared" si="94"/>
        <v/>
      </c>
      <c r="J136" s="31" t="str">
        <f t="shared" si="94"/>
        <v/>
      </c>
      <c r="K136" s="31" t="str">
        <f t="shared" si="94"/>
        <v/>
      </c>
      <c r="L136" s="31" t="str">
        <f t="shared" si="94"/>
        <v/>
      </c>
      <c r="M136" s="31" t="str">
        <f t="shared" si="94"/>
        <v/>
      </c>
      <c r="N136" s="31" t="str">
        <f t="shared" si="94"/>
        <v/>
      </c>
      <c r="O136" s="31" t="str">
        <f t="shared" si="94"/>
        <v/>
      </c>
      <c r="P136" s="31" t="str">
        <f t="shared" si="94"/>
        <v/>
      </c>
      <c r="Q136" s="31" t="str">
        <f t="shared" si="94"/>
        <v/>
      </c>
      <c r="R136" s="31" t="str">
        <f t="shared" si="94"/>
        <v/>
      </c>
      <c r="S136" s="31" t="str">
        <f t="shared" si="94"/>
        <v/>
      </c>
      <c r="T136" s="31" t="str">
        <f t="shared" si="94"/>
        <v/>
      </c>
      <c r="U136" s="31" t="str">
        <f t="shared" si="94"/>
        <v/>
      </c>
      <c r="V136" s="31" t="str">
        <f t="shared" si="94"/>
        <v/>
      </c>
      <c r="W136" s="31" t="str">
        <f t="shared" si="94"/>
        <v/>
      </c>
      <c r="X136" s="31" t="str">
        <f t="shared" si="94"/>
        <v/>
      </c>
      <c r="Y136" s="31" t="str">
        <f t="shared" si="94"/>
        <v/>
      </c>
      <c r="Z136" s="31" t="str">
        <f t="shared" si="94"/>
        <v/>
      </c>
      <c r="AA136" s="31" t="str">
        <f t="shared" si="94"/>
        <v/>
      </c>
      <c r="AB136" s="31" t="str">
        <f t="shared" si="94"/>
        <v/>
      </c>
      <c r="AC136" s="31" t="str">
        <f t="shared" si="94"/>
        <v/>
      </c>
      <c r="AD136" s="31" t="str">
        <f t="shared" si="94"/>
        <v/>
      </c>
      <c r="AE136" s="31" t="str">
        <f t="shared" si="94"/>
        <v/>
      </c>
      <c r="AF136" s="31" t="str">
        <f t="shared" si="94"/>
        <v/>
      </c>
      <c r="AG136" s="31" t="str">
        <f t="shared" si="94"/>
        <v/>
      </c>
      <c r="AH136" s="31" t="str">
        <f t="shared" si="94"/>
        <v/>
      </c>
      <c r="AI136" s="31" t="str">
        <f t="shared" si="94"/>
        <v/>
      </c>
      <c r="AJ136" s="31" t="str">
        <f t="shared" si="94"/>
        <v/>
      </c>
      <c r="AK136" s="31" t="str">
        <f t="shared" si="94"/>
        <v/>
      </c>
      <c r="AL136" s="31" t="str">
        <f t="shared" si="94"/>
        <v/>
      </c>
      <c r="AM136" s="31" t="str">
        <f t="shared" si="94"/>
        <v/>
      </c>
      <c r="AN136" s="31" t="str">
        <f t="shared" si="94"/>
        <v/>
      </c>
      <c r="AO136" s="31" t="str">
        <f t="shared" si="94"/>
        <v/>
      </c>
      <c r="AP136" s="31" t="str">
        <f t="shared" si="94"/>
        <v/>
      </c>
      <c r="AQ136" s="31" t="str">
        <f t="shared" si="94"/>
        <v/>
      </c>
      <c r="AR136" s="31" t="str">
        <f t="shared" si="94"/>
        <v/>
      </c>
      <c r="AS136" s="31" t="str">
        <f t="shared" si="94"/>
        <v/>
      </c>
      <c r="AT136" s="31" t="str">
        <f t="shared" si="94"/>
        <v/>
      </c>
      <c r="AU136" s="31" t="str">
        <f t="shared" si="94"/>
        <v/>
      </c>
      <c r="AV136" s="31" t="str">
        <f t="shared" si="94"/>
        <v/>
      </c>
      <c r="AW136" s="31" t="str">
        <f t="shared" si="94"/>
        <v/>
      </c>
      <c r="AX136" s="31" t="str">
        <f t="shared" si="94"/>
        <v/>
      </c>
      <c r="AY136" s="31" t="str">
        <f t="shared" si="94"/>
        <v/>
      </c>
      <c r="AZ136" s="31" t="str">
        <f t="shared" si="94"/>
        <v/>
      </c>
      <c r="BA136" s="31" t="str">
        <f t="shared" si="94"/>
        <v/>
      </c>
      <c r="BB136" s="31" t="str">
        <f t="shared" si="94"/>
        <v/>
      </c>
      <c r="BC136" s="31" t="str">
        <f t="shared" si="94"/>
        <v/>
      </c>
      <c r="BD136" s="31" t="str">
        <f t="shared" si="94"/>
        <v/>
      </c>
      <c r="BE136" s="31" t="str">
        <f t="shared" si="94"/>
        <v/>
      </c>
      <c r="BF136" s="31" t="str">
        <f t="shared" si="94"/>
        <v/>
      </c>
      <c r="BG136" s="31" t="str">
        <f t="shared" si="94"/>
        <v/>
      </c>
      <c r="BH136" s="31" t="str">
        <f t="shared" si="94"/>
        <v/>
      </c>
      <c r="BI136" s="31" t="str">
        <f t="shared" si="94"/>
        <v/>
      </c>
      <c r="BJ136" s="31" t="str">
        <f t="shared" si="94"/>
        <v/>
      </c>
      <c r="BK136" s="31" t="str">
        <f t="shared" si="94"/>
        <v/>
      </c>
      <c r="BL136" s="31" t="str">
        <f t="shared" si="94"/>
        <v/>
      </c>
      <c r="BM136" s="31" t="str">
        <f t="shared" si="94"/>
        <v/>
      </c>
      <c r="BN136" s="31" t="str">
        <f t="shared" ref="BN136:CW136" si="95">IF(AND($A136 &lt;&gt; "", BN$105 &lt;&gt; ""), IF(NOT(BN33=123456),BN33,IF(NOT(BN33="123456"),BN33,"TEST")),"")</f>
        <v/>
      </c>
      <c r="BO136" s="31" t="str">
        <f t="shared" si="95"/>
        <v/>
      </c>
      <c r="BP136" s="31" t="str">
        <f t="shared" si="95"/>
        <v/>
      </c>
      <c r="BQ136" s="31" t="str">
        <f t="shared" si="95"/>
        <v/>
      </c>
      <c r="BR136" s="31" t="str">
        <f t="shared" si="95"/>
        <v/>
      </c>
      <c r="BS136" s="31" t="str">
        <f t="shared" si="95"/>
        <v/>
      </c>
      <c r="BT136" s="31" t="str">
        <f t="shared" si="95"/>
        <v/>
      </c>
      <c r="BU136" s="31" t="str">
        <f t="shared" si="95"/>
        <v/>
      </c>
      <c r="BV136" s="31" t="str">
        <f t="shared" si="95"/>
        <v/>
      </c>
      <c r="BW136" s="31" t="str">
        <f t="shared" si="95"/>
        <v/>
      </c>
      <c r="BX136" s="31" t="str">
        <f t="shared" si="95"/>
        <v/>
      </c>
      <c r="BY136" s="31" t="str">
        <f t="shared" si="95"/>
        <v/>
      </c>
      <c r="BZ136" s="31" t="str">
        <f t="shared" si="95"/>
        <v/>
      </c>
      <c r="CA136" s="31" t="str">
        <f t="shared" si="95"/>
        <v/>
      </c>
      <c r="CB136" s="31" t="str">
        <f t="shared" si="95"/>
        <v/>
      </c>
      <c r="CC136" s="31" t="str">
        <f t="shared" si="95"/>
        <v/>
      </c>
      <c r="CD136" s="31" t="str">
        <f t="shared" si="95"/>
        <v/>
      </c>
      <c r="CE136" s="31" t="str">
        <f t="shared" si="95"/>
        <v/>
      </c>
      <c r="CF136" s="31" t="str">
        <f t="shared" si="95"/>
        <v/>
      </c>
      <c r="CG136" s="31" t="str">
        <f t="shared" si="95"/>
        <v/>
      </c>
      <c r="CH136" s="31" t="str">
        <f t="shared" si="95"/>
        <v/>
      </c>
      <c r="CI136" s="31" t="str">
        <f t="shared" si="95"/>
        <v/>
      </c>
      <c r="CJ136" s="31" t="str">
        <f t="shared" si="95"/>
        <v/>
      </c>
      <c r="CK136" s="31" t="str">
        <f t="shared" si="95"/>
        <v/>
      </c>
      <c r="CL136" s="31" t="str">
        <f t="shared" si="95"/>
        <v/>
      </c>
      <c r="CM136" s="31" t="str">
        <f t="shared" si="95"/>
        <v/>
      </c>
      <c r="CN136" s="31" t="str">
        <f t="shared" si="95"/>
        <v/>
      </c>
      <c r="CO136" s="31" t="str">
        <f t="shared" si="95"/>
        <v/>
      </c>
      <c r="CP136" s="31" t="str">
        <f t="shared" si="95"/>
        <v/>
      </c>
      <c r="CQ136" s="31" t="str">
        <f t="shared" si="95"/>
        <v/>
      </c>
      <c r="CR136" s="31" t="str">
        <f t="shared" si="95"/>
        <v/>
      </c>
      <c r="CS136" s="31" t="str">
        <f t="shared" si="95"/>
        <v/>
      </c>
      <c r="CT136" s="31" t="str">
        <f t="shared" si="95"/>
        <v/>
      </c>
      <c r="CU136" s="31" t="str">
        <f t="shared" si="95"/>
        <v/>
      </c>
      <c r="CV136" s="31" t="str">
        <f t="shared" si="95"/>
        <v/>
      </c>
      <c r="CW136" s="31" t="str">
        <f t="shared" si="95"/>
        <v/>
      </c>
      <c r="CX136" s="27">
        <f t="shared" ref="CX136" si="96">IF(NOT(CX33=123456),CX33,IF(NOT(CX33="123456"),CX33,"TEST"))</f>
        <v>0</v>
      </c>
    </row>
    <row r="137" spans="1:102" s="27" customFormat="1" x14ac:dyDescent="0.3">
      <c r="A137" s="27" t="str">
        <f t="shared" si="3"/>
        <v/>
      </c>
      <c r="B137" s="31" t="str">
        <f t="shared" ref="B137:BM137" si="97">IF(AND($A137 &lt;&gt; "", B$105 &lt;&gt; ""), IF(NOT(B34=123456),B34,IF(NOT(B34="123456"),B34,"TEST")),"")</f>
        <v/>
      </c>
      <c r="C137" s="31" t="str">
        <f t="shared" si="97"/>
        <v/>
      </c>
      <c r="D137" s="31" t="str">
        <f t="shared" si="97"/>
        <v/>
      </c>
      <c r="E137" s="31" t="str">
        <f t="shared" si="97"/>
        <v/>
      </c>
      <c r="F137" s="31" t="str">
        <f t="shared" si="97"/>
        <v/>
      </c>
      <c r="G137" s="31" t="str">
        <f t="shared" si="97"/>
        <v/>
      </c>
      <c r="H137" s="31" t="str">
        <f t="shared" si="97"/>
        <v/>
      </c>
      <c r="I137" s="31" t="str">
        <f t="shared" si="97"/>
        <v/>
      </c>
      <c r="J137" s="31" t="str">
        <f t="shared" si="97"/>
        <v/>
      </c>
      <c r="K137" s="31" t="str">
        <f t="shared" si="97"/>
        <v/>
      </c>
      <c r="L137" s="31" t="str">
        <f t="shared" si="97"/>
        <v/>
      </c>
      <c r="M137" s="31" t="str">
        <f t="shared" si="97"/>
        <v/>
      </c>
      <c r="N137" s="31" t="str">
        <f t="shared" si="97"/>
        <v/>
      </c>
      <c r="O137" s="31" t="str">
        <f t="shared" si="97"/>
        <v/>
      </c>
      <c r="P137" s="31" t="str">
        <f t="shared" si="97"/>
        <v/>
      </c>
      <c r="Q137" s="31" t="str">
        <f t="shared" si="97"/>
        <v/>
      </c>
      <c r="R137" s="31" t="str">
        <f t="shared" si="97"/>
        <v/>
      </c>
      <c r="S137" s="31" t="str">
        <f t="shared" si="97"/>
        <v/>
      </c>
      <c r="T137" s="31" t="str">
        <f t="shared" si="97"/>
        <v/>
      </c>
      <c r="U137" s="31" t="str">
        <f t="shared" si="97"/>
        <v/>
      </c>
      <c r="V137" s="31" t="str">
        <f t="shared" si="97"/>
        <v/>
      </c>
      <c r="W137" s="31" t="str">
        <f t="shared" si="97"/>
        <v/>
      </c>
      <c r="X137" s="31" t="str">
        <f t="shared" si="97"/>
        <v/>
      </c>
      <c r="Y137" s="31" t="str">
        <f t="shared" si="97"/>
        <v/>
      </c>
      <c r="Z137" s="31" t="str">
        <f t="shared" si="97"/>
        <v/>
      </c>
      <c r="AA137" s="31" t="str">
        <f t="shared" si="97"/>
        <v/>
      </c>
      <c r="AB137" s="31" t="str">
        <f t="shared" si="97"/>
        <v/>
      </c>
      <c r="AC137" s="31" t="str">
        <f t="shared" si="97"/>
        <v/>
      </c>
      <c r="AD137" s="31" t="str">
        <f t="shared" si="97"/>
        <v/>
      </c>
      <c r="AE137" s="31" t="str">
        <f t="shared" si="97"/>
        <v/>
      </c>
      <c r="AF137" s="31" t="str">
        <f t="shared" si="97"/>
        <v/>
      </c>
      <c r="AG137" s="31" t="str">
        <f t="shared" si="97"/>
        <v/>
      </c>
      <c r="AH137" s="31" t="str">
        <f t="shared" si="97"/>
        <v/>
      </c>
      <c r="AI137" s="31" t="str">
        <f t="shared" si="97"/>
        <v/>
      </c>
      <c r="AJ137" s="31" t="str">
        <f t="shared" si="97"/>
        <v/>
      </c>
      <c r="AK137" s="31" t="str">
        <f t="shared" si="97"/>
        <v/>
      </c>
      <c r="AL137" s="31" t="str">
        <f t="shared" si="97"/>
        <v/>
      </c>
      <c r="AM137" s="31" t="str">
        <f t="shared" si="97"/>
        <v/>
      </c>
      <c r="AN137" s="31" t="str">
        <f t="shared" si="97"/>
        <v/>
      </c>
      <c r="AO137" s="31" t="str">
        <f t="shared" si="97"/>
        <v/>
      </c>
      <c r="AP137" s="31" t="str">
        <f t="shared" si="97"/>
        <v/>
      </c>
      <c r="AQ137" s="31" t="str">
        <f t="shared" si="97"/>
        <v/>
      </c>
      <c r="AR137" s="31" t="str">
        <f t="shared" si="97"/>
        <v/>
      </c>
      <c r="AS137" s="31" t="str">
        <f t="shared" si="97"/>
        <v/>
      </c>
      <c r="AT137" s="31" t="str">
        <f t="shared" si="97"/>
        <v/>
      </c>
      <c r="AU137" s="31" t="str">
        <f t="shared" si="97"/>
        <v/>
      </c>
      <c r="AV137" s="31" t="str">
        <f t="shared" si="97"/>
        <v/>
      </c>
      <c r="AW137" s="31" t="str">
        <f t="shared" si="97"/>
        <v/>
      </c>
      <c r="AX137" s="31" t="str">
        <f t="shared" si="97"/>
        <v/>
      </c>
      <c r="AY137" s="31" t="str">
        <f t="shared" si="97"/>
        <v/>
      </c>
      <c r="AZ137" s="31" t="str">
        <f t="shared" si="97"/>
        <v/>
      </c>
      <c r="BA137" s="31" t="str">
        <f t="shared" si="97"/>
        <v/>
      </c>
      <c r="BB137" s="31" t="str">
        <f t="shared" si="97"/>
        <v/>
      </c>
      <c r="BC137" s="31" t="str">
        <f t="shared" si="97"/>
        <v/>
      </c>
      <c r="BD137" s="31" t="str">
        <f t="shared" si="97"/>
        <v/>
      </c>
      <c r="BE137" s="31" t="str">
        <f t="shared" si="97"/>
        <v/>
      </c>
      <c r="BF137" s="31" t="str">
        <f t="shared" si="97"/>
        <v/>
      </c>
      <c r="BG137" s="31" t="str">
        <f t="shared" si="97"/>
        <v/>
      </c>
      <c r="BH137" s="31" t="str">
        <f t="shared" si="97"/>
        <v/>
      </c>
      <c r="BI137" s="31" t="str">
        <f t="shared" si="97"/>
        <v/>
      </c>
      <c r="BJ137" s="31" t="str">
        <f t="shared" si="97"/>
        <v/>
      </c>
      <c r="BK137" s="31" t="str">
        <f t="shared" si="97"/>
        <v/>
      </c>
      <c r="BL137" s="31" t="str">
        <f t="shared" si="97"/>
        <v/>
      </c>
      <c r="BM137" s="31" t="str">
        <f t="shared" si="97"/>
        <v/>
      </c>
      <c r="BN137" s="31" t="str">
        <f t="shared" ref="BN137:CW137" si="98">IF(AND($A137 &lt;&gt; "", BN$105 &lt;&gt; ""), IF(NOT(BN34=123456),BN34,IF(NOT(BN34="123456"),BN34,"TEST")),"")</f>
        <v/>
      </c>
      <c r="BO137" s="31" t="str">
        <f t="shared" si="98"/>
        <v/>
      </c>
      <c r="BP137" s="31" t="str">
        <f t="shared" si="98"/>
        <v/>
      </c>
      <c r="BQ137" s="31" t="str">
        <f t="shared" si="98"/>
        <v/>
      </c>
      <c r="BR137" s="31" t="str">
        <f t="shared" si="98"/>
        <v/>
      </c>
      <c r="BS137" s="31" t="str">
        <f t="shared" si="98"/>
        <v/>
      </c>
      <c r="BT137" s="31" t="str">
        <f t="shared" si="98"/>
        <v/>
      </c>
      <c r="BU137" s="31" t="str">
        <f t="shared" si="98"/>
        <v/>
      </c>
      <c r="BV137" s="31" t="str">
        <f t="shared" si="98"/>
        <v/>
      </c>
      <c r="BW137" s="31" t="str">
        <f t="shared" si="98"/>
        <v/>
      </c>
      <c r="BX137" s="31" t="str">
        <f t="shared" si="98"/>
        <v/>
      </c>
      <c r="BY137" s="31" t="str">
        <f t="shared" si="98"/>
        <v/>
      </c>
      <c r="BZ137" s="31" t="str">
        <f t="shared" si="98"/>
        <v/>
      </c>
      <c r="CA137" s="31" t="str">
        <f t="shared" si="98"/>
        <v/>
      </c>
      <c r="CB137" s="31" t="str">
        <f t="shared" si="98"/>
        <v/>
      </c>
      <c r="CC137" s="31" t="str">
        <f t="shared" si="98"/>
        <v/>
      </c>
      <c r="CD137" s="31" t="str">
        <f t="shared" si="98"/>
        <v/>
      </c>
      <c r="CE137" s="31" t="str">
        <f t="shared" si="98"/>
        <v/>
      </c>
      <c r="CF137" s="31" t="str">
        <f t="shared" si="98"/>
        <v/>
      </c>
      <c r="CG137" s="31" t="str">
        <f t="shared" si="98"/>
        <v/>
      </c>
      <c r="CH137" s="31" t="str">
        <f t="shared" si="98"/>
        <v/>
      </c>
      <c r="CI137" s="31" t="str">
        <f t="shared" si="98"/>
        <v/>
      </c>
      <c r="CJ137" s="31" t="str">
        <f t="shared" si="98"/>
        <v/>
      </c>
      <c r="CK137" s="31" t="str">
        <f t="shared" si="98"/>
        <v/>
      </c>
      <c r="CL137" s="31" t="str">
        <f t="shared" si="98"/>
        <v/>
      </c>
      <c r="CM137" s="31" t="str">
        <f t="shared" si="98"/>
        <v/>
      </c>
      <c r="CN137" s="31" t="str">
        <f t="shared" si="98"/>
        <v/>
      </c>
      <c r="CO137" s="31" t="str">
        <f t="shared" si="98"/>
        <v/>
      </c>
      <c r="CP137" s="31" t="str">
        <f t="shared" si="98"/>
        <v/>
      </c>
      <c r="CQ137" s="31" t="str">
        <f t="shared" si="98"/>
        <v/>
      </c>
      <c r="CR137" s="31" t="str">
        <f t="shared" si="98"/>
        <v/>
      </c>
      <c r="CS137" s="31" t="str">
        <f t="shared" si="98"/>
        <v/>
      </c>
      <c r="CT137" s="31" t="str">
        <f t="shared" si="98"/>
        <v/>
      </c>
      <c r="CU137" s="31" t="str">
        <f t="shared" si="98"/>
        <v/>
      </c>
      <c r="CV137" s="31" t="str">
        <f t="shared" si="98"/>
        <v/>
      </c>
      <c r="CW137" s="31" t="str">
        <f t="shared" si="98"/>
        <v/>
      </c>
      <c r="CX137" s="27">
        <f t="shared" ref="CX137" si="99">IF(NOT(CX34=123456),CX34,IF(NOT(CX34="123456"),CX34,"TEST"))</f>
        <v>0</v>
      </c>
    </row>
    <row r="138" spans="1:102" s="27" customFormat="1" x14ac:dyDescent="0.3">
      <c r="A138" s="27" t="str">
        <f t="shared" ref="A138:A169" si="100">IF(NOT(A35=123456),A35,IF(NOT(A35="123456"),A35,"TEST"))</f>
        <v/>
      </c>
      <c r="B138" s="31" t="str">
        <f t="shared" ref="B138:BM138" si="101">IF(AND($A138 &lt;&gt; "", B$105 &lt;&gt; ""), IF(NOT(B35=123456),B35,IF(NOT(B35="123456"),B35,"TEST")),"")</f>
        <v/>
      </c>
      <c r="C138" s="31" t="str">
        <f t="shared" si="101"/>
        <v/>
      </c>
      <c r="D138" s="31" t="str">
        <f t="shared" si="101"/>
        <v/>
      </c>
      <c r="E138" s="31" t="str">
        <f t="shared" si="101"/>
        <v/>
      </c>
      <c r="F138" s="31" t="str">
        <f t="shared" si="101"/>
        <v/>
      </c>
      <c r="G138" s="31" t="str">
        <f t="shared" si="101"/>
        <v/>
      </c>
      <c r="H138" s="31" t="str">
        <f t="shared" si="101"/>
        <v/>
      </c>
      <c r="I138" s="31" t="str">
        <f t="shared" si="101"/>
        <v/>
      </c>
      <c r="J138" s="31" t="str">
        <f t="shared" si="101"/>
        <v/>
      </c>
      <c r="K138" s="31" t="str">
        <f t="shared" si="101"/>
        <v/>
      </c>
      <c r="L138" s="31" t="str">
        <f t="shared" si="101"/>
        <v/>
      </c>
      <c r="M138" s="31" t="str">
        <f t="shared" si="101"/>
        <v/>
      </c>
      <c r="N138" s="31" t="str">
        <f t="shared" si="101"/>
        <v/>
      </c>
      <c r="O138" s="31" t="str">
        <f t="shared" si="101"/>
        <v/>
      </c>
      <c r="P138" s="31" t="str">
        <f t="shared" si="101"/>
        <v/>
      </c>
      <c r="Q138" s="31" t="str">
        <f t="shared" si="101"/>
        <v/>
      </c>
      <c r="R138" s="31" t="str">
        <f t="shared" si="101"/>
        <v/>
      </c>
      <c r="S138" s="31" t="str">
        <f t="shared" si="101"/>
        <v/>
      </c>
      <c r="T138" s="31" t="str">
        <f t="shared" si="101"/>
        <v/>
      </c>
      <c r="U138" s="31" t="str">
        <f t="shared" si="101"/>
        <v/>
      </c>
      <c r="V138" s="31" t="str">
        <f t="shared" si="101"/>
        <v/>
      </c>
      <c r="W138" s="31" t="str">
        <f t="shared" si="101"/>
        <v/>
      </c>
      <c r="X138" s="31" t="str">
        <f t="shared" si="101"/>
        <v/>
      </c>
      <c r="Y138" s="31" t="str">
        <f t="shared" si="101"/>
        <v/>
      </c>
      <c r="Z138" s="31" t="str">
        <f t="shared" si="101"/>
        <v/>
      </c>
      <c r="AA138" s="31" t="str">
        <f t="shared" si="101"/>
        <v/>
      </c>
      <c r="AB138" s="31" t="str">
        <f t="shared" si="101"/>
        <v/>
      </c>
      <c r="AC138" s="31" t="str">
        <f t="shared" si="101"/>
        <v/>
      </c>
      <c r="AD138" s="31" t="str">
        <f t="shared" si="101"/>
        <v/>
      </c>
      <c r="AE138" s="31" t="str">
        <f t="shared" si="101"/>
        <v/>
      </c>
      <c r="AF138" s="31" t="str">
        <f t="shared" si="101"/>
        <v/>
      </c>
      <c r="AG138" s="31" t="str">
        <f t="shared" si="101"/>
        <v/>
      </c>
      <c r="AH138" s="31" t="str">
        <f t="shared" si="101"/>
        <v/>
      </c>
      <c r="AI138" s="31" t="str">
        <f t="shared" si="101"/>
        <v/>
      </c>
      <c r="AJ138" s="31" t="str">
        <f t="shared" si="101"/>
        <v/>
      </c>
      <c r="AK138" s="31" t="str">
        <f t="shared" si="101"/>
        <v/>
      </c>
      <c r="AL138" s="31" t="str">
        <f t="shared" si="101"/>
        <v/>
      </c>
      <c r="AM138" s="31" t="str">
        <f t="shared" si="101"/>
        <v/>
      </c>
      <c r="AN138" s="31" t="str">
        <f t="shared" si="101"/>
        <v/>
      </c>
      <c r="AO138" s="31" t="str">
        <f t="shared" si="101"/>
        <v/>
      </c>
      <c r="AP138" s="31" t="str">
        <f t="shared" si="101"/>
        <v/>
      </c>
      <c r="AQ138" s="31" t="str">
        <f t="shared" si="101"/>
        <v/>
      </c>
      <c r="AR138" s="31" t="str">
        <f t="shared" si="101"/>
        <v/>
      </c>
      <c r="AS138" s="31" t="str">
        <f t="shared" si="101"/>
        <v/>
      </c>
      <c r="AT138" s="31" t="str">
        <f t="shared" si="101"/>
        <v/>
      </c>
      <c r="AU138" s="31" t="str">
        <f t="shared" si="101"/>
        <v/>
      </c>
      <c r="AV138" s="31" t="str">
        <f t="shared" si="101"/>
        <v/>
      </c>
      <c r="AW138" s="31" t="str">
        <f t="shared" si="101"/>
        <v/>
      </c>
      <c r="AX138" s="31" t="str">
        <f t="shared" si="101"/>
        <v/>
      </c>
      <c r="AY138" s="31" t="str">
        <f t="shared" si="101"/>
        <v/>
      </c>
      <c r="AZ138" s="31" t="str">
        <f t="shared" si="101"/>
        <v/>
      </c>
      <c r="BA138" s="31" t="str">
        <f t="shared" si="101"/>
        <v/>
      </c>
      <c r="BB138" s="31" t="str">
        <f t="shared" si="101"/>
        <v/>
      </c>
      <c r="BC138" s="31" t="str">
        <f t="shared" si="101"/>
        <v/>
      </c>
      <c r="BD138" s="31" t="str">
        <f t="shared" si="101"/>
        <v/>
      </c>
      <c r="BE138" s="31" t="str">
        <f t="shared" si="101"/>
        <v/>
      </c>
      <c r="BF138" s="31" t="str">
        <f t="shared" si="101"/>
        <v/>
      </c>
      <c r="BG138" s="31" t="str">
        <f t="shared" si="101"/>
        <v/>
      </c>
      <c r="BH138" s="31" t="str">
        <f t="shared" si="101"/>
        <v/>
      </c>
      <c r="BI138" s="31" t="str">
        <f t="shared" si="101"/>
        <v/>
      </c>
      <c r="BJ138" s="31" t="str">
        <f t="shared" si="101"/>
        <v/>
      </c>
      <c r="BK138" s="31" t="str">
        <f t="shared" si="101"/>
        <v/>
      </c>
      <c r="BL138" s="31" t="str">
        <f t="shared" si="101"/>
        <v/>
      </c>
      <c r="BM138" s="31" t="str">
        <f t="shared" si="101"/>
        <v/>
      </c>
      <c r="BN138" s="31" t="str">
        <f t="shared" ref="BN138:CW138" si="102">IF(AND($A138 &lt;&gt; "", BN$105 &lt;&gt; ""), IF(NOT(BN35=123456),BN35,IF(NOT(BN35="123456"),BN35,"TEST")),"")</f>
        <v/>
      </c>
      <c r="BO138" s="31" t="str">
        <f t="shared" si="102"/>
        <v/>
      </c>
      <c r="BP138" s="31" t="str">
        <f t="shared" si="102"/>
        <v/>
      </c>
      <c r="BQ138" s="31" t="str">
        <f t="shared" si="102"/>
        <v/>
      </c>
      <c r="BR138" s="31" t="str">
        <f t="shared" si="102"/>
        <v/>
      </c>
      <c r="BS138" s="31" t="str">
        <f t="shared" si="102"/>
        <v/>
      </c>
      <c r="BT138" s="31" t="str">
        <f t="shared" si="102"/>
        <v/>
      </c>
      <c r="BU138" s="31" t="str">
        <f t="shared" si="102"/>
        <v/>
      </c>
      <c r="BV138" s="31" t="str">
        <f t="shared" si="102"/>
        <v/>
      </c>
      <c r="BW138" s="31" t="str">
        <f t="shared" si="102"/>
        <v/>
      </c>
      <c r="BX138" s="31" t="str">
        <f t="shared" si="102"/>
        <v/>
      </c>
      <c r="BY138" s="31" t="str">
        <f t="shared" si="102"/>
        <v/>
      </c>
      <c r="BZ138" s="31" t="str">
        <f t="shared" si="102"/>
        <v/>
      </c>
      <c r="CA138" s="31" t="str">
        <f t="shared" si="102"/>
        <v/>
      </c>
      <c r="CB138" s="31" t="str">
        <f t="shared" si="102"/>
        <v/>
      </c>
      <c r="CC138" s="31" t="str">
        <f t="shared" si="102"/>
        <v/>
      </c>
      <c r="CD138" s="31" t="str">
        <f t="shared" si="102"/>
        <v/>
      </c>
      <c r="CE138" s="31" t="str">
        <f t="shared" si="102"/>
        <v/>
      </c>
      <c r="CF138" s="31" t="str">
        <f t="shared" si="102"/>
        <v/>
      </c>
      <c r="CG138" s="31" t="str">
        <f t="shared" si="102"/>
        <v/>
      </c>
      <c r="CH138" s="31" t="str">
        <f t="shared" si="102"/>
        <v/>
      </c>
      <c r="CI138" s="31" t="str">
        <f t="shared" si="102"/>
        <v/>
      </c>
      <c r="CJ138" s="31" t="str">
        <f t="shared" si="102"/>
        <v/>
      </c>
      <c r="CK138" s="31" t="str">
        <f t="shared" si="102"/>
        <v/>
      </c>
      <c r="CL138" s="31" t="str">
        <f t="shared" si="102"/>
        <v/>
      </c>
      <c r="CM138" s="31" t="str">
        <f t="shared" si="102"/>
        <v/>
      </c>
      <c r="CN138" s="31" t="str">
        <f t="shared" si="102"/>
        <v/>
      </c>
      <c r="CO138" s="31" t="str">
        <f t="shared" si="102"/>
        <v/>
      </c>
      <c r="CP138" s="31" t="str">
        <f t="shared" si="102"/>
        <v/>
      </c>
      <c r="CQ138" s="31" t="str">
        <f t="shared" si="102"/>
        <v/>
      </c>
      <c r="CR138" s="31" t="str">
        <f t="shared" si="102"/>
        <v/>
      </c>
      <c r="CS138" s="31" t="str">
        <f t="shared" si="102"/>
        <v/>
      </c>
      <c r="CT138" s="31" t="str">
        <f t="shared" si="102"/>
        <v/>
      </c>
      <c r="CU138" s="31" t="str">
        <f t="shared" si="102"/>
        <v/>
      </c>
      <c r="CV138" s="31" t="str">
        <f t="shared" si="102"/>
        <v/>
      </c>
      <c r="CW138" s="31" t="str">
        <f t="shared" si="102"/>
        <v/>
      </c>
      <c r="CX138" s="27">
        <f t="shared" ref="CX138" si="103">IF(NOT(CX35=123456),CX35,IF(NOT(CX35="123456"),CX35,"TEST"))</f>
        <v>0</v>
      </c>
    </row>
    <row r="139" spans="1:102" s="27" customFormat="1" x14ac:dyDescent="0.3">
      <c r="A139" s="27" t="str">
        <f t="shared" si="100"/>
        <v/>
      </c>
      <c r="B139" s="31" t="str">
        <f t="shared" ref="B139:BM139" si="104">IF(AND($A139 &lt;&gt; "", B$105 &lt;&gt; ""), IF(NOT(B36=123456),B36,IF(NOT(B36="123456"),B36,"TEST")),"")</f>
        <v/>
      </c>
      <c r="C139" s="31" t="str">
        <f t="shared" si="104"/>
        <v/>
      </c>
      <c r="D139" s="31" t="str">
        <f t="shared" si="104"/>
        <v/>
      </c>
      <c r="E139" s="31" t="str">
        <f t="shared" si="104"/>
        <v/>
      </c>
      <c r="F139" s="31" t="str">
        <f t="shared" si="104"/>
        <v/>
      </c>
      <c r="G139" s="31" t="str">
        <f t="shared" si="104"/>
        <v/>
      </c>
      <c r="H139" s="31" t="str">
        <f t="shared" si="104"/>
        <v/>
      </c>
      <c r="I139" s="31" t="str">
        <f t="shared" si="104"/>
        <v/>
      </c>
      <c r="J139" s="31" t="str">
        <f t="shared" si="104"/>
        <v/>
      </c>
      <c r="K139" s="31" t="str">
        <f t="shared" si="104"/>
        <v/>
      </c>
      <c r="L139" s="31" t="str">
        <f t="shared" si="104"/>
        <v/>
      </c>
      <c r="M139" s="31" t="str">
        <f t="shared" si="104"/>
        <v/>
      </c>
      <c r="N139" s="31" t="str">
        <f t="shared" si="104"/>
        <v/>
      </c>
      <c r="O139" s="31" t="str">
        <f t="shared" si="104"/>
        <v/>
      </c>
      <c r="P139" s="31" t="str">
        <f t="shared" si="104"/>
        <v/>
      </c>
      <c r="Q139" s="31" t="str">
        <f t="shared" si="104"/>
        <v/>
      </c>
      <c r="R139" s="31" t="str">
        <f t="shared" si="104"/>
        <v/>
      </c>
      <c r="S139" s="31" t="str">
        <f t="shared" si="104"/>
        <v/>
      </c>
      <c r="T139" s="31" t="str">
        <f t="shared" si="104"/>
        <v/>
      </c>
      <c r="U139" s="31" t="str">
        <f t="shared" si="104"/>
        <v/>
      </c>
      <c r="V139" s="31" t="str">
        <f t="shared" si="104"/>
        <v/>
      </c>
      <c r="W139" s="31" t="str">
        <f t="shared" si="104"/>
        <v/>
      </c>
      <c r="X139" s="31" t="str">
        <f t="shared" si="104"/>
        <v/>
      </c>
      <c r="Y139" s="31" t="str">
        <f t="shared" si="104"/>
        <v/>
      </c>
      <c r="Z139" s="31" t="str">
        <f t="shared" si="104"/>
        <v/>
      </c>
      <c r="AA139" s="31" t="str">
        <f t="shared" si="104"/>
        <v/>
      </c>
      <c r="AB139" s="31" t="str">
        <f t="shared" si="104"/>
        <v/>
      </c>
      <c r="AC139" s="31" t="str">
        <f t="shared" si="104"/>
        <v/>
      </c>
      <c r="AD139" s="31" t="str">
        <f t="shared" si="104"/>
        <v/>
      </c>
      <c r="AE139" s="31" t="str">
        <f t="shared" si="104"/>
        <v/>
      </c>
      <c r="AF139" s="31" t="str">
        <f t="shared" si="104"/>
        <v/>
      </c>
      <c r="AG139" s="31" t="str">
        <f t="shared" si="104"/>
        <v/>
      </c>
      <c r="AH139" s="31" t="str">
        <f t="shared" si="104"/>
        <v/>
      </c>
      <c r="AI139" s="31" t="str">
        <f t="shared" si="104"/>
        <v/>
      </c>
      <c r="AJ139" s="31" t="str">
        <f t="shared" si="104"/>
        <v/>
      </c>
      <c r="AK139" s="31" t="str">
        <f t="shared" si="104"/>
        <v/>
      </c>
      <c r="AL139" s="31" t="str">
        <f t="shared" si="104"/>
        <v/>
      </c>
      <c r="AM139" s="31" t="str">
        <f t="shared" si="104"/>
        <v/>
      </c>
      <c r="AN139" s="31" t="str">
        <f t="shared" si="104"/>
        <v/>
      </c>
      <c r="AO139" s="31" t="str">
        <f t="shared" si="104"/>
        <v/>
      </c>
      <c r="AP139" s="31" t="str">
        <f t="shared" si="104"/>
        <v/>
      </c>
      <c r="AQ139" s="31" t="str">
        <f t="shared" si="104"/>
        <v/>
      </c>
      <c r="AR139" s="31" t="str">
        <f t="shared" si="104"/>
        <v/>
      </c>
      <c r="AS139" s="31" t="str">
        <f t="shared" si="104"/>
        <v/>
      </c>
      <c r="AT139" s="31" t="str">
        <f t="shared" si="104"/>
        <v/>
      </c>
      <c r="AU139" s="31" t="str">
        <f t="shared" si="104"/>
        <v/>
      </c>
      <c r="AV139" s="31" t="str">
        <f t="shared" si="104"/>
        <v/>
      </c>
      <c r="AW139" s="31" t="str">
        <f t="shared" si="104"/>
        <v/>
      </c>
      <c r="AX139" s="31" t="str">
        <f t="shared" si="104"/>
        <v/>
      </c>
      <c r="AY139" s="31" t="str">
        <f t="shared" si="104"/>
        <v/>
      </c>
      <c r="AZ139" s="31" t="str">
        <f t="shared" si="104"/>
        <v/>
      </c>
      <c r="BA139" s="31" t="str">
        <f t="shared" si="104"/>
        <v/>
      </c>
      <c r="BB139" s="31" t="str">
        <f t="shared" si="104"/>
        <v/>
      </c>
      <c r="BC139" s="31" t="str">
        <f t="shared" si="104"/>
        <v/>
      </c>
      <c r="BD139" s="31" t="str">
        <f t="shared" si="104"/>
        <v/>
      </c>
      <c r="BE139" s="31" t="str">
        <f t="shared" si="104"/>
        <v/>
      </c>
      <c r="BF139" s="31" t="str">
        <f t="shared" si="104"/>
        <v/>
      </c>
      <c r="BG139" s="31" t="str">
        <f t="shared" si="104"/>
        <v/>
      </c>
      <c r="BH139" s="31" t="str">
        <f t="shared" si="104"/>
        <v/>
      </c>
      <c r="BI139" s="31" t="str">
        <f t="shared" si="104"/>
        <v/>
      </c>
      <c r="BJ139" s="31" t="str">
        <f t="shared" si="104"/>
        <v/>
      </c>
      <c r="BK139" s="31" t="str">
        <f t="shared" si="104"/>
        <v/>
      </c>
      <c r="BL139" s="31" t="str">
        <f t="shared" si="104"/>
        <v/>
      </c>
      <c r="BM139" s="31" t="str">
        <f t="shared" si="104"/>
        <v/>
      </c>
      <c r="BN139" s="31" t="str">
        <f t="shared" ref="BN139:CW139" si="105">IF(AND($A139 &lt;&gt; "", BN$105 &lt;&gt; ""), IF(NOT(BN36=123456),BN36,IF(NOT(BN36="123456"),BN36,"TEST")),"")</f>
        <v/>
      </c>
      <c r="BO139" s="31" t="str">
        <f t="shared" si="105"/>
        <v/>
      </c>
      <c r="BP139" s="31" t="str">
        <f t="shared" si="105"/>
        <v/>
      </c>
      <c r="BQ139" s="31" t="str">
        <f t="shared" si="105"/>
        <v/>
      </c>
      <c r="BR139" s="31" t="str">
        <f t="shared" si="105"/>
        <v/>
      </c>
      <c r="BS139" s="31" t="str">
        <f t="shared" si="105"/>
        <v/>
      </c>
      <c r="BT139" s="31" t="str">
        <f t="shared" si="105"/>
        <v/>
      </c>
      <c r="BU139" s="31" t="str">
        <f t="shared" si="105"/>
        <v/>
      </c>
      <c r="BV139" s="31" t="str">
        <f t="shared" si="105"/>
        <v/>
      </c>
      <c r="BW139" s="31" t="str">
        <f t="shared" si="105"/>
        <v/>
      </c>
      <c r="BX139" s="31" t="str">
        <f t="shared" si="105"/>
        <v/>
      </c>
      <c r="BY139" s="31" t="str">
        <f t="shared" si="105"/>
        <v/>
      </c>
      <c r="BZ139" s="31" t="str">
        <f t="shared" si="105"/>
        <v/>
      </c>
      <c r="CA139" s="31" t="str">
        <f t="shared" si="105"/>
        <v/>
      </c>
      <c r="CB139" s="31" t="str">
        <f t="shared" si="105"/>
        <v/>
      </c>
      <c r="CC139" s="31" t="str">
        <f t="shared" si="105"/>
        <v/>
      </c>
      <c r="CD139" s="31" t="str">
        <f t="shared" si="105"/>
        <v/>
      </c>
      <c r="CE139" s="31" t="str">
        <f t="shared" si="105"/>
        <v/>
      </c>
      <c r="CF139" s="31" t="str">
        <f t="shared" si="105"/>
        <v/>
      </c>
      <c r="CG139" s="31" t="str">
        <f t="shared" si="105"/>
        <v/>
      </c>
      <c r="CH139" s="31" t="str">
        <f t="shared" si="105"/>
        <v/>
      </c>
      <c r="CI139" s="31" t="str">
        <f t="shared" si="105"/>
        <v/>
      </c>
      <c r="CJ139" s="31" t="str">
        <f t="shared" si="105"/>
        <v/>
      </c>
      <c r="CK139" s="31" t="str">
        <f t="shared" si="105"/>
        <v/>
      </c>
      <c r="CL139" s="31" t="str">
        <f t="shared" si="105"/>
        <v/>
      </c>
      <c r="CM139" s="31" t="str">
        <f t="shared" si="105"/>
        <v/>
      </c>
      <c r="CN139" s="31" t="str">
        <f t="shared" si="105"/>
        <v/>
      </c>
      <c r="CO139" s="31" t="str">
        <f t="shared" si="105"/>
        <v/>
      </c>
      <c r="CP139" s="31" t="str">
        <f t="shared" si="105"/>
        <v/>
      </c>
      <c r="CQ139" s="31" t="str">
        <f t="shared" si="105"/>
        <v/>
      </c>
      <c r="CR139" s="31" t="str">
        <f t="shared" si="105"/>
        <v/>
      </c>
      <c r="CS139" s="31" t="str">
        <f t="shared" si="105"/>
        <v/>
      </c>
      <c r="CT139" s="31" t="str">
        <f t="shared" si="105"/>
        <v/>
      </c>
      <c r="CU139" s="31" t="str">
        <f t="shared" si="105"/>
        <v/>
      </c>
      <c r="CV139" s="31" t="str">
        <f t="shared" si="105"/>
        <v/>
      </c>
      <c r="CW139" s="31" t="str">
        <f t="shared" si="105"/>
        <v/>
      </c>
      <c r="CX139" s="27">
        <f t="shared" ref="CX139" si="106">IF(NOT(CX36=123456),CX36,IF(NOT(CX36="123456"),CX36,"TEST"))</f>
        <v>0</v>
      </c>
    </row>
    <row r="140" spans="1:102" s="27" customFormat="1" x14ac:dyDescent="0.3">
      <c r="A140" s="27" t="str">
        <f t="shared" si="100"/>
        <v/>
      </c>
      <c r="B140" s="31" t="str">
        <f t="shared" ref="B140:BM140" si="107">IF(AND($A140 &lt;&gt; "", B$105 &lt;&gt; ""), IF(NOT(B37=123456),B37,IF(NOT(B37="123456"),B37,"TEST")),"")</f>
        <v/>
      </c>
      <c r="C140" s="31" t="str">
        <f t="shared" si="107"/>
        <v/>
      </c>
      <c r="D140" s="31" t="str">
        <f t="shared" si="107"/>
        <v/>
      </c>
      <c r="E140" s="31" t="str">
        <f t="shared" si="107"/>
        <v/>
      </c>
      <c r="F140" s="31" t="str">
        <f t="shared" si="107"/>
        <v/>
      </c>
      <c r="G140" s="31" t="str">
        <f t="shared" si="107"/>
        <v/>
      </c>
      <c r="H140" s="31" t="str">
        <f t="shared" si="107"/>
        <v/>
      </c>
      <c r="I140" s="31" t="str">
        <f t="shared" si="107"/>
        <v/>
      </c>
      <c r="J140" s="31" t="str">
        <f t="shared" si="107"/>
        <v/>
      </c>
      <c r="K140" s="31" t="str">
        <f t="shared" si="107"/>
        <v/>
      </c>
      <c r="L140" s="31" t="str">
        <f t="shared" si="107"/>
        <v/>
      </c>
      <c r="M140" s="31" t="str">
        <f t="shared" si="107"/>
        <v/>
      </c>
      <c r="N140" s="31" t="str">
        <f t="shared" si="107"/>
        <v/>
      </c>
      <c r="O140" s="31" t="str">
        <f t="shared" si="107"/>
        <v/>
      </c>
      <c r="P140" s="31" t="str">
        <f t="shared" si="107"/>
        <v/>
      </c>
      <c r="Q140" s="31" t="str">
        <f t="shared" si="107"/>
        <v/>
      </c>
      <c r="R140" s="31" t="str">
        <f t="shared" si="107"/>
        <v/>
      </c>
      <c r="S140" s="31" t="str">
        <f t="shared" si="107"/>
        <v/>
      </c>
      <c r="T140" s="31" t="str">
        <f t="shared" si="107"/>
        <v/>
      </c>
      <c r="U140" s="31" t="str">
        <f t="shared" si="107"/>
        <v/>
      </c>
      <c r="V140" s="31" t="str">
        <f t="shared" si="107"/>
        <v/>
      </c>
      <c r="W140" s="31" t="str">
        <f t="shared" si="107"/>
        <v/>
      </c>
      <c r="X140" s="31" t="str">
        <f t="shared" si="107"/>
        <v/>
      </c>
      <c r="Y140" s="31" t="str">
        <f t="shared" si="107"/>
        <v/>
      </c>
      <c r="Z140" s="31" t="str">
        <f t="shared" si="107"/>
        <v/>
      </c>
      <c r="AA140" s="31" t="str">
        <f t="shared" si="107"/>
        <v/>
      </c>
      <c r="AB140" s="31" t="str">
        <f t="shared" si="107"/>
        <v/>
      </c>
      <c r="AC140" s="31" t="str">
        <f t="shared" si="107"/>
        <v/>
      </c>
      <c r="AD140" s="31" t="str">
        <f t="shared" si="107"/>
        <v/>
      </c>
      <c r="AE140" s="31" t="str">
        <f t="shared" si="107"/>
        <v/>
      </c>
      <c r="AF140" s="31" t="str">
        <f t="shared" si="107"/>
        <v/>
      </c>
      <c r="AG140" s="31" t="str">
        <f t="shared" si="107"/>
        <v/>
      </c>
      <c r="AH140" s="31" t="str">
        <f t="shared" si="107"/>
        <v/>
      </c>
      <c r="AI140" s="31" t="str">
        <f t="shared" si="107"/>
        <v/>
      </c>
      <c r="AJ140" s="31" t="str">
        <f t="shared" si="107"/>
        <v/>
      </c>
      <c r="AK140" s="31" t="str">
        <f t="shared" si="107"/>
        <v/>
      </c>
      <c r="AL140" s="31" t="str">
        <f t="shared" si="107"/>
        <v/>
      </c>
      <c r="AM140" s="31" t="str">
        <f t="shared" si="107"/>
        <v/>
      </c>
      <c r="AN140" s="31" t="str">
        <f t="shared" si="107"/>
        <v/>
      </c>
      <c r="AO140" s="31" t="str">
        <f t="shared" si="107"/>
        <v/>
      </c>
      <c r="AP140" s="31" t="str">
        <f t="shared" si="107"/>
        <v/>
      </c>
      <c r="AQ140" s="31" t="str">
        <f t="shared" si="107"/>
        <v/>
      </c>
      <c r="AR140" s="31" t="str">
        <f t="shared" si="107"/>
        <v/>
      </c>
      <c r="AS140" s="31" t="str">
        <f t="shared" si="107"/>
        <v/>
      </c>
      <c r="AT140" s="31" t="str">
        <f t="shared" si="107"/>
        <v/>
      </c>
      <c r="AU140" s="31" t="str">
        <f t="shared" si="107"/>
        <v/>
      </c>
      <c r="AV140" s="31" t="str">
        <f t="shared" si="107"/>
        <v/>
      </c>
      <c r="AW140" s="31" t="str">
        <f t="shared" si="107"/>
        <v/>
      </c>
      <c r="AX140" s="31" t="str">
        <f t="shared" si="107"/>
        <v/>
      </c>
      <c r="AY140" s="31" t="str">
        <f t="shared" si="107"/>
        <v/>
      </c>
      <c r="AZ140" s="31" t="str">
        <f t="shared" si="107"/>
        <v/>
      </c>
      <c r="BA140" s="31" t="str">
        <f t="shared" si="107"/>
        <v/>
      </c>
      <c r="BB140" s="31" t="str">
        <f t="shared" si="107"/>
        <v/>
      </c>
      <c r="BC140" s="31" t="str">
        <f t="shared" si="107"/>
        <v/>
      </c>
      <c r="BD140" s="31" t="str">
        <f t="shared" si="107"/>
        <v/>
      </c>
      <c r="BE140" s="31" t="str">
        <f t="shared" si="107"/>
        <v/>
      </c>
      <c r="BF140" s="31" t="str">
        <f t="shared" si="107"/>
        <v/>
      </c>
      <c r="BG140" s="31" t="str">
        <f t="shared" si="107"/>
        <v/>
      </c>
      <c r="BH140" s="31" t="str">
        <f t="shared" si="107"/>
        <v/>
      </c>
      <c r="BI140" s="31" t="str">
        <f t="shared" si="107"/>
        <v/>
      </c>
      <c r="BJ140" s="31" t="str">
        <f t="shared" si="107"/>
        <v/>
      </c>
      <c r="BK140" s="31" t="str">
        <f t="shared" si="107"/>
        <v/>
      </c>
      <c r="BL140" s="31" t="str">
        <f t="shared" si="107"/>
        <v/>
      </c>
      <c r="BM140" s="31" t="str">
        <f t="shared" si="107"/>
        <v/>
      </c>
      <c r="BN140" s="31" t="str">
        <f t="shared" ref="BN140:CW140" si="108">IF(AND($A140 &lt;&gt; "", BN$105 &lt;&gt; ""), IF(NOT(BN37=123456),BN37,IF(NOT(BN37="123456"),BN37,"TEST")),"")</f>
        <v/>
      </c>
      <c r="BO140" s="31" t="str">
        <f t="shared" si="108"/>
        <v/>
      </c>
      <c r="BP140" s="31" t="str">
        <f t="shared" si="108"/>
        <v/>
      </c>
      <c r="BQ140" s="31" t="str">
        <f t="shared" si="108"/>
        <v/>
      </c>
      <c r="BR140" s="31" t="str">
        <f t="shared" si="108"/>
        <v/>
      </c>
      <c r="BS140" s="31" t="str">
        <f t="shared" si="108"/>
        <v/>
      </c>
      <c r="BT140" s="31" t="str">
        <f t="shared" si="108"/>
        <v/>
      </c>
      <c r="BU140" s="31" t="str">
        <f t="shared" si="108"/>
        <v/>
      </c>
      <c r="BV140" s="31" t="str">
        <f t="shared" si="108"/>
        <v/>
      </c>
      <c r="BW140" s="31" t="str">
        <f t="shared" si="108"/>
        <v/>
      </c>
      <c r="BX140" s="31" t="str">
        <f t="shared" si="108"/>
        <v/>
      </c>
      <c r="BY140" s="31" t="str">
        <f t="shared" si="108"/>
        <v/>
      </c>
      <c r="BZ140" s="31" t="str">
        <f t="shared" si="108"/>
        <v/>
      </c>
      <c r="CA140" s="31" t="str">
        <f t="shared" si="108"/>
        <v/>
      </c>
      <c r="CB140" s="31" t="str">
        <f t="shared" si="108"/>
        <v/>
      </c>
      <c r="CC140" s="31" t="str">
        <f t="shared" si="108"/>
        <v/>
      </c>
      <c r="CD140" s="31" t="str">
        <f t="shared" si="108"/>
        <v/>
      </c>
      <c r="CE140" s="31" t="str">
        <f t="shared" si="108"/>
        <v/>
      </c>
      <c r="CF140" s="31" t="str">
        <f t="shared" si="108"/>
        <v/>
      </c>
      <c r="CG140" s="31" t="str">
        <f t="shared" si="108"/>
        <v/>
      </c>
      <c r="CH140" s="31" t="str">
        <f t="shared" si="108"/>
        <v/>
      </c>
      <c r="CI140" s="31" t="str">
        <f t="shared" si="108"/>
        <v/>
      </c>
      <c r="CJ140" s="31" t="str">
        <f t="shared" si="108"/>
        <v/>
      </c>
      <c r="CK140" s="31" t="str">
        <f t="shared" si="108"/>
        <v/>
      </c>
      <c r="CL140" s="31" t="str">
        <f t="shared" si="108"/>
        <v/>
      </c>
      <c r="CM140" s="31" t="str">
        <f t="shared" si="108"/>
        <v/>
      </c>
      <c r="CN140" s="31" t="str">
        <f t="shared" si="108"/>
        <v/>
      </c>
      <c r="CO140" s="31" t="str">
        <f t="shared" si="108"/>
        <v/>
      </c>
      <c r="CP140" s="31" t="str">
        <f t="shared" si="108"/>
        <v/>
      </c>
      <c r="CQ140" s="31" t="str">
        <f t="shared" si="108"/>
        <v/>
      </c>
      <c r="CR140" s="31" t="str">
        <f t="shared" si="108"/>
        <v/>
      </c>
      <c r="CS140" s="31" t="str">
        <f t="shared" si="108"/>
        <v/>
      </c>
      <c r="CT140" s="31" t="str">
        <f t="shared" si="108"/>
        <v/>
      </c>
      <c r="CU140" s="31" t="str">
        <f t="shared" si="108"/>
        <v/>
      </c>
      <c r="CV140" s="31" t="str">
        <f t="shared" si="108"/>
        <v/>
      </c>
      <c r="CW140" s="31" t="str">
        <f t="shared" si="108"/>
        <v/>
      </c>
      <c r="CX140" s="27">
        <f t="shared" ref="CX140" si="109">IF(NOT(CX37=123456),CX37,IF(NOT(CX37="123456"),CX37,"TEST"))</f>
        <v>0</v>
      </c>
    </row>
    <row r="141" spans="1:102" s="27" customFormat="1" x14ac:dyDescent="0.3">
      <c r="A141" s="27" t="str">
        <f t="shared" si="100"/>
        <v/>
      </c>
      <c r="B141" s="31" t="str">
        <f t="shared" ref="B141:BM141" si="110">IF(AND($A141 &lt;&gt; "", B$105 &lt;&gt; ""), IF(NOT(B38=123456),B38,IF(NOT(B38="123456"),B38,"TEST")),"")</f>
        <v/>
      </c>
      <c r="C141" s="31" t="str">
        <f t="shared" si="110"/>
        <v/>
      </c>
      <c r="D141" s="31" t="str">
        <f t="shared" si="110"/>
        <v/>
      </c>
      <c r="E141" s="31" t="str">
        <f t="shared" si="110"/>
        <v/>
      </c>
      <c r="F141" s="31" t="str">
        <f t="shared" si="110"/>
        <v/>
      </c>
      <c r="G141" s="31" t="str">
        <f t="shared" si="110"/>
        <v/>
      </c>
      <c r="H141" s="31" t="str">
        <f t="shared" si="110"/>
        <v/>
      </c>
      <c r="I141" s="31" t="str">
        <f t="shared" si="110"/>
        <v/>
      </c>
      <c r="J141" s="31" t="str">
        <f t="shared" si="110"/>
        <v/>
      </c>
      <c r="K141" s="31" t="str">
        <f t="shared" si="110"/>
        <v/>
      </c>
      <c r="L141" s="31" t="str">
        <f t="shared" si="110"/>
        <v/>
      </c>
      <c r="M141" s="31" t="str">
        <f t="shared" si="110"/>
        <v/>
      </c>
      <c r="N141" s="31" t="str">
        <f t="shared" si="110"/>
        <v/>
      </c>
      <c r="O141" s="31" t="str">
        <f t="shared" si="110"/>
        <v/>
      </c>
      <c r="P141" s="31" t="str">
        <f t="shared" si="110"/>
        <v/>
      </c>
      <c r="Q141" s="31" t="str">
        <f t="shared" si="110"/>
        <v/>
      </c>
      <c r="R141" s="31" t="str">
        <f t="shared" si="110"/>
        <v/>
      </c>
      <c r="S141" s="31" t="str">
        <f t="shared" si="110"/>
        <v/>
      </c>
      <c r="T141" s="31" t="str">
        <f t="shared" si="110"/>
        <v/>
      </c>
      <c r="U141" s="31" t="str">
        <f t="shared" si="110"/>
        <v/>
      </c>
      <c r="V141" s="31" t="str">
        <f t="shared" si="110"/>
        <v/>
      </c>
      <c r="W141" s="31" t="str">
        <f t="shared" si="110"/>
        <v/>
      </c>
      <c r="X141" s="31" t="str">
        <f t="shared" si="110"/>
        <v/>
      </c>
      <c r="Y141" s="31" t="str">
        <f t="shared" si="110"/>
        <v/>
      </c>
      <c r="Z141" s="31" t="str">
        <f t="shared" si="110"/>
        <v/>
      </c>
      <c r="AA141" s="31" t="str">
        <f t="shared" si="110"/>
        <v/>
      </c>
      <c r="AB141" s="31" t="str">
        <f t="shared" si="110"/>
        <v/>
      </c>
      <c r="AC141" s="31" t="str">
        <f t="shared" si="110"/>
        <v/>
      </c>
      <c r="AD141" s="31" t="str">
        <f t="shared" si="110"/>
        <v/>
      </c>
      <c r="AE141" s="31" t="str">
        <f t="shared" si="110"/>
        <v/>
      </c>
      <c r="AF141" s="31" t="str">
        <f t="shared" si="110"/>
        <v/>
      </c>
      <c r="AG141" s="31" t="str">
        <f t="shared" si="110"/>
        <v/>
      </c>
      <c r="AH141" s="31" t="str">
        <f t="shared" si="110"/>
        <v/>
      </c>
      <c r="AI141" s="31" t="str">
        <f t="shared" si="110"/>
        <v/>
      </c>
      <c r="AJ141" s="31" t="str">
        <f t="shared" si="110"/>
        <v/>
      </c>
      <c r="AK141" s="31" t="str">
        <f t="shared" si="110"/>
        <v/>
      </c>
      <c r="AL141" s="31" t="str">
        <f t="shared" si="110"/>
        <v/>
      </c>
      <c r="AM141" s="31" t="str">
        <f t="shared" si="110"/>
        <v/>
      </c>
      <c r="AN141" s="31" t="str">
        <f t="shared" si="110"/>
        <v/>
      </c>
      <c r="AO141" s="31" t="str">
        <f t="shared" si="110"/>
        <v/>
      </c>
      <c r="AP141" s="31" t="str">
        <f t="shared" si="110"/>
        <v/>
      </c>
      <c r="AQ141" s="31" t="str">
        <f t="shared" si="110"/>
        <v/>
      </c>
      <c r="AR141" s="31" t="str">
        <f t="shared" si="110"/>
        <v/>
      </c>
      <c r="AS141" s="31" t="str">
        <f t="shared" si="110"/>
        <v/>
      </c>
      <c r="AT141" s="31" t="str">
        <f t="shared" si="110"/>
        <v/>
      </c>
      <c r="AU141" s="31" t="str">
        <f t="shared" si="110"/>
        <v/>
      </c>
      <c r="AV141" s="31" t="str">
        <f t="shared" si="110"/>
        <v/>
      </c>
      <c r="AW141" s="31" t="str">
        <f t="shared" si="110"/>
        <v/>
      </c>
      <c r="AX141" s="31" t="str">
        <f t="shared" si="110"/>
        <v/>
      </c>
      <c r="AY141" s="31" t="str">
        <f t="shared" si="110"/>
        <v/>
      </c>
      <c r="AZ141" s="31" t="str">
        <f t="shared" si="110"/>
        <v/>
      </c>
      <c r="BA141" s="31" t="str">
        <f t="shared" si="110"/>
        <v/>
      </c>
      <c r="BB141" s="31" t="str">
        <f t="shared" si="110"/>
        <v/>
      </c>
      <c r="BC141" s="31" t="str">
        <f t="shared" si="110"/>
        <v/>
      </c>
      <c r="BD141" s="31" t="str">
        <f t="shared" si="110"/>
        <v/>
      </c>
      <c r="BE141" s="31" t="str">
        <f t="shared" si="110"/>
        <v/>
      </c>
      <c r="BF141" s="31" t="str">
        <f t="shared" si="110"/>
        <v/>
      </c>
      <c r="BG141" s="31" t="str">
        <f t="shared" si="110"/>
        <v/>
      </c>
      <c r="BH141" s="31" t="str">
        <f t="shared" si="110"/>
        <v/>
      </c>
      <c r="BI141" s="31" t="str">
        <f t="shared" si="110"/>
        <v/>
      </c>
      <c r="BJ141" s="31" t="str">
        <f t="shared" si="110"/>
        <v/>
      </c>
      <c r="BK141" s="31" t="str">
        <f t="shared" si="110"/>
        <v/>
      </c>
      <c r="BL141" s="31" t="str">
        <f t="shared" si="110"/>
        <v/>
      </c>
      <c r="BM141" s="31" t="str">
        <f t="shared" si="110"/>
        <v/>
      </c>
      <c r="BN141" s="31" t="str">
        <f t="shared" ref="BN141:CW141" si="111">IF(AND($A141 &lt;&gt; "", BN$105 &lt;&gt; ""), IF(NOT(BN38=123456),BN38,IF(NOT(BN38="123456"),BN38,"TEST")),"")</f>
        <v/>
      </c>
      <c r="BO141" s="31" t="str">
        <f t="shared" si="111"/>
        <v/>
      </c>
      <c r="BP141" s="31" t="str">
        <f t="shared" si="111"/>
        <v/>
      </c>
      <c r="BQ141" s="31" t="str">
        <f t="shared" si="111"/>
        <v/>
      </c>
      <c r="BR141" s="31" t="str">
        <f t="shared" si="111"/>
        <v/>
      </c>
      <c r="BS141" s="31" t="str">
        <f t="shared" si="111"/>
        <v/>
      </c>
      <c r="BT141" s="31" t="str">
        <f t="shared" si="111"/>
        <v/>
      </c>
      <c r="BU141" s="31" t="str">
        <f t="shared" si="111"/>
        <v/>
      </c>
      <c r="BV141" s="31" t="str">
        <f t="shared" si="111"/>
        <v/>
      </c>
      <c r="BW141" s="31" t="str">
        <f t="shared" si="111"/>
        <v/>
      </c>
      <c r="BX141" s="31" t="str">
        <f t="shared" si="111"/>
        <v/>
      </c>
      <c r="BY141" s="31" t="str">
        <f t="shared" si="111"/>
        <v/>
      </c>
      <c r="BZ141" s="31" t="str">
        <f t="shared" si="111"/>
        <v/>
      </c>
      <c r="CA141" s="31" t="str">
        <f t="shared" si="111"/>
        <v/>
      </c>
      <c r="CB141" s="31" t="str">
        <f t="shared" si="111"/>
        <v/>
      </c>
      <c r="CC141" s="31" t="str">
        <f t="shared" si="111"/>
        <v/>
      </c>
      <c r="CD141" s="31" t="str">
        <f t="shared" si="111"/>
        <v/>
      </c>
      <c r="CE141" s="31" t="str">
        <f t="shared" si="111"/>
        <v/>
      </c>
      <c r="CF141" s="31" t="str">
        <f t="shared" si="111"/>
        <v/>
      </c>
      <c r="CG141" s="31" t="str">
        <f t="shared" si="111"/>
        <v/>
      </c>
      <c r="CH141" s="31" t="str">
        <f t="shared" si="111"/>
        <v/>
      </c>
      <c r="CI141" s="31" t="str">
        <f t="shared" si="111"/>
        <v/>
      </c>
      <c r="CJ141" s="31" t="str">
        <f t="shared" si="111"/>
        <v/>
      </c>
      <c r="CK141" s="31" t="str">
        <f t="shared" si="111"/>
        <v/>
      </c>
      <c r="CL141" s="31" t="str">
        <f t="shared" si="111"/>
        <v/>
      </c>
      <c r="CM141" s="31" t="str">
        <f t="shared" si="111"/>
        <v/>
      </c>
      <c r="CN141" s="31" t="str">
        <f t="shared" si="111"/>
        <v/>
      </c>
      <c r="CO141" s="31" t="str">
        <f t="shared" si="111"/>
        <v/>
      </c>
      <c r="CP141" s="31" t="str">
        <f t="shared" si="111"/>
        <v/>
      </c>
      <c r="CQ141" s="31" t="str">
        <f t="shared" si="111"/>
        <v/>
      </c>
      <c r="CR141" s="31" t="str">
        <f t="shared" si="111"/>
        <v/>
      </c>
      <c r="CS141" s="31" t="str">
        <f t="shared" si="111"/>
        <v/>
      </c>
      <c r="CT141" s="31" t="str">
        <f t="shared" si="111"/>
        <v/>
      </c>
      <c r="CU141" s="31" t="str">
        <f t="shared" si="111"/>
        <v/>
      </c>
      <c r="CV141" s="31" t="str">
        <f t="shared" si="111"/>
        <v/>
      </c>
      <c r="CW141" s="31" t="str">
        <f t="shared" si="111"/>
        <v/>
      </c>
      <c r="CX141" s="27">
        <f t="shared" ref="CX141" si="112">IF(NOT(CX38=123456),CX38,IF(NOT(CX38="123456"),CX38,"TEST"))</f>
        <v>0</v>
      </c>
    </row>
    <row r="142" spans="1:102" s="27" customFormat="1" x14ac:dyDescent="0.3">
      <c r="A142" s="27" t="str">
        <f t="shared" si="100"/>
        <v/>
      </c>
      <c r="B142" s="31" t="str">
        <f t="shared" ref="B142:BM142" si="113">IF(AND($A142 &lt;&gt; "", B$105 &lt;&gt; ""), IF(NOT(B39=123456),B39,IF(NOT(B39="123456"),B39,"TEST")),"")</f>
        <v/>
      </c>
      <c r="C142" s="31" t="str">
        <f t="shared" si="113"/>
        <v/>
      </c>
      <c r="D142" s="31" t="str">
        <f t="shared" si="113"/>
        <v/>
      </c>
      <c r="E142" s="31" t="str">
        <f t="shared" si="113"/>
        <v/>
      </c>
      <c r="F142" s="31" t="str">
        <f t="shared" si="113"/>
        <v/>
      </c>
      <c r="G142" s="31" t="str">
        <f t="shared" si="113"/>
        <v/>
      </c>
      <c r="H142" s="31" t="str">
        <f t="shared" si="113"/>
        <v/>
      </c>
      <c r="I142" s="31" t="str">
        <f t="shared" si="113"/>
        <v/>
      </c>
      <c r="J142" s="31" t="str">
        <f t="shared" si="113"/>
        <v/>
      </c>
      <c r="K142" s="31" t="str">
        <f t="shared" si="113"/>
        <v/>
      </c>
      <c r="L142" s="31" t="str">
        <f t="shared" si="113"/>
        <v/>
      </c>
      <c r="M142" s="31" t="str">
        <f t="shared" si="113"/>
        <v/>
      </c>
      <c r="N142" s="31" t="str">
        <f t="shared" si="113"/>
        <v/>
      </c>
      <c r="O142" s="31" t="str">
        <f t="shared" si="113"/>
        <v/>
      </c>
      <c r="P142" s="31" t="str">
        <f t="shared" si="113"/>
        <v/>
      </c>
      <c r="Q142" s="31" t="str">
        <f t="shared" si="113"/>
        <v/>
      </c>
      <c r="R142" s="31" t="str">
        <f t="shared" si="113"/>
        <v/>
      </c>
      <c r="S142" s="31" t="str">
        <f t="shared" si="113"/>
        <v/>
      </c>
      <c r="T142" s="31" t="str">
        <f t="shared" si="113"/>
        <v/>
      </c>
      <c r="U142" s="31" t="str">
        <f t="shared" si="113"/>
        <v/>
      </c>
      <c r="V142" s="31" t="str">
        <f t="shared" si="113"/>
        <v/>
      </c>
      <c r="W142" s="31" t="str">
        <f t="shared" si="113"/>
        <v/>
      </c>
      <c r="X142" s="31" t="str">
        <f t="shared" si="113"/>
        <v/>
      </c>
      <c r="Y142" s="31" t="str">
        <f t="shared" si="113"/>
        <v/>
      </c>
      <c r="Z142" s="31" t="str">
        <f t="shared" si="113"/>
        <v/>
      </c>
      <c r="AA142" s="31" t="str">
        <f t="shared" si="113"/>
        <v/>
      </c>
      <c r="AB142" s="31" t="str">
        <f t="shared" si="113"/>
        <v/>
      </c>
      <c r="AC142" s="31" t="str">
        <f t="shared" si="113"/>
        <v/>
      </c>
      <c r="AD142" s="31" t="str">
        <f t="shared" si="113"/>
        <v/>
      </c>
      <c r="AE142" s="31" t="str">
        <f t="shared" si="113"/>
        <v/>
      </c>
      <c r="AF142" s="31" t="str">
        <f t="shared" si="113"/>
        <v/>
      </c>
      <c r="AG142" s="31" t="str">
        <f t="shared" si="113"/>
        <v/>
      </c>
      <c r="AH142" s="31" t="str">
        <f t="shared" si="113"/>
        <v/>
      </c>
      <c r="AI142" s="31" t="str">
        <f t="shared" si="113"/>
        <v/>
      </c>
      <c r="AJ142" s="31" t="str">
        <f t="shared" si="113"/>
        <v/>
      </c>
      <c r="AK142" s="31" t="str">
        <f t="shared" si="113"/>
        <v/>
      </c>
      <c r="AL142" s="31" t="str">
        <f t="shared" si="113"/>
        <v/>
      </c>
      <c r="AM142" s="31" t="str">
        <f t="shared" si="113"/>
        <v/>
      </c>
      <c r="AN142" s="31" t="str">
        <f t="shared" si="113"/>
        <v/>
      </c>
      <c r="AO142" s="31" t="str">
        <f t="shared" si="113"/>
        <v/>
      </c>
      <c r="AP142" s="31" t="str">
        <f t="shared" si="113"/>
        <v/>
      </c>
      <c r="AQ142" s="31" t="str">
        <f t="shared" si="113"/>
        <v/>
      </c>
      <c r="AR142" s="31" t="str">
        <f t="shared" si="113"/>
        <v/>
      </c>
      <c r="AS142" s="31" t="str">
        <f t="shared" si="113"/>
        <v/>
      </c>
      <c r="AT142" s="31" t="str">
        <f t="shared" si="113"/>
        <v/>
      </c>
      <c r="AU142" s="31" t="str">
        <f t="shared" si="113"/>
        <v/>
      </c>
      <c r="AV142" s="31" t="str">
        <f t="shared" si="113"/>
        <v/>
      </c>
      <c r="AW142" s="31" t="str">
        <f t="shared" si="113"/>
        <v/>
      </c>
      <c r="AX142" s="31" t="str">
        <f t="shared" si="113"/>
        <v/>
      </c>
      <c r="AY142" s="31" t="str">
        <f t="shared" si="113"/>
        <v/>
      </c>
      <c r="AZ142" s="31" t="str">
        <f t="shared" si="113"/>
        <v/>
      </c>
      <c r="BA142" s="31" t="str">
        <f t="shared" si="113"/>
        <v/>
      </c>
      <c r="BB142" s="31" t="str">
        <f t="shared" si="113"/>
        <v/>
      </c>
      <c r="BC142" s="31" t="str">
        <f t="shared" si="113"/>
        <v/>
      </c>
      <c r="BD142" s="31" t="str">
        <f t="shared" si="113"/>
        <v/>
      </c>
      <c r="BE142" s="31" t="str">
        <f t="shared" si="113"/>
        <v/>
      </c>
      <c r="BF142" s="31" t="str">
        <f t="shared" si="113"/>
        <v/>
      </c>
      <c r="BG142" s="31" t="str">
        <f t="shared" si="113"/>
        <v/>
      </c>
      <c r="BH142" s="31" t="str">
        <f t="shared" si="113"/>
        <v/>
      </c>
      <c r="BI142" s="31" t="str">
        <f t="shared" si="113"/>
        <v/>
      </c>
      <c r="BJ142" s="31" t="str">
        <f t="shared" si="113"/>
        <v/>
      </c>
      <c r="BK142" s="31" t="str">
        <f t="shared" si="113"/>
        <v/>
      </c>
      <c r="BL142" s="31" t="str">
        <f t="shared" si="113"/>
        <v/>
      </c>
      <c r="BM142" s="31" t="str">
        <f t="shared" si="113"/>
        <v/>
      </c>
      <c r="BN142" s="31" t="str">
        <f t="shared" ref="BN142:CW142" si="114">IF(AND($A142 &lt;&gt; "", BN$105 &lt;&gt; ""), IF(NOT(BN39=123456),BN39,IF(NOT(BN39="123456"),BN39,"TEST")),"")</f>
        <v/>
      </c>
      <c r="BO142" s="31" t="str">
        <f t="shared" si="114"/>
        <v/>
      </c>
      <c r="BP142" s="31" t="str">
        <f t="shared" si="114"/>
        <v/>
      </c>
      <c r="BQ142" s="31" t="str">
        <f t="shared" si="114"/>
        <v/>
      </c>
      <c r="BR142" s="31" t="str">
        <f t="shared" si="114"/>
        <v/>
      </c>
      <c r="BS142" s="31" t="str">
        <f t="shared" si="114"/>
        <v/>
      </c>
      <c r="BT142" s="31" t="str">
        <f t="shared" si="114"/>
        <v/>
      </c>
      <c r="BU142" s="31" t="str">
        <f t="shared" si="114"/>
        <v/>
      </c>
      <c r="BV142" s="31" t="str">
        <f t="shared" si="114"/>
        <v/>
      </c>
      <c r="BW142" s="31" t="str">
        <f t="shared" si="114"/>
        <v/>
      </c>
      <c r="BX142" s="31" t="str">
        <f t="shared" si="114"/>
        <v/>
      </c>
      <c r="BY142" s="31" t="str">
        <f t="shared" si="114"/>
        <v/>
      </c>
      <c r="BZ142" s="31" t="str">
        <f t="shared" si="114"/>
        <v/>
      </c>
      <c r="CA142" s="31" t="str">
        <f t="shared" si="114"/>
        <v/>
      </c>
      <c r="CB142" s="31" t="str">
        <f t="shared" si="114"/>
        <v/>
      </c>
      <c r="CC142" s="31" t="str">
        <f t="shared" si="114"/>
        <v/>
      </c>
      <c r="CD142" s="31" t="str">
        <f t="shared" si="114"/>
        <v/>
      </c>
      <c r="CE142" s="31" t="str">
        <f t="shared" si="114"/>
        <v/>
      </c>
      <c r="CF142" s="31" t="str">
        <f t="shared" si="114"/>
        <v/>
      </c>
      <c r="CG142" s="31" t="str">
        <f t="shared" si="114"/>
        <v/>
      </c>
      <c r="CH142" s="31" t="str">
        <f t="shared" si="114"/>
        <v/>
      </c>
      <c r="CI142" s="31" t="str">
        <f t="shared" si="114"/>
        <v/>
      </c>
      <c r="CJ142" s="31" t="str">
        <f t="shared" si="114"/>
        <v/>
      </c>
      <c r="CK142" s="31" t="str">
        <f t="shared" si="114"/>
        <v/>
      </c>
      <c r="CL142" s="31" t="str">
        <f t="shared" si="114"/>
        <v/>
      </c>
      <c r="CM142" s="31" t="str">
        <f t="shared" si="114"/>
        <v/>
      </c>
      <c r="CN142" s="31" t="str">
        <f t="shared" si="114"/>
        <v/>
      </c>
      <c r="CO142" s="31" t="str">
        <f t="shared" si="114"/>
        <v/>
      </c>
      <c r="CP142" s="31" t="str">
        <f t="shared" si="114"/>
        <v/>
      </c>
      <c r="CQ142" s="31" t="str">
        <f t="shared" si="114"/>
        <v/>
      </c>
      <c r="CR142" s="31" t="str">
        <f t="shared" si="114"/>
        <v/>
      </c>
      <c r="CS142" s="31" t="str">
        <f t="shared" si="114"/>
        <v/>
      </c>
      <c r="CT142" s="31" t="str">
        <f t="shared" si="114"/>
        <v/>
      </c>
      <c r="CU142" s="31" t="str">
        <f t="shared" si="114"/>
        <v/>
      </c>
      <c r="CV142" s="31" t="str">
        <f t="shared" si="114"/>
        <v/>
      </c>
      <c r="CW142" s="31" t="str">
        <f t="shared" si="114"/>
        <v/>
      </c>
      <c r="CX142" s="27">
        <f t="shared" ref="CX142" si="115">IF(NOT(CX39=123456),CX39,IF(NOT(CX39="123456"),CX39,"TEST"))</f>
        <v>0</v>
      </c>
    </row>
    <row r="143" spans="1:102" s="27" customFormat="1" x14ac:dyDescent="0.3">
      <c r="A143" s="27" t="str">
        <f t="shared" si="100"/>
        <v/>
      </c>
      <c r="B143" s="31" t="str">
        <f t="shared" ref="B143:BM143" si="116">IF(AND($A143 &lt;&gt; "", B$105 &lt;&gt; ""), IF(NOT(B40=123456),B40,IF(NOT(B40="123456"),B40,"TEST")),"")</f>
        <v/>
      </c>
      <c r="C143" s="31" t="str">
        <f t="shared" si="116"/>
        <v/>
      </c>
      <c r="D143" s="31" t="str">
        <f t="shared" si="116"/>
        <v/>
      </c>
      <c r="E143" s="31" t="str">
        <f t="shared" si="116"/>
        <v/>
      </c>
      <c r="F143" s="31" t="str">
        <f t="shared" si="116"/>
        <v/>
      </c>
      <c r="G143" s="31" t="str">
        <f t="shared" si="116"/>
        <v/>
      </c>
      <c r="H143" s="31" t="str">
        <f t="shared" si="116"/>
        <v/>
      </c>
      <c r="I143" s="31" t="str">
        <f t="shared" si="116"/>
        <v/>
      </c>
      <c r="J143" s="31" t="str">
        <f t="shared" si="116"/>
        <v/>
      </c>
      <c r="K143" s="31" t="str">
        <f t="shared" si="116"/>
        <v/>
      </c>
      <c r="L143" s="31" t="str">
        <f t="shared" si="116"/>
        <v/>
      </c>
      <c r="M143" s="31" t="str">
        <f t="shared" si="116"/>
        <v/>
      </c>
      <c r="N143" s="31" t="str">
        <f t="shared" si="116"/>
        <v/>
      </c>
      <c r="O143" s="31" t="str">
        <f t="shared" si="116"/>
        <v/>
      </c>
      <c r="P143" s="31" t="str">
        <f t="shared" si="116"/>
        <v/>
      </c>
      <c r="Q143" s="31" t="str">
        <f t="shared" si="116"/>
        <v/>
      </c>
      <c r="R143" s="31" t="str">
        <f t="shared" si="116"/>
        <v/>
      </c>
      <c r="S143" s="31" t="str">
        <f t="shared" si="116"/>
        <v/>
      </c>
      <c r="T143" s="31" t="str">
        <f t="shared" si="116"/>
        <v/>
      </c>
      <c r="U143" s="31" t="str">
        <f t="shared" si="116"/>
        <v/>
      </c>
      <c r="V143" s="31" t="str">
        <f t="shared" si="116"/>
        <v/>
      </c>
      <c r="W143" s="31" t="str">
        <f t="shared" si="116"/>
        <v/>
      </c>
      <c r="X143" s="31" t="str">
        <f t="shared" si="116"/>
        <v/>
      </c>
      <c r="Y143" s="31" t="str">
        <f t="shared" si="116"/>
        <v/>
      </c>
      <c r="Z143" s="31" t="str">
        <f t="shared" si="116"/>
        <v/>
      </c>
      <c r="AA143" s="31" t="str">
        <f t="shared" si="116"/>
        <v/>
      </c>
      <c r="AB143" s="31" t="str">
        <f t="shared" si="116"/>
        <v/>
      </c>
      <c r="AC143" s="31" t="str">
        <f t="shared" si="116"/>
        <v/>
      </c>
      <c r="AD143" s="31" t="str">
        <f t="shared" si="116"/>
        <v/>
      </c>
      <c r="AE143" s="31" t="str">
        <f t="shared" si="116"/>
        <v/>
      </c>
      <c r="AF143" s="31" t="str">
        <f t="shared" si="116"/>
        <v/>
      </c>
      <c r="AG143" s="31" t="str">
        <f t="shared" si="116"/>
        <v/>
      </c>
      <c r="AH143" s="31" t="str">
        <f t="shared" si="116"/>
        <v/>
      </c>
      <c r="AI143" s="31" t="str">
        <f t="shared" si="116"/>
        <v/>
      </c>
      <c r="AJ143" s="31" t="str">
        <f t="shared" si="116"/>
        <v/>
      </c>
      <c r="AK143" s="31" t="str">
        <f t="shared" si="116"/>
        <v/>
      </c>
      <c r="AL143" s="31" t="str">
        <f t="shared" si="116"/>
        <v/>
      </c>
      <c r="AM143" s="31" t="str">
        <f t="shared" si="116"/>
        <v/>
      </c>
      <c r="AN143" s="31" t="str">
        <f t="shared" si="116"/>
        <v/>
      </c>
      <c r="AO143" s="31" t="str">
        <f t="shared" si="116"/>
        <v/>
      </c>
      <c r="AP143" s="31" t="str">
        <f t="shared" si="116"/>
        <v/>
      </c>
      <c r="AQ143" s="31" t="str">
        <f t="shared" si="116"/>
        <v/>
      </c>
      <c r="AR143" s="31" t="str">
        <f t="shared" si="116"/>
        <v/>
      </c>
      <c r="AS143" s="31" t="str">
        <f t="shared" si="116"/>
        <v/>
      </c>
      <c r="AT143" s="31" t="str">
        <f t="shared" si="116"/>
        <v/>
      </c>
      <c r="AU143" s="31" t="str">
        <f t="shared" si="116"/>
        <v/>
      </c>
      <c r="AV143" s="31" t="str">
        <f t="shared" si="116"/>
        <v/>
      </c>
      <c r="AW143" s="31" t="str">
        <f t="shared" si="116"/>
        <v/>
      </c>
      <c r="AX143" s="31" t="str">
        <f t="shared" si="116"/>
        <v/>
      </c>
      <c r="AY143" s="31" t="str">
        <f t="shared" si="116"/>
        <v/>
      </c>
      <c r="AZ143" s="31" t="str">
        <f t="shared" si="116"/>
        <v/>
      </c>
      <c r="BA143" s="31" t="str">
        <f t="shared" si="116"/>
        <v/>
      </c>
      <c r="BB143" s="31" t="str">
        <f t="shared" si="116"/>
        <v/>
      </c>
      <c r="BC143" s="31" t="str">
        <f t="shared" si="116"/>
        <v/>
      </c>
      <c r="BD143" s="31" t="str">
        <f t="shared" si="116"/>
        <v/>
      </c>
      <c r="BE143" s="31" t="str">
        <f t="shared" si="116"/>
        <v/>
      </c>
      <c r="BF143" s="31" t="str">
        <f t="shared" si="116"/>
        <v/>
      </c>
      <c r="BG143" s="31" t="str">
        <f t="shared" si="116"/>
        <v/>
      </c>
      <c r="BH143" s="31" t="str">
        <f t="shared" si="116"/>
        <v/>
      </c>
      <c r="BI143" s="31" t="str">
        <f t="shared" si="116"/>
        <v/>
      </c>
      <c r="BJ143" s="31" t="str">
        <f t="shared" si="116"/>
        <v/>
      </c>
      <c r="BK143" s="31" t="str">
        <f t="shared" si="116"/>
        <v/>
      </c>
      <c r="BL143" s="31" t="str">
        <f t="shared" si="116"/>
        <v/>
      </c>
      <c r="BM143" s="31" t="str">
        <f t="shared" si="116"/>
        <v/>
      </c>
      <c r="BN143" s="31" t="str">
        <f t="shared" ref="BN143:CW143" si="117">IF(AND($A143 &lt;&gt; "", BN$105 &lt;&gt; ""), IF(NOT(BN40=123456),BN40,IF(NOT(BN40="123456"),BN40,"TEST")),"")</f>
        <v/>
      </c>
      <c r="BO143" s="31" t="str">
        <f t="shared" si="117"/>
        <v/>
      </c>
      <c r="BP143" s="31" t="str">
        <f t="shared" si="117"/>
        <v/>
      </c>
      <c r="BQ143" s="31" t="str">
        <f t="shared" si="117"/>
        <v/>
      </c>
      <c r="BR143" s="31" t="str">
        <f t="shared" si="117"/>
        <v/>
      </c>
      <c r="BS143" s="31" t="str">
        <f t="shared" si="117"/>
        <v/>
      </c>
      <c r="BT143" s="31" t="str">
        <f t="shared" si="117"/>
        <v/>
      </c>
      <c r="BU143" s="31" t="str">
        <f t="shared" si="117"/>
        <v/>
      </c>
      <c r="BV143" s="31" t="str">
        <f t="shared" si="117"/>
        <v/>
      </c>
      <c r="BW143" s="31" t="str">
        <f t="shared" si="117"/>
        <v/>
      </c>
      <c r="BX143" s="31" t="str">
        <f t="shared" si="117"/>
        <v/>
      </c>
      <c r="BY143" s="31" t="str">
        <f t="shared" si="117"/>
        <v/>
      </c>
      <c r="BZ143" s="31" t="str">
        <f t="shared" si="117"/>
        <v/>
      </c>
      <c r="CA143" s="31" t="str">
        <f t="shared" si="117"/>
        <v/>
      </c>
      <c r="CB143" s="31" t="str">
        <f t="shared" si="117"/>
        <v/>
      </c>
      <c r="CC143" s="31" t="str">
        <f t="shared" si="117"/>
        <v/>
      </c>
      <c r="CD143" s="31" t="str">
        <f t="shared" si="117"/>
        <v/>
      </c>
      <c r="CE143" s="31" t="str">
        <f t="shared" si="117"/>
        <v/>
      </c>
      <c r="CF143" s="31" t="str">
        <f t="shared" si="117"/>
        <v/>
      </c>
      <c r="CG143" s="31" t="str">
        <f t="shared" si="117"/>
        <v/>
      </c>
      <c r="CH143" s="31" t="str">
        <f t="shared" si="117"/>
        <v/>
      </c>
      <c r="CI143" s="31" t="str">
        <f t="shared" si="117"/>
        <v/>
      </c>
      <c r="CJ143" s="31" t="str">
        <f t="shared" si="117"/>
        <v/>
      </c>
      <c r="CK143" s="31" t="str">
        <f t="shared" si="117"/>
        <v/>
      </c>
      <c r="CL143" s="31" t="str">
        <f t="shared" si="117"/>
        <v/>
      </c>
      <c r="CM143" s="31" t="str">
        <f t="shared" si="117"/>
        <v/>
      </c>
      <c r="CN143" s="31" t="str">
        <f t="shared" si="117"/>
        <v/>
      </c>
      <c r="CO143" s="31" t="str">
        <f t="shared" si="117"/>
        <v/>
      </c>
      <c r="CP143" s="31" t="str">
        <f t="shared" si="117"/>
        <v/>
      </c>
      <c r="CQ143" s="31" t="str">
        <f t="shared" si="117"/>
        <v/>
      </c>
      <c r="CR143" s="31" t="str">
        <f t="shared" si="117"/>
        <v/>
      </c>
      <c r="CS143" s="31" t="str">
        <f t="shared" si="117"/>
        <v/>
      </c>
      <c r="CT143" s="31" t="str">
        <f t="shared" si="117"/>
        <v/>
      </c>
      <c r="CU143" s="31" t="str">
        <f t="shared" si="117"/>
        <v/>
      </c>
      <c r="CV143" s="31" t="str">
        <f t="shared" si="117"/>
        <v/>
      </c>
      <c r="CW143" s="31" t="str">
        <f t="shared" si="117"/>
        <v/>
      </c>
      <c r="CX143" s="27">
        <f t="shared" ref="CX143" si="118">IF(NOT(CX40=123456),CX40,IF(NOT(CX40="123456"),CX40,"TEST"))</f>
        <v>0</v>
      </c>
    </row>
    <row r="144" spans="1:102" s="27" customFormat="1" x14ac:dyDescent="0.3">
      <c r="A144" s="27" t="str">
        <f t="shared" si="100"/>
        <v/>
      </c>
      <c r="B144" s="31" t="str">
        <f t="shared" ref="B144:BM144" si="119">IF(AND($A144 &lt;&gt; "", B$105 &lt;&gt; ""), IF(NOT(B41=123456),B41,IF(NOT(B41="123456"),B41,"TEST")),"")</f>
        <v/>
      </c>
      <c r="C144" s="31" t="str">
        <f t="shared" si="119"/>
        <v/>
      </c>
      <c r="D144" s="31" t="str">
        <f t="shared" si="119"/>
        <v/>
      </c>
      <c r="E144" s="31" t="str">
        <f t="shared" si="119"/>
        <v/>
      </c>
      <c r="F144" s="31" t="str">
        <f t="shared" si="119"/>
        <v/>
      </c>
      <c r="G144" s="31" t="str">
        <f t="shared" si="119"/>
        <v/>
      </c>
      <c r="H144" s="31" t="str">
        <f t="shared" si="119"/>
        <v/>
      </c>
      <c r="I144" s="31" t="str">
        <f t="shared" si="119"/>
        <v/>
      </c>
      <c r="J144" s="31" t="str">
        <f t="shared" si="119"/>
        <v/>
      </c>
      <c r="K144" s="31" t="str">
        <f t="shared" si="119"/>
        <v/>
      </c>
      <c r="L144" s="31" t="str">
        <f t="shared" si="119"/>
        <v/>
      </c>
      <c r="M144" s="31" t="str">
        <f t="shared" si="119"/>
        <v/>
      </c>
      <c r="N144" s="31" t="str">
        <f t="shared" si="119"/>
        <v/>
      </c>
      <c r="O144" s="31" t="str">
        <f t="shared" si="119"/>
        <v/>
      </c>
      <c r="P144" s="31" t="str">
        <f t="shared" si="119"/>
        <v/>
      </c>
      <c r="Q144" s="31" t="str">
        <f t="shared" si="119"/>
        <v/>
      </c>
      <c r="R144" s="31" t="str">
        <f t="shared" si="119"/>
        <v/>
      </c>
      <c r="S144" s="31" t="str">
        <f t="shared" si="119"/>
        <v/>
      </c>
      <c r="T144" s="31" t="str">
        <f t="shared" si="119"/>
        <v/>
      </c>
      <c r="U144" s="31" t="str">
        <f t="shared" si="119"/>
        <v/>
      </c>
      <c r="V144" s="31" t="str">
        <f t="shared" si="119"/>
        <v/>
      </c>
      <c r="W144" s="31" t="str">
        <f t="shared" si="119"/>
        <v/>
      </c>
      <c r="X144" s="31" t="str">
        <f t="shared" si="119"/>
        <v/>
      </c>
      <c r="Y144" s="31" t="str">
        <f t="shared" si="119"/>
        <v/>
      </c>
      <c r="Z144" s="31" t="str">
        <f t="shared" si="119"/>
        <v/>
      </c>
      <c r="AA144" s="31" t="str">
        <f t="shared" si="119"/>
        <v/>
      </c>
      <c r="AB144" s="31" t="str">
        <f t="shared" si="119"/>
        <v/>
      </c>
      <c r="AC144" s="31" t="str">
        <f t="shared" si="119"/>
        <v/>
      </c>
      <c r="AD144" s="31" t="str">
        <f t="shared" si="119"/>
        <v/>
      </c>
      <c r="AE144" s="31" t="str">
        <f t="shared" si="119"/>
        <v/>
      </c>
      <c r="AF144" s="31" t="str">
        <f t="shared" si="119"/>
        <v/>
      </c>
      <c r="AG144" s="31" t="str">
        <f t="shared" si="119"/>
        <v/>
      </c>
      <c r="AH144" s="31" t="str">
        <f t="shared" si="119"/>
        <v/>
      </c>
      <c r="AI144" s="31" t="str">
        <f t="shared" si="119"/>
        <v/>
      </c>
      <c r="AJ144" s="31" t="str">
        <f t="shared" si="119"/>
        <v/>
      </c>
      <c r="AK144" s="31" t="str">
        <f t="shared" si="119"/>
        <v/>
      </c>
      <c r="AL144" s="31" t="str">
        <f t="shared" si="119"/>
        <v/>
      </c>
      <c r="AM144" s="31" t="str">
        <f t="shared" si="119"/>
        <v/>
      </c>
      <c r="AN144" s="31" t="str">
        <f t="shared" si="119"/>
        <v/>
      </c>
      <c r="AO144" s="31" t="str">
        <f t="shared" si="119"/>
        <v/>
      </c>
      <c r="AP144" s="31" t="str">
        <f t="shared" si="119"/>
        <v/>
      </c>
      <c r="AQ144" s="31" t="str">
        <f t="shared" si="119"/>
        <v/>
      </c>
      <c r="AR144" s="31" t="str">
        <f t="shared" si="119"/>
        <v/>
      </c>
      <c r="AS144" s="31" t="str">
        <f t="shared" si="119"/>
        <v/>
      </c>
      <c r="AT144" s="31" t="str">
        <f t="shared" si="119"/>
        <v/>
      </c>
      <c r="AU144" s="31" t="str">
        <f t="shared" si="119"/>
        <v/>
      </c>
      <c r="AV144" s="31" t="str">
        <f t="shared" si="119"/>
        <v/>
      </c>
      <c r="AW144" s="31" t="str">
        <f t="shared" si="119"/>
        <v/>
      </c>
      <c r="AX144" s="31" t="str">
        <f t="shared" si="119"/>
        <v/>
      </c>
      <c r="AY144" s="31" t="str">
        <f t="shared" si="119"/>
        <v/>
      </c>
      <c r="AZ144" s="31" t="str">
        <f t="shared" si="119"/>
        <v/>
      </c>
      <c r="BA144" s="31" t="str">
        <f t="shared" si="119"/>
        <v/>
      </c>
      <c r="BB144" s="31" t="str">
        <f t="shared" si="119"/>
        <v/>
      </c>
      <c r="BC144" s="31" t="str">
        <f t="shared" si="119"/>
        <v/>
      </c>
      <c r="BD144" s="31" t="str">
        <f t="shared" si="119"/>
        <v/>
      </c>
      <c r="BE144" s="31" t="str">
        <f t="shared" si="119"/>
        <v/>
      </c>
      <c r="BF144" s="31" t="str">
        <f t="shared" si="119"/>
        <v/>
      </c>
      <c r="BG144" s="31" t="str">
        <f t="shared" si="119"/>
        <v/>
      </c>
      <c r="BH144" s="31" t="str">
        <f t="shared" si="119"/>
        <v/>
      </c>
      <c r="BI144" s="31" t="str">
        <f t="shared" si="119"/>
        <v/>
      </c>
      <c r="BJ144" s="31" t="str">
        <f t="shared" si="119"/>
        <v/>
      </c>
      <c r="BK144" s="31" t="str">
        <f t="shared" si="119"/>
        <v/>
      </c>
      <c r="BL144" s="31" t="str">
        <f t="shared" si="119"/>
        <v/>
      </c>
      <c r="BM144" s="31" t="str">
        <f t="shared" si="119"/>
        <v/>
      </c>
      <c r="BN144" s="31" t="str">
        <f t="shared" ref="BN144:CW144" si="120">IF(AND($A144 &lt;&gt; "", BN$105 &lt;&gt; ""), IF(NOT(BN41=123456),BN41,IF(NOT(BN41="123456"),BN41,"TEST")),"")</f>
        <v/>
      </c>
      <c r="BO144" s="31" t="str">
        <f t="shared" si="120"/>
        <v/>
      </c>
      <c r="BP144" s="31" t="str">
        <f t="shared" si="120"/>
        <v/>
      </c>
      <c r="BQ144" s="31" t="str">
        <f t="shared" si="120"/>
        <v/>
      </c>
      <c r="BR144" s="31" t="str">
        <f t="shared" si="120"/>
        <v/>
      </c>
      <c r="BS144" s="31" t="str">
        <f t="shared" si="120"/>
        <v/>
      </c>
      <c r="BT144" s="31" t="str">
        <f t="shared" si="120"/>
        <v/>
      </c>
      <c r="BU144" s="31" t="str">
        <f t="shared" si="120"/>
        <v/>
      </c>
      <c r="BV144" s="31" t="str">
        <f t="shared" si="120"/>
        <v/>
      </c>
      <c r="BW144" s="31" t="str">
        <f t="shared" si="120"/>
        <v/>
      </c>
      <c r="BX144" s="31" t="str">
        <f t="shared" si="120"/>
        <v/>
      </c>
      <c r="BY144" s="31" t="str">
        <f t="shared" si="120"/>
        <v/>
      </c>
      <c r="BZ144" s="31" t="str">
        <f t="shared" si="120"/>
        <v/>
      </c>
      <c r="CA144" s="31" t="str">
        <f t="shared" si="120"/>
        <v/>
      </c>
      <c r="CB144" s="31" t="str">
        <f t="shared" si="120"/>
        <v/>
      </c>
      <c r="CC144" s="31" t="str">
        <f t="shared" si="120"/>
        <v/>
      </c>
      <c r="CD144" s="31" t="str">
        <f t="shared" si="120"/>
        <v/>
      </c>
      <c r="CE144" s="31" t="str">
        <f t="shared" si="120"/>
        <v/>
      </c>
      <c r="CF144" s="31" t="str">
        <f t="shared" si="120"/>
        <v/>
      </c>
      <c r="CG144" s="31" t="str">
        <f t="shared" si="120"/>
        <v/>
      </c>
      <c r="CH144" s="31" t="str">
        <f t="shared" si="120"/>
        <v/>
      </c>
      <c r="CI144" s="31" t="str">
        <f t="shared" si="120"/>
        <v/>
      </c>
      <c r="CJ144" s="31" t="str">
        <f t="shared" si="120"/>
        <v/>
      </c>
      <c r="CK144" s="31" t="str">
        <f t="shared" si="120"/>
        <v/>
      </c>
      <c r="CL144" s="31" t="str">
        <f t="shared" si="120"/>
        <v/>
      </c>
      <c r="CM144" s="31" t="str">
        <f t="shared" si="120"/>
        <v/>
      </c>
      <c r="CN144" s="31" t="str">
        <f t="shared" si="120"/>
        <v/>
      </c>
      <c r="CO144" s="31" t="str">
        <f t="shared" si="120"/>
        <v/>
      </c>
      <c r="CP144" s="31" t="str">
        <f t="shared" si="120"/>
        <v/>
      </c>
      <c r="CQ144" s="31" t="str">
        <f t="shared" si="120"/>
        <v/>
      </c>
      <c r="CR144" s="31" t="str">
        <f t="shared" si="120"/>
        <v/>
      </c>
      <c r="CS144" s="31" t="str">
        <f t="shared" si="120"/>
        <v/>
      </c>
      <c r="CT144" s="31" t="str">
        <f t="shared" si="120"/>
        <v/>
      </c>
      <c r="CU144" s="31" t="str">
        <f t="shared" si="120"/>
        <v/>
      </c>
      <c r="CV144" s="31" t="str">
        <f t="shared" si="120"/>
        <v/>
      </c>
      <c r="CW144" s="31" t="str">
        <f t="shared" si="120"/>
        <v/>
      </c>
      <c r="CX144" s="27">
        <f t="shared" ref="CX144" si="121">IF(NOT(CX41=123456),CX41,IF(NOT(CX41="123456"),CX41,"TEST"))</f>
        <v>0</v>
      </c>
    </row>
    <row r="145" spans="1:102" s="27" customFormat="1" x14ac:dyDescent="0.3">
      <c r="A145" s="27" t="str">
        <f t="shared" si="100"/>
        <v/>
      </c>
      <c r="B145" s="31" t="str">
        <f t="shared" ref="B145:BM145" si="122">IF(AND($A145 &lt;&gt; "", B$105 &lt;&gt; ""), IF(NOT(B42=123456),B42,IF(NOT(B42="123456"),B42,"TEST")),"")</f>
        <v/>
      </c>
      <c r="C145" s="31" t="str">
        <f t="shared" si="122"/>
        <v/>
      </c>
      <c r="D145" s="31" t="str">
        <f t="shared" si="122"/>
        <v/>
      </c>
      <c r="E145" s="31" t="str">
        <f t="shared" si="122"/>
        <v/>
      </c>
      <c r="F145" s="31" t="str">
        <f t="shared" si="122"/>
        <v/>
      </c>
      <c r="G145" s="31" t="str">
        <f t="shared" si="122"/>
        <v/>
      </c>
      <c r="H145" s="31" t="str">
        <f t="shared" si="122"/>
        <v/>
      </c>
      <c r="I145" s="31" t="str">
        <f t="shared" si="122"/>
        <v/>
      </c>
      <c r="J145" s="31" t="str">
        <f t="shared" si="122"/>
        <v/>
      </c>
      <c r="K145" s="31" t="str">
        <f t="shared" si="122"/>
        <v/>
      </c>
      <c r="L145" s="31" t="str">
        <f t="shared" si="122"/>
        <v/>
      </c>
      <c r="M145" s="31" t="str">
        <f t="shared" si="122"/>
        <v/>
      </c>
      <c r="N145" s="31" t="str">
        <f t="shared" si="122"/>
        <v/>
      </c>
      <c r="O145" s="31" t="str">
        <f t="shared" si="122"/>
        <v/>
      </c>
      <c r="P145" s="31" t="str">
        <f t="shared" si="122"/>
        <v/>
      </c>
      <c r="Q145" s="31" t="str">
        <f t="shared" si="122"/>
        <v/>
      </c>
      <c r="R145" s="31" t="str">
        <f t="shared" si="122"/>
        <v/>
      </c>
      <c r="S145" s="31" t="str">
        <f t="shared" si="122"/>
        <v/>
      </c>
      <c r="T145" s="31" t="str">
        <f t="shared" si="122"/>
        <v/>
      </c>
      <c r="U145" s="31" t="str">
        <f t="shared" si="122"/>
        <v/>
      </c>
      <c r="V145" s="31" t="str">
        <f t="shared" si="122"/>
        <v/>
      </c>
      <c r="W145" s="31" t="str">
        <f t="shared" si="122"/>
        <v/>
      </c>
      <c r="X145" s="31" t="str">
        <f t="shared" si="122"/>
        <v/>
      </c>
      <c r="Y145" s="31" t="str">
        <f t="shared" si="122"/>
        <v/>
      </c>
      <c r="Z145" s="31" t="str">
        <f t="shared" si="122"/>
        <v/>
      </c>
      <c r="AA145" s="31" t="str">
        <f t="shared" si="122"/>
        <v/>
      </c>
      <c r="AB145" s="31" t="str">
        <f t="shared" si="122"/>
        <v/>
      </c>
      <c r="AC145" s="31" t="str">
        <f t="shared" si="122"/>
        <v/>
      </c>
      <c r="AD145" s="31" t="str">
        <f t="shared" si="122"/>
        <v/>
      </c>
      <c r="AE145" s="31" t="str">
        <f t="shared" si="122"/>
        <v/>
      </c>
      <c r="AF145" s="31" t="str">
        <f t="shared" si="122"/>
        <v/>
      </c>
      <c r="AG145" s="31" t="str">
        <f t="shared" si="122"/>
        <v/>
      </c>
      <c r="AH145" s="31" t="str">
        <f t="shared" si="122"/>
        <v/>
      </c>
      <c r="AI145" s="31" t="str">
        <f t="shared" si="122"/>
        <v/>
      </c>
      <c r="AJ145" s="31" t="str">
        <f t="shared" si="122"/>
        <v/>
      </c>
      <c r="AK145" s="31" t="str">
        <f t="shared" si="122"/>
        <v/>
      </c>
      <c r="AL145" s="31" t="str">
        <f t="shared" si="122"/>
        <v/>
      </c>
      <c r="AM145" s="31" t="str">
        <f t="shared" si="122"/>
        <v/>
      </c>
      <c r="AN145" s="31" t="str">
        <f t="shared" si="122"/>
        <v/>
      </c>
      <c r="AO145" s="31" t="str">
        <f t="shared" si="122"/>
        <v/>
      </c>
      <c r="AP145" s="31" t="str">
        <f t="shared" si="122"/>
        <v/>
      </c>
      <c r="AQ145" s="31" t="str">
        <f t="shared" si="122"/>
        <v/>
      </c>
      <c r="AR145" s="31" t="str">
        <f t="shared" si="122"/>
        <v/>
      </c>
      <c r="AS145" s="31" t="str">
        <f t="shared" si="122"/>
        <v/>
      </c>
      <c r="AT145" s="31" t="str">
        <f t="shared" si="122"/>
        <v/>
      </c>
      <c r="AU145" s="31" t="str">
        <f t="shared" si="122"/>
        <v/>
      </c>
      <c r="AV145" s="31" t="str">
        <f t="shared" si="122"/>
        <v/>
      </c>
      <c r="AW145" s="31" t="str">
        <f t="shared" si="122"/>
        <v/>
      </c>
      <c r="AX145" s="31" t="str">
        <f t="shared" si="122"/>
        <v/>
      </c>
      <c r="AY145" s="31" t="str">
        <f t="shared" si="122"/>
        <v/>
      </c>
      <c r="AZ145" s="31" t="str">
        <f t="shared" si="122"/>
        <v/>
      </c>
      <c r="BA145" s="31" t="str">
        <f t="shared" si="122"/>
        <v/>
      </c>
      <c r="BB145" s="31" t="str">
        <f t="shared" si="122"/>
        <v/>
      </c>
      <c r="BC145" s="31" t="str">
        <f t="shared" si="122"/>
        <v/>
      </c>
      <c r="BD145" s="31" t="str">
        <f t="shared" si="122"/>
        <v/>
      </c>
      <c r="BE145" s="31" t="str">
        <f t="shared" si="122"/>
        <v/>
      </c>
      <c r="BF145" s="31" t="str">
        <f t="shared" si="122"/>
        <v/>
      </c>
      <c r="BG145" s="31" t="str">
        <f t="shared" si="122"/>
        <v/>
      </c>
      <c r="BH145" s="31" t="str">
        <f t="shared" si="122"/>
        <v/>
      </c>
      <c r="BI145" s="31" t="str">
        <f t="shared" si="122"/>
        <v/>
      </c>
      <c r="BJ145" s="31" t="str">
        <f t="shared" si="122"/>
        <v/>
      </c>
      <c r="BK145" s="31" t="str">
        <f t="shared" si="122"/>
        <v/>
      </c>
      <c r="BL145" s="31" t="str">
        <f t="shared" si="122"/>
        <v/>
      </c>
      <c r="BM145" s="31" t="str">
        <f t="shared" si="122"/>
        <v/>
      </c>
      <c r="BN145" s="31" t="str">
        <f t="shared" ref="BN145:CW145" si="123">IF(AND($A145 &lt;&gt; "", BN$105 &lt;&gt; ""), IF(NOT(BN42=123456),BN42,IF(NOT(BN42="123456"),BN42,"TEST")),"")</f>
        <v/>
      </c>
      <c r="BO145" s="31" t="str">
        <f t="shared" si="123"/>
        <v/>
      </c>
      <c r="BP145" s="31" t="str">
        <f t="shared" si="123"/>
        <v/>
      </c>
      <c r="BQ145" s="31" t="str">
        <f t="shared" si="123"/>
        <v/>
      </c>
      <c r="BR145" s="31" t="str">
        <f t="shared" si="123"/>
        <v/>
      </c>
      <c r="BS145" s="31" t="str">
        <f t="shared" si="123"/>
        <v/>
      </c>
      <c r="BT145" s="31" t="str">
        <f t="shared" si="123"/>
        <v/>
      </c>
      <c r="BU145" s="31" t="str">
        <f t="shared" si="123"/>
        <v/>
      </c>
      <c r="BV145" s="31" t="str">
        <f t="shared" si="123"/>
        <v/>
      </c>
      <c r="BW145" s="31" t="str">
        <f t="shared" si="123"/>
        <v/>
      </c>
      <c r="BX145" s="31" t="str">
        <f t="shared" si="123"/>
        <v/>
      </c>
      <c r="BY145" s="31" t="str">
        <f t="shared" si="123"/>
        <v/>
      </c>
      <c r="BZ145" s="31" t="str">
        <f t="shared" si="123"/>
        <v/>
      </c>
      <c r="CA145" s="31" t="str">
        <f t="shared" si="123"/>
        <v/>
      </c>
      <c r="CB145" s="31" t="str">
        <f t="shared" si="123"/>
        <v/>
      </c>
      <c r="CC145" s="31" t="str">
        <f t="shared" si="123"/>
        <v/>
      </c>
      <c r="CD145" s="31" t="str">
        <f t="shared" si="123"/>
        <v/>
      </c>
      <c r="CE145" s="31" t="str">
        <f t="shared" si="123"/>
        <v/>
      </c>
      <c r="CF145" s="31" t="str">
        <f t="shared" si="123"/>
        <v/>
      </c>
      <c r="CG145" s="31" t="str">
        <f t="shared" si="123"/>
        <v/>
      </c>
      <c r="CH145" s="31" t="str">
        <f t="shared" si="123"/>
        <v/>
      </c>
      <c r="CI145" s="31" t="str">
        <f t="shared" si="123"/>
        <v/>
      </c>
      <c r="CJ145" s="31" t="str">
        <f t="shared" si="123"/>
        <v/>
      </c>
      <c r="CK145" s="31" t="str">
        <f t="shared" si="123"/>
        <v/>
      </c>
      <c r="CL145" s="31" t="str">
        <f t="shared" si="123"/>
        <v/>
      </c>
      <c r="CM145" s="31" t="str">
        <f t="shared" si="123"/>
        <v/>
      </c>
      <c r="CN145" s="31" t="str">
        <f t="shared" si="123"/>
        <v/>
      </c>
      <c r="CO145" s="31" t="str">
        <f t="shared" si="123"/>
        <v/>
      </c>
      <c r="CP145" s="31" t="str">
        <f t="shared" si="123"/>
        <v/>
      </c>
      <c r="CQ145" s="31" t="str">
        <f t="shared" si="123"/>
        <v/>
      </c>
      <c r="CR145" s="31" t="str">
        <f t="shared" si="123"/>
        <v/>
      </c>
      <c r="CS145" s="31" t="str">
        <f t="shared" si="123"/>
        <v/>
      </c>
      <c r="CT145" s="31" t="str">
        <f t="shared" si="123"/>
        <v/>
      </c>
      <c r="CU145" s="31" t="str">
        <f t="shared" si="123"/>
        <v/>
      </c>
      <c r="CV145" s="31" t="str">
        <f t="shared" si="123"/>
        <v/>
      </c>
      <c r="CW145" s="31" t="str">
        <f t="shared" si="123"/>
        <v/>
      </c>
      <c r="CX145" s="27">
        <f t="shared" ref="CX145" si="124">IF(NOT(CX42=123456),CX42,IF(NOT(CX42="123456"),CX42,"TEST"))</f>
        <v>0</v>
      </c>
    </row>
    <row r="146" spans="1:102" s="27" customFormat="1" x14ac:dyDescent="0.3">
      <c r="A146" s="27" t="str">
        <f t="shared" si="100"/>
        <v/>
      </c>
      <c r="B146" s="31" t="str">
        <f t="shared" ref="B146:BM146" si="125">IF(AND($A146 &lt;&gt; "", B$105 &lt;&gt; ""), IF(NOT(B43=123456),B43,IF(NOT(B43="123456"),B43,"TEST")),"")</f>
        <v/>
      </c>
      <c r="C146" s="31" t="str">
        <f t="shared" si="125"/>
        <v/>
      </c>
      <c r="D146" s="31" t="str">
        <f t="shared" si="125"/>
        <v/>
      </c>
      <c r="E146" s="31" t="str">
        <f t="shared" si="125"/>
        <v/>
      </c>
      <c r="F146" s="31" t="str">
        <f t="shared" si="125"/>
        <v/>
      </c>
      <c r="G146" s="31" t="str">
        <f t="shared" si="125"/>
        <v/>
      </c>
      <c r="H146" s="31" t="str">
        <f t="shared" si="125"/>
        <v/>
      </c>
      <c r="I146" s="31" t="str">
        <f t="shared" si="125"/>
        <v/>
      </c>
      <c r="J146" s="31" t="str">
        <f t="shared" si="125"/>
        <v/>
      </c>
      <c r="K146" s="31" t="str">
        <f t="shared" si="125"/>
        <v/>
      </c>
      <c r="L146" s="31" t="str">
        <f t="shared" si="125"/>
        <v/>
      </c>
      <c r="M146" s="31" t="str">
        <f t="shared" si="125"/>
        <v/>
      </c>
      <c r="N146" s="31" t="str">
        <f t="shared" si="125"/>
        <v/>
      </c>
      <c r="O146" s="31" t="str">
        <f t="shared" si="125"/>
        <v/>
      </c>
      <c r="P146" s="31" t="str">
        <f t="shared" si="125"/>
        <v/>
      </c>
      <c r="Q146" s="31" t="str">
        <f t="shared" si="125"/>
        <v/>
      </c>
      <c r="R146" s="31" t="str">
        <f t="shared" si="125"/>
        <v/>
      </c>
      <c r="S146" s="31" t="str">
        <f t="shared" si="125"/>
        <v/>
      </c>
      <c r="T146" s="31" t="str">
        <f t="shared" si="125"/>
        <v/>
      </c>
      <c r="U146" s="31" t="str">
        <f t="shared" si="125"/>
        <v/>
      </c>
      <c r="V146" s="31" t="str">
        <f t="shared" si="125"/>
        <v/>
      </c>
      <c r="W146" s="31" t="str">
        <f t="shared" si="125"/>
        <v/>
      </c>
      <c r="X146" s="31" t="str">
        <f t="shared" si="125"/>
        <v/>
      </c>
      <c r="Y146" s="31" t="str">
        <f t="shared" si="125"/>
        <v/>
      </c>
      <c r="Z146" s="31" t="str">
        <f t="shared" si="125"/>
        <v/>
      </c>
      <c r="AA146" s="31" t="str">
        <f t="shared" si="125"/>
        <v/>
      </c>
      <c r="AB146" s="31" t="str">
        <f t="shared" si="125"/>
        <v/>
      </c>
      <c r="AC146" s="31" t="str">
        <f t="shared" si="125"/>
        <v/>
      </c>
      <c r="AD146" s="31" t="str">
        <f t="shared" si="125"/>
        <v/>
      </c>
      <c r="AE146" s="31" t="str">
        <f t="shared" si="125"/>
        <v/>
      </c>
      <c r="AF146" s="31" t="str">
        <f t="shared" si="125"/>
        <v/>
      </c>
      <c r="AG146" s="31" t="str">
        <f t="shared" si="125"/>
        <v/>
      </c>
      <c r="AH146" s="31" t="str">
        <f t="shared" si="125"/>
        <v/>
      </c>
      <c r="AI146" s="31" t="str">
        <f t="shared" si="125"/>
        <v/>
      </c>
      <c r="AJ146" s="31" t="str">
        <f t="shared" si="125"/>
        <v/>
      </c>
      <c r="AK146" s="31" t="str">
        <f t="shared" si="125"/>
        <v/>
      </c>
      <c r="AL146" s="31" t="str">
        <f t="shared" si="125"/>
        <v/>
      </c>
      <c r="AM146" s="31" t="str">
        <f t="shared" si="125"/>
        <v/>
      </c>
      <c r="AN146" s="31" t="str">
        <f t="shared" si="125"/>
        <v/>
      </c>
      <c r="AO146" s="31" t="str">
        <f t="shared" si="125"/>
        <v/>
      </c>
      <c r="AP146" s="31" t="str">
        <f t="shared" si="125"/>
        <v/>
      </c>
      <c r="AQ146" s="31" t="str">
        <f t="shared" si="125"/>
        <v/>
      </c>
      <c r="AR146" s="31" t="str">
        <f t="shared" si="125"/>
        <v/>
      </c>
      <c r="AS146" s="31" t="str">
        <f t="shared" si="125"/>
        <v/>
      </c>
      <c r="AT146" s="31" t="str">
        <f t="shared" si="125"/>
        <v/>
      </c>
      <c r="AU146" s="31" t="str">
        <f t="shared" si="125"/>
        <v/>
      </c>
      <c r="AV146" s="31" t="str">
        <f t="shared" si="125"/>
        <v/>
      </c>
      <c r="AW146" s="31" t="str">
        <f t="shared" si="125"/>
        <v/>
      </c>
      <c r="AX146" s="31" t="str">
        <f t="shared" si="125"/>
        <v/>
      </c>
      <c r="AY146" s="31" t="str">
        <f t="shared" si="125"/>
        <v/>
      </c>
      <c r="AZ146" s="31" t="str">
        <f t="shared" si="125"/>
        <v/>
      </c>
      <c r="BA146" s="31" t="str">
        <f t="shared" si="125"/>
        <v/>
      </c>
      <c r="BB146" s="31" t="str">
        <f t="shared" si="125"/>
        <v/>
      </c>
      <c r="BC146" s="31" t="str">
        <f t="shared" si="125"/>
        <v/>
      </c>
      <c r="BD146" s="31" t="str">
        <f t="shared" si="125"/>
        <v/>
      </c>
      <c r="BE146" s="31" t="str">
        <f t="shared" si="125"/>
        <v/>
      </c>
      <c r="BF146" s="31" t="str">
        <f t="shared" si="125"/>
        <v/>
      </c>
      <c r="BG146" s="31" t="str">
        <f t="shared" si="125"/>
        <v/>
      </c>
      <c r="BH146" s="31" t="str">
        <f t="shared" si="125"/>
        <v/>
      </c>
      <c r="BI146" s="31" t="str">
        <f t="shared" si="125"/>
        <v/>
      </c>
      <c r="BJ146" s="31" t="str">
        <f t="shared" si="125"/>
        <v/>
      </c>
      <c r="BK146" s="31" t="str">
        <f t="shared" si="125"/>
        <v/>
      </c>
      <c r="BL146" s="31" t="str">
        <f t="shared" si="125"/>
        <v/>
      </c>
      <c r="BM146" s="31" t="str">
        <f t="shared" si="125"/>
        <v/>
      </c>
      <c r="BN146" s="31" t="str">
        <f t="shared" ref="BN146:CW146" si="126">IF(AND($A146 &lt;&gt; "", BN$105 &lt;&gt; ""), IF(NOT(BN43=123456),BN43,IF(NOT(BN43="123456"),BN43,"TEST")),"")</f>
        <v/>
      </c>
      <c r="BO146" s="31" t="str">
        <f t="shared" si="126"/>
        <v/>
      </c>
      <c r="BP146" s="31" t="str">
        <f t="shared" si="126"/>
        <v/>
      </c>
      <c r="BQ146" s="31" t="str">
        <f t="shared" si="126"/>
        <v/>
      </c>
      <c r="BR146" s="31" t="str">
        <f t="shared" si="126"/>
        <v/>
      </c>
      <c r="BS146" s="31" t="str">
        <f t="shared" si="126"/>
        <v/>
      </c>
      <c r="BT146" s="31" t="str">
        <f t="shared" si="126"/>
        <v/>
      </c>
      <c r="BU146" s="31" t="str">
        <f t="shared" si="126"/>
        <v/>
      </c>
      <c r="BV146" s="31" t="str">
        <f t="shared" si="126"/>
        <v/>
      </c>
      <c r="BW146" s="31" t="str">
        <f t="shared" si="126"/>
        <v/>
      </c>
      <c r="BX146" s="31" t="str">
        <f t="shared" si="126"/>
        <v/>
      </c>
      <c r="BY146" s="31" t="str">
        <f t="shared" si="126"/>
        <v/>
      </c>
      <c r="BZ146" s="31" t="str">
        <f t="shared" si="126"/>
        <v/>
      </c>
      <c r="CA146" s="31" t="str">
        <f t="shared" si="126"/>
        <v/>
      </c>
      <c r="CB146" s="31" t="str">
        <f t="shared" si="126"/>
        <v/>
      </c>
      <c r="CC146" s="31" t="str">
        <f t="shared" si="126"/>
        <v/>
      </c>
      <c r="CD146" s="31" t="str">
        <f t="shared" si="126"/>
        <v/>
      </c>
      <c r="CE146" s="31" t="str">
        <f t="shared" si="126"/>
        <v/>
      </c>
      <c r="CF146" s="31" t="str">
        <f t="shared" si="126"/>
        <v/>
      </c>
      <c r="CG146" s="31" t="str">
        <f t="shared" si="126"/>
        <v/>
      </c>
      <c r="CH146" s="31" t="str">
        <f t="shared" si="126"/>
        <v/>
      </c>
      <c r="CI146" s="31" t="str">
        <f t="shared" si="126"/>
        <v/>
      </c>
      <c r="CJ146" s="31" t="str">
        <f t="shared" si="126"/>
        <v/>
      </c>
      <c r="CK146" s="31" t="str">
        <f t="shared" si="126"/>
        <v/>
      </c>
      <c r="CL146" s="31" t="str">
        <f t="shared" si="126"/>
        <v/>
      </c>
      <c r="CM146" s="31" t="str">
        <f t="shared" si="126"/>
        <v/>
      </c>
      <c r="CN146" s="31" t="str">
        <f t="shared" si="126"/>
        <v/>
      </c>
      <c r="CO146" s="31" t="str">
        <f t="shared" si="126"/>
        <v/>
      </c>
      <c r="CP146" s="31" t="str">
        <f t="shared" si="126"/>
        <v/>
      </c>
      <c r="CQ146" s="31" t="str">
        <f t="shared" si="126"/>
        <v/>
      </c>
      <c r="CR146" s="31" t="str">
        <f t="shared" si="126"/>
        <v/>
      </c>
      <c r="CS146" s="31" t="str">
        <f t="shared" si="126"/>
        <v/>
      </c>
      <c r="CT146" s="31" t="str">
        <f t="shared" si="126"/>
        <v/>
      </c>
      <c r="CU146" s="31" t="str">
        <f t="shared" si="126"/>
        <v/>
      </c>
      <c r="CV146" s="31" t="str">
        <f t="shared" si="126"/>
        <v/>
      </c>
      <c r="CW146" s="31" t="str">
        <f t="shared" si="126"/>
        <v/>
      </c>
      <c r="CX146" s="27">
        <f t="shared" ref="CX146" si="127">IF(NOT(CX43=123456),CX43,IF(NOT(CX43="123456"),CX43,"TEST"))</f>
        <v>0</v>
      </c>
    </row>
    <row r="147" spans="1:102" s="27" customFormat="1" x14ac:dyDescent="0.3">
      <c r="A147" s="27" t="str">
        <f t="shared" si="100"/>
        <v/>
      </c>
      <c r="B147" s="31" t="str">
        <f t="shared" ref="B147:BM147" si="128">IF(AND($A147 &lt;&gt; "", B$105 &lt;&gt; ""), IF(NOT(B44=123456),B44,IF(NOT(B44="123456"),B44,"TEST")),"")</f>
        <v/>
      </c>
      <c r="C147" s="31" t="str">
        <f t="shared" si="128"/>
        <v/>
      </c>
      <c r="D147" s="31" t="str">
        <f t="shared" si="128"/>
        <v/>
      </c>
      <c r="E147" s="31" t="str">
        <f t="shared" si="128"/>
        <v/>
      </c>
      <c r="F147" s="31" t="str">
        <f t="shared" si="128"/>
        <v/>
      </c>
      <c r="G147" s="31" t="str">
        <f t="shared" si="128"/>
        <v/>
      </c>
      <c r="H147" s="31" t="str">
        <f t="shared" si="128"/>
        <v/>
      </c>
      <c r="I147" s="31" t="str">
        <f t="shared" si="128"/>
        <v/>
      </c>
      <c r="J147" s="31" t="str">
        <f t="shared" si="128"/>
        <v/>
      </c>
      <c r="K147" s="31" t="str">
        <f t="shared" si="128"/>
        <v/>
      </c>
      <c r="L147" s="31" t="str">
        <f t="shared" si="128"/>
        <v/>
      </c>
      <c r="M147" s="31" t="str">
        <f t="shared" si="128"/>
        <v/>
      </c>
      <c r="N147" s="31" t="str">
        <f t="shared" si="128"/>
        <v/>
      </c>
      <c r="O147" s="31" t="str">
        <f t="shared" si="128"/>
        <v/>
      </c>
      <c r="P147" s="31" t="str">
        <f t="shared" si="128"/>
        <v/>
      </c>
      <c r="Q147" s="31" t="str">
        <f t="shared" si="128"/>
        <v/>
      </c>
      <c r="R147" s="31" t="str">
        <f t="shared" si="128"/>
        <v/>
      </c>
      <c r="S147" s="31" t="str">
        <f t="shared" si="128"/>
        <v/>
      </c>
      <c r="T147" s="31" t="str">
        <f t="shared" si="128"/>
        <v/>
      </c>
      <c r="U147" s="31" t="str">
        <f t="shared" si="128"/>
        <v/>
      </c>
      <c r="V147" s="31" t="str">
        <f t="shared" si="128"/>
        <v/>
      </c>
      <c r="W147" s="31" t="str">
        <f t="shared" si="128"/>
        <v/>
      </c>
      <c r="X147" s="31" t="str">
        <f t="shared" si="128"/>
        <v/>
      </c>
      <c r="Y147" s="31" t="str">
        <f t="shared" si="128"/>
        <v/>
      </c>
      <c r="Z147" s="31" t="str">
        <f t="shared" si="128"/>
        <v/>
      </c>
      <c r="AA147" s="31" t="str">
        <f t="shared" si="128"/>
        <v/>
      </c>
      <c r="AB147" s="31" t="str">
        <f t="shared" si="128"/>
        <v/>
      </c>
      <c r="AC147" s="31" t="str">
        <f t="shared" si="128"/>
        <v/>
      </c>
      <c r="AD147" s="31" t="str">
        <f t="shared" si="128"/>
        <v/>
      </c>
      <c r="AE147" s="31" t="str">
        <f t="shared" si="128"/>
        <v/>
      </c>
      <c r="AF147" s="31" t="str">
        <f t="shared" si="128"/>
        <v/>
      </c>
      <c r="AG147" s="31" t="str">
        <f t="shared" si="128"/>
        <v/>
      </c>
      <c r="AH147" s="31" t="str">
        <f t="shared" si="128"/>
        <v/>
      </c>
      <c r="AI147" s="31" t="str">
        <f t="shared" si="128"/>
        <v/>
      </c>
      <c r="AJ147" s="31" t="str">
        <f t="shared" si="128"/>
        <v/>
      </c>
      <c r="AK147" s="31" t="str">
        <f t="shared" si="128"/>
        <v/>
      </c>
      <c r="AL147" s="31" t="str">
        <f t="shared" si="128"/>
        <v/>
      </c>
      <c r="AM147" s="31" t="str">
        <f t="shared" si="128"/>
        <v/>
      </c>
      <c r="AN147" s="31" t="str">
        <f t="shared" si="128"/>
        <v/>
      </c>
      <c r="AO147" s="31" t="str">
        <f t="shared" si="128"/>
        <v/>
      </c>
      <c r="AP147" s="31" t="str">
        <f t="shared" si="128"/>
        <v/>
      </c>
      <c r="AQ147" s="31" t="str">
        <f t="shared" si="128"/>
        <v/>
      </c>
      <c r="AR147" s="31" t="str">
        <f t="shared" si="128"/>
        <v/>
      </c>
      <c r="AS147" s="31" t="str">
        <f t="shared" si="128"/>
        <v/>
      </c>
      <c r="AT147" s="31" t="str">
        <f t="shared" si="128"/>
        <v/>
      </c>
      <c r="AU147" s="31" t="str">
        <f t="shared" si="128"/>
        <v/>
      </c>
      <c r="AV147" s="31" t="str">
        <f t="shared" si="128"/>
        <v/>
      </c>
      <c r="AW147" s="31" t="str">
        <f t="shared" si="128"/>
        <v/>
      </c>
      <c r="AX147" s="31" t="str">
        <f t="shared" si="128"/>
        <v/>
      </c>
      <c r="AY147" s="31" t="str">
        <f t="shared" si="128"/>
        <v/>
      </c>
      <c r="AZ147" s="31" t="str">
        <f t="shared" si="128"/>
        <v/>
      </c>
      <c r="BA147" s="31" t="str">
        <f t="shared" si="128"/>
        <v/>
      </c>
      <c r="BB147" s="31" t="str">
        <f t="shared" si="128"/>
        <v/>
      </c>
      <c r="BC147" s="31" t="str">
        <f t="shared" si="128"/>
        <v/>
      </c>
      <c r="BD147" s="31" t="str">
        <f t="shared" si="128"/>
        <v/>
      </c>
      <c r="BE147" s="31" t="str">
        <f t="shared" si="128"/>
        <v/>
      </c>
      <c r="BF147" s="31" t="str">
        <f t="shared" si="128"/>
        <v/>
      </c>
      <c r="BG147" s="31" t="str">
        <f t="shared" si="128"/>
        <v/>
      </c>
      <c r="BH147" s="31" t="str">
        <f t="shared" si="128"/>
        <v/>
      </c>
      <c r="BI147" s="31" t="str">
        <f t="shared" si="128"/>
        <v/>
      </c>
      <c r="BJ147" s="31" t="str">
        <f t="shared" si="128"/>
        <v/>
      </c>
      <c r="BK147" s="31" t="str">
        <f t="shared" si="128"/>
        <v/>
      </c>
      <c r="BL147" s="31" t="str">
        <f t="shared" si="128"/>
        <v/>
      </c>
      <c r="BM147" s="31" t="str">
        <f t="shared" si="128"/>
        <v/>
      </c>
      <c r="BN147" s="31" t="str">
        <f t="shared" ref="BN147:CW147" si="129">IF(AND($A147 &lt;&gt; "", BN$105 &lt;&gt; ""), IF(NOT(BN44=123456),BN44,IF(NOT(BN44="123456"),BN44,"TEST")),"")</f>
        <v/>
      </c>
      <c r="BO147" s="31" t="str">
        <f t="shared" si="129"/>
        <v/>
      </c>
      <c r="BP147" s="31" t="str">
        <f t="shared" si="129"/>
        <v/>
      </c>
      <c r="BQ147" s="31" t="str">
        <f t="shared" si="129"/>
        <v/>
      </c>
      <c r="BR147" s="31" t="str">
        <f t="shared" si="129"/>
        <v/>
      </c>
      <c r="BS147" s="31" t="str">
        <f t="shared" si="129"/>
        <v/>
      </c>
      <c r="BT147" s="31" t="str">
        <f t="shared" si="129"/>
        <v/>
      </c>
      <c r="BU147" s="31" t="str">
        <f t="shared" si="129"/>
        <v/>
      </c>
      <c r="BV147" s="31" t="str">
        <f t="shared" si="129"/>
        <v/>
      </c>
      <c r="BW147" s="31" t="str">
        <f t="shared" si="129"/>
        <v/>
      </c>
      <c r="BX147" s="31" t="str">
        <f t="shared" si="129"/>
        <v/>
      </c>
      <c r="BY147" s="31" t="str">
        <f t="shared" si="129"/>
        <v/>
      </c>
      <c r="BZ147" s="31" t="str">
        <f t="shared" si="129"/>
        <v/>
      </c>
      <c r="CA147" s="31" t="str">
        <f t="shared" si="129"/>
        <v/>
      </c>
      <c r="CB147" s="31" t="str">
        <f t="shared" si="129"/>
        <v/>
      </c>
      <c r="CC147" s="31" t="str">
        <f t="shared" si="129"/>
        <v/>
      </c>
      <c r="CD147" s="31" t="str">
        <f t="shared" si="129"/>
        <v/>
      </c>
      <c r="CE147" s="31" t="str">
        <f t="shared" si="129"/>
        <v/>
      </c>
      <c r="CF147" s="31" t="str">
        <f t="shared" si="129"/>
        <v/>
      </c>
      <c r="CG147" s="31" t="str">
        <f t="shared" si="129"/>
        <v/>
      </c>
      <c r="CH147" s="31" t="str">
        <f t="shared" si="129"/>
        <v/>
      </c>
      <c r="CI147" s="31" t="str">
        <f t="shared" si="129"/>
        <v/>
      </c>
      <c r="CJ147" s="31" t="str">
        <f t="shared" si="129"/>
        <v/>
      </c>
      <c r="CK147" s="31" t="str">
        <f t="shared" si="129"/>
        <v/>
      </c>
      <c r="CL147" s="31" t="str">
        <f t="shared" si="129"/>
        <v/>
      </c>
      <c r="CM147" s="31" t="str">
        <f t="shared" si="129"/>
        <v/>
      </c>
      <c r="CN147" s="31" t="str">
        <f t="shared" si="129"/>
        <v/>
      </c>
      <c r="CO147" s="31" t="str">
        <f t="shared" si="129"/>
        <v/>
      </c>
      <c r="CP147" s="31" t="str">
        <f t="shared" si="129"/>
        <v/>
      </c>
      <c r="CQ147" s="31" t="str">
        <f t="shared" si="129"/>
        <v/>
      </c>
      <c r="CR147" s="31" t="str">
        <f t="shared" si="129"/>
        <v/>
      </c>
      <c r="CS147" s="31" t="str">
        <f t="shared" si="129"/>
        <v/>
      </c>
      <c r="CT147" s="31" t="str">
        <f t="shared" si="129"/>
        <v/>
      </c>
      <c r="CU147" s="31" t="str">
        <f t="shared" si="129"/>
        <v/>
      </c>
      <c r="CV147" s="31" t="str">
        <f t="shared" si="129"/>
        <v/>
      </c>
      <c r="CW147" s="31" t="str">
        <f t="shared" si="129"/>
        <v/>
      </c>
      <c r="CX147" s="27">
        <f t="shared" ref="CX147" si="130">IF(NOT(CX44=123456),CX44,IF(NOT(CX44="123456"),CX44,"TEST"))</f>
        <v>0</v>
      </c>
    </row>
    <row r="148" spans="1:102" s="27" customFormat="1" x14ac:dyDescent="0.3">
      <c r="A148" s="27" t="str">
        <f t="shared" si="100"/>
        <v/>
      </c>
      <c r="B148" s="31" t="str">
        <f t="shared" ref="B148:BM148" si="131">IF(AND($A148 &lt;&gt; "", B$105 &lt;&gt; ""), IF(NOT(B45=123456),B45,IF(NOT(B45="123456"),B45,"TEST")),"")</f>
        <v/>
      </c>
      <c r="C148" s="31" t="str">
        <f t="shared" si="131"/>
        <v/>
      </c>
      <c r="D148" s="31" t="str">
        <f t="shared" si="131"/>
        <v/>
      </c>
      <c r="E148" s="31" t="str">
        <f t="shared" si="131"/>
        <v/>
      </c>
      <c r="F148" s="31" t="str">
        <f t="shared" si="131"/>
        <v/>
      </c>
      <c r="G148" s="31" t="str">
        <f t="shared" si="131"/>
        <v/>
      </c>
      <c r="H148" s="31" t="str">
        <f t="shared" si="131"/>
        <v/>
      </c>
      <c r="I148" s="31" t="str">
        <f t="shared" si="131"/>
        <v/>
      </c>
      <c r="J148" s="31" t="str">
        <f t="shared" si="131"/>
        <v/>
      </c>
      <c r="K148" s="31" t="str">
        <f t="shared" si="131"/>
        <v/>
      </c>
      <c r="L148" s="31" t="str">
        <f t="shared" si="131"/>
        <v/>
      </c>
      <c r="M148" s="31" t="str">
        <f t="shared" si="131"/>
        <v/>
      </c>
      <c r="N148" s="31" t="str">
        <f t="shared" si="131"/>
        <v/>
      </c>
      <c r="O148" s="31" t="str">
        <f t="shared" si="131"/>
        <v/>
      </c>
      <c r="P148" s="31" t="str">
        <f t="shared" si="131"/>
        <v/>
      </c>
      <c r="Q148" s="31" t="str">
        <f t="shared" si="131"/>
        <v/>
      </c>
      <c r="R148" s="31" t="str">
        <f t="shared" si="131"/>
        <v/>
      </c>
      <c r="S148" s="31" t="str">
        <f t="shared" si="131"/>
        <v/>
      </c>
      <c r="T148" s="31" t="str">
        <f t="shared" si="131"/>
        <v/>
      </c>
      <c r="U148" s="31" t="str">
        <f t="shared" si="131"/>
        <v/>
      </c>
      <c r="V148" s="31" t="str">
        <f t="shared" si="131"/>
        <v/>
      </c>
      <c r="W148" s="31" t="str">
        <f t="shared" si="131"/>
        <v/>
      </c>
      <c r="X148" s="31" t="str">
        <f t="shared" si="131"/>
        <v/>
      </c>
      <c r="Y148" s="31" t="str">
        <f t="shared" si="131"/>
        <v/>
      </c>
      <c r="Z148" s="31" t="str">
        <f t="shared" si="131"/>
        <v/>
      </c>
      <c r="AA148" s="31" t="str">
        <f t="shared" si="131"/>
        <v/>
      </c>
      <c r="AB148" s="31" t="str">
        <f t="shared" si="131"/>
        <v/>
      </c>
      <c r="AC148" s="31" t="str">
        <f t="shared" si="131"/>
        <v/>
      </c>
      <c r="AD148" s="31" t="str">
        <f t="shared" si="131"/>
        <v/>
      </c>
      <c r="AE148" s="31" t="str">
        <f t="shared" si="131"/>
        <v/>
      </c>
      <c r="AF148" s="31" t="str">
        <f t="shared" si="131"/>
        <v/>
      </c>
      <c r="AG148" s="31" t="str">
        <f t="shared" si="131"/>
        <v/>
      </c>
      <c r="AH148" s="31" t="str">
        <f t="shared" si="131"/>
        <v/>
      </c>
      <c r="AI148" s="31" t="str">
        <f t="shared" si="131"/>
        <v/>
      </c>
      <c r="AJ148" s="31" t="str">
        <f t="shared" si="131"/>
        <v/>
      </c>
      <c r="AK148" s="31" t="str">
        <f t="shared" si="131"/>
        <v/>
      </c>
      <c r="AL148" s="31" t="str">
        <f t="shared" si="131"/>
        <v/>
      </c>
      <c r="AM148" s="31" t="str">
        <f t="shared" si="131"/>
        <v/>
      </c>
      <c r="AN148" s="31" t="str">
        <f t="shared" si="131"/>
        <v/>
      </c>
      <c r="AO148" s="31" t="str">
        <f t="shared" si="131"/>
        <v/>
      </c>
      <c r="AP148" s="31" t="str">
        <f t="shared" si="131"/>
        <v/>
      </c>
      <c r="AQ148" s="31" t="str">
        <f t="shared" si="131"/>
        <v/>
      </c>
      <c r="AR148" s="31" t="str">
        <f t="shared" si="131"/>
        <v/>
      </c>
      <c r="AS148" s="31" t="str">
        <f t="shared" si="131"/>
        <v/>
      </c>
      <c r="AT148" s="31" t="str">
        <f t="shared" si="131"/>
        <v/>
      </c>
      <c r="AU148" s="31" t="str">
        <f t="shared" si="131"/>
        <v/>
      </c>
      <c r="AV148" s="31" t="str">
        <f t="shared" si="131"/>
        <v/>
      </c>
      <c r="AW148" s="31" t="str">
        <f t="shared" si="131"/>
        <v/>
      </c>
      <c r="AX148" s="31" t="str">
        <f t="shared" si="131"/>
        <v/>
      </c>
      <c r="AY148" s="31" t="str">
        <f t="shared" si="131"/>
        <v/>
      </c>
      <c r="AZ148" s="31" t="str">
        <f t="shared" si="131"/>
        <v/>
      </c>
      <c r="BA148" s="31" t="str">
        <f t="shared" si="131"/>
        <v/>
      </c>
      <c r="BB148" s="31" t="str">
        <f t="shared" si="131"/>
        <v/>
      </c>
      <c r="BC148" s="31" t="str">
        <f t="shared" si="131"/>
        <v/>
      </c>
      <c r="BD148" s="31" t="str">
        <f t="shared" si="131"/>
        <v/>
      </c>
      <c r="BE148" s="31" t="str">
        <f t="shared" si="131"/>
        <v/>
      </c>
      <c r="BF148" s="31" t="str">
        <f t="shared" si="131"/>
        <v/>
      </c>
      <c r="BG148" s="31" t="str">
        <f t="shared" si="131"/>
        <v/>
      </c>
      <c r="BH148" s="31" t="str">
        <f t="shared" si="131"/>
        <v/>
      </c>
      <c r="BI148" s="31" t="str">
        <f t="shared" si="131"/>
        <v/>
      </c>
      <c r="BJ148" s="31" t="str">
        <f t="shared" si="131"/>
        <v/>
      </c>
      <c r="BK148" s="31" t="str">
        <f t="shared" si="131"/>
        <v/>
      </c>
      <c r="BL148" s="31" t="str">
        <f t="shared" si="131"/>
        <v/>
      </c>
      <c r="BM148" s="31" t="str">
        <f t="shared" si="131"/>
        <v/>
      </c>
      <c r="BN148" s="31" t="str">
        <f t="shared" ref="BN148:CW148" si="132">IF(AND($A148 &lt;&gt; "", BN$105 &lt;&gt; ""), IF(NOT(BN45=123456),BN45,IF(NOT(BN45="123456"),BN45,"TEST")),"")</f>
        <v/>
      </c>
      <c r="BO148" s="31" t="str">
        <f t="shared" si="132"/>
        <v/>
      </c>
      <c r="BP148" s="31" t="str">
        <f t="shared" si="132"/>
        <v/>
      </c>
      <c r="BQ148" s="31" t="str">
        <f t="shared" si="132"/>
        <v/>
      </c>
      <c r="BR148" s="31" t="str">
        <f t="shared" si="132"/>
        <v/>
      </c>
      <c r="BS148" s="31" t="str">
        <f t="shared" si="132"/>
        <v/>
      </c>
      <c r="BT148" s="31" t="str">
        <f t="shared" si="132"/>
        <v/>
      </c>
      <c r="BU148" s="31" t="str">
        <f t="shared" si="132"/>
        <v/>
      </c>
      <c r="BV148" s="31" t="str">
        <f t="shared" si="132"/>
        <v/>
      </c>
      <c r="BW148" s="31" t="str">
        <f t="shared" si="132"/>
        <v/>
      </c>
      <c r="BX148" s="31" t="str">
        <f t="shared" si="132"/>
        <v/>
      </c>
      <c r="BY148" s="31" t="str">
        <f t="shared" si="132"/>
        <v/>
      </c>
      <c r="BZ148" s="31" t="str">
        <f t="shared" si="132"/>
        <v/>
      </c>
      <c r="CA148" s="31" t="str">
        <f t="shared" si="132"/>
        <v/>
      </c>
      <c r="CB148" s="31" t="str">
        <f t="shared" si="132"/>
        <v/>
      </c>
      <c r="CC148" s="31" t="str">
        <f t="shared" si="132"/>
        <v/>
      </c>
      <c r="CD148" s="31" t="str">
        <f t="shared" si="132"/>
        <v/>
      </c>
      <c r="CE148" s="31" t="str">
        <f t="shared" si="132"/>
        <v/>
      </c>
      <c r="CF148" s="31" t="str">
        <f t="shared" si="132"/>
        <v/>
      </c>
      <c r="CG148" s="31" t="str">
        <f t="shared" si="132"/>
        <v/>
      </c>
      <c r="CH148" s="31" t="str">
        <f t="shared" si="132"/>
        <v/>
      </c>
      <c r="CI148" s="31" t="str">
        <f t="shared" si="132"/>
        <v/>
      </c>
      <c r="CJ148" s="31" t="str">
        <f t="shared" si="132"/>
        <v/>
      </c>
      <c r="CK148" s="31" t="str">
        <f t="shared" si="132"/>
        <v/>
      </c>
      <c r="CL148" s="31" t="str">
        <f t="shared" si="132"/>
        <v/>
      </c>
      <c r="CM148" s="31" t="str">
        <f t="shared" si="132"/>
        <v/>
      </c>
      <c r="CN148" s="31" t="str">
        <f t="shared" si="132"/>
        <v/>
      </c>
      <c r="CO148" s="31" t="str">
        <f t="shared" si="132"/>
        <v/>
      </c>
      <c r="CP148" s="31" t="str">
        <f t="shared" si="132"/>
        <v/>
      </c>
      <c r="CQ148" s="31" t="str">
        <f t="shared" si="132"/>
        <v/>
      </c>
      <c r="CR148" s="31" t="str">
        <f t="shared" si="132"/>
        <v/>
      </c>
      <c r="CS148" s="31" t="str">
        <f t="shared" si="132"/>
        <v/>
      </c>
      <c r="CT148" s="31" t="str">
        <f t="shared" si="132"/>
        <v/>
      </c>
      <c r="CU148" s="31" t="str">
        <f t="shared" si="132"/>
        <v/>
      </c>
      <c r="CV148" s="31" t="str">
        <f t="shared" si="132"/>
        <v/>
      </c>
      <c r="CW148" s="31" t="str">
        <f t="shared" si="132"/>
        <v/>
      </c>
      <c r="CX148" s="27">
        <f t="shared" ref="CX148" si="133">IF(NOT(CX45=123456),CX45,IF(NOT(CX45="123456"),CX45,"TEST"))</f>
        <v>0</v>
      </c>
    </row>
    <row r="149" spans="1:102" s="27" customFormat="1" x14ac:dyDescent="0.3">
      <c r="A149" s="27" t="str">
        <f t="shared" si="100"/>
        <v/>
      </c>
      <c r="B149" s="31" t="str">
        <f t="shared" ref="B149:BM149" si="134">IF(AND($A149 &lt;&gt; "", B$105 &lt;&gt; ""), IF(NOT(B46=123456),B46,IF(NOT(B46="123456"),B46,"TEST")),"")</f>
        <v/>
      </c>
      <c r="C149" s="31" t="str">
        <f t="shared" si="134"/>
        <v/>
      </c>
      <c r="D149" s="31" t="str">
        <f t="shared" si="134"/>
        <v/>
      </c>
      <c r="E149" s="31" t="str">
        <f t="shared" si="134"/>
        <v/>
      </c>
      <c r="F149" s="31" t="str">
        <f t="shared" si="134"/>
        <v/>
      </c>
      <c r="G149" s="31" t="str">
        <f t="shared" si="134"/>
        <v/>
      </c>
      <c r="H149" s="31" t="str">
        <f t="shared" si="134"/>
        <v/>
      </c>
      <c r="I149" s="31" t="str">
        <f t="shared" si="134"/>
        <v/>
      </c>
      <c r="J149" s="31" t="str">
        <f t="shared" si="134"/>
        <v/>
      </c>
      <c r="K149" s="31" t="str">
        <f t="shared" si="134"/>
        <v/>
      </c>
      <c r="L149" s="31" t="str">
        <f t="shared" si="134"/>
        <v/>
      </c>
      <c r="M149" s="31" t="str">
        <f t="shared" si="134"/>
        <v/>
      </c>
      <c r="N149" s="31" t="str">
        <f t="shared" si="134"/>
        <v/>
      </c>
      <c r="O149" s="31" t="str">
        <f t="shared" si="134"/>
        <v/>
      </c>
      <c r="P149" s="31" t="str">
        <f t="shared" si="134"/>
        <v/>
      </c>
      <c r="Q149" s="31" t="str">
        <f t="shared" si="134"/>
        <v/>
      </c>
      <c r="R149" s="31" t="str">
        <f t="shared" si="134"/>
        <v/>
      </c>
      <c r="S149" s="31" t="str">
        <f t="shared" si="134"/>
        <v/>
      </c>
      <c r="T149" s="31" t="str">
        <f t="shared" si="134"/>
        <v/>
      </c>
      <c r="U149" s="31" t="str">
        <f t="shared" si="134"/>
        <v/>
      </c>
      <c r="V149" s="31" t="str">
        <f t="shared" si="134"/>
        <v/>
      </c>
      <c r="W149" s="31" t="str">
        <f t="shared" si="134"/>
        <v/>
      </c>
      <c r="X149" s="31" t="str">
        <f t="shared" si="134"/>
        <v/>
      </c>
      <c r="Y149" s="31" t="str">
        <f t="shared" si="134"/>
        <v/>
      </c>
      <c r="Z149" s="31" t="str">
        <f t="shared" si="134"/>
        <v/>
      </c>
      <c r="AA149" s="31" t="str">
        <f t="shared" si="134"/>
        <v/>
      </c>
      <c r="AB149" s="31" t="str">
        <f t="shared" si="134"/>
        <v/>
      </c>
      <c r="AC149" s="31" t="str">
        <f t="shared" si="134"/>
        <v/>
      </c>
      <c r="AD149" s="31" t="str">
        <f t="shared" si="134"/>
        <v/>
      </c>
      <c r="AE149" s="31" t="str">
        <f t="shared" si="134"/>
        <v/>
      </c>
      <c r="AF149" s="31" t="str">
        <f t="shared" si="134"/>
        <v/>
      </c>
      <c r="AG149" s="31" t="str">
        <f t="shared" si="134"/>
        <v/>
      </c>
      <c r="AH149" s="31" t="str">
        <f t="shared" si="134"/>
        <v/>
      </c>
      <c r="AI149" s="31" t="str">
        <f t="shared" si="134"/>
        <v/>
      </c>
      <c r="AJ149" s="31" t="str">
        <f t="shared" si="134"/>
        <v/>
      </c>
      <c r="AK149" s="31" t="str">
        <f t="shared" si="134"/>
        <v/>
      </c>
      <c r="AL149" s="31" t="str">
        <f t="shared" si="134"/>
        <v/>
      </c>
      <c r="AM149" s="31" t="str">
        <f t="shared" si="134"/>
        <v/>
      </c>
      <c r="AN149" s="31" t="str">
        <f t="shared" si="134"/>
        <v/>
      </c>
      <c r="AO149" s="31" t="str">
        <f t="shared" si="134"/>
        <v/>
      </c>
      <c r="AP149" s="31" t="str">
        <f t="shared" si="134"/>
        <v/>
      </c>
      <c r="AQ149" s="31" t="str">
        <f t="shared" si="134"/>
        <v/>
      </c>
      <c r="AR149" s="31" t="str">
        <f t="shared" si="134"/>
        <v/>
      </c>
      <c r="AS149" s="31" t="str">
        <f t="shared" si="134"/>
        <v/>
      </c>
      <c r="AT149" s="31" t="str">
        <f t="shared" si="134"/>
        <v/>
      </c>
      <c r="AU149" s="31" t="str">
        <f t="shared" si="134"/>
        <v/>
      </c>
      <c r="AV149" s="31" t="str">
        <f t="shared" si="134"/>
        <v/>
      </c>
      <c r="AW149" s="31" t="str">
        <f t="shared" si="134"/>
        <v/>
      </c>
      <c r="AX149" s="31" t="str">
        <f t="shared" si="134"/>
        <v/>
      </c>
      <c r="AY149" s="31" t="str">
        <f t="shared" si="134"/>
        <v/>
      </c>
      <c r="AZ149" s="31" t="str">
        <f t="shared" si="134"/>
        <v/>
      </c>
      <c r="BA149" s="31" t="str">
        <f t="shared" si="134"/>
        <v/>
      </c>
      <c r="BB149" s="31" t="str">
        <f t="shared" si="134"/>
        <v/>
      </c>
      <c r="BC149" s="31" t="str">
        <f t="shared" si="134"/>
        <v/>
      </c>
      <c r="BD149" s="31" t="str">
        <f t="shared" si="134"/>
        <v/>
      </c>
      <c r="BE149" s="31" t="str">
        <f t="shared" si="134"/>
        <v/>
      </c>
      <c r="BF149" s="31" t="str">
        <f t="shared" si="134"/>
        <v/>
      </c>
      <c r="BG149" s="31" t="str">
        <f t="shared" si="134"/>
        <v/>
      </c>
      <c r="BH149" s="31" t="str">
        <f t="shared" si="134"/>
        <v/>
      </c>
      <c r="BI149" s="31" t="str">
        <f t="shared" si="134"/>
        <v/>
      </c>
      <c r="BJ149" s="31" t="str">
        <f t="shared" si="134"/>
        <v/>
      </c>
      <c r="BK149" s="31" t="str">
        <f t="shared" si="134"/>
        <v/>
      </c>
      <c r="BL149" s="31" t="str">
        <f t="shared" si="134"/>
        <v/>
      </c>
      <c r="BM149" s="31" t="str">
        <f t="shared" si="134"/>
        <v/>
      </c>
      <c r="BN149" s="31" t="str">
        <f t="shared" ref="BN149:CW149" si="135">IF(AND($A149 &lt;&gt; "", BN$105 &lt;&gt; ""), IF(NOT(BN46=123456),BN46,IF(NOT(BN46="123456"),BN46,"TEST")),"")</f>
        <v/>
      </c>
      <c r="BO149" s="31" t="str">
        <f t="shared" si="135"/>
        <v/>
      </c>
      <c r="BP149" s="31" t="str">
        <f t="shared" si="135"/>
        <v/>
      </c>
      <c r="BQ149" s="31" t="str">
        <f t="shared" si="135"/>
        <v/>
      </c>
      <c r="BR149" s="31" t="str">
        <f t="shared" si="135"/>
        <v/>
      </c>
      <c r="BS149" s="31" t="str">
        <f t="shared" si="135"/>
        <v/>
      </c>
      <c r="BT149" s="31" t="str">
        <f t="shared" si="135"/>
        <v/>
      </c>
      <c r="BU149" s="31" t="str">
        <f t="shared" si="135"/>
        <v/>
      </c>
      <c r="BV149" s="31" t="str">
        <f t="shared" si="135"/>
        <v/>
      </c>
      <c r="BW149" s="31" t="str">
        <f t="shared" si="135"/>
        <v/>
      </c>
      <c r="BX149" s="31" t="str">
        <f t="shared" si="135"/>
        <v/>
      </c>
      <c r="BY149" s="31" t="str">
        <f t="shared" si="135"/>
        <v/>
      </c>
      <c r="BZ149" s="31" t="str">
        <f t="shared" si="135"/>
        <v/>
      </c>
      <c r="CA149" s="31" t="str">
        <f t="shared" si="135"/>
        <v/>
      </c>
      <c r="CB149" s="31" t="str">
        <f t="shared" si="135"/>
        <v/>
      </c>
      <c r="CC149" s="31" t="str">
        <f t="shared" si="135"/>
        <v/>
      </c>
      <c r="CD149" s="31" t="str">
        <f t="shared" si="135"/>
        <v/>
      </c>
      <c r="CE149" s="31" t="str">
        <f t="shared" si="135"/>
        <v/>
      </c>
      <c r="CF149" s="31" t="str">
        <f t="shared" si="135"/>
        <v/>
      </c>
      <c r="CG149" s="31" t="str">
        <f t="shared" si="135"/>
        <v/>
      </c>
      <c r="CH149" s="31" t="str">
        <f t="shared" si="135"/>
        <v/>
      </c>
      <c r="CI149" s="31" t="str">
        <f t="shared" si="135"/>
        <v/>
      </c>
      <c r="CJ149" s="31" t="str">
        <f t="shared" si="135"/>
        <v/>
      </c>
      <c r="CK149" s="31" t="str">
        <f t="shared" si="135"/>
        <v/>
      </c>
      <c r="CL149" s="31" t="str">
        <f t="shared" si="135"/>
        <v/>
      </c>
      <c r="CM149" s="31" t="str">
        <f t="shared" si="135"/>
        <v/>
      </c>
      <c r="CN149" s="31" t="str">
        <f t="shared" si="135"/>
        <v/>
      </c>
      <c r="CO149" s="31" t="str">
        <f t="shared" si="135"/>
        <v/>
      </c>
      <c r="CP149" s="31" t="str">
        <f t="shared" si="135"/>
        <v/>
      </c>
      <c r="CQ149" s="31" t="str">
        <f t="shared" si="135"/>
        <v/>
      </c>
      <c r="CR149" s="31" t="str">
        <f t="shared" si="135"/>
        <v/>
      </c>
      <c r="CS149" s="31" t="str">
        <f t="shared" si="135"/>
        <v/>
      </c>
      <c r="CT149" s="31" t="str">
        <f t="shared" si="135"/>
        <v/>
      </c>
      <c r="CU149" s="31" t="str">
        <f t="shared" si="135"/>
        <v/>
      </c>
      <c r="CV149" s="31" t="str">
        <f t="shared" si="135"/>
        <v/>
      </c>
      <c r="CW149" s="31" t="str">
        <f t="shared" si="135"/>
        <v/>
      </c>
      <c r="CX149" s="27">
        <f t="shared" ref="CX149" si="136">IF(NOT(CX46=123456),CX46,IF(NOT(CX46="123456"),CX46,"TEST"))</f>
        <v>0</v>
      </c>
    </row>
    <row r="150" spans="1:102" s="27" customFormat="1" x14ac:dyDescent="0.3">
      <c r="A150" s="27" t="str">
        <f t="shared" si="100"/>
        <v/>
      </c>
      <c r="B150" s="31" t="str">
        <f t="shared" ref="B150:BM150" si="137">IF(AND($A150 &lt;&gt; "", B$105 &lt;&gt; ""), IF(NOT(B47=123456),B47,IF(NOT(B47="123456"),B47,"TEST")),"")</f>
        <v/>
      </c>
      <c r="C150" s="31" t="str">
        <f t="shared" si="137"/>
        <v/>
      </c>
      <c r="D150" s="31" t="str">
        <f t="shared" si="137"/>
        <v/>
      </c>
      <c r="E150" s="31" t="str">
        <f t="shared" si="137"/>
        <v/>
      </c>
      <c r="F150" s="31" t="str">
        <f t="shared" si="137"/>
        <v/>
      </c>
      <c r="G150" s="31" t="str">
        <f t="shared" si="137"/>
        <v/>
      </c>
      <c r="H150" s="31" t="str">
        <f t="shared" si="137"/>
        <v/>
      </c>
      <c r="I150" s="31" t="str">
        <f t="shared" si="137"/>
        <v/>
      </c>
      <c r="J150" s="31" t="str">
        <f t="shared" si="137"/>
        <v/>
      </c>
      <c r="K150" s="31" t="str">
        <f t="shared" si="137"/>
        <v/>
      </c>
      <c r="L150" s="31" t="str">
        <f t="shared" si="137"/>
        <v/>
      </c>
      <c r="M150" s="31" t="str">
        <f t="shared" si="137"/>
        <v/>
      </c>
      <c r="N150" s="31" t="str">
        <f t="shared" si="137"/>
        <v/>
      </c>
      <c r="O150" s="31" t="str">
        <f t="shared" si="137"/>
        <v/>
      </c>
      <c r="P150" s="31" t="str">
        <f t="shared" si="137"/>
        <v/>
      </c>
      <c r="Q150" s="31" t="str">
        <f t="shared" si="137"/>
        <v/>
      </c>
      <c r="R150" s="31" t="str">
        <f t="shared" si="137"/>
        <v/>
      </c>
      <c r="S150" s="31" t="str">
        <f t="shared" si="137"/>
        <v/>
      </c>
      <c r="T150" s="31" t="str">
        <f t="shared" si="137"/>
        <v/>
      </c>
      <c r="U150" s="31" t="str">
        <f t="shared" si="137"/>
        <v/>
      </c>
      <c r="V150" s="31" t="str">
        <f t="shared" si="137"/>
        <v/>
      </c>
      <c r="W150" s="31" t="str">
        <f t="shared" si="137"/>
        <v/>
      </c>
      <c r="X150" s="31" t="str">
        <f t="shared" si="137"/>
        <v/>
      </c>
      <c r="Y150" s="31" t="str">
        <f t="shared" si="137"/>
        <v/>
      </c>
      <c r="Z150" s="31" t="str">
        <f t="shared" si="137"/>
        <v/>
      </c>
      <c r="AA150" s="31" t="str">
        <f t="shared" si="137"/>
        <v/>
      </c>
      <c r="AB150" s="31" t="str">
        <f t="shared" si="137"/>
        <v/>
      </c>
      <c r="AC150" s="31" t="str">
        <f t="shared" si="137"/>
        <v/>
      </c>
      <c r="AD150" s="31" t="str">
        <f t="shared" si="137"/>
        <v/>
      </c>
      <c r="AE150" s="31" t="str">
        <f t="shared" si="137"/>
        <v/>
      </c>
      <c r="AF150" s="31" t="str">
        <f t="shared" si="137"/>
        <v/>
      </c>
      <c r="AG150" s="31" t="str">
        <f t="shared" si="137"/>
        <v/>
      </c>
      <c r="AH150" s="31" t="str">
        <f t="shared" si="137"/>
        <v/>
      </c>
      <c r="AI150" s="31" t="str">
        <f t="shared" si="137"/>
        <v/>
      </c>
      <c r="AJ150" s="31" t="str">
        <f t="shared" si="137"/>
        <v/>
      </c>
      <c r="AK150" s="31" t="str">
        <f t="shared" si="137"/>
        <v/>
      </c>
      <c r="AL150" s="31" t="str">
        <f t="shared" si="137"/>
        <v/>
      </c>
      <c r="AM150" s="31" t="str">
        <f t="shared" si="137"/>
        <v/>
      </c>
      <c r="AN150" s="31" t="str">
        <f t="shared" si="137"/>
        <v/>
      </c>
      <c r="AO150" s="31" t="str">
        <f t="shared" si="137"/>
        <v/>
      </c>
      <c r="AP150" s="31" t="str">
        <f t="shared" si="137"/>
        <v/>
      </c>
      <c r="AQ150" s="31" t="str">
        <f t="shared" si="137"/>
        <v/>
      </c>
      <c r="AR150" s="31" t="str">
        <f t="shared" si="137"/>
        <v/>
      </c>
      <c r="AS150" s="31" t="str">
        <f t="shared" si="137"/>
        <v/>
      </c>
      <c r="AT150" s="31" t="str">
        <f t="shared" si="137"/>
        <v/>
      </c>
      <c r="AU150" s="31" t="str">
        <f t="shared" si="137"/>
        <v/>
      </c>
      <c r="AV150" s="31" t="str">
        <f t="shared" si="137"/>
        <v/>
      </c>
      <c r="AW150" s="31" t="str">
        <f t="shared" si="137"/>
        <v/>
      </c>
      <c r="AX150" s="31" t="str">
        <f t="shared" si="137"/>
        <v/>
      </c>
      <c r="AY150" s="31" t="str">
        <f t="shared" si="137"/>
        <v/>
      </c>
      <c r="AZ150" s="31" t="str">
        <f t="shared" si="137"/>
        <v/>
      </c>
      <c r="BA150" s="31" t="str">
        <f t="shared" si="137"/>
        <v/>
      </c>
      <c r="BB150" s="31" t="str">
        <f t="shared" si="137"/>
        <v/>
      </c>
      <c r="BC150" s="31" t="str">
        <f t="shared" si="137"/>
        <v/>
      </c>
      <c r="BD150" s="31" t="str">
        <f t="shared" si="137"/>
        <v/>
      </c>
      <c r="BE150" s="31" t="str">
        <f t="shared" si="137"/>
        <v/>
      </c>
      <c r="BF150" s="31" t="str">
        <f t="shared" si="137"/>
        <v/>
      </c>
      <c r="BG150" s="31" t="str">
        <f t="shared" si="137"/>
        <v/>
      </c>
      <c r="BH150" s="31" t="str">
        <f t="shared" si="137"/>
        <v/>
      </c>
      <c r="BI150" s="31" t="str">
        <f t="shared" si="137"/>
        <v/>
      </c>
      <c r="BJ150" s="31" t="str">
        <f t="shared" si="137"/>
        <v/>
      </c>
      <c r="BK150" s="31" t="str">
        <f t="shared" si="137"/>
        <v/>
      </c>
      <c r="BL150" s="31" t="str">
        <f t="shared" si="137"/>
        <v/>
      </c>
      <c r="BM150" s="31" t="str">
        <f t="shared" si="137"/>
        <v/>
      </c>
      <c r="BN150" s="31" t="str">
        <f t="shared" ref="BN150:CW150" si="138">IF(AND($A150 &lt;&gt; "", BN$105 &lt;&gt; ""), IF(NOT(BN47=123456),BN47,IF(NOT(BN47="123456"),BN47,"TEST")),"")</f>
        <v/>
      </c>
      <c r="BO150" s="31" t="str">
        <f t="shared" si="138"/>
        <v/>
      </c>
      <c r="BP150" s="31" t="str">
        <f t="shared" si="138"/>
        <v/>
      </c>
      <c r="BQ150" s="31" t="str">
        <f t="shared" si="138"/>
        <v/>
      </c>
      <c r="BR150" s="31" t="str">
        <f t="shared" si="138"/>
        <v/>
      </c>
      <c r="BS150" s="31" t="str">
        <f t="shared" si="138"/>
        <v/>
      </c>
      <c r="BT150" s="31" t="str">
        <f t="shared" si="138"/>
        <v/>
      </c>
      <c r="BU150" s="31" t="str">
        <f t="shared" si="138"/>
        <v/>
      </c>
      <c r="BV150" s="31" t="str">
        <f t="shared" si="138"/>
        <v/>
      </c>
      <c r="BW150" s="31" t="str">
        <f t="shared" si="138"/>
        <v/>
      </c>
      <c r="BX150" s="31" t="str">
        <f t="shared" si="138"/>
        <v/>
      </c>
      <c r="BY150" s="31" t="str">
        <f t="shared" si="138"/>
        <v/>
      </c>
      <c r="BZ150" s="31" t="str">
        <f t="shared" si="138"/>
        <v/>
      </c>
      <c r="CA150" s="31" t="str">
        <f t="shared" si="138"/>
        <v/>
      </c>
      <c r="CB150" s="31" t="str">
        <f t="shared" si="138"/>
        <v/>
      </c>
      <c r="CC150" s="31" t="str">
        <f t="shared" si="138"/>
        <v/>
      </c>
      <c r="CD150" s="31" t="str">
        <f t="shared" si="138"/>
        <v/>
      </c>
      <c r="CE150" s="31" t="str">
        <f t="shared" si="138"/>
        <v/>
      </c>
      <c r="CF150" s="31" t="str">
        <f t="shared" si="138"/>
        <v/>
      </c>
      <c r="CG150" s="31" t="str">
        <f t="shared" si="138"/>
        <v/>
      </c>
      <c r="CH150" s="31" t="str">
        <f t="shared" si="138"/>
        <v/>
      </c>
      <c r="CI150" s="31" t="str">
        <f t="shared" si="138"/>
        <v/>
      </c>
      <c r="CJ150" s="31" t="str">
        <f t="shared" si="138"/>
        <v/>
      </c>
      <c r="CK150" s="31" t="str">
        <f t="shared" si="138"/>
        <v/>
      </c>
      <c r="CL150" s="31" t="str">
        <f t="shared" si="138"/>
        <v/>
      </c>
      <c r="CM150" s="31" t="str">
        <f t="shared" si="138"/>
        <v/>
      </c>
      <c r="CN150" s="31" t="str">
        <f t="shared" si="138"/>
        <v/>
      </c>
      <c r="CO150" s="31" t="str">
        <f t="shared" si="138"/>
        <v/>
      </c>
      <c r="CP150" s="31" t="str">
        <f t="shared" si="138"/>
        <v/>
      </c>
      <c r="CQ150" s="31" t="str">
        <f t="shared" si="138"/>
        <v/>
      </c>
      <c r="CR150" s="31" t="str">
        <f t="shared" si="138"/>
        <v/>
      </c>
      <c r="CS150" s="31" t="str">
        <f t="shared" si="138"/>
        <v/>
      </c>
      <c r="CT150" s="31" t="str">
        <f t="shared" si="138"/>
        <v/>
      </c>
      <c r="CU150" s="31" t="str">
        <f t="shared" si="138"/>
        <v/>
      </c>
      <c r="CV150" s="31" t="str">
        <f t="shared" si="138"/>
        <v/>
      </c>
      <c r="CW150" s="31" t="str">
        <f t="shared" si="138"/>
        <v/>
      </c>
      <c r="CX150" s="27">
        <f t="shared" ref="CX150" si="139">IF(NOT(CX47=123456),CX47,IF(NOT(CX47="123456"),CX47,"TEST"))</f>
        <v>0</v>
      </c>
    </row>
    <row r="151" spans="1:102" s="27" customFormat="1" x14ac:dyDescent="0.3">
      <c r="A151" s="27" t="str">
        <f t="shared" si="100"/>
        <v/>
      </c>
      <c r="B151" s="31" t="str">
        <f t="shared" ref="B151:BM151" si="140">IF(AND($A151 &lt;&gt; "", B$105 &lt;&gt; ""), IF(NOT(B48=123456),B48,IF(NOT(B48="123456"),B48,"TEST")),"")</f>
        <v/>
      </c>
      <c r="C151" s="31" t="str">
        <f t="shared" si="140"/>
        <v/>
      </c>
      <c r="D151" s="31" t="str">
        <f t="shared" si="140"/>
        <v/>
      </c>
      <c r="E151" s="31" t="str">
        <f t="shared" si="140"/>
        <v/>
      </c>
      <c r="F151" s="31" t="str">
        <f t="shared" si="140"/>
        <v/>
      </c>
      <c r="G151" s="31" t="str">
        <f t="shared" si="140"/>
        <v/>
      </c>
      <c r="H151" s="31" t="str">
        <f t="shared" si="140"/>
        <v/>
      </c>
      <c r="I151" s="31" t="str">
        <f t="shared" si="140"/>
        <v/>
      </c>
      <c r="J151" s="31" t="str">
        <f t="shared" si="140"/>
        <v/>
      </c>
      <c r="K151" s="31" t="str">
        <f t="shared" si="140"/>
        <v/>
      </c>
      <c r="L151" s="31" t="str">
        <f t="shared" si="140"/>
        <v/>
      </c>
      <c r="M151" s="31" t="str">
        <f t="shared" si="140"/>
        <v/>
      </c>
      <c r="N151" s="31" t="str">
        <f t="shared" si="140"/>
        <v/>
      </c>
      <c r="O151" s="31" t="str">
        <f t="shared" si="140"/>
        <v/>
      </c>
      <c r="P151" s="31" t="str">
        <f t="shared" si="140"/>
        <v/>
      </c>
      <c r="Q151" s="31" t="str">
        <f t="shared" si="140"/>
        <v/>
      </c>
      <c r="R151" s="31" t="str">
        <f t="shared" si="140"/>
        <v/>
      </c>
      <c r="S151" s="31" t="str">
        <f t="shared" si="140"/>
        <v/>
      </c>
      <c r="T151" s="31" t="str">
        <f t="shared" si="140"/>
        <v/>
      </c>
      <c r="U151" s="31" t="str">
        <f t="shared" si="140"/>
        <v/>
      </c>
      <c r="V151" s="31" t="str">
        <f t="shared" si="140"/>
        <v/>
      </c>
      <c r="W151" s="31" t="str">
        <f t="shared" si="140"/>
        <v/>
      </c>
      <c r="X151" s="31" t="str">
        <f t="shared" si="140"/>
        <v/>
      </c>
      <c r="Y151" s="31" t="str">
        <f t="shared" si="140"/>
        <v/>
      </c>
      <c r="Z151" s="31" t="str">
        <f t="shared" si="140"/>
        <v/>
      </c>
      <c r="AA151" s="31" t="str">
        <f t="shared" si="140"/>
        <v/>
      </c>
      <c r="AB151" s="31" t="str">
        <f t="shared" si="140"/>
        <v/>
      </c>
      <c r="AC151" s="31" t="str">
        <f t="shared" si="140"/>
        <v/>
      </c>
      <c r="AD151" s="31" t="str">
        <f t="shared" si="140"/>
        <v/>
      </c>
      <c r="AE151" s="31" t="str">
        <f t="shared" si="140"/>
        <v/>
      </c>
      <c r="AF151" s="31" t="str">
        <f t="shared" si="140"/>
        <v/>
      </c>
      <c r="AG151" s="31" t="str">
        <f t="shared" si="140"/>
        <v/>
      </c>
      <c r="AH151" s="31" t="str">
        <f t="shared" si="140"/>
        <v/>
      </c>
      <c r="AI151" s="31" t="str">
        <f t="shared" si="140"/>
        <v/>
      </c>
      <c r="AJ151" s="31" t="str">
        <f t="shared" si="140"/>
        <v/>
      </c>
      <c r="AK151" s="31" t="str">
        <f t="shared" si="140"/>
        <v/>
      </c>
      <c r="AL151" s="31" t="str">
        <f t="shared" si="140"/>
        <v/>
      </c>
      <c r="AM151" s="31" t="str">
        <f t="shared" si="140"/>
        <v/>
      </c>
      <c r="AN151" s="31" t="str">
        <f t="shared" si="140"/>
        <v/>
      </c>
      <c r="AO151" s="31" t="str">
        <f t="shared" si="140"/>
        <v/>
      </c>
      <c r="AP151" s="31" t="str">
        <f t="shared" si="140"/>
        <v/>
      </c>
      <c r="AQ151" s="31" t="str">
        <f t="shared" si="140"/>
        <v/>
      </c>
      <c r="AR151" s="31" t="str">
        <f t="shared" si="140"/>
        <v/>
      </c>
      <c r="AS151" s="31" t="str">
        <f t="shared" si="140"/>
        <v/>
      </c>
      <c r="AT151" s="31" t="str">
        <f t="shared" si="140"/>
        <v/>
      </c>
      <c r="AU151" s="31" t="str">
        <f t="shared" si="140"/>
        <v/>
      </c>
      <c r="AV151" s="31" t="str">
        <f t="shared" si="140"/>
        <v/>
      </c>
      <c r="AW151" s="31" t="str">
        <f t="shared" si="140"/>
        <v/>
      </c>
      <c r="AX151" s="31" t="str">
        <f t="shared" si="140"/>
        <v/>
      </c>
      <c r="AY151" s="31" t="str">
        <f t="shared" si="140"/>
        <v/>
      </c>
      <c r="AZ151" s="31" t="str">
        <f t="shared" si="140"/>
        <v/>
      </c>
      <c r="BA151" s="31" t="str">
        <f t="shared" si="140"/>
        <v/>
      </c>
      <c r="BB151" s="31" t="str">
        <f t="shared" si="140"/>
        <v/>
      </c>
      <c r="BC151" s="31" t="str">
        <f t="shared" si="140"/>
        <v/>
      </c>
      <c r="BD151" s="31" t="str">
        <f t="shared" si="140"/>
        <v/>
      </c>
      <c r="BE151" s="31" t="str">
        <f t="shared" si="140"/>
        <v/>
      </c>
      <c r="BF151" s="31" t="str">
        <f t="shared" si="140"/>
        <v/>
      </c>
      <c r="BG151" s="31" t="str">
        <f t="shared" si="140"/>
        <v/>
      </c>
      <c r="BH151" s="31" t="str">
        <f t="shared" si="140"/>
        <v/>
      </c>
      <c r="BI151" s="31" t="str">
        <f t="shared" si="140"/>
        <v/>
      </c>
      <c r="BJ151" s="31" t="str">
        <f t="shared" si="140"/>
        <v/>
      </c>
      <c r="BK151" s="31" t="str">
        <f t="shared" si="140"/>
        <v/>
      </c>
      <c r="BL151" s="31" t="str">
        <f t="shared" si="140"/>
        <v/>
      </c>
      <c r="BM151" s="31" t="str">
        <f t="shared" si="140"/>
        <v/>
      </c>
      <c r="BN151" s="31" t="str">
        <f t="shared" ref="BN151:CW151" si="141">IF(AND($A151 &lt;&gt; "", BN$105 &lt;&gt; ""), IF(NOT(BN48=123456),BN48,IF(NOT(BN48="123456"),BN48,"TEST")),"")</f>
        <v/>
      </c>
      <c r="BO151" s="31" t="str">
        <f t="shared" si="141"/>
        <v/>
      </c>
      <c r="BP151" s="31" t="str">
        <f t="shared" si="141"/>
        <v/>
      </c>
      <c r="BQ151" s="31" t="str">
        <f t="shared" si="141"/>
        <v/>
      </c>
      <c r="BR151" s="31" t="str">
        <f t="shared" si="141"/>
        <v/>
      </c>
      <c r="BS151" s="31" t="str">
        <f t="shared" si="141"/>
        <v/>
      </c>
      <c r="BT151" s="31" t="str">
        <f t="shared" si="141"/>
        <v/>
      </c>
      <c r="BU151" s="31" t="str">
        <f t="shared" si="141"/>
        <v/>
      </c>
      <c r="BV151" s="31" t="str">
        <f t="shared" si="141"/>
        <v/>
      </c>
      <c r="BW151" s="31" t="str">
        <f t="shared" si="141"/>
        <v/>
      </c>
      <c r="BX151" s="31" t="str">
        <f t="shared" si="141"/>
        <v/>
      </c>
      <c r="BY151" s="31" t="str">
        <f t="shared" si="141"/>
        <v/>
      </c>
      <c r="BZ151" s="31" t="str">
        <f t="shared" si="141"/>
        <v/>
      </c>
      <c r="CA151" s="31" t="str">
        <f t="shared" si="141"/>
        <v/>
      </c>
      <c r="CB151" s="31" t="str">
        <f t="shared" si="141"/>
        <v/>
      </c>
      <c r="CC151" s="31" t="str">
        <f t="shared" si="141"/>
        <v/>
      </c>
      <c r="CD151" s="31" t="str">
        <f t="shared" si="141"/>
        <v/>
      </c>
      <c r="CE151" s="31" t="str">
        <f t="shared" si="141"/>
        <v/>
      </c>
      <c r="CF151" s="31" t="str">
        <f t="shared" si="141"/>
        <v/>
      </c>
      <c r="CG151" s="31" t="str">
        <f t="shared" si="141"/>
        <v/>
      </c>
      <c r="CH151" s="31" t="str">
        <f t="shared" si="141"/>
        <v/>
      </c>
      <c r="CI151" s="31" t="str">
        <f t="shared" si="141"/>
        <v/>
      </c>
      <c r="CJ151" s="31" t="str">
        <f t="shared" si="141"/>
        <v/>
      </c>
      <c r="CK151" s="31" t="str">
        <f t="shared" si="141"/>
        <v/>
      </c>
      <c r="CL151" s="31" t="str">
        <f t="shared" si="141"/>
        <v/>
      </c>
      <c r="CM151" s="31" t="str">
        <f t="shared" si="141"/>
        <v/>
      </c>
      <c r="CN151" s="31" t="str">
        <f t="shared" si="141"/>
        <v/>
      </c>
      <c r="CO151" s="31" t="str">
        <f t="shared" si="141"/>
        <v/>
      </c>
      <c r="CP151" s="31" t="str">
        <f t="shared" si="141"/>
        <v/>
      </c>
      <c r="CQ151" s="31" t="str">
        <f t="shared" si="141"/>
        <v/>
      </c>
      <c r="CR151" s="31" t="str">
        <f t="shared" si="141"/>
        <v/>
      </c>
      <c r="CS151" s="31" t="str">
        <f t="shared" si="141"/>
        <v/>
      </c>
      <c r="CT151" s="31" t="str">
        <f t="shared" si="141"/>
        <v/>
      </c>
      <c r="CU151" s="31" t="str">
        <f t="shared" si="141"/>
        <v/>
      </c>
      <c r="CV151" s="31" t="str">
        <f t="shared" si="141"/>
        <v/>
      </c>
      <c r="CW151" s="31" t="str">
        <f t="shared" si="141"/>
        <v/>
      </c>
      <c r="CX151" s="27">
        <f t="shared" ref="CX151" si="142">IF(NOT(CX48=123456),CX48,IF(NOT(CX48="123456"),CX48,"TEST"))</f>
        <v>0</v>
      </c>
    </row>
    <row r="152" spans="1:102" s="27" customFormat="1" x14ac:dyDescent="0.3">
      <c r="A152" s="27" t="str">
        <f t="shared" si="100"/>
        <v/>
      </c>
      <c r="B152" s="31" t="str">
        <f t="shared" ref="B152:BM152" si="143">IF(AND($A152 &lt;&gt; "", B$105 &lt;&gt; ""), IF(NOT(B49=123456),B49,IF(NOT(B49="123456"),B49,"TEST")),"")</f>
        <v/>
      </c>
      <c r="C152" s="31" t="str">
        <f t="shared" si="143"/>
        <v/>
      </c>
      <c r="D152" s="31" t="str">
        <f t="shared" si="143"/>
        <v/>
      </c>
      <c r="E152" s="31" t="str">
        <f t="shared" si="143"/>
        <v/>
      </c>
      <c r="F152" s="31" t="str">
        <f t="shared" si="143"/>
        <v/>
      </c>
      <c r="G152" s="31" t="str">
        <f t="shared" si="143"/>
        <v/>
      </c>
      <c r="H152" s="31" t="str">
        <f t="shared" si="143"/>
        <v/>
      </c>
      <c r="I152" s="31" t="str">
        <f t="shared" si="143"/>
        <v/>
      </c>
      <c r="J152" s="31" t="str">
        <f t="shared" si="143"/>
        <v/>
      </c>
      <c r="K152" s="31" t="str">
        <f t="shared" si="143"/>
        <v/>
      </c>
      <c r="L152" s="31" t="str">
        <f t="shared" si="143"/>
        <v/>
      </c>
      <c r="M152" s="31" t="str">
        <f t="shared" si="143"/>
        <v/>
      </c>
      <c r="N152" s="31" t="str">
        <f t="shared" si="143"/>
        <v/>
      </c>
      <c r="O152" s="31" t="str">
        <f t="shared" si="143"/>
        <v/>
      </c>
      <c r="P152" s="31" t="str">
        <f t="shared" si="143"/>
        <v/>
      </c>
      <c r="Q152" s="31" t="str">
        <f t="shared" si="143"/>
        <v/>
      </c>
      <c r="R152" s="31" t="str">
        <f t="shared" si="143"/>
        <v/>
      </c>
      <c r="S152" s="31" t="str">
        <f t="shared" si="143"/>
        <v/>
      </c>
      <c r="T152" s="31" t="str">
        <f t="shared" si="143"/>
        <v/>
      </c>
      <c r="U152" s="31" t="str">
        <f t="shared" si="143"/>
        <v/>
      </c>
      <c r="V152" s="31" t="str">
        <f t="shared" si="143"/>
        <v/>
      </c>
      <c r="W152" s="31" t="str">
        <f t="shared" si="143"/>
        <v/>
      </c>
      <c r="X152" s="31" t="str">
        <f t="shared" si="143"/>
        <v/>
      </c>
      <c r="Y152" s="31" t="str">
        <f t="shared" si="143"/>
        <v/>
      </c>
      <c r="Z152" s="31" t="str">
        <f t="shared" si="143"/>
        <v/>
      </c>
      <c r="AA152" s="31" t="str">
        <f t="shared" si="143"/>
        <v/>
      </c>
      <c r="AB152" s="31" t="str">
        <f t="shared" si="143"/>
        <v/>
      </c>
      <c r="AC152" s="31" t="str">
        <f t="shared" si="143"/>
        <v/>
      </c>
      <c r="AD152" s="31" t="str">
        <f t="shared" si="143"/>
        <v/>
      </c>
      <c r="AE152" s="31" t="str">
        <f t="shared" si="143"/>
        <v/>
      </c>
      <c r="AF152" s="31" t="str">
        <f t="shared" si="143"/>
        <v/>
      </c>
      <c r="AG152" s="31" t="str">
        <f t="shared" si="143"/>
        <v/>
      </c>
      <c r="AH152" s="31" t="str">
        <f t="shared" si="143"/>
        <v/>
      </c>
      <c r="AI152" s="31" t="str">
        <f t="shared" si="143"/>
        <v/>
      </c>
      <c r="AJ152" s="31" t="str">
        <f t="shared" si="143"/>
        <v/>
      </c>
      <c r="AK152" s="31" t="str">
        <f t="shared" si="143"/>
        <v/>
      </c>
      <c r="AL152" s="31" t="str">
        <f t="shared" si="143"/>
        <v/>
      </c>
      <c r="AM152" s="31" t="str">
        <f t="shared" si="143"/>
        <v/>
      </c>
      <c r="AN152" s="31" t="str">
        <f t="shared" si="143"/>
        <v/>
      </c>
      <c r="AO152" s="31" t="str">
        <f t="shared" si="143"/>
        <v/>
      </c>
      <c r="AP152" s="31" t="str">
        <f t="shared" si="143"/>
        <v/>
      </c>
      <c r="AQ152" s="31" t="str">
        <f t="shared" si="143"/>
        <v/>
      </c>
      <c r="AR152" s="31" t="str">
        <f t="shared" si="143"/>
        <v/>
      </c>
      <c r="AS152" s="31" t="str">
        <f t="shared" si="143"/>
        <v/>
      </c>
      <c r="AT152" s="31" t="str">
        <f t="shared" si="143"/>
        <v/>
      </c>
      <c r="AU152" s="31" t="str">
        <f t="shared" si="143"/>
        <v/>
      </c>
      <c r="AV152" s="31" t="str">
        <f t="shared" si="143"/>
        <v/>
      </c>
      <c r="AW152" s="31" t="str">
        <f t="shared" si="143"/>
        <v/>
      </c>
      <c r="AX152" s="31" t="str">
        <f t="shared" si="143"/>
        <v/>
      </c>
      <c r="AY152" s="31" t="str">
        <f t="shared" si="143"/>
        <v/>
      </c>
      <c r="AZ152" s="31" t="str">
        <f t="shared" si="143"/>
        <v/>
      </c>
      <c r="BA152" s="31" t="str">
        <f t="shared" si="143"/>
        <v/>
      </c>
      <c r="BB152" s="31" t="str">
        <f t="shared" si="143"/>
        <v/>
      </c>
      <c r="BC152" s="31" t="str">
        <f t="shared" si="143"/>
        <v/>
      </c>
      <c r="BD152" s="31" t="str">
        <f t="shared" si="143"/>
        <v/>
      </c>
      <c r="BE152" s="31" t="str">
        <f t="shared" si="143"/>
        <v/>
      </c>
      <c r="BF152" s="31" t="str">
        <f t="shared" si="143"/>
        <v/>
      </c>
      <c r="BG152" s="31" t="str">
        <f t="shared" si="143"/>
        <v/>
      </c>
      <c r="BH152" s="31" t="str">
        <f t="shared" si="143"/>
        <v/>
      </c>
      <c r="BI152" s="31" t="str">
        <f t="shared" si="143"/>
        <v/>
      </c>
      <c r="BJ152" s="31" t="str">
        <f t="shared" si="143"/>
        <v/>
      </c>
      <c r="BK152" s="31" t="str">
        <f t="shared" si="143"/>
        <v/>
      </c>
      <c r="BL152" s="31" t="str">
        <f t="shared" si="143"/>
        <v/>
      </c>
      <c r="BM152" s="31" t="str">
        <f t="shared" si="143"/>
        <v/>
      </c>
      <c r="BN152" s="31" t="str">
        <f t="shared" ref="BN152:CW152" si="144">IF(AND($A152 &lt;&gt; "", BN$105 &lt;&gt; ""), IF(NOT(BN49=123456),BN49,IF(NOT(BN49="123456"),BN49,"TEST")),"")</f>
        <v/>
      </c>
      <c r="BO152" s="31" t="str">
        <f t="shared" si="144"/>
        <v/>
      </c>
      <c r="BP152" s="31" t="str">
        <f t="shared" si="144"/>
        <v/>
      </c>
      <c r="BQ152" s="31" t="str">
        <f t="shared" si="144"/>
        <v/>
      </c>
      <c r="BR152" s="31" t="str">
        <f t="shared" si="144"/>
        <v/>
      </c>
      <c r="BS152" s="31" t="str">
        <f t="shared" si="144"/>
        <v/>
      </c>
      <c r="BT152" s="31" t="str">
        <f t="shared" si="144"/>
        <v/>
      </c>
      <c r="BU152" s="31" t="str">
        <f t="shared" si="144"/>
        <v/>
      </c>
      <c r="BV152" s="31" t="str">
        <f t="shared" si="144"/>
        <v/>
      </c>
      <c r="BW152" s="31" t="str">
        <f t="shared" si="144"/>
        <v/>
      </c>
      <c r="BX152" s="31" t="str">
        <f t="shared" si="144"/>
        <v/>
      </c>
      <c r="BY152" s="31" t="str">
        <f t="shared" si="144"/>
        <v/>
      </c>
      <c r="BZ152" s="31" t="str">
        <f t="shared" si="144"/>
        <v/>
      </c>
      <c r="CA152" s="31" t="str">
        <f t="shared" si="144"/>
        <v/>
      </c>
      <c r="CB152" s="31" t="str">
        <f t="shared" si="144"/>
        <v/>
      </c>
      <c r="CC152" s="31" t="str">
        <f t="shared" si="144"/>
        <v/>
      </c>
      <c r="CD152" s="31" t="str">
        <f t="shared" si="144"/>
        <v/>
      </c>
      <c r="CE152" s="31" t="str">
        <f t="shared" si="144"/>
        <v/>
      </c>
      <c r="CF152" s="31" t="str">
        <f t="shared" si="144"/>
        <v/>
      </c>
      <c r="CG152" s="31" t="str">
        <f t="shared" si="144"/>
        <v/>
      </c>
      <c r="CH152" s="31" t="str">
        <f t="shared" si="144"/>
        <v/>
      </c>
      <c r="CI152" s="31" t="str">
        <f t="shared" si="144"/>
        <v/>
      </c>
      <c r="CJ152" s="31" t="str">
        <f t="shared" si="144"/>
        <v/>
      </c>
      <c r="CK152" s="31" t="str">
        <f t="shared" si="144"/>
        <v/>
      </c>
      <c r="CL152" s="31" t="str">
        <f t="shared" si="144"/>
        <v/>
      </c>
      <c r="CM152" s="31" t="str">
        <f t="shared" si="144"/>
        <v/>
      </c>
      <c r="CN152" s="31" t="str">
        <f t="shared" si="144"/>
        <v/>
      </c>
      <c r="CO152" s="31" t="str">
        <f t="shared" si="144"/>
        <v/>
      </c>
      <c r="CP152" s="31" t="str">
        <f t="shared" si="144"/>
        <v/>
      </c>
      <c r="CQ152" s="31" t="str">
        <f t="shared" si="144"/>
        <v/>
      </c>
      <c r="CR152" s="31" t="str">
        <f t="shared" si="144"/>
        <v/>
      </c>
      <c r="CS152" s="31" t="str">
        <f t="shared" si="144"/>
        <v/>
      </c>
      <c r="CT152" s="31" t="str">
        <f t="shared" si="144"/>
        <v/>
      </c>
      <c r="CU152" s="31" t="str">
        <f t="shared" si="144"/>
        <v/>
      </c>
      <c r="CV152" s="31" t="str">
        <f t="shared" si="144"/>
        <v/>
      </c>
      <c r="CW152" s="31" t="str">
        <f t="shared" si="144"/>
        <v/>
      </c>
      <c r="CX152" s="27">
        <f t="shared" ref="CX152" si="145">IF(NOT(CX49=123456),CX49,IF(NOT(CX49="123456"),CX49,"TEST"))</f>
        <v>0</v>
      </c>
    </row>
    <row r="153" spans="1:102" s="27" customFormat="1" x14ac:dyDescent="0.3">
      <c r="A153" s="27" t="str">
        <f t="shared" si="100"/>
        <v/>
      </c>
      <c r="B153" s="31" t="str">
        <f t="shared" ref="B153:BM153" si="146">IF(AND($A153 &lt;&gt; "", B$105 &lt;&gt; ""), IF(NOT(B50=123456),B50,IF(NOT(B50="123456"),B50,"TEST")),"")</f>
        <v/>
      </c>
      <c r="C153" s="31" t="str">
        <f t="shared" si="146"/>
        <v/>
      </c>
      <c r="D153" s="31" t="str">
        <f t="shared" si="146"/>
        <v/>
      </c>
      <c r="E153" s="31" t="str">
        <f t="shared" si="146"/>
        <v/>
      </c>
      <c r="F153" s="31" t="str">
        <f t="shared" si="146"/>
        <v/>
      </c>
      <c r="G153" s="31" t="str">
        <f t="shared" si="146"/>
        <v/>
      </c>
      <c r="H153" s="31" t="str">
        <f t="shared" si="146"/>
        <v/>
      </c>
      <c r="I153" s="31" t="str">
        <f t="shared" si="146"/>
        <v/>
      </c>
      <c r="J153" s="31" t="str">
        <f t="shared" si="146"/>
        <v/>
      </c>
      <c r="K153" s="31" t="str">
        <f t="shared" si="146"/>
        <v/>
      </c>
      <c r="L153" s="31" t="str">
        <f t="shared" si="146"/>
        <v/>
      </c>
      <c r="M153" s="31" t="str">
        <f t="shared" si="146"/>
        <v/>
      </c>
      <c r="N153" s="31" t="str">
        <f t="shared" si="146"/>
        <v/>
      </c>
      <c r="O153" s="31" t="str">
        <f t="shared" si="146"/>
        <v/>
      </c>
      <c r="P153" s="31" t="str">
        <f t="shared" si="146"/>
        <v/>
      </c>
      <c r="Q153" s="31" t="str">
        <f t="shared" si="146"/>
        <v/>
      </c>
      <c r="R153" s="31" t="str">
        <f t="shared" si="146"/>
        <v/>
      </c>
      <c r="S153" s="31" t="str">
        <f t="shared" si="146"/>
        <v/>
      </c>
      <c r="T153" s="31" t="str">
        <f t="shared" si="146"/>
        <v/>
      </c>
      <c r="U153" s="31" t="str">
        <f t="shared" si="146"/>
        <v/>
      </c>
      <c r="V153" s="31" t="str">
        <f t="shared" si="146"/>
        <v/>
      </c>
      <c r="W153" s="31" t="str">
        <f t="shared" si="146"/>
        <v/>
      </c>
      <c r="X153" s="31" t="str">
        <f t="shared" si="146"/>
        <v/>
      </c>
      <c r="Y153" s="31" t="str">
        <f t="shared" si="146"/>
        <v/>
      </c>
      <c r="Z153" s="31" t="str">
        <f t="shared" si="146"/>
        <v/>
      </c>
      <c r="AA153" s="31" t="str">
        <f t="shared" si="146"/>
        <v/>
      </c>
      <c r="AB153" s="31" t="str">
        <f t="shared" si="146"/>
        <v/>
      </c>
      <c r="AC153" s="31" t="str">
        <f t="shared" si="146"/>
        <v/>
      </c>
      <c r="AD153" s="31" t="str">
        <f t="shared" si="146"/>
        <v/>
      </c>
      <c r="AE153" s="31" t="str">
        <f t="shared" si="146"/>
        <v/>
      </c>
      <c r="AF153" s="31" t="str">
        <f t="shared" si="146"/>
        <v/>
      </c>
      <c r="AG153" s="31" t="str">
        <f t="shared" si="146"/>
        <v/>
      </c>
      <c r="AH153" s="31" t="str">
        <f t="shared" si="146"/>
        <v/>
      </c>
      <c r="AI153" s="31" t="str">
        <f t="shared" si="146"/>
        <v/>
      </c>
      <c r="AJ153" s="31" t="str">
        <f t="shared" si="146"/>
        <v/>
      </c>
      <c r="AK153" s="31" t="str">
        <f t="shared" si="146"/>
        <v/>
      </c>
      <c r="AL153" s="31" t="str">
        <f t="shared" si="146"/>
        <v/>
      </c>
      <c r="AM153" s="31" t="str">
        <f t="shared" si="146"/>
        <v/>
      </c>
      <c r="AN153" s="31" t="str">
        <f t="shared" si="146"/>
        <v/>
      </c>
      <c r="AO153" s="31" t="str">
        <f t="shared" si="146"/>
        <v/>
      </c>
      <c r="AP153" s="31" t="str">
        <f t="shared" si="146"/>
        <v/>
      </c>
      <c r="AQ153" s="31" t="str">
        <f t="shared" si="146"/>
        <v/>
      </c>
      <c r="AR153" s="31" t="str">
        <f t="shared" si="146"/>
        <v/>
      </c>
      <c r="AS153" s="31" t="str">
        <f t="shared" si="146"/>
        <v/>
      </c>
      <c r="AT153" s="31" t="str">
        <f t="shared" si="146"/>
        <v/>
      </c>
      <c r="AU153" s="31" t="str">
        <f t="shared" si="146"/>
        <v/>
      </c>
      <c r="AV153" s="31" t="str">
        <f t="shared" si="146"/>
        <v/>
      </c>
      <c r="AW153" s="31" t="str">
        <f t="shared" si="146"/>
        <v/>
      </c>
      <c r="AX153" s="31" t="str">
        <f t="shared" si="146"/>
        <v/>
      </c>
      <c r="AY153" s="31" t="str">
        <f t="shared" si="146"/>
        <v/>
      </c>
      <c r="AZ153" s="31" t="str">
        <f t="shared" si="146"/>
        <v/>
      </c>
      <c r="BA153" s="31" t="str">
        <f t="shared" si="146"/>
        <v/>
      </c>
      <c r="BB153" s="31" t="str">
        <f t="shared" si="146"/>
        <v/>
      </c>
      <c r="BC153" s="31" t="str">
        <f t="shared" si="146"/>
        <v/>
      </c>
      <c r="BD153" s="31" t="str">
        <f t="shared" si="146"/>
        <v/>
      </c>
      <c r="BE153" s="31" t="str">
        <f t="shared" si="146"/>
        <v/>
      </c>
      <c r="BF153" s="31" t="str">
        <f t="shared" si="146"/>
        <v/>
      </c>
      <c r="BG153" s="31" t="str">
        <f t="shared" si="146"/>
        <v/>
      </c>
      <c r="BH153" s="31" t="str">
        <f t="shared" si="146"/>
        <v/>
      </c>
      <c r="BI153" s="31" t="str">
        <f t="shared" si="146"/>
        <v/>
      </c>
      <c r="BJ153" s="31" t="str">
        <f t="shared" si="146"/>
        <v/>
      </c>
      <c r="BK153" s="31" t="str">
        <f t="shared" si="146"/>
        <v/>
      </c>
      <c r="BL153" s="31" t="str">
        <f t="shared" si="146"/>
        <v/>
      </c>
      <c r="BM153" s="31" t="str">
        <f t="shared" si="146"/>
        <v/>
      </c>
      <c r="BN153" s="31" t="str">
        <f t="shared" ref="BN153:CW153" si="147">IF(AND($A153 &lt;&gt; "", BN$105 &lt;&gt; ""), IF(NOT(BN50=123456),BN50,IF(NOT(BN50="123456"),BN50,"TEST")),"")</f>
        <v/>
      </c>
      <c r="BO153" s="31" t="str">
        <f t="shared" si="147"/>
        <v/>
      </c>
      <c r="BP153" s="31" t="str">
        <f t="shared" si="147"/>
        <v/>
      </c>
      <c r="BQ153" s="31" t="str">
        <f t="shared" si="147"/>
        <v/>
      </c>
      <c r="BR153" s="31" t="str">
        <f t="shared" si="147"/>
        <v/>
      </c>
      <c r="BS153" s="31" t="str">
        <f t="shared" si="147"/>
        <v/>
      </c>
      <c r="BT153" s="31" t="str">
        <f t="shared" si="147"/>
        <v/>
      </c>
      <c r="BU153" s="31" t="str">
        <f t="shared" si="147"/>
        <v/>
      </c>
      <c r="BV153" s="31" t="str">
        <f t="shared" si="147"/>
        <v/>
      </c>
      <c r="BW153" s="31" t="str">
        <f t="shared" si="147"/>
        <v/>
      </c>
      <c r="BX153" s="31" t="str">
        <f t="shared" si="147"/>
        <v/>
      </c>
      <c r="BY153" s="31" t="str">
        <f t="shared" si="147"/>
        <v/>
      </c>
      <c r="BZ153" s="31" t="str">
        <f t="shared" si="147"/>
        <v/>
      </c>
      <c r="CA153" s="31" t="str">
        <f t="shared" si="147"/>
        <v/>
      </c>
      <c r="CB153" s="31" t="str">
        <f t="shared" si="147"/>
        <v/>
      </c>
      <c r="CC153" s="31" t="str">
        <f t="shared" si="147"/>
        <v/>
      </c>
      <c r="CD153" s="31" t="str">
        <f t="shared" si="147"/>
        <v/>
      </c>
      <c r="CE153" s="31" t="str">
        <f t="shared" si="147"/>
        <v/>
      </c>
      <c r="CF153" s="31" t="str">
        <f t="shared" si="147"/>
        <v/>
      </c>
      <c r="CG153" s="31" t="str">
        <f t="shared" si="147"/>
        <v/>
      </c>
      <c r="CH153" s="31" t="str">
        <f t="shared" si="147"/>
        <v/>
      </c>
      <c r="CI153" s="31" t="str">
        <f t="shared" si="147"/>
        <v/>
      </c>
      <c r="CJ153" s="31" t="str">
        <f t="shared" si="147"/>
        <v/>
      </c>
      <c r="CK153" s="31" t="str">
        <f t="shared" si="147"/>
        <v/>
      </c>
      <c r="CL153" s="31" t="str">
        <f t="shared" si="147"/>
        <v/>
      </c>
      <c r="CM153" s="31" t="str">
        <f t="shared" si="147"/>
        <v/>
      </c>
      <c r="CN153" s="31" t="str">
        <f t="shared" si="147"/>
        <v/>
      </c>
      <c r="CO153" s="31" t="str">
        <f t="shared" si="147"/>
        <v/>
      </c>
      <c r="CP153" s="31" t="str">
        <f t="shared" si="147"/>
        <v/>
      </c>
      <c r="CQ153" s="31" t="str">
        <f t="shared" si="147"/>
        <v/>
      </c>
      <c r="CR153" s="31" t="str">
        <f t="shared" si="147"/>
        <v/>
      </c>
      <c r="CS153" s="31" t="str">
        <f t="shared" si="147"/>
        <v/>
      </c>
      <c r="CT153" s="31" t="str">
        <f t="shared" si="147"/>
        <v/>
      </c>
      <c r="CU153" s="31" t="str">
        <f t="shared" si="147"/>
        <v/>
      </c>
      <c r="CV153" s="31" t="str">
        <f t="shared" si="147"/>
        <v/>
      </c>
      <c r="CW153" s="31" t="str">
        <f t="shared" si="147"/>
        <v/>
      </c>
      <c r="CX153" s="27">
        <f t="shared" ref="CX153" si="148">IF(NOT(CX50=123456),CX50,IF(NOT(CX50="123456"),CX50,"TEST"))</f>
        <v>0</v>
      </c>
    </row>
    <row r="154" spans="1:102" s="27" customFormat="1" x14ac:dyDescent="0.3">
      <c r="A154" s="27" t="str">
        <f t="shared" si="100"/>
        <v/>
      </c>
      <c r="B154" s="31" t="str">
        <f t="shared" ref="B154:BM154" si="149">IF(AND($A154 &lt;&gt; "", B$105 &lt;&gt; ""), IF(NOT(B51=123456),B51,IF(NOT(B51="123456"),B51,"TEST")),"")</f>
        <v/>
      </c>
      <c r="C154" s="31" t="str">
        <f t="shared" si="149"/>
        <v/>
      </c>
      <c r="D154" s="31" t="str">
        <f t="shared" si="149"/>
        <v/>
      </c>
      <c r="E154" s="31" t="str">
        <f t="shared" si="149"/>
        <v/>
      </c>
      <c r="F154" s="31" t="str">
        <f t="shared" si="149"/>
        <v/>
      </c>
      <c r="G154" s="31" t="str">
        <f t="shared" si="149"/>
        <v/>
      </c>
      <c r="H154" s="31" t="str">
        <f t="shared" si="149"/>
        <v/>
      </c>
      <c r="I154" s="31" t="str">
        <f t="shared" si="149"/>
        <v/>
      </c>
      <c r="J154" s="31" t="str">
        <f t="shared" si="149"/>
        <v/>
      </c>
      <c r="K154" s="31" t="str">
        <f t="shared" si="149"/>
        <v/>
      </c>
      <c r="L154" s="31" t="str">
        <f t="shared" si="149"/>
        <v/>
      </c>
      <c r="M154" s="31" t="str">
        <f t="shared" si="149"/>
        <v/>
      </c>
      <c r="N154" s="31" t="str">
        <f t="shared" si="149"/>
        <v/>
      </c>
      <c r="O154" s="31" t="str">
        <f t="shared" si="149"/>
        <v/>
      </c>
      <c r="P154" s="31" t="str">
        <f t="shared" si="149"/>
        <v/>
      </c>
      <c r="Q154" s="31" t="str">
        <f t="shared" si="149"/>
        <v/>
      </c>
      <c r="R154" s="31" t="str">
        <f t="shared" si="149"/>
        <v/>
      </c>
      <c r="S154" s="31" t="str">
        <f t="shared" si="149"/>
        <v/>
      </c>
      <c r="T154" s="31" t="str">
        <f t="shared" si="149"/>
        <v/>
      </c>
      <c r="U154" s="31" t="str">
        <f t="shared" si="149"/>
        <v/>
      </c>
      <c r="V154" s="31" t="str">
        <f t="shared" si="149"/>
        <v/>
      </c>
      <c r="W154" s="31" t="str">
        <f t="shared" si="149"/>
        <v/>
      </c>
      <c r="X154" s="31" t="str">
        <f t="shared" si="149"/>
        <v/>
      </c>
      <c r="Y154" s="31" t="str">
        <f t="shared" si="149"/>
        <v/>
      </c>
      <c r="Z154" s="31" t="str">
        <f t="shared" si="149"/>
        <v/>
      </c>
      <c r="AA154" s="31" t="str">
        <f t="shared" si="149"/>
        <v/>
      </c>
      <c r="AB154" s="31" t="str">
        <f t="shared" si="149"/>
        <v/>
      </c>
      <c r="AC154" s="31" t="str">
        <f t="shared" si="149"/>
        <v/>
      </c>
      <c r="AD154" s="31" t="str">
        <f t="shared" si="149"/>
        <v/>
      </c>
      <c r="AE154" s="31" t="str">
        <f t="shared" si="149"/>
        <v/>
      </c>
      <c r="AF154" s="31" t="str">
        <f t="shared" si="149"/>
        <v/>
      </c>
      <c r="AG154" s="31" t="str">
        <f t="shared" si="149"/>
        <v/>
      </c>
      <c r="AH154" s="31" t="str">
        <f t="shared" si="149"/>
        <v/>
      </c>
      <c r="AI154" s="31" t="str">
        <f t="shared" si="149"/>
        <v/>
      </c>
      <c r="AJ154" s="31" t="str">
        <f t="shared" si="149"/>
        <v/>
      </c>
      <c r="AK154" s="31" t="str">
        <f t="shared" si="149"/>
        <v/>
      </c>
      <c r="AL154" s="31" t="str">
        <f t="shared" si="149"/>
        <v/>
      </c>
      <c r="AM154" s="31" t="str">
        <f t="shared" si="149"/>
        <v/>
      </c>
      <c r="AN154" s="31" t="str">
        <f t="shared" si="149"/>
        <v/>
      </c>
      <c r="AO154" s="31" t="str">
        <f t="shared" si="149"/>
        <v/>
      </c>
      <c r="AP154" s="31" t="str">
        <f t="shared" si="149"/>
        <v/>
      </c>
      <c r="AQ154" s="31" t="str">
        <f t="shared" si="149"/>
        <v/>
      </c>
      <c r="AR154" s="31" t="str">
        <f t="shared" si="149"/>
        <v/>
      </c>
      <c r="AS154" s="31" t="str">
        <f t="shared" si="149"/>
        <v/>
      </c>
      <c r="AT154" s="31" t="str">
        <f t="shared" si="149"/>
        <v/>
      </c>
      <c r="AU154" s="31" t="str">
        <f t="shared" si="149"/>
        <v/>
      </c>
      <c r="AV154" s="31" t="str">
        <f t="shared" si="149"/>
        <v/>
      </c>
      <c r="AW154" s="31" t="str">
        <f t="shared" si="149"/>
        <v/>
      </c>
      <c r="AX154" s="31" t="str">
        <f t="shared" si="149"/>
        <v/>
      </c>
      <c r="AY154" s="31" t="str">
        <f t="shared" si="149"/>
        <v/>
      </c>
      <c r="AZ154" s="31" t="str">
        <f t="shared" si="149"/>
        <v/>
      </c>
      <c r="BA154" s="31" t="str">
        <f t="shared" si="149"/>
        <v/>
      </c>
      <c r="BB154" s="31" t="str">
        <f t="shared" si="149"/>
        <v/>
      </c>
      <c r="BC154" s="31" t="str">
        <f t="shared" si="149"/>
        <v/>
      </c>
      <c r="BD154" s="31" t="str">
        <f t="shared" si="149"/>
        <v/>
      </c>
      <c r="BE154" s="31" t="str">
        <f t="shared" si="149"/>
        <v/>
      </c>
      <c r="BF154" s="31" t="str">
        <f t="shared" si="149"/>
        <v/>
      </c>
      <c r="BG154" s="31" t="str">
        <f t="shared" si="149"/>
        <v/>
      </c>
      <c r="BH154" s="31" t="str">
        <f t="shared" si="149"/>
        <v/>
      </c>
      <c r="BI154" s="31" t="str">
        <f t="shared" si="149"/>
        <v/>
      </c>
      <c r="BJ154" s="31" t="str">
        <f t="shared" si="149"/>
        <v/>
      </c>
      <c r="BK154" s="31" t="str">
        <f t="shared" si="149"/>
        <v/>
      </c>
      <c r="BL154" s="31" t="str">
        <f t="shared" si="149"/>
        <v/>
      </c>
      <c r="BM154" s="31" t="str">
        <f t="shared" si="149"/>
        <v/>
      </c>
      <c r="BN154" s="31" t="str">
        <f t="shared" ref="BN154:CW154" si="150">IF(AND($A154 &lt;&gt; "", BN$105 &lt;&gt; ""), IF(NOT(BN51=123456),BN51,IF(NOT(BN51="123456"),BN51,"TEST")),"")</f>
        <v/>
      </c>
      <c r="BO154" s="31" t="str">
        <f t="shared" si="150"/>
        <v/>
      </c>
      <c r="BP154" s="31" t="str">
        <f t="shared" si="150"/>
        <v/>
      </c>
      <c r="BQ154" s="31" t="str">
        <f t="shared" si="150"/>
        <v/>
      </c>
      <c r="BR154" s="31" t="str">
        <f t="shared" si="150"/>
        <v/>
      </c>
      <c r="BS154" s="31" t="str">
        <f t="shared" si="150"/>
        <v/>
      </c>
      <c r="BT154" s="31" t="str">
        <f t="shared" si="150"/>
        <v/>
      </c>
      <c r="BU154" s="31" t="str">
        <f t="shared" si="150"/>
        <v/>
      </c>
      <c r="BV154" s="31" t="str">
        <f t="shared" si="150"/>
        <v/>
      </c>
      <c r="BW154" s="31" t="str">
        <f t="shared" si="150"/>
        <v/>
      </c>
      <c r="BX154" s="31" t="str">
        <f t="shared" si="150"/>
        <v/>
      </c>
      <c r="BY154" s="31" t="str">
        <f t="shared" si="150"/>
        <v/>
      </c>
      <c r="BZ154" s="31" t="str">
        <f t="shared" si="150"/>
        <v/>
      </c>
      <c r="CA154" s="31" t="str">
        <f t="shared" si="150"/>
        <v/>
      </c>
      <c r="CB154" s="31" t="str">
        <f t="shared" si="150"/>
        <v/>
      </c>
      <c r="CC154" s="31" t="str">
        <f t="shared" si="150"/>
        <v/>
      </c>
      <c r="CD154" s="31" t="str">
        <f t="shared" si="150"/>
        <v/>
      </c>
      <c r="CE154" s="31" t="str">
        <f t="shared" si="150"/>
        <v/>
      </c>
      <c r="CF154" s="31" t="str">
        <f t="shared" si="150"/>
        <v/>
      </c>
      <c r="CG154" s="31" t="str">
        <f t="shared" si="150"/>
        <v/>
      </c>
      <c r="CH154" s="31" t="str">
        <f t="shared" si="150"/>
        <v/>
      </c>
      <c r="CI154" s="31" t="str">
        <f t="shared" si="150"/>
        <v/>
      </c>
      <c r="CJ154" s="31" t="str">
        <f t="shared" si="150"/>
        <v/>
      </c>
      <c r="CK154" s="31" t="str">
        <f t="shared" si="150"/>
        <v/>
      </c>
      <c r="CL154" s="31" t="str">
        <f t="shared" si="150"/>
        <v/>
      </c>
      <c r="CM154" s="31" t="str">
        <f t="shared" si="150"/>
        <v/>
      </c>
      <c r="CN154" s="31" t="str">
        <f t="shared" si="150"/>
        <v/>
      </c>
      <c r="CO154" s="31" t="str">
        <f t="shared" si="150"/>
        <v/>
      </c>
      <c r="CP154" s="31" t="str">
        <f t="shared" si="150"/>
        <v/>
      </c>
      <c r="CQ154" s="31" t="str">
        <f t="shared" si="150"/>
        <v/>
      </c>
      <c r="CR154" s="31" t="str">
        <f t="shared" si="150"/>
        <v/>
      </c>
      <c r="CS154" s="31" t="str">
        <f t="shared" si="150"/>
        <v/>
      </c>
      <c r="CT154" s="31" t="str">
        <f t="shared" si="150"/>
        <v/>
      </c>
      <c r="CU154" s="31" t="str">
        <f t="shared" si="150"/>
        <v/>
      </c>
      <c r="CV154" s="31" t="str">
        <f t="shared" si="150"/>
        <v/>
      </c>
      <c r="CW154" s="31" t="str">
        <f t="shared" si="150"/>
        <v/>
      </c>
      <c r="CX154" s="27">
        <f t="shared" ref="CX154" si="151">IF(NOT(CX51=123456),CX51,IF(NOT(CX51="123456"),CX51,"TEST"))</f>
        <v>0</v>
      </c>
    </row>
    <row r="155" spans="1:102" s="27" customFormat="1" x14ac:dyDescent="0.3">
      <c r="A155" s="27" t="str">
        <f t="shared" si="100"/>
        <v/>
      </c>
      <c r="B155" s="31" t="str">
        <f t="shared" ref="B155:BM155" si="152">IF(AND($A155 &lt;&gt; "", B$105 &lt;&gt; ""), IF(NOT(B52=123456),B52,IF(NOT(B52="123456"),B52,"TEST")),"")</f>
        <v/>
      </c>
      <c r="C155" s="31" t="str">
        <f t="shared" si="152"/>
        <v/>
      </c>
      <c r="D155" s="31" t="str">
        <f t="shared" si="152"/>
        <v/>
      </c>
      <c r="E155" s="31" t="str">
        <f t="shared" si="152"/>
        <v/>
      </c>
      <c r="F155" s="31" t="str">
        <f t="shared" si="152"/>
        <v/>
      </c>
      <c r="G155" s="31" t="str">
        <f t="shared" si="152"/>
        <v/>
      </c>
      <c r="H155" s="31" t="str">
        <f t="shared" si="152"/>
        <v/>
      </c>
      <c r="I155" s="31" t="str">
        <f t="shared" si="152"/>
        <v/>
      </c>
      <c r="J155" s="31" t="str">
        <f t="shared" si="152"/>
        <v/>
      </c>
      <c r="K155" s="31" t="str">
        <f t="shared" si="152"/>
        <v/>
      </c>
      <c r="L155" s="31" t="str">
        <f t="shared" si="152"/>
        <v/>
      </c>
      <c r="M155" s="31" t="str">
        <f t="shared" si="152"/>
        <v/>
      </c>
      <c r="N155" s="31" t="str">
        <f t="shared" si="152"/>
        <v/>
      </c>
      <c r="O155" s="31" t="str">
        <f t="shared" si="152"/>
        <v/>
      </c>
      <c r="P155" s="31" t="str">
        <f t="shared" si="152"/>
        <v/>
      </c>
      <c r="Q155" s="31" t="str">
        <f t="shared" si="152"/>
        <v/>
      </c>
      <c r="R155" s="31" t="str">
        <f t="shared" si="152"/>
        <v/>
      </c>
      <c r="S155" s="31" t="str">
        <f t="shared" si="152"/>
        <v/>
      </c>
      <c r="T155" s="31" t="str">
        <f t="shared" si="152"/>
        <v/>
      </c>
      <c r="U155" s="31" t="str">
        <f t="shared" si="152"/>
        <v/>
      </c>
      <c r="V155" s="31" t="str">
        <f t="shared" si="152"/>
        <v/>
      </c>
      <c r="W155" s="31" t="str">
        <f t="shared" si="152"/>
        <v/>
      </c>
      <c r="X155" s="31" t="str">
        <f t="shared" si="152"/>
        <v/>
      </c>
      <c r="Y155" s="31" t="str">
        <f t="shared" si="152"/>
        <v/>
      </c>
      <c r="Z155" s="31" t="str">
        <f t="shared" si="152"/>
        <v/>
      </c>
      <c r="AA155" s="31" t="str">
        <f t="shared" si="152"/>
        <v/>
      </c>
      <c r="AB155" s="31" t="str">
        <f t="shared" si="152"/>
        <v/>
      </c>
      <c r="AC155" s="31" t="str">
        <f t="shared" si="152"/>
        <v/>
      </c>
      <c r="AD155" s="31" t="str">
        <f t="shared" si="152"/>
        <v/>
      </c>
      <c r="AE155" s="31" t="str">
        <f t="shared" si="152"/>
        <v/>
      </c>
      <c r="AF155" s="31" t="str">
        <f t="shared" si="152"/>
        <v/>
      </c>
      <c r="AG155" s="31" t="str">
        <f t="shared" si="152"/>
        <v/>
      </c>
      <c r="AH155" s="31" t="str">
        <f t="shared" si="152"/>
        <v/>
      </c>
      <c r="AI155" s="31" t="str">
        <f t="shared" si="152"/>
        <v/>
      </c>
      <c r="AJ155" s="31" t="str">
        <f t="shared" si="152"/>
        <v/>
      </c>
      <c r="AK155" s="31" t="str">
        <f t="shared" si="152"/>
        <v/>
      </c>
      <c r="AL155" s="31" t="str">
        <f t="shared" si="152"/>
        <v/>
      </c>
      <c r="AM155" s="31" t="str">
        <f t="shared" si="152"/>
        <v/>
      </c>
      <c r="AN155" s="31" t="str">
        <f t="shared" si="152"/>
        <v/>
      </c>
      <c r="AO155" s="31" t="str">
        <f t="shared" si="152"/>
        <v/>
      </c>
      <c r="AP155" s="31" t="str">
        <f t="shared" si="152"/>
        <v/>
      </c>
      <c r="AQ155" s="31" t="str">
        <f t="shared" si="152"/>
        <v/>
      </c>
      <c r="AR155" s="31" t="str">
        <f t="shared" si="152"/>
        <v/>
      </c>
      <c r="AS155" s="31" t="str">
        <f t="shared" si="152"/>
        <v/>
      </c>
      <c r="AT155" s="31" t="str">
        <f t="shared" si="152"/>
        <v/>
      </c>
      <c r="AU155" s="31" t="str">
        <f t="shared" si="152"/>
        <v/>
      </c>
      <c r="AV155" s="31" t="str">
        <f t="shared" si="152"/>
        <v/>
      </c>
      <c r="AW155" s="31" t="str">
        <f t="shared" si="152"/>
        <v/>
      </c>
      <c r="AX155" s="31" t="str">
        <f t="shared" si="152"/>
        <v/>
      </c>
      <c r="AY155" s="31" t="str">
        <f t="shared" si="152"/>
        <v/>
      </c>
      <c r="AZ155" s="31" t="str">
        <f t="shared" si="152"/>
        <v/>
      </c>
      <c r="BA155" s="31" t="str">
        <f t="shared" si="152"/>
        <v/>
      </c>
      <c r="BB155" s="31" t="str">
        <f t="shared" si="152"/>
        <v/>
      </c>
      <c r="BC155" s="31" t="str">
        <f t="shared" si="152"/>
        <v/>
      </c>
      <c r="BD155" s="31" t="str">
        <f t="shared" si="152"/>
        <v/>
      </c>
      <c r="BE155" s="31" t="str">
        <f t="shared" si="152"/>
        <v/>
      </c>
      <c r="BF155" s="31" t="str">
        <f t="shared" si="152"/>
        <v/>
      </c>
      <c r="BG155" s="31" t="str">
        <f t="shared" si="152"/>
        <v/>
      </c>
      <c r="BH155" s="31" t="str">
        <f t="shared" si="152"/>
        <v/>
      </c>
      <c r="BI155" s="31" t="str">
        <f t="shared" si="152"/>
        <v/>
      </c>
      <c r="BJ155" s="31" t="str">
        <f t="shared" si="152"/>
        <v/>
      </c>
      <c r="BK155" s="31" t="str">
        <f t="shared" si="152"/>
        <v/>
      </c>
      <c r="BL155" s="31" t="str">
        <f t="shared" si="152"/>
        <v/>
      </c>
      <c r="BM155" s="31" t="str">
        <f t="shared" si="152"/>
        <v/>
      </c>
      <c r="BN155" s="31" t="str">
        <f t="shared" ref="BN155:CW155" si="153">IF(AND($A155 &lt;&gt; "", BN$105 &lt;&gt; ""), IF(NOT(BN52=123456),BN52,IF(NOT(BN52="123456"),BN52,"TEST")),"")</f>
        <v/>
      </c>
      <c r="BO155" s="31" t="str">
        <f t="shared" si="153"/>
        <v/>
      </c>
      <c r="BP155" s="31" t="str">
        <f t="shared" si="153"/>
        <v/>
      </c>
      <c r="BQ155" s="31" t="str">
        <f t="shared" si="153"/>
        <v/>
      </c>
      <c r="BR155" s="31" t="str">
        <f t="shared" si="153"/>
        <v/>
      </c>
      <c r="BS155" s="31" t="str">
        <f t="shared" si="153"/>
        <v/>
      </c>
      <c r="BT155" s="31" t="str">
        <f t="shared" si="153"/>
        <v/>
      </c>
      <c r="BU155" s="31" t="str">
        <f t="shared" si="153"/>
        <v/>
      </c>
      <c r="BV155" s="31" t="str">
        <f t="shared" si="153"/>
        <v/>
      </c>
      <c r="BW155" s="31" t="str">
        <f t="shared" si="153"/>
        <v/>
      </c>
      <c r="BX155" s="31" t="str">
        <f t="shared" si="153"/>
        <v/>
      </c>
      <c r="BY155" s="31" t="str">
        <f t="shared" si="153"/>
        <v/>
      </c>
      <c r="BZ155" s="31" t="str">
        <f t="shared" si="153"/>
        <v/>
      </c>
      <c r="CA155" s="31" t="str">
        <f t="shared" si="153"/>
        <v/>
      </c>
      <c r="CB155" s="31" t="str">
        <f t="shared" si="153"/>
        <v/>
      </c>
      <c r="CC155" s="31" t="str">
        <f t="shared" si="153"/>
        <v/>
      </c>
      <c r="CD155" s="31" t="str">
        <f t="shared" si="153"/>
        <v/>
      </c>
      <c r="CE155" s="31" t="str">
        <f t="shared" si="153"/>
        <v/>
      </c>
      <c r="CF155" s="31" t="str">
        <f t="shared" si="153"/>
        <v/>
      </c>
      <c r="CG155" s="31" t="str">
        <f t="shared" si="153"/>
        <v/>
      </c>
      <c r="CH155" s="31" t="str">
        <f t="shared" si="153"/>
        <v/>
      </c>
      <c r="CI155" s="31" t="str">
        <f t="shared" si="153"/>
        <v/>
      </c>
      <c r="CJ155" s="31" t="str">
        <f t="shared" si="153"/>
        <v/>
      </c>
      <c r="CK155" s="31" t="str">
        <f t="shared" si="153"/>
        <v/>
      </c>
      <c r="CL155" s="31" t="str">
        <f t="shared" si="153"/>
        <v/>
      </c>
      <c r="CM155" s="31" t="str">
        <f t="shared" si="153"/>
        <v/>
      </c>
      <c r="CN155" s="31" t="str">
        <f t="shared" si="153"/>
        <v/>
      </c>
      <c r="CO155" s="31" t="str">
        <f t="shared" si="153"/>
        <v/>
      </c>
      <c r="CP155" s="31" t="str">
        <f t="shared" si="153"/>
        <v/>
      </c>
      <c r="CQ155" s="31" t="str">
        <f t="shared" si="153"/>
        <v/>
      </c>
      <c r="CR155" s="31" t="str">
        <f t="shared" si="153"/>
        <v/>
      </c>
      <c r="CS155" s="31" t="str">
        <f t="shared" si="153"/>
        <v/>
      </c>
      <c r="CT155" s="31" t="str">
        <f t="shared" si="153"/>
        <v/>
      </c>
      <c r="CU155" s="31" t="str">
        <f t="shared" si="153"/>
        <v/>
      </c>
      <c r="CV155" s="31" t="str">
        <f t="shared" si="153"/>
        <v/>
      </c>
      <c r="CW155" s="31" t="str">
        <f t="shared" si="153"/>
        <v/>
      </c>
      <c r="CX155" s="27">
        <f t="shared" ref="CX155" si="154">IF(NOT(CX52=123456),CX52,IF(NOT(CX52="123456"),CX52,"TEST"))</f>
        <v>0</v>
      </c>
    </row>
    <row r="156" spans="1:102" s="27" customFormat="1" x14ac:dyDescent="0.3">
      <c r="A156" s="27" t="str">
        <f t="shared" si="100"/>
        <v/>
      </c>
      <c r="B156" s="31" t="str">
        <f t="shared" ref="B156:BM156" si="155">IF(AND($A156 &lt;&gt; "", B$105 &lt;&gt; ""), IF(NOT(B53=123456),B53,IF(NOT(B53="123456"),B53,"TEST")),"")</f>
        <v/>
      </c>
      <c r="C156" s="31" t="str">
        <f t="shared" si="155"/>
        <v/>
      </c>
      <c r="D156" s="31" t="str">
        <f t="shared" si="155"/>
        <v/>
      </c>
      <c r="E156" s="31" t="str">
        <f t="shared" si="155"/>
        <v/>
      </c>
      <c r="F156" s="31" t="str">
        <f t="shared" si="155"/>
        <v/>
      </c>
      <c r="G156" s="31" t="str">
        <f t="shared" si="155"/>
        <v/>
      </c>
      <c r="H156" s="31" t="str">
        <f t="shared" si="155"/>
        <v/>
      </c>
      <c r="I156" s="31" t="str">
        <f t="shared" si="155"/>
        <v/>
      </c>
      <c r="J156" s="31" t="str">
        <f t="shared" si="155"/>
        <v/>
      </c>
      <c r="K156" s="31" t="str">
        <f t="shared" si="155"/>
        <v/>
      </c>
      <c r="L156" s="31" t="str">
        <f t="shared" si="155"/>
        <v/>
      </c>
      <c r="M156" s="31" t="str">
        <f t="shared" si="155"/>
        <v/>
      </c>
      <c r="N156" s="31" t="str">
        <f t="shared" si="155"/>
        <v/>
      </c>
      <c r="O156" s="31" t="str">
        <f t="shared" si="155"/>
        <v/>
      </c>
      <c r="P156" s="31" t="str">
        <f t="shared" si="155"/>
        <v/>
      </c>
      <c r="Q156" s="31" t="str">
        <f t="shared" si="155"/>
        <v/>
      </c>
      <c r="R156" s="31" t="str">
        <f t="shared" si="155"/>
        <v/>
      </c>
      <c r="S156" s="31" t="str">
        <f t="shared" si="155"/>
        <v/>
      </c>
      <c r="T156" s="31" t="str">
        <f t="shared" si="155"/>
        <v/>
      </c>
      <c r="U156" s="31" t="str">
        <f t="shared" si="155"/>
        <v/>
      </c>
      <c r="V156" s="31" t="str">
        <f t="shared" si="155"/>
        <v/>
      </c>
      <c r="W156" s="31" t="str">
        <f t="shared" si="155"/>
        <v/>
      </c>
      <c r="X156" s="31" t="str">
        <f t="shared" si="155"/>
        <v/>
      </c>
      <c r="Y156" s="31" t="str">
        <f t="shared" si="155"/>
        <v/>
      </c>
      <c r="Z156" s="31" t="str">
        <f t="shared" si="155"/>
        <v/>
      </c>
      <c r="AA156" s="31" t="str">
        <f t="shared" si="155"/>
        <v/>
      </c>
      <c r="AB156" s="31" t="str">
        <f t="shared" si="155"/>
        <v/>
      </c>
      <c r="AC156" s="31" t="str">
        <f t="shared" si="155"/>
        <v/>
      </c>
      <c r="AD156" s="31" t="str">
        <f t="shared" si="155"/>
        <v/>
      </c>
      <c r="AE156" s="31" t="str">
        <f t="shared" si="155"/>
        <v/>
      </c>
      <c r="AF156" s="31" t="str">
        <f t="shared" si="155"/>
        <v/>
      </c>
      <c r="AG156" s="31" t="str">
        <f t="shared" si="155"/>
        <v/>
      </c>
      <c r="AH156" s="31" t="str">
        <f t="shared" si="155"/>
        <v/>
      </c>
      <c r="AI156" s="31" t="str">
        <f t="shared" si="155"/>
        <v/>
      </c>
      <c r="AJ156" s="31" t="str">
        <f t="shared" si="155"/>
        <v/>
      </c>
      <c r="AK156" s="31" t="str">
        <f t="shared" si="155"/>
        <v/>
      </c>
      <c r="AL156" s="31" t="str">
        <f t="shared" si="155"/>
        <v/>
      </c>
      <c r="AM156" s="31" t="str">
        <f t="shared" si="155"/>
        <v/>
      </c>
      <c r="AN156" s="31" t="str">
        <f t="shared" si="155"/>
        <v/>
      </c>
      <c r="AO156" s="31" t="str">
        <f t="shared" si="155"/>
        <v/>
      </c>
      <c r="AP156" s="31" t="str">
        <f t="shared" si="155"/>
        <v/>
      </c>
      <c r="AQ156" s="31" t="str">
        <f t="shared" si="155"/>
        <v/>
      </c>
      <c r="AR156" s="31" t="str">
        <f t="shared" si="155"/>
        <v/>
      </c>
      <c r="AS156" s="31" t="str">
        <f t="shared" si="155"/>
        <v/>
      </c>
      <c r="AT156" s="31" t="str">
        <f t="shared" si="155"/>
        <v/>
      </c>
      <c r="AU156" s="31" t="str">
        <f t="shared" si="155"/>
        <v/>
      </c>
      <c r="AV156" s="31" t="str">
        <f t="shared" si="155"/>
        <v/>
      </c>
      <c r="AW156" s="31" t="str">
        <f t="shared" si="155"/>
        <v/>
      </c>
      <c r="AX156" s="31" t="str">
        <f t="shared" si="155"/>
        <v/>
      </c>
      <c r="AY156" s="31" t="str">
        <f t="shared" si="155"/>
        <v/>
      </c>
      <c r="AZ156" s="31" t="str">
        <f t="shared" si="155"/>
        <v/>
      </c>
      <c r="BA156" s="31" t="str">
        <f t="shared" si="155"/>
        <v/>
      </c>
      <c r="BB156" s="31" t="str">
        <f t="shared" si="155"/>
        <v/>
      </c>
      <c r="BC156" s="31" t="str">
        <f t="shared" si="155"/>
        <v/>
      </c>
      <c r="BD156" s="31" t="str">
        <f t="shared" si="155"/>
        <v/>
      </c>
      <c r="BE156" s="31" t="str">
        <f t="shared" si="155"/>
        <v/>
      </c>
      <c r="BF156" s="31" t="str">
        <f t="shared" si="155"/>
        <v/>
      </c>
      <c r="BG156" s="31" t="str">
        <f t="shared" si="155"/>
        <v/>
      </c>
      <c r="BH156" s="31" t="str">
        <f t="shared" si="155"/>
        <v/>
      </c>
      <c r="BI156" s="31" t="str">
        <f t="shared" si="155"/>
        <v/>
      </c>
      <c r="BJ156" s="31" t="str">
        <f t="shared" si="155"/>
        <v/>
      </c>
      <c r="BK156" s="31" t="str">
        <f t="shared" si="155"/>
        <v/>
      </c>
      <c r="BL156" s="31" t="str">
        <f t="shared" si="155"/>
        <v/>
      </c>
      <c r="BM156" s="31" t="str">
        <f t="shared" si="155"/>
        <v/>
      </c>
      <c r="BN156" s="31" t="str">
        <f t="shared" ref="BN156:CW156" si="156">IF(AND($A156 &lt;&gt; "", BN$105 &lt;&gt; ""), IF(NOT(BN53=123456),BN53,IF(NOT(BN53="123456"),BN53,"TEST")),"")</f>
        <v/>
      </c>
      <c r="BO156" s="31" t="str">
        <f t="shared" si="156"/>
        <v/>
      </c>
      <c r="BP156" s="31" t="str">
        <f t="shared" si="156"/>
        <v/>
      </c>
      <c r="BQ156" s="31" t="str">
        <f t="shared" si="156"/>
        <v/>
      </c>
      <c r="BR156" s="31" t="str">
        <f t="shared" si="156"/>
        <v/>
      </c>
      <c r="BS156" s="31" t="str">
        <f t="shared" si="156"/>
        <v/>
      </c>
      <c r="BT156" s="31" t="str">
        <f t="shared" si="156"/>
        <v/>
      </c>
      <c r="BU156" s="31" t="str">
        <f t="shared" si="156"/>
        <v/>
      </c>
      <c r="BV156" s="31" t="str">
        <f t="shared" si="156"/>
        <v/>
      </c>
      <c r="BW156" s="31" t="str">
        <f t="shared" si="156"/>
        <v/>
      </c>
      <c r="BX156" s="31" t="str">
        <f t="shared" si="156"/>
        <v/>
      </c>
      <c r="BY156" s="31" t="str">
        <f t="shared" si="156"/>
        <v/>
      </c>
      <c r="BZ156" s="31" t="str">
        <f t="shared" si="156"/>
        <v/>
      </c>
      <c r="CA156" s="31" t="str">
        <f t="shared" si="156"/>
        <v/>
      </c>
      <c r="CB156" s="31" t="str">
        <f t="shared" si="156"/>
        <v/>
      </c>
      <c r="CC156" s="31" t="str">
        <f t="shared" si="156"/>
        <v/>
      </c>
      <c r="CD156" s="31" t="str">
        <f t="shared" si="156"/>
        <v/>
      </c>
      <c r="CE156" s="31" t="str">
        <f t="shared" si="156"/>
        <v/>
      </c>
      <c r="CF156" s="31" t="str">
        <f t="shared" si="156"/>
        <v/>
      </c>
      <c r="CG156" s="31" t="str">
        <f t="shared" si="156"/>
        <v/>
      </c>
      <c r="CH156" s="31" t="str">
        <f t="shared" si="156"/>
        <v/>
      </c>
      <c r="CI156" s="31" t="str">
        <f t="shared" si="156"/>
        <v/>
      </c>
      <c r="CJ156" s="31" t="str">
        <f t="shared" si="156"/>
        <v/>
      </c>
      <c r="CK156" s="31" t="str">
        <f t="shared" si="156"/>
        <v/>
      </c>
      <c r="CL156" s="31" t="str">
        <f t="shared" si="156"/>
        <v/>
      </c>
      <c r="CM156" s="31" t="str">
        <f t="shared" si="156"/>
        <v/>
      </c>
      <c r="CN156" s="31" t="str">
        <f t="shared" si="156"/>
        <v/>
      </c>
      <c r="CO156" s="31" t="str">
        <f t="shared" si="156"/>
        <v/>
      </c>
      <c r="CP156" s="31" t="str">
        <f t="shared" si="156"/>
        <v/>
      </c>
      <c r="CQ156" s="31" t="str">
        <f t="shared" si="156"/>
        <v/>
      </c>
      <c r="CR156" s="31" t="str">
        <f t="shared" si="156"/>
        <v/>
      </c>
      <c r="CS156" s="31" t="str">
        <f t="shared" si="156"/>
        <v/>
      </c>
      <c r="CT156" s="31" t="str">
        <f t="shared" si="156"/>
        <v/>
      </c>
      <c r="CU156" s="31" t="str">
        <f t="shared" si="156"/>
        <v/>
      </c>
      <c r="CV156" s="31" t="str">
        <f t="shared" si="156"/>
        <v/>
      </c>
      <c r="CW156" s="31" t="str">
        <f t="shared" si="156"/>
        <v/>
      </c>
      <c r="CX156" s="27">
        <f t="shared" ref="CX156" si="157">IF(NOT(CX53=123456),CX53,IF(NOT(CX53="123456"),CX53,"TEST"))</f>
        <v>0</v>
      </c>
    </row>
    <row r="157" spans="1:102" s="27" customFormat="1" x14ac:dyDescent="0.3">
      <c r="A157" s="27" t="str">
        <f t="shared" si="100"/>
        <v/>
      </c>
      <c r="B157" s="31" t="str">
        <f t="shared" ref="B157:BM157" si="158">IF(AND($A157 &lt;&gt; "", B$105 &lt;&gt; ""), IF(NOT(B54=123456),B54,IF(NOT(B54="123456"),B54,"TEST")),"")</f>
        <v/>
      </c>
      <c r="C157" s="31" t="str">
        <f t="shared" si="158"/>
        <v/>
      </c>
      <c r="D157" s="31" t="str">
        <f t="shared" si="158"/>
        <v/>
      </c>
      <c r="E157" s="31" t="str">
        <f t="shared" si="158"/>
        <v/>
      </c>
      <c r="F157" s="31" t="str">
        <f t="shared" si="158"/>
        <v/>
      </c>
      <c r="G157" s="31" t="str">
        <f t="shared" si="158"/>
        <v/>
      </c>
      <c r="H157" s="31" t="str">
        <f t="shared" si="158"/>
        <v/>
      </c>
      <c r="I157" s="31" t="str">
        <f t="shared" si="158"/>
        <v/>
      </c>
      <c r="J157" s="31" t="str">
        <f t="shared" si="158"/>
        <v/>
      </c>
      <c r="K157" s="31" t="str">
        <f t="shared" si="158"/>
        <v/>
      </c>
      <c r="L157" s="31" t="str">
        <f t="shared" si="158"/>
        <v/>
      </c>
      <c r="M157" s="31" t="str">
        <f t="shared" si="158"/>
        <v/>
      </c>
      <c r="N157" s="31" t="str">
        <f t="shared" si="158"/>
        <v/>
      </c>
      <c r="O157" s="31" t="str">
        <f t="shared" si="158"/>
        <v/>
      </c>
      <c r="P157" s="31" t="str">
        <f t="shared" si="158"/>
        <v/>
      </c>
      <c r="Q157" s="31" t="str">
        <f t="shared" si="158"/>
        <v/>
      </c>
      <c r="R157" s="31" t="str">
        <f t="shared" si="158"/>
        <v/>
      </c>
      <c r="S157" s="31" t="str">
        <f t="shared" si="158"/>
        <v/>
      </c>
      <c r="T157" s="31" t="str">
        <f t="shared" si="158"/>
        <v/>
      </c>
      <c r="U157" s="31" t="str">
        <f t="shared" si="158"/>
        <v/>
      </c>
      <c r="V157" s="31" t="str">
        <f t="shared" si="158"/>
        <v/>
      </c>
      <c r="W157" s="31" t="str">
        <f t="shared" si="158"/>
        <v/>
      </c>
      <c r="X157" s="31" t="str">
        <f t="shared" si="158"/>
        <v/>
      </c>
      <c r="Y157" s="31" t="str">
        <f t="shared" si="158"/>
        <v/>
      </c>
      <c r="Z157" s="31" t="str">
        <f t="shared" si="158"/>
        <v/>
      </c>
      <c r="AA157" s="31" t="str">
        <f t="shared" si="158"/>
        <v/>
      </c>
      <c r="AB157" s="31" t="str">
        <f t="shared" si="158"/>
        <v/>
      </c>
      <c r="AC157" s="31" t="str">
        <f t="shared" si="158"/>
        <v/>
      </c>
      <c r="AD157" s="31" t="str">
        <f t="shared" si="158"/>
        <v/>
      </c>
      <c r="AE157" s="31" t="str">
        <f t="shared" si="158"/>
        <v/>
      </c>
      <c r="AF157" s="31" t="str">
        <f t="shared" si="158"/>
        <v/>
      </c>
      <c r="AG157" s="31" t="str">
        <f t="shared" si="158"/>
        <v/>
      </c>
      <c r="AH157" s="31" t="str">
        <f t="shared" si="158"/>
        <v/>
      </c>
      <c r="AI157" s="31" t="str">
        <f t="shared" si="158"/>
        <v/>
      </c>
      <c r="AJ157" s="31" t="str">
        <f t="shared" si="158"/>
        <v/>
      </c>
      <c r="AK157" s="31" t="str">
        <f t="shared" si="158"/>
        <v/>
      </c>
      <c r="AL157" s="31" t="str">
        <f t="shared" si="158"/>
        <v/>
      </c>
      <c r="AM157" s="31" t="str">
        <f t="shared" si="158"/>
        <v/>
      </c>
      <c r="AN157" s="31" t="str">
        <f t="shared" si="158"/>
        <v/>
      </c>
      <c r="AO157" s="31" t="str">
        <f t="shared" si="158"/>
        <v/>
      </c>
      <c r="AP157" s="31" t="str">
        <f t="shared" si="158"/>
        <v/>
      </c>
      <c r="AQ157" s="31" t="str">
        <f t="shared" si="158"/>
        <v/>
      </c>
      <c r="AR157" s="31" t="str">
        <f t="shared" si="158"/>
        <v/>
      </c>
      <c r="AS157" s="31" t="str">
        <f t="shared" si="158"/>
        <v/>
      </c>
      <c r="AT157" s="31" t="str">
        <f t="shared" si="158"/>
        <v/>
      </c>
      <c r="AU157" s="31" t="str">
        <f t="shared" si="158"/>
        <v/>
      </c>
      <c r="AV157" s="31" t="str">
        <f t="shared" si="158"/>
        <v/>
      </c>
      <c r="AW157" s="31" t="str">
        <f t="shared" si="158"/>
        <v/>
      </c>
      <c r="AX157" s="31" t="str">
        <f t="shared" si="158"/>
        <v/>
      </c>
      <c r="AY157" s="31" t="str">
        <f t="shared" si="158"/>
        <v/>
      </c>
      <c r="AZ157" s="31" t="str">
        <f t="shared" si="158"/>
        <v/>
      </c>
      <c r="BA157" s="31" t="str">
        <f t="shared" si="158"/>
        <v/>
      </c>
      <c r="BB157" s="31" t="str">
        <f t="shared" si="158"/>
        <v/>
      </c>
      <c r="BC157" s="31" t="str">
        <f t="shared" si="158"/>
        <v/>
      </c>
      <c r="BD157" s="31" t="str">
        <f t="shared" si="158"/>
        <v/>
      </c>
      <c r="BE157" s="31" t="str">
        <f t="shared" si="158"/>
        <v/>
      </c>
      <c r="BF157" s="31" t="str">
        <f t="shared" si="158"/>
        <v/>
      </c>
      <c r="BG157" s="31" t="str">
        <f t="shared" si="158"/>
        <v/>
      </c>
      <c r="BH157" s="31" t="str">
        <f t="shared" si="158"/>
        <v/>
      </c>
      <c r="BI157" s="31" t="str">
        <f t="shared" si="158"/>
        <v/>
      </c>
      <c r="BJ157" s="31" t="str">
        <f t="shared" si="158"/>
        <v/>
      </c>
      <c r="BK157" s="31" t="str">
        <f t="shared" si="158"/>
        <v/>
      </c>
      <c r="BL157" s="31" t="str">
        <f t="shared" si="158"/>
        <v/>
      </c>
      <c r="BM157" s="31" t="str">
        <f t="shared" si="158"/>
        <v/>
      </c>
      <c r="BN157" s="31" t="str">
        <f t="shared" ref="BN157:CW157" si="159">IF(AND($A157 &lt;&gt; "", BN$105 &lt;&gt; ""), IF(NOT(BN54=123456),BN54,IF(NOT(BN54="123456"),BN54,"TEST")),"")</f>
        <v/>
      </c>
      <c r="BO157" s="31" t="str">
        <f t="shared" si="159"/>
        <v/>
      </c>
      <c r="BP157" s="31" t="str">
        <f t="shared" si="159"/>
        <v/>
      </c>
      <c r="BQ157" s="31" t="str">
        <f t="shared" si="159"/>
        <v/>
      </c>
      <c r="BR157" s="31" t="str">
        <f t="shared" si="159"/>
        <v/>
      </c>
      <c r="BS157" s="31" t="str">
        <f t="shared" si="159"/>
        <v/>
      </c>
      <c r="BT157" s="31" t="str">
        <f t="shared" si="159"/>
        <v/>
      </c>
      <c r="BU157" s="31" t="str">
        <f t="shared" si="159"/>
        <v/>
      </c>
      <c r="BV157" s="31" t="str">
        <f t="shared" si="159"/>
        <v/>
      </c>
      <c r="BW157" s="31" t="str">
        <f t="shared" si="159"/>
        <v/>
      </c>
      <c r="BX157" s="31" t="str">
        <f t="shared" si="159"/>
        <v/>
      </c>
      <c r="BY157" s="31" t="str">
        <f t="shared" si="159"/>
        <v/>
      </c>
      <c r="BZ157" s="31" t="str">
        <f t="shared" si="159"/>
        <v/>
      </c>
      <c r="CA157" s="31" t="str">
        <f t="shared" si="159"/>
        <v/>
      </c>
      <c r="CB157" s="31" t="str">
        <f t="shared" si="159"/>
        <v/>
      </c>
      <c r="CC157" s="31" t="str">
        <f t="shared" si="159"/>
        <v/>
      </c>
      <c r="CD157" s="31" t="str">
        <f t="shared" si="159"/>
        <v/>
      </c>
      <c r="CE157" s="31" t="str">
        <f t="shared" si="159"/>
        <v/>
      </c>
      <c r="CF157" s="31" t="str">
        <f t="shared" si="159"/>
        <v/>
      </c>
      <c r="CG157" s="31" t="str">
        <f t="shared" si="159"/>
        <v/>
      </c>
      <c r="CH157" s="31" t="str">
        <f t="shared" si="159"/>
        <v/>
      </c>
      <c r="CI157" s="31" t="str">
        <f t="shared" si="159"/>
        <v/>
      </c>
      <c r="CJ157" s="31" t="str">
        <f t="shared" si="159"/>
        <v/>
      </c>
      <c r="CK157" s="31" t="str">
        <f t="shared" si="159"/>
        <v/>
      </c>
      <c r="CL157" s="31" t="str">
        <f t="shared" si="159"/>
        <v/>
      </c>
      <c r="CM157" s="31" t="str">
        <f t="shared" si="159"/>
        <v/>
      </c>
      <c r="CN157" s="31" t="str">
        <f t="shared" si="159"/>
        <v/>
      </c>
      <c r="CO157" s="31" t="str">
        <f t="shared" si="159"/>
        <v/>
      </c>
      <c r="CP157" s="31" t="str">
        <f t="shared" si="159"/>
        <v/>
      </c>
      <c r="CQ157" s="31" t="str">
        <f t="shared" si="159"/>
        <v/>
      </c>
      <c r="CR157" s="31" t="str">
        <f t="shared" si="159"/>
        <v/>
      </c>
      <c r="CS157" s="31" t="str">
        <f t="shared" si="159"/>
        <v/>
      </c>
      <c r="CT157" s="31" t="str">
        <f t="shared" si="159"/>
        <v/>
      </c>
      <c r="CU157" s="31" t="str">
        <f t="shared" si="159"/>
        <v/>
      </c>
      <c r="CV157" s="31" t="str">
        <f t="shared" si="159"/>
        <v/>
      </c>
      <c r="CW157" s="31" t="str">
        <f t="shared" si="159"/>
        <v/>
      </c>
      <c r="CX157" s="27">
        <f t="shared" ref="CX157" si="160">IF(NOT(CX54=123456),CX54,IF(NOT(CX54="123456"),CX54,"TEST"))</f>
        <v>0</v>
      </c>
    </row>
    <row r="158" spans="1:102" s="27" customFormat="1" x14ac:dyDescent="0.3">
      <c r="A158" s="27" t="str">
        <f t="shared" si="100"/>
        <v/>
      </c>
      <c r="B158" s="31" t="str">
        <f t="shared" ref="B158:BM158" si="161">IF(AND($A158 &lt;&gt; "", B$105 &lt;&gt; ""), IF(NOT(B55=123456),B55,IF(NOT(B55="123456"),B55,"TEST")),"")</f>
        <v/>
      </c>
      <c r="C158" s="31" t="str">
        <f t="shared" si="161"/>
        <v/>
      </c>
      <c r="D158" s="31" t="str">
        <f t="shared" si="161"/>
        <v/>
      </c>
      <c r="E158" s="31" t="str">
        <f t="shared" si="161"/>
        <v/>
      </c>
      <c r="F158" s="31" t="str">
        <f t="shared" si="161"/>
        <v/>
      </c>
      <c r="G158" s="31" t="str">
        <f t="shared" si="161"/>
        <v/>
      </c>
      <c r="H158" s="31" t="str">
        <f t="shared" si="161"/>
        <v/>
      </c>
      <c r="I158" s="31" t="str">
        <f t="shared" si="161"/>
        <v/>
      </c>
      <c r="J158" s="31" t="str">
        <f t="shared" si="161"/>
        <v/>
      </c>
      <c r="K158" s="31" t="str">
        <f t="shared" si="161"/>
        <v/>
      </c>
      <c r="L158" s="31" t="str">
        <f t="shared" si="161"/>
        <v/>
      </c>
      <c r="M158" s="31" t="str">
        <f t="shared" si="161"/>
        <v/>
      </c>
      <c r="N158" s="31" t="str">
        <f t="shared" si="161"/>
        <v/>
      </c>
      <c r="O158" s="31" t="str">
        <f t="shared" si="161"/>
        <v/>
      </c>
      <c r="P158" s="31" t="str">
        <f t="shared" si="161"/>
        <v/>
      </c>
      <c r="Q158" s="31" t="str">
        <f t="shared" si="161"/>
        <v/>
      </c>
      <c r="R158" s="31" t="str">
        <f t="shared" si="161"/>
        <v/>
      </c>
      <c r="S158" s="31" t="str">
        <f t="shared" si="161"/>
        <v/>
      </c>
      <c r="T158" s="31" t="str">
        <f t="shared" si="161"/>
        <v/>
      </c>
      <c r="U158" s="31" t="str">
        <f t="shared" si="161"/>
        <v/>
      </c>
      <c r="V158" s="31" t="str">
        <f t="shared" si="161"/>
        <v/>
      </c>
      <c r="W158" s="31" t="str">
        <f t="shared" si="161"/>
        <v/>
      </c>
      <c r="X158" s="31" t="str">
        <f t="shared" si="161"/>
        <v/>
      </c>
      <c r="Y158" s="31" t="str">
        <f t="shared" si="161"/>
        <v/>
      </c>
      <c r="Z158" s="31" t="str">
        <f t="shared" si="161"/>
        <v/>
      </c>
      <c r="AA158" s="31" t="str">
        <f t="shared" si="161"/>
        <v/>
      </c>
      <c r="AB158" s="31" t="str">
        <f t="shared" si="161"/>
        <v/>
      </c>
      <c r="AC158" s="31" t="str">
        <f t="shared" si="161"/>
        <v/>
      </c>
      <c r="AD158" s="31" t="str">
        <f t="shared" si="161"/>
        <v/>
      </c>
      <c r="AE158" s="31" t="str">
        <f t="shared" si="161"/>
        <v/>
      </c>
      <c r="AF158" s="31" t="str">
        <f t="shared" si="161"/>
        <v/>
      </c>
      <c r="AG158" s="31" t="str">
        <f t="shared" si="161"/>
        <v/>
      </c>
      <c r="AH158" s="31" t="str">
        <f t="shared" si="161"/>
        <v/>
      </c>
      <c r="AI158" s="31" t="str">
        <f t="shared" si="161"/>
        <v/>
      </c>
      <c r="AJ158" s="31" t="str">
        <f t="shared" si="161"/>
        <v/>
      </c>
      <c r="AK158" s="31" t="str">
        <f t="shared" si="161"/>
        <v/>
      </c>
      <c r="AL158" s="31" t="str">
        <f t="shared" si="161"/>
        <v/>
      </c>
      <c r="AM158" s="31" t="str">
        <f t="shared" si="161"/>
        <v/>
      </c>
      <c r="AN158" s="31" t="str">
        <f t="shared" si="161"/>
        <v/>
      </c>
      <c r="AO158" s="31" t="str">
        <f t="shared" si="161"/>
        <v/>
      </c>
      <c r="AP158" s="31" t="str">
        <f t="shared" si="161"/>
        <v/>
      </c>
      <c r="AQ158" s="31" t="str">
        <f t="shared" si="161"/>
        <v/>
      </c>
      <c r="AR158" s="31" t="str">
        <f t="shared" si="161"/>
        <v/>
      </c>
      <c r="AS158" s="31" t="str">
        <f t="shared" si="161"/>
        <v/>
      </c>
      <c r="AT158" s="31" t="str">
        <f t="shared" si="161"/>
        <v/>
      </c>
      <c r="AU158" s="31" t="str">
        <f t="shared" si="161"/>
        <v/>
      </c>
      <c r="AV158" s="31" t="str">
        <f t="shared" si="161"/>
        <v/>
      </c>
      <c r="AW158" s="31" t="str">
        <f t="shared" si="161"/>
        <v/>
      </c>
      <c r="AX158" s="31" t="str">
        <f t="shared" si="161"/>
        <v/>
      </c>
      <c r="AY158" s="31" t="str">
        <f t="shared" si="161"/>
        <v/>
      </c>
      <c r="AZ158" s="31" t="str">
        <f t="shared" si="161"/>
        <v/>
      </c>
      <c r="BA158" s="31" t="str">
        <f t="shared" si="161"/>
        <v/>
      </c>
      <c r="BB158" s="31" t="str">
        <f t="shared" si="161"/>
        <v/>
      </c>
      <c r="BC158" s="31" t="str">
        <f t="shared" si="161"/>
        <v/>
      </c>
      <c r="BD158" s="31" t="str">
        <f t="shared" si="161"/>
        <v/>
      </c>
      <c r="BE158" s="31" t="str">
        <f t="shared" si="161"/>
        <v/>
      </c>
      <c r="BF158" s="31" t="str">
        <f t="shared" si="161"/>
        <v/>
      </c>
      <c r="BG158" s="31" t="str">
        <f t="shared" si="161"/>
        <v/>
      </c>
      <c r="BH158" s="31" t="str">
        <f t="shared" si="161"/>
        <v/>
      </c>
      <c r="BI158" s="31" t="str">
        <f t="shared" si="161"/>
        <v/>
      </c>
      <c r="BJ158" s="31" t="str">
        <f t="shared" si="161"/>
        <v/>
      </c>
      <c r="BK158" s="31" t="str">
        <f t="shared" si="161"/>
        <v/>
      </c>
      <c r="BL158" s="31" t="str">
        <f t="shared" si="161"/>
        <v/>
      </c>
      <c r="BM158" s="31" t="str">
        <f t="shared" si="161"/>
        <v/>
      </c>
      <c r="BN158" s="31" t="str">
        <f t="shared" ref="BN158:CW158" si="162">IF(AND($A158 &lt;&gt; "", BN$105 &lt;&gt; ""), IF(NOT(BN55=123456),BN55,IF(NOT(BN55="123456"),BN55,"TEST")),"")</f>
        <v/>
      </c>
      <c r="BO158" s="31" t="str">
        <f t="shared" si="162"/>
        <v/>
      </c>
      <c r="BP158" s="31" t="str">
        <f t="shared" si="162"/>
        <v/>
      </c>
      <c r="BQ158" s="31" t="str">
        <f t="shared" si="162"/>
        <v/>
      </c>
      <c r="BR158" s="31" t="str">
        <f t="shared" si="162"/>
        <v/>
      </c>
      <c r="BS158" s="31" t="str">
        <f t="shared" si="162"/>
        <v/>
      </c>
      <c r="BT158" s="31" t="str">
        <f t="shared" si="162"/>
        <v/>
      </c>
      <c r="BU158" s="31" t="str">
        <f t="shared" si="162"/>
        <v/>
      </c>
      <c r="BV158" s="31" t="str">
        <f t="shared" si="162"/>
        <v/>
      </c>
      <c r="BW158" s="31" t="str">
        <f t="shared" si="162"/>
        <v/>
      </c>
      <c r="BX158" s="31" t="str">
        <f t="shared" si="162"/>
        <v/>
      </c>
      <c r="BY158" s="31" t="str">
        <f t="shared" si="162"/>
        <v/>
      </c>
      <c r="BZ158" s="31" t="str">
        <f t="shared" si="162"/>
        <v/>
      </c>
      <c r="CA158" s="31" t="str">
        <f t="shared" si="162"/>
        <v/>
      </c>
      <c r="CB158" s="31" t="str">
        <f t="shared" si="162"/>
        <v/>
      </c>
      <c r="CC158" s="31" t="str">
        <f t="shared" si="162"/>
        <v/>
      </c>
      <c r="CD158" s="31" t="str">
        <f t="shared" si="162"/>
        <v/>
      </c>
      <c r="CE158" s="31" t="str">
        <f t="shared" si="162"/>
        <v/>
      </c>
      <c r="CF158" s="31" t="str">
        <f t="shared" si="162"/>
        <v/>
      </c>
      <c r="CG158" s="31" t="str">
        <f t="shared" si="162"/>
        <v/>
      </c>
      <c r="CH158" s="31" t="str">
        <f t="shared" si="162"/>
        <v/>
      </c>
      <c r="CI158" s="31" t="str">
        <f t="shared" si="162"/>
        <v/>
      </c>
      <c r="CJ158" s="31" t="str">
        <f t="shared" si="162"/>
        <v/>
      </c>
      <c r="CK158" s="31" t="str">
        <f t="shared" si="162"/>
        <v/>
      </c>
      <c r="CL158" s="31" t="str">
        <f t="shared" si="162"/>
        <v/>
      </c>
      <c r="CM158" s="31" t="str">
        <f t="shared" si="162"/>
        <v/>
      </c>
      <c r="CN158" s="31" t="str">
        <f t="shared" si="162"/>
        <v/>
      </c>
      <c r="CO158" s="31" t="str">
        <f t="shared" si="162"/>
        <v/>
      </c>
      <c r="CP158" s="31" t="str">
        <f t="shared" si="162"/>
        <v/>
      </c>
      <c r="CQ158" s="31" t="str">
        <f t="shared" si="162"/>
        <v/>
      </c>
      <c r="CR158" s="31" t="str">
        <f t="shared" si="162"/>
        <v/>
      </c>
      <c r="CS158" s="31" t="str">
        <f t="shared" si="162"/>
        <v/>
      </c>
      <c r="CT158" s="31" t="str">
        <f t="shared" si="162"/>
        <v/>
      </c>
      <c r="CU158" s="31" t="str">
        <f t="shared" si="162"/>
        <v/>
      </c>
      <c r="CV158" s="31" t="str">
        <f t="shared" si="162"/>
        <v/>
      </c>
      <c r="CW158" s="31" t="str">
        <f t="shared" si="162"/>
        <v/>
      </c>
      <c r="CX158" s="27">
        <f t="shared" ref="CX158" si="163">IF(NOT(CX55=123456),CX55,IF(NOT(CX55="123456"),CX55,"TEST"))</f>
        <v>0</v>
      </c>
    </row>
    <row r="159" spans="1:102" s="27" customFormat="1" x14ac:dyDescent="0.3">
      <c r="A159" s="27" t="str">
        <f t="shared" si="100"/>
        <v/>
      </c>
      <c r="B159" s="31" t="str">
        <f t="shared" ref="B159:BM159" si="164">IF(AND($A159 &lt;&gt; "", B$105 &lt;&gt; ""), IF(NOT(B56=123456),B56,IF(NOT(B56="123456"),B56,"TEST")),"")</f>
        <v/>
      </c>
      <c r="C159" s="31" t="str">
        <f t="shared" si="164"/>
        <v/>
      </c>
      <c r="D159" s="31" t="str">
        <f t="shared" si="164"/>
        <v/>
      </c>
      <c r="E159" s="31" t="str">
        <f t="shared" si="164"/>
        <v/>
      </c>
      <c r="F159" s="31" t="str">
        <f t="shared" si="164"/>
        <v/>
      </c>
      <c r="G159" s="31" t="str">
        <f t="shared" si="164"/>
        <v/>
      </c>
      <c r="H159" s="31" t="str">
        <f t="shared" si="164"/>
        <v/>
      </c>
      <c r="I159" s="31" t="str">
        <f t="shared" si="164"/>
        <v/>
      </c>
      <c r="J159" s="31" t="str">
        <f t="shared" si="164"/>
        <v/>
      </c>
      <c r="K159" s="31" t="str">
        <f t="shared" si="164"/>
        <v/>
      </c>
      <c r="L159" s="31" t="str">
        <f t="shared" si="164"/>
        <v/>
      </c>
      <c r="M159" s="31" t="str">
        <f t="shared" si="164"/>
        <v/>
      </c>
      <c r="N159" s="31" t="str">
        <f t="shared" si="164"/>
        <v/>
      </c>
      <c r="O159" s="31" t="str">
        <f t="shared" si="164"/>
        <v/>
      </c>
      <c r="P159" s="31" t="str">
        <f t="shared" si="164"/>
        <v/>
      </c>
      <c r="Q159" s="31" t="str">
        <f t="shared" si="164"/>
        <v/>
      </c>
      <c r="R159" s="31" t="str">
        <f t="shared" si="164"/>
        <v/>
      </c>
      <c r="S159" s="31" t="str">
        <f t="shared" si="164"/>
        <v/>
      </c>
      <c r="T159" s="31" t="str">
        <f t="shared" si="164"/>
        <v/>
      </c>
      <c r="U159" s="31" t="str">
        <f t="shared" si="164"/>
        <v/>
      </c>
      <c r="V159" s="31" t="str">
        <f t="shared" si="164"/>
        <v/>
      </c>
      <c r="W159" s="31" t="str">
        <f t="shared" si="164"/>
        <v/>
      </c>
      <c r="X159" s="31" t="str">
        <f t="shared" si="164"/>
        <v/>
      </c>
      <c r="Y159" s="31" t="str">
        <f t="shared" si="164"/>
        <v/>
      </c>
      <c r="Z159" s="31" t="str">
        <f t="shared" si="164"/>
        <v/>
      </c>
      <c r="AA159" s="31" t="str">
        <f t="shared" si="164"/>
        <v/>
      </c>
      <c r="AB159" s="31" t="str">
        <f t="shared" si="164"/>
        <v/>
      </c>
      <c r="AC159" s="31" t="str">
        <f t="shared" si="164"/>
        <v/>
      </c>
      <c r="AD159" s="31" t="str">
        <f t="shared" si="164"/>
        <v/>
      </c>
      <c r="AE159" s="31" t="str">
        <f t="shared" si="164"/>
        <v/>
      </c>
      <c r="AF159" s="31" t="str">
        <f t="shared" si="164"/>
        <v/>
      </c>
      <c r="AG159" s="31" t="str">
        <f t="shared" si="164"/>
        <v/>
      </c>
      <c r="AH159" s="31" t="str">
        <f t="shared" si="164"/>
        <v/>
      </c>
      <c r="AI159" s="31" t="str">
        <f t="shared" si="164"/>
        <v/>
      </c>
      <c r="AJ159" s="31" t="str">
        <f t="shared" si="164"/>
        <v/>
      </c>
      <c r="AK159" s="31" t="str">
        <f t="shared" si="164"/>
        <v/>
      </c>
      <c r="AL159" s="31" t="str">
        <f t="shared" si="164"/>
        <v/>
      </c>
      <c r="AM159" s="31" t="str">
        <f t="shared" si="164"/>
        <v/>
      </c>
      <c r="AN159" s="31" t="str">
        <f t="shared" si="164"/>
        <v/>
      </c>
      <c r="AO159" s="31" t="str">
        <f t="shared" si="164"/>
        <v/>
      </c>
      <c r="AP159" s="31" t="str">
        <f t="shared" si="164"/>
        <v/>
      </c>
      <c r="AQ159" s="31" t="str">
        <f t="shared" si="164"/>
        <v/>
      </c>
      <c r="AR159" s="31" t="str">
        <f t="shared" si="164"/>
        <v/>
      </c>
      <c r="AS159" s="31" t="str">
        <f t="shared" si="164"/>
        <v/>
      </c>
      <c r="AT159" s="31" t="str">
        <f t="shared" si="164"/>
        <v/>
      </c>
      <c r="AU159" s="31" t="str">
        <f t="shared" si="164"/>
        <v/>
      </c>
      <c r="AV159" s="31" t="str">
        <f t="shared" si="164"/>
        <v/>
      </c>
      <c r="AW159" s="31" t="str">
        <f t="shared" si="164"/>
        <v/>
      </c>
      <c r="AX159" s="31" t="str">
        <f t="shared" si="164"/>
        <v/>
      </c>
      <c r="AY159" s="31" t="str">
        <f t="shared" si="164"/>
        <v/>
      </c>
      <c r="AZ159" s="31" t="str">
        <f t="shared" si="164"/>
        <v/>
      </c>
      <c r="BA159" s="31" t="str">
        <f t="shared" si="164"/>
        <v/>
      </c>
      <c r="BB159" s="31" t="str">
        <f t="shared" si="164"/>
        <v/>
      </c>
      <c r="BC159" s="31" t="str">
        <f t="shared" si="164"/>
        <v/>
      </c>
      <c r="BD159" s="31" t="str">
        <f t="shared" si="164"/>
        <v/>
      </c>
      <c r="BE159" s="31" t="str">
        <f t="shared" si="164"/>
        <v/>
      </c>
      <c r="BF159" s="31" t="str">
        <f t="shared" si="164"/>
        <v/>
      </c>
      <c r="BG159" s="31" t="str">
        <f t="shared" si="164"/>
        <v/>
      </c>
      <c r="BH159" s="31" t="str">
        <f t="shared" si="164"/>
        <v/>
      </c>
      <c r="BI159" s="31" t="str">
        <f t="shared" si="164"/>
        <v/>
      </c>
      <c r="BJ159" s="31" t="str">
        <f t="shared" si="164"/>
        <v/>
      </c>
      <c r="BK159" s="31" t="str">
        <f t="shared" si="164"/>
        <v/>
      </c>
      <c r="BL159" s="31" t="str">
        <f t="shared" si="164"/>
        <v/>
      </c>
      <c r="BM159" s="31" t="str">
        <f t="shared" si="164"/>
        <v/>
      </c>
      <c r="BN159" s="31" t="str">
        <f t="shared" ref="BN159:CW159" si="165">IF(AND($A159 &lt;&gt; "", BN$105 &lt;&gt; ""), IF(NOT(BN56=123456),BN56,IF(NOT(BN56="123456"),BN56,"TEST")),"")</f>
        <v/>
      </c>
      <c r="BO159" s="31" t="str">
        <f t="shared" si="165"/>
        <v/>
      </c>
      <c r="BP159" s="31" t="str">
        <f t="shared" si="165"/>
        <v/>
      </c>
      <c r="BQ159" s="31" t="str">
        <f t="shared" si="165"/>
        <v/>
      </c>
      <c r="BR159" s="31" t="str">
        <f t="shared" si="165"/>
        <v/>
      </c>
      <c r="BS159" s="31" t="str">
        <f t="shared" si="165"/>
        <v/>
      </c>
      <c r="BT159" s="31" t="str">
        <f t="shared" si="165"/>
        <v/>
      </c>
      <c r="BU159" s="31" t="str">
        <f t="shared" si="165"/>
        <v/>
      </c>
      <c r="BV159" s="31" t="str">
        <f t="shared" si="165"/>
        <v/>
      </c>
      <c r="BW159" s="31" t="str">
        <f t="shared" si="165"/>
        <v/>
      </c>
      <c r="BX159" s="31" t="str">
        <f t="shared" si="165"/>
        <v/>
      </c>
      <c r="BY159" s="31" t="str">
        <f t="shared" si="165"/>
        <v/>
      </c>
      <c r="BZ159" s="31" t="str">
        <f t="shared" si="165"/>
        <v/>
      </c>
      <c r="CA159" s="31" t="str">
        <f t="shared" si="165"/>
        <v/>
      </c>
      <c r="CB159" s="31" t="str">
        <f t="shared" si="165"/>
        <v/>
      </c>
      <c r="CC159" s="31" t="str">
        <f t="shared" si="165"/>
        <v/>
      </c>
      <c r="CD159" s="31" t="str">
        <f t="shared" si="165"/>
        <v/>
      </c>
      <c r="CE159" s="31" t="str">
        <f t="shared" si="165"/>
        <v/>
      </c>
      <c r="CF159" s="31" t="str">
        <f t="shared" si="165"/>
        <v/>
      </c>
      <c r="CG159" s="31" t="str">
        <f t="shared" si="165"/>
        <v/>
      </c>
      <c r="CH159" s="31" t="str">
        <f t="shared" si="165"/>
        <v/>
      </c>
      <c r="CI159" s="31" t="str">
        <f t="shared" si="165"/>
        <v/>
      </c>
      <c r="CJ159" s="31" t="str">
        <f t="shared" si="165"/>
        <v/>
      </c>
      <c r="CK159" s="31" t="str">
        <f t="shared" si="165"/>
        <v/>
      </c>
      <c r="CL159" s="31" t="str">
        <f t="shared" si="165"/>
        <v/>
      </c>
      <c r="CM159" s="31" t="str">
        <f t="shared" si="165"/>
        <v/>
      </c>
      <c r="CN159" s="31" t="str">
        <f t="shared" si="165"/>
        <v/>
      </c>
      <c r="CO159" s="31" t="str">
        <f t="shared" si="165"/>
        <v/>
      </c>
      <c r="CP159" s="31" t="str">
        <f t="shared" si="165"/>
        <v/>
      </c>
      <c r="CQ159" s="31" t="str">
        <f t="shared" si="165"/>
        <v/>
      </c>
      <c r="CR159" s="31" t="str">
        <f t="shared" si="165"/>
        <v/>
      </c>
      <c r="CS159" s="31" t="str">
        <f t="shared" si="165"/>
        <v/>
      </c>
      <c r="CT159" s="31" t="str">
        <f t="shared" si="165"/>
        <v/>
      </c>
      <c r="CU159" s="31" t="str">
        <f t="shared" si="165"/>
        <v/>
      </c>
      <c r="CV159" s="31" t="str">
        <f t="shared" si="165"/>
        <v/>
      </c>
      <c r="CW159" s="31" t="str">
        <f t="shared" si="165"/>
        <v/>
      </c>
      <c r="CX159" s="27">
        <f t="shared" ref="CX159" si="166">IF(NOT(CX56=123456),CX56,IF(NOT(CX56="123456"),CX56,"TEST"))</f>
        <v>0</v>
      </c>
    </row>
    <row r="160" spans="1:102" s="27" customFormat="1" x14ac:dyDescent="0.3">
      <c r="A160" s="27" t="str">
        <f t="shared" si="100"/>
        <v/>
      </c>
      <c r="B160" s="31" t="str">
        <f t="shared" ref="B160:BM160" si="167">IF(AND($A160 &lt;&gt; "", B$105 &lt;&gt; ""), IF(NOT(B57=123456),B57,IF(NOT(B57="123456"),B57,"TEST")),"")</f>
        <v/>
      </c>
      <c r="C160" s="31" t="str">
        <f t="shared" si="167"/>
        <v/>
      </c>
      <c r="D160" s="31" t="str">
        <f t="shared" si="167"/>
        <v/>
      </c>
      <c r="E160" s="31" t="str">
        <f t="shared" si="167"/>
        <v/>
      </c>
      <c r="F160" s="31" t="str">
        <f t="shared" si="167"/>
        <v/>
      </c>
      <c r="G160" s="31" t="str">
        <f t="shared" si="167"/>
        <v/>
      </c>
      <c r="H160" s="31" t="str">
        <f t="shared" si="167"/>
        <v/>
      </c>
      <c r="I160" s="31" t="str">
        <f t="shared" si="167"/>
        <v/>
      </c>
      <c r="J160" s="31" t="str">
        <f t="shared" si="167"/>
        <v/>
      </c>
      <c r="K160" s="31" t="str">
        <f t="shared" si="167"/>
        <v/>
      </c>
      <c r="L160" s="31" t="str">
        <f t="shared" si="167"/>
        <v/>
      </c>
      <c r="M160" s="31" t="str">
        <f t="shared" si="167"/>
        <v/>
      </c>
      <c r="N160" s="31" t="str">
        <f t="shared" si="167"/>
        <v/>
      </c>
      <c r="O160" s="31" t="str">
        <f t="shared" si="167"/>
        <v/>
      </c>
      <c r="P160" s="31" t="str">
        <f t="shared" si="167"/>
        <v/>
      </c>
      <c r="Q160" s="31" t="str">
        <f t="shared" si="167"/>
        <v/>
      </c>
      <c r="R160" s="31" t="str">
        <f t="shared" si="167"/>
        <v/>
      </c>
      <c r="S160" s="31" t="str">
        <f t="shared" si="167"/>
        <v/>
      </c>
      <c r="T160" s="31" t="str">
        <f t="shared" si="167"/>
        <v/>
      </c>
      <c r="U160" s="31" t="str">
        <f t="shared" si="167"/>
        <v/>
      </c>
      <c r="V160" s="31" t="str">
        <f t="shared" si="167"/>
        <v/>
      </c>
      <c r="W160" s="31" t="str">
        <f t="shared" si="167"/>
        <v/>
      </c>
      <c r="X160" s="31" t="str">
        <f t="shared" si="167"/>
        <v/>
      </c>
      <c r="Y160" s="31" t="str">
        <f t="shared" si="167"/>
        <v/>
      </c>
      <c r="Z160" s="31" t="str">
        <f t="shared" si="167"/>
        <v/>
      </c>
      <c r="AA160" s="31" t="str">
        <f t="shared" si="167"/>
        <v/>
      </c>
      <c r="AB160" s="31" t="str">
        <f t="shared" si="167"/>
        <v/>
      </c>
      <c r="AC160" s="31" t="str">
        <f t="shared" si="167"/>
        <v/>
      </c>
      <c r="AD160" s="31" t="str">
        <f t="shared" si="167"/>
        <v/>
      </c>
      <c r="AE160" s="31" t="str">
        <f t="shared" si="167"/>
        <v/>
      </c>
      <c r="AF160" s="31" t="str">
        <f t="shared" si="167"/>
        <v/>
      </c>
      <c r="AG160" s="31" t="str">
        <f t="shared" si="167"/>
        <v/>
      </c>
      <c r="AH160" s="31" t="str">
        <f t="shared" si="167"/>
        <v/>
      </c>
      <c r="AI160" s="31" t="str">
        <f t="shared" si="167"/>
        <v/>
      </c>
      <c r="AJ160" s="31" t="str">
        <f t="shared" si="167"/>
        <v/>
      </c>
      <c r="AK160" s="31" t="str">
        <f t="shared" si="167"/>
        <v/>
      </c>
      <c r="AL160" s="31" t="str">
        <f t="shared" si="167"/>
        <v/>
      </c>
      <c r="AM160" s="31" t="str">
        <f t="shared" si="167"/>
        <v/>
      </c>
      <c r="AN160" s="31" t="str">
        <f t="shared" si="167"/>
        <v/>
      </c>
      <c r="AO160" s="31" t="str">
        <f t="shared" si="167"/>
        <v/>
      </c>
      <c r="AP160" s="31" t="str">
        <f t="shared" si="167"/>
        <v/>
      </c>
      <c r="AQ160" s="31" t="str">
        <f t="shared" si="167"/>
        <v/>
      </c>
      <c r="AR160" s="31" t="str">
        <f t="shared" si="167"/>
        <v/>
      </c>
      <c r="AS160" s="31" t="str">
        <f t="shared" si="167"/>
        <v/>
      </c>
      <c r="AT160" s="31" t="str">
        <f t="shared" si="167"/>
        <v/>
      </c>
      <c r="AU160" s="31" t="str">
        <f t="shared" si="167"/>
        <v/>
      </c>
      <c r="AV160" s="31" t="str">
        <f t="shared" si="167"/>
        <v/>
      </c>
      <c r="AW160" s="31" t="str">
        <f t="shared" si="167"/>
        <v/>
      </c>
      <c r="AX160" s="31" t="str">
        <f t="shared" si="167"/>
        <v/>
      </c>
      <c r="AY160" s="31" t="str">
        <f t="shared" si="167"/>
        <v/>
      </c>
      <c r="AZ160" s="31" t="str">
        <f t="shared" si="167"/>
        <v/>
      </c>
      <c r="BA160" s="31" t="str">
        <f t="shared" si="167"/>
        <v/>
      </c>
      <c r="BB160" s="31" t="str">
        <f t="shared" si="167"/>
        <v/>
      </c>
      <c r="BC160" s="31" t="str">
        <f t="shared" si="167"/>
        <v/>
      </c>
      <c r="BD160" s="31" t="str">
        <f t="shared" si="167"/>
        <v/>
      </c>
      <c r="BE160" s="31" t="str">
        <f t="shared" si="167"/>
        <v/>
      </c>
      <c r="BF160" s="31" t="str">
        <f t="shared" si="167"/>
        <v/>
      </c>
      <c r="BG160" s="31" t="str">
        <f t="shared" si="167"/>
        <v/>
      </c>
      <c r="BH160" s="31" t="str">
        <f t="shared" si="167"/>
        <v/>
      </c>
      <c r="BI160" s="31" t="str">
        <f t="shared" si="167"/>
        <v/>
      </c>
      <c r="BJ160" s="31" t="str">
        <f t="shared" si="167"/>
        <v/>
      </c>
      <c r="BK160" s="31" t="str">
        <f t="shared" si="167"/>
        <v/>
      </c>
      <c r="BL160" s="31" t="str">
        <f t="shared" si="167"/>
        <v/>
      </c>
      <c r="BM160" s="31" t="str">
        <f t="shared" si="167"/>
        <v/>
      </c>
      <c r="BN160" s="31" t="str">
        <f t="shared" ref="BN160:CW160" si="168">IF(AND($A160 &lt;&gt; "", BN$105 &lt;&gt; ""), IF(NOT(BN57=123456),BN57,IF(NOT(BN57="123456"),BN57,"TEST")),"")</f>
        <v/>
      </c>
      <c r="BO160" s="31" t="str">
        <f t="shared" si="168"/>
        <v/>
      </c>
      <c r="BP160" s="31" t="str">
        <f t="shared" si="168"/>
        <v/>
      </c>
      <c r="BQ160" s="31" t="str">
        <f t="shared" si="168"/>
        <v/>
      </c>
      <c r="BR160" s="31" t="str">
        <f t="shared" si="168"/>
        <v/>
      </c>
      <c r="BS160" s="31" t="str">
        <f t="shared" si="168"/>
        <v/>
      </c>
      <c r="BT160" s="31" t="str">
        <f t="shared" si="168"/>
        <v/>
      </c>
      <c r="BU160" s="31" t="str">
        <f t="shared" si="168"/>
        <v/>
      </c>
      <c r="BV160" s="31" t="str">
        <f t="shared" si="168"/>
        <v/>
      </c>
      <c r="BW160" s="31" t="str">
        <f t="shared" si="168"/>
        <v/>
      </c>
      <c r="BX160" s="31" t="str">
        <f t="shared" si="168"/>
        <v/>
      </c>
      <c r="BY160" s="31" t="str">
        <f t="shared" si="168"/>
        <v/>
      </c>
      <c r="BZ160" s="31" t="str">
        <f t="shared" si="168"/>
        <v/>
      </c>
      <c r="CA160" s="31" t="str">
        <f t="shared" si="168"/>
        <v/>
      </c>
      <c r="CB160" s="31" t="str">
        <f t="shared" si="168"/>
        <v/>
      </c>
      <c r="CC160" s="31" t="str">
        <f t="shared" si="168"/>
        <v/>
      </c>
      <c r="CD160" s="31" t="str">
        <f t="shared" si="168"/>
        <v/>
      </c>
      <c r="CE160" s="31" t="str">
        <f t="shared" si="168"/>
        <v/>
      </c>
      <c r="CF160" s="31" t="str">
        <f t="shared" si="168"/>
        <v/>
      </c>
      <c r="CG160" s="31" t="str">
        <f t="shared" si="168"/>
        <v/>
      </c>
      <c r="CH160" s="31" t="str">
        <f t="shared" si="168"/>
        <v/>
      </c>
      <c r="CI160" s="31" t="str">
        <f t="shared" si="168"/>
        <v/>
      </c>
      <c r="CJ160" s="31" t="str">
        <f t="shared" si="168"/>
        <v/>
      </c>
      <c r="CK160" s="31" t="str">
        <f t="shared" si="168"/>
        <v/>
      </c>
      <c r="CL160" s="31" t="str">
        <f t="shared" si="168"/>
        <v/>
      </c>
      <c r="CM160" s="31" t="str">
        <f t="shared" si="168"/>
        <v/>
      </c>
      <c r="CN160" s="31" t="str">
        <f t="shared" si="168"/>
        <v/>
      </c>
      <c r="CO160" s="31" t="str">
        <f t="shared" si="168"/>
        <v/>
      </c>
      <c r="CP160" s="31" t="str">
        <f t="shared" si="168"/>
        <v/>
      </c>
      <c r="CQ160" s="31" t="str">
        <f t="shared" si="168"/>
        <v/>
      </c>
      <c r="CR160" s="31" t="str">
        <f t="shared" si="168"/>
        <v/>
      </c>
      <c r="CS160" s="31" t="str">
        <f t="shared" si="168"/>
        <v/>
      </c>
      <c r="CT160" s="31" t="str">
        <f t="shared" si="168"/>
        <v/>
      </c>
      <c r="CU160" s="31" t="str">
        <f t="shared" si="168"/>
        <v/>
      </c>
      <c r="CV160" s="31" t="str">
        <f t="shared" si="168"/>
        <v/>
      </c>
      <c r="CW160" s="31" t="str">
        <f t="shared" si="168"/>
        <v/>
      </c>
      <c r="CX160" s="27">
        <f t="shared" ref="CX160" si="169">IF(NOT(CX57=123456),CX57,IF(NOT(CX57="123456"),CX57,"TEST"))</f>
        <v>0</v>
      </c>
    </row>
    <row r="161" spans="1:102" s="27" customFormat="1" x14ac:dyDescent="0.3">
      <c r="A161" s="27" t="str">
        <f t="shared" si="100"/>
        <v/>
      </c>
      <c r="B161" s="31" t="str">
        <f t="shared" ref="B161:BM161" si="170">IF(AND($A161 &lt;&gt; "", B$105 &lt;&gt; ""), IF(NOT(B58=123456),B58,IF(NOT(B58="123456"),B58,"TEST")),"")</f>
        <v/>
      </c>
      <c r="C161" s="31" t="str">
        <f t="shared" si="170"/>
        <v/>
      </c>
      <c r="D161" s="31" t="str">
        <f t="shared" si="170"/>
        <v/>
      </c>
      <c r="E161" s="31" t="str">
        <f t="shared" si="170"/>
        <v/>
      </c>
      <c r="F161" s="31" t="str">
        <f t="shared" si="170"/>
        <v/>
      </c>
      <c r="G161" s="31" t="str">
        <f t="shared" si="170"/>
        <v/>
      </c>
      <c r="H161" s="31" t="str">
        <f t="shared" si="170"/>
        <v/>
      </c>
      <c r="I161" s="31" t="str">
        <f t="shared" si="170"/>
        <v/>
      </c>
      <c r="J161" s="31" t="str">
        <f t="shared" si="170"/>
        <v/>
      </c>
      <c r="K161" s="31" t="str">
        <f t="shared" si="170"/>
        <v/>
      </c>
      <c r="L161" s="31" t="str">
        <f t="shared" si="170"/>
        <v/>
      </c>
      <c r="M161" s="31" t="str">
        <f t="shared" si="170"/>
        <v/>
      </c>
      <c r="N161" s="31" t="str">
        <f t="shared" si="170"/>
        <v/>
      </c>
      <c r="O161" s="31" t="str">
        <f t="shared" si="170"/>
        <v/>
      </c>
      <c r="P161" s="31" t="str">
        <f t="shared" si="170"/>
        <v/>
      </c>
      <c r="Q161" s="31" t="str">
        <f t="shared" si="170"/>
        <v/>
      </c>
      <c r="R161" s="31" t="str">
        <f t="shared" si="170"/>
        <v/>
      </c>
      <c r="S161" s="31" t="str">
        <f t="shared" si="170"/>
        <v/>
      </c>
      <c r="T161" s="31" t="str">
        <f t="shared" si="170"/>
        <v/>
      </c>
      <c r="U161" s="31" t="str">
        <f t="shared" si="170"/>
        <v/>
      </c>
      <c r="V161" s="31" t="str">
        <f t="shared" si="170"/>
        <v/>
      </c>
      <c r="W161" s="31" t="str">
        <f t="shared" si="170"/>
        <v/>
      </c>
      <c r="X161" s="31" t="str">
        <f t="shared" si="170"/>
        <v/>
      </c>
      <c r="Y161" s="31" t="str">
        <f t="shared" si="170"/>
        <v/>
      </c>
      <c r="Z161" s="31" t="str">
        <f t="shared" si="170"/>
        <v/>
      </c>
      <c r="AA161" s="31" t="str">
        <f t="shared" si="170"/>
        <v/>
      </c>
      <c r="AB161" s="31" t="str">
        <f t="shared" si="170"/>
        <v/>
      </c>
      <c r="AC161" s="31" t="str">
        <f t="shared" si="170"/>
        <v/>
      </c>
      <c r="AD161" s="31" t="str">
        <f t="shared" si="170"/>
        <v/>
      </c>
      <c r="AE161" s="31" t="str">
        <f t="shared" si="170"/>
        <v/>
      </c>
      <c r="AF161" s="31" t="str">
        <f t="shared" si="170"/>
        <v/>
      </c>
      <c r="AG161" s="31" t="str">
        <f t="shared" si="170"/>
        <v/>
      </c>
      <c r="AH161" s="31" t="str">
        <f t="shared" si="170"/>
        <v/>
      </c>
      <c r="AI161" s="31" t="str">
        <f t="shared" si="170"/>
        <v/>
      </c>
      <c r="AJ161" s="31" t="str">
        <f t="shared" si="170"/>
        <v/>
      </c>
      <c r="AK161" s="31" t="str">
        <f t="shared" si="170"/>
        <v/>
      </c>
      <c r="AL161" s="31" t="str">
        <f t="shared" si="170"/>
        <v/>
      </c>
      <c r="AM161" s="31" t="str">
        <f t="shared" si="170"/>
        <v/>
      </c>
      <c r="AN161" s="31" t="str">
        <f t="shared" si="170"/>
        <v/>
      </c>
      <c r="AO161" s="31" t="str">
        <f t="shared" si="170"/>
        <v/>
      </c>
      <c r="AP161" s="31" t="str">
        <f t="shared" si="170"/>
        <v/>
      </c>
      <c r="AQ161" s="31" t="str">
        <f t="shared" si="170"/>
        <v/>
      </c>
      <c r="AR161" s="31" t="str">
        <f t="shared" si="170"/>
        <v/>
      </c>
      <c r="AS161" s="31" t="str">
        <f t="shared" si="170"/>
        <v/>
      </c>
      <c r="AT161" s="31" t="str">
        <f t="shared" si="170"/>
        <v/>
      </c>
      <c r="AU161" s="31" t="str">
        <f t="shared" si="170"/>
        <v/>
      </c>
      <c r="AV161" s="31" t="str">
        <f t="shared" si="170"/>
        <v/>
      </c>
      <c r="AW161" s="31" t="str">
        <f t="shared" si="170"/>
        <v/>
      </c>
      <c r="AX161" s="31" t="str">
        <f t="shared" si="170"/>
        <v/>
      </c>
      <c r="AY161" s="31" t="str">
        <f t="shared" si="170"/>
        <v/>
      </c>
      <c r="AZ161" s="31" t="str">
        <f t="shared" si="170"/>
        <v/>
      </c>
      <c r="BA161" s="31" t="str">
        <f t="shared" si="170"/>
        <v/>
      </c>
      <c r="BB161" s="31" t="str">
        <f t="shared" si="170"/>
        <v/>
      </c>
      <c r="BC161" s="31" t="str">
        <f t="shared" si="170"/>
        <v/>
      </c>
      <c r="BD161" s="31" t="str">
        <f t="shared" si="170"/>
        <v/>
      </c>
      <c r="BE161" s="31" t="str">
        <f t="shared" si="170"/>
        <v/>
      </c>
      <c r="BF161" s="31" t="str">
        <f t="shared" si="170"/>
        <v/>
      </c>
      <c r="BG161" s="31" t="str">
        <f t="shared" si="170"/>
        <v/>
      </c>
      <c r="BH161" s="31" t="str">
        <f t="shared" si="170"/>
        <v/>
      </c>
      <c r="BI161" s="31" t="str">
        <f t="shared" si="170"/>
        <v/>
      </c>
      <c r="BJ161" s="31" t="str">
        <f t="shared" si="170"/>
        <v/>
      </c>
      <c r="BK161" s="31" t="str">
        <f t="shared" si="170"/>
        <v/>
      </c>
      <c r="BL161" s="31" t="str">
        <f t="shared" si="170"/>
        <v/>
      </c>
      <c r="BM161" s="31" t="str">
        <f t="shared" si="170"/>
        <v/>
      </c>
      <c r="BN161" s="31" t="str">
        <f t="shared" ref="BN161:CW161" si="171">IF(AND($A161 &lt;&gt; "", BN$105 &lt;&gt; ""), IF(NOT(BN58=123456),BN58,IF(NOT(BN58="123456"),BN58,"TEST")),"")</f>
        <v/>
      </c>
      <c r="BO161" s="31" t="str">
        <f t="shared" si="171"/>
        <v/>
      </c>
      <c r="BP161" s="31" t="str">
        <f t="shared" si="171"/>
        <v/>
      </c>
      <c r="BQ161" s="31" t="str">
        <f t="shared" si="171"/>
        <v/>
      </c>
      <c r="BR161" s="31" t="str">
        <f t="shared" si="171"/>
        <v/>
      </c>
      <c r="BS161" s="31" t="str">
        <f t="shared" si="171"/>
        <v/>
      </c>
      <c r="BT161" s="31" t="str">
        <f t="shared" si="171"/>
        <v/>
      </c>
      <c r="BU161" s="31" t="str">
        <f t="shared" si="171"/>
        <v/>
      </c>
      <c r="BV161" s="31" t="str">
        <f t="shared" si="171"/>
        <v/>
      </c>
      <c r="BW161" s="31" t="str">
        <f t="shared" si="171"/>
        <v/>
      </c>
      <c r="BX161" s="31" t="str">
        <f t="shared" si="171"/>
        <v/>
      </c>
      <c r="BY161" s="31" t="str">
        <f t="shared" si="171"/>
        <v/>
      </c>
      <c r="BZ161" s="31" t="str">
        <f t="shared" si="171"/>
        <v/>
      </c>
      <c r="CA161" s="31" t="str">
        <f t="shared" si="171"/>
        <v/>
      </c>
      <c r="CB161" s="31" t="str">
        <f t="shared" si="171"/>
        <v/>
      </c>
      <c r="CC161" s="31" t="str">
        <f t="shared" si="171"/>
        <v/>
      </c>
      <c r="CD161" s="31" t="str">
        <f t="shared" si="171"/>
        <v/>
      </c>
      <c r="CE161" s="31" t="str">
        <f t="shared" si="171"/>
        <v/>
      </c>
      <c r="CF161" s="31" t="str">
        <f t="shared" si="171"/>
        <v/>
      </c>
      <c r="CG161" s="31" t="str">
        <f t="shared" si="171"/>
        <v/>
      </c>
      <c r="CH161" s="31" t="str">
        <f t="shared" si="171"/>
        <v/>
      </c>
      <c r="CI161" s="31" t="str">
        <f t="shared" si="171"/>
        <v/>
      </c>
      <c r="CJ161" s="31" t="str">
        <f t="shared" si="171"/>
        <v/>
      </c>
      <c r="CK161" s="31" t="str">
        <f t="shared" si="171"/>
        <v/>
      </c>
      <c r="CL161" s="31" t="str">
        <f t="shared" si="171"/>
        <v/>
      </c>
      <c r="CM161" s="31" t="str">
        <f t="shared" si="171"/>
        <v/>
      </c>
      <c r="CN161" s="31" t="str">
        <f t="shared" si="171"/>
        <v/>
      </c>
      <c r="CO161" s="31" t="str">
        <f t="shared" si="171"/>
        <v/>
      </c>
      <c r="CP161" s="31" t="str">
        <f t="shared" si="171"/>
        <v/>
      </c>
      <c r="CQ161" s="31" t="str">
        <f t="shared" si="171"/>
        <v/>
      </c>
      <c r="CR161" s="31" t="str">
        <f t="shared" si="171"/>
        <v/>
      </c>
      <c r="CS161" s="31" t="str">
        <f t="shared" si="171"/>
        <v/>
      </c>
      <c r="CT161" s="31" t="str">
        <f t="shared" si="171"/>
        <v/>
      </c>
      <c r="CU161" s="31" t="str">
        <f t="shared" si="171"/>
        <v/>
      </c>
      <c r="CV161" s="31" t="str">
        <f t="shared" si="171"/>
        <v/>
      </c>
      <c r="CW161" s="31" t="str">
        <f t="shared" si="171"/>
        <v/>
      </c>
      <c r="CX161" s="27">
        <f t="shared" ref="CX161" si="172">IF(NOT(CX58=123456),CX58,IF(NOT(CX58="123456"),CX58,"TEST"))</f>
        <v>0</v>
      </c>
    </row>
    <row r="162" spans="1:102" s="27" customFormat="1" x14ac:dyDescent="0.3">
      <c r="A162" s="27" t="str">
        <f t="shared" si="100"/>
        <v/>
      </c>
      <c r="B162" s="31" t="str">
        <f t="shared" ref="B162:BM162" si="173">IF(AND($A162 &lt;&gt; "", B$105 &lt;&gt; ""), IF(NOT(B59=123456),B59,IF(NOT(B59="123456"),B59,"TEST")),"")</f>
        <v/>
      </c>
      <c r="C162" s="31" t="str">
        <f t="shared" si="173"/>
        <v/>
      </c>
      <c r="D162" s="31" t="str">
        <f t="shared" si="173"/>
        <v/>
      </c>
      <c r="E162" s="31" t="str">
        <f t="shared" si="173"/>
        <v/>
      </c>
      <c r="F162" s="31" t="str">
        <f t="shared" si="173"/>
        <v/>
      </c>
      <c r="G162" s="31" t="str">
        <f t="shared" si="173"/>
        <v/>
      </c>
      <c r="H162" s="31" t="str">
        <f t="shared" si="173"/>
        <v/>
      </c>
      <c r="I162" s="31" t="str">
        <f t="shared" si="173"/>
        <v/>
      </c>
      <c r="J162" s="31" t="str">
        <f t="shared" si="173"/>
        <v/>
      </c>
      <c r="K162" s="31" t="str">
        <f t="shared" si="173"/>
        <v/>
      </c>
      <c r="L162" s="31" t="str">
        <f t="shared" si="173"/>
        <v/>
      </c>
      <c r="M162" s="31" t="str">
        <f t="shared" si="173"/>
        <v/>
      </c>
      <c r="N162" s="31" t="str">
        <f t="shared" si="173"/>
        <v/>
      </c>
      <c r="O162" s="31" t="str">
        <f t="shared" si="173"/>
        <v/>
      </c>
      <c r="P162" s="31" t="str">
        <f t="shared" si="173"/>
        <v/>
      </c>
      <c r="Q162" s="31" t="str">
        <f t="shared" si="173"/>
        <v/>
      </c>
      <c r="R162" s="31" t="str">
        <f t="shared" si="173"/>
        <v/>
      </c>
      <c r="S162" s="31" t="str">
        <f t="shared" si="173"/>
        <v/>
      </c>
      <c r="T162" s="31" t="str">
        <f t="shared" si="173"/>
        <v/>
      </c>
      <c r="U162" s="31" t="str">
        <f t="shared" si="173"/>
        <v/>
      </c>
      <c r="V162" s="31" t="str">
        <f t="shared" si="173"/>
        <v/>
      </c>
      <c r="W162" s="31" t="str">
        <f t="shared" si="173"/>
        <v/>
      </c>
      <c r="X162" s="31" t="str">
        <f t="shared" si="173"/>
        <v/>
      </c>
      <c r="Y162" s="31" t="str">
        <f t="shared" si="173"/>
        <v/>
      </c>
      <c r="Z162" s="31" t="str">
        <f t="shared" si="173"/>
        <v/>
      </c>
      <c r="AA162" s="31" t="str">
        <f t="shared" si="173"/>
        <v/>
      </c>
      <c r="AB162" s="31" t="str">
        <f t="shared" si="173"/>
        <v/>
      </c>
      <c r="AC162" s="31" t="str">
        <f t="shared" si="173"/>
        <v/>
      </c>
      <c r="AD162" s="31" t="str">
        <f t="shared" si="173"/>
        <v/>
      </c>
      <c r="AE162" s="31" t="str">
        <f t="shared" si="173"/>
        <v/>
      </c>
      <c r="AF162" s="31" t="str">
        <f t="shared" si="173"/>
        <v/>
      </c>
      <c r="AG162" s="31" t="str">
        <f t="shared" si="173"/>
        <v/>
      </c>
      <c r="AH162" s="31" t="str">
        <f t="shared" si="173"/>
        <v/>
      </c>
      <c r="AI162" s="31" t="str">
        <f t="shared" si="173"/>
        <v/>
      </c>
      <c r="AJ162" s="31" t="str">
        <f t="shared" si="173"/>
        <v/>
      </c>
      <c r="AK162" s="31" t="str">
        <f t="shared" si="173"/>
        <v/>
      </c>
      <c r="AL162" s="31" t="str">
        <f t="shared" si="173"/>
        <v/>
      </c>
      <c r="AM162" s="31" t="str">
        <f t="shared" si="173"/>
        <v/>
      </c>
      <c r="AN162" s="31" t="str">
        <f t="shared" si="173"/>
        <v/>
      </c>
      <c r="AO162" s="31" t="str">
        <f t="shared" si="173"/>
        <v/>
      </c>
      <c r="AP162" s="31" t="str">
        <f t="shared" si="173"/>
        <v/>
      </c>
      <c r="AQ162" s="31" t="str">
        <f t="shared" si="173"/>
        <v/>
      </c>
      <c r="AR162" s="31" t="str">
        <f t="shared" si="173"/>
        <v/>
      </c>
      <c r="AS162" s="31" t="str">
        <f t="shared" si="173"/>
        <v/>
      </c>
      <c r="AT162" s="31" t="str">
        <f t="shared" si="173"/>
        <v/>
      </c>
      <c r="AU162" s="31" t="str">
        <f t="shared" si="173"/>
        <v/>
      </c>
      <c r="AV162" s="31" t="str">
        <f t="shared" si="173"/>
        <v/>
      </c>
      <c r="AW162" s="31" t="str">
        <f t="shared" si="173"/>
        <v/>
      </c>
      <c r="AX162" s="31" t="str">
        <f t="shared" si="173"/>
        <v/>
      </c>
      <c r="AY162" s="31" t="str">
        <f t="shared" si="173"/>
        <v/>
      </c>
      <c r="AZ162" s="31" t="str">
        <f t="shared" si="173"/>
        <v/>
      </c>
      <c r="BA162" s="31" t="str">
        <f t="shared" si="173"/>
        <v/>
      </c>
      <c r="BB162" s="31" t="str">
        <f t="shared" si="173"/>
        <v/>
      </c>
      <c r="BC162" s="31" t="str">
        <f t="shared" si="173"/>
        <v/>
      </c>
      <c r="BD162" s="31" t="str">
        <f t="shared" si="173"/>
        <v/>
      </c>
      <c r="BE162" s="31" t="str">
        <f t="shared" si="173"/>
        <v/>
      </c>
      <c r="BF162" s="31" t="str">
        <f t="shared" si="173"/>
        <v/>
      </c>
      <c r="BG162" s="31" t="str">
        <f t="shared" si="173"/>
        <v/>
      </c>
      <c r="BH162" s="31" t="str">
        <f t="shared" si="173"/>
        <v/>
      </c>
      <c r="BI162" s="31" t="str">
        <f t="shared" si="173"/>
        <v/>
      </c>
      <c r="BJ162" s="31" t="str">
        <f t="shared" si="173"/>
        <v/>
      </c>
      <c r="BK162" s="31" t="str">
        <f t="shared" si="173"/>
        <v/>
      </c>
      <c r="BL162" s="31" t="str">
        <f t="shared" si="173"/>
        <v/>
      </c>
      <c r="BM162" s="31" t="str">
        <f t="shared" si="173"/>
        <v/>
      </c>
      <c r="BN162" s="31" t="str">
        <f t="shared" ref="BN162:CW162" si="174">IF(AND($A162 &lt;&gt; "", BN$105 &lt;&gt; ""), IF(NOT(BN59=123456),BN59,IF(NOT(BN59="123456"),BN59,"TEST")),"")</f>
        <v/>
      </c>
      <c r="BO162" s="31" t="str">
        <f t="shared" si="174"/>
        <v/>
      </c>
      <c r="BP162" s="31" t="str">
        <f t="shared" si="174"/>
        <v/>
      </c>
      <c r="BQ162" s="31" t="str">
        <f t="shared" si="174"/>
        <v/>
      </c>
      <c r="BR162" s="31" t="str">
        <f t="shared" si="174"/>
        <v/>
      </c>
      <c r="BS162" s="31" t="str">
        <f t="shared" si="174"/>
        <v/>
      </c>
      <c r="BT162" s="31" t="str">
        <f t="shared" si="174"/>
        <v/>
      </c>
      <c r="BU162" s="31" t="str">
        <f t="shared" si="174"/>
        <v/>
      </c>
      <c r="BV162" s="31" t="str">
        <f t="shared" si="174"/>
        <v/>
      </c>
      <c r="BW162" s="31" t="str">
        <f t="shared" si="174"/>
        <v/>
      </c>
      <c r="BX162" s="31" t="str">
        <f t="shared" si="174"/>
        <v/>
      </c>
      <c r="BY162" s="31" t="str">
        <f t="shared" si="174"/>
        <v/>
      </c>
      <c r="BZ162" s="31" t="str">
        <f t="shared" si="174"/>
        <v/>
      </c>
      <c r="CA162" s="31" t="str">
        <f t="shared" si="174"/>
        <v/>
      </c>
      <c r="CB162" s="31" t="str">
        <f t="shared" si="174"/>
        <v/>
      </c>
      <c r="CC162" s="31" t="str">
        <f t="shared" si="174"/>
        <v/>
      </c>
      <c r="CD162" s="31" t="str">
        <f t="shared" si="174"/>
        <v/>
      </c>
      <c r="CE162" s="31" t="str">
        <f t="shared" si="174"/>
        <v/>
      </c>
      <c r="CF162" s="31" t="str">
        <f t="shared" si="174"/>
        <v/>
      </c>
      <c r="CG162" s="31" t="str">
        <f t="shared" si="174"/>
        <v/>
      </c>
      <c r="CH162" s="31" t="str">
        <f t="shared" si="174"/>
        <v/>
      </c>
      <c r="CI162" s="31" t="str">
        <f t="shared" si="174"/>
        <v/>
      </c>
      <c r="CJ162" s="31" t="str">
        <f t="shared" si="174"/>
        <v/>
      </c>
      <c r="CK162" s="31" t="str">
        <f t="shared" si="174"/>
        <v/>
      </c>
      <c r="CL162" s="31" t="str">
        <f t="shared" si="174"/>
        <v/>
      </c>
      <c r="CM162" s="31" t="str">
        <f t="shared" si="174"/>
        <v/>
      </c>
      <c r="CN162" s="31" t="str">
        <f t="shared" si="174"/>
        <v/>
      </c>
      <c r="CO162" s="31" t="str">
        <f t="shared" si="174"/>
        <v/>
      </c>
      <c r="CP162" s="31" t="str">
        <f t="shared" si="174"/>
        <v/>
      </c>
      <c r="CQ162" s="31" t="str">
        <f t="shared" si="174"/>
        <v/>
      </c>
      <c r="CR162" s="31" t="str">
        <f t="shared" si="174"/>
        <v/>
      </c>
      <c r="CS162" s="31" t="str">
        <f t="shared" si="174"/>
        <v/>
      </c>
      <c r="CT162" s="31" t="str">
        <f t="shared" si="174"/>
        <v/>
      </c>
      <c r="CU162" s="31" t="str">
        <f t="shared" si="174"/>
        <v/>
      </c>
      <c r="CV162" s="31" t="str">
        <f t="shared" si="174"/>
        <v/>
      </c>
      <c r="CW162" s="31" t="str">
        <f t="shared" si="174"/>
        <v/>
      </c>
      <c r="CX162" s="27">
        <f t="shared" ref="CX162" si="175">IF(NOT(CX59=123456),CX59,IF(NOT(CX59="123456"),CX59,"TEST"))</f>
        <v>0</v>
      </c>
    </row>
    <row r="163" spans="1:102" s="27" customFormat="1" x14ac:dyDescent="0.3">
      <c r="A163" s="27" t="str">
        <f t="shared" si="100"/>
        <v/>
      </c>
      <c r="B163" s="31" t="str">
        <f t="shared" ref="B163:BM163" si="176">IF(AND($A163 &lt;&gt; "", B$105 &lt;&gt; ""), IF(NOT(B60=123456),B60,IF(NOT(B60="123456"),B60,"TEST")),"")</f>
        <v/>
      </c>
      <c r="C163" s="31" t="str">
        <f t="shared" si="176"/>
        <v/>
      </c>
      <c r="D163" s="31" t="str">
        <f t="shared" si="176"/>
        <v/>
      </c>
      <c r="E163" s="31" t="str">
        <f t="shared" si="176"/>
        <v/>
      </c>
      <c r="F163" s="31" t="str">
        <f t="shared" si="176"/>
        <v/>
      </c>
      <c r="G163" s="31" t="str">
        <f t="shared" si="176"/>
        <v/>
      </c>
      <c r="H163" s="31" t="str">
        <f t="shared" si="176"/>
        <v/>
      </c>
      <c r="I163" s="31" t="str">
        <f t="shared" si="176"/>
        <v/>
      </c>
      <c r="J163" s="31" t="str">
        <f t="shared" si="176"/>
        <v/>
      </c>
      <c r="K163" s="31" t="str">
        <f t="shared" si="176"/>
        <v/>
      </c>
      <c r="L163" s="31" t="str">
        <f t="shared" si="176"/>
        <v/>
      </c>
      <c r="M163" s="31" t="str">
        <f t="shared" si="176"/>
        <v/>
      </c>
      <c r="N163" s="31" t="str">
        <f t="shared" si="176"/>
        <v/>
      </c>
      <c r="O163" s="31" t="str">
        <f t="shared" si="176"/>
        <v/>
      </c>
      <c r="P163" s="31" t="str">
        <f t="shared" si="176"/>
        <v/>
      </c>
      <c r="Q163" s="31" t="str">
        <f t="shared" si="176"/>
        <v/>
      </c>
      <c r="R163" s="31" t="str">
        <f t="shared" si="176"/>
        <v/>
      </c>
      <c r="S163" s="31" t="str">
        <f t="shared" si="176"/>
        <v/>
      </c>
      <c r="T163" s="31" t="str">
        <f t="shared" si="176"/>
        <v/>
      </c>
      <c r="U163" s="31" t="str">
        <f t="shared" si="176"/>
        <v/>
      </c>
      <c r="V163" s="31" t="str">
        <f t="shared" si="176"/>
        <v/>
      </c>
      <c r="W163" s="31" t="str">
        <f t="shared" si="176"/>
        <v/>
      </c>
      <c r="X163" s="31" t="str">
        <f t="shared" si="176"/>
        <v/>
      </c>
      <c r="Y163" s="31" t="str">
        <f t="shared" si="176"/>
        <v/>
      </c>
      <c r="Z163" s="31" t="str">
        <f t="shared" si="176"/>
        <v/>
      </c>
      <c r="AA163" s="31" t="str">
        <f t="shared" si="176"/>
        <v/>
      </c>
      <c r="AB163" s="31" t="str">
        <f t="shared" si="176"/>
        <v/>
      </c>
      <c r="AC163" s="31" t="str">
        <f t="shared" si="176"/>
        <v/>
      </c>
      <c r="AD163" s="31" t="str">
        <f t="shared" si="176"/>
        <v/>
      </c>
      <c r="AE163" s="31" t="str">
        <f t="shared" si="176"/>
        <v/>
      </c>
      <c r="AF163" s="31" t="str">
        <f t="shared" si="176"/>
        <v/>
      </c>
      <c r="AG163" s="31" t="str">
        <f t="shared" si="176"/>
        <v/>
      </c>
      <c r="AH163" s="31" t="str">
        <f t="shared" si="176"/>
        <v/>
      </c>
      <c r="AI163" s="31" t="str">
        <f t="shared" si="176"/>
        <v/>
      </c>
      <c r="AJ163" s="31" t="str">
        <f t="shared" si="176"/>
        <v/>
      </c>
      <c r="AK163" s="31" t="str">
        <f t="shared" si="176"/>
        <v/>
      </c>
      <c r="AL163" s="31" t="str">
        <f t="shared" si="176"/>
        <v/>
      </c>
      <c r="AM163" s="31" t="str">
        <f t="shared" si="176"/>
        <v/>
      </c>
      <c r="AN163" s="31" t="str">
        <f t="shared" si="176"/>
        <v/>
      </c>
      <c r="AO163" s="31" t="str">
        <f t="shared" si="176"/>
        <v/>
      </c>
      <c r="AP163" s="31" t="str">
        <f t="shared" si="176"/>
        <v/>
      </c>
      <c r="AQ163" s="31" t="str">
        <f t="shared" si="176"/>
        <v/>
      </c>
      <c r="AR163" s="31" t="str">
        <f t="shared" si="176"/>
        <v/>
      </c>
      <c r="AS163" s="31" t="str">
        <f t="shared" si="176"/>
        <v/>
      </c>
      <c r="AT163" s="31" t="str">
        <f t="shared" si="176"/>
        <v/>
      </c>
      <c r="AU163" s="31" t="str">
        <f t="shared" si="176"/>
        <v/>
      </c>
      <c r="AV163" s="31" t="str">
        <f t="shared" si="176"/>
        <v/>
      </c>
      <c r="AW163" s="31" t="str">
        <f t="shared" si="176"/>
        <v/>
      </c>
      <c r="AX163" s="31" t="str">
        <f t="shared" si="176"/>
        <v/>
      </c>
      <c r="AY163" s="31" t="str">
        <f t="shared" si="176"/>
        <v/>
      </c>
      <c r="AZ163" s="31" t="str">
        <f t="shared" si="176"/>
        <v/>
      </c>
      <c r="BA163" s="31" t="str">
        <f t="shared" si="176"/>
        <v/>
      </c>
      <c r="BB163" s="31" t="str">
        <f t="shared" si="176"/>
        <v/>
      </c>
      <c r="BC163" s="31" t="str">
        <f t="shared" si="176"/>
        <v/>
      </c>
      <c r="BD163" s="31" t="str">
        <f t="shared" si="176"/>
        <v/>
      </c>
      <c r="BE163" s="31" t="str">
        <f t="shared" si="176"/>
        <v/>
      </c>
      <c r="BF163" s="31" t="str">
        <f t="shared" si="176"/>
        <v/>
      </c>
      <c r="BG163" s="31" t="str">
        <f t="shared" si="176"/>
        <v/>
      </c>
      <c r="BH163" s="31" t="str">
        <f t="shared" si="176"/>
        <v/>
      </c>
      <c r="BI163" s="31" t="str">
        <f t="shared" si="176"/>
        <v/>
      </c>
      <c r="BJ163" s="31" t="str">
        <f t="shared" si="176"/>
        <v/>
      </c>
      <c r="BK163" s="31" t="str">
        <f t="shared" si="176"/>
        <v/>
      </c>
      <c r="BL163" s="31" t="str">
        <f t="shared" si="176"/>
        <v/>
      </c>
      <c r="BM163" s="31" t="str">
        <f t="shared" si="176"/>
        <v/>
      </c>
      <c r="BN163" s="31" t="str">
        <f t="shared" ref="BN163:CW163" si="177">IF(AND($A163 &lt;&gt; "", BN$105 &lt;&gt; ""), IF(NOT(BN60=123456),BN60,IF(NOT(BN60="123456"),BN60,"TEST")),"")</f>
        <v/>
      </c>
      <c r="BO163" s="31" t="str">
        <f t="shared" si="177"/>
        <v/>
      </c>
      <c r="BP163" s="31" t="str">
        <f t="shared" si="177"/>
        <v/>
      </c>
      <c r="BQ163" s="31" t="str">
        <f t="shared" si="177"/>
        <v/>
      </c>
      <c r="BR163" s="31" t="str">
        <f t="shared" si="177"/>
        <v/>
      </c>
      <c r="BS163" s="31" t="str">
        <f t="shared" si="177"/>
        <v/>
      </c>
      <c r="BT163" s="31" t="str">
        <f t="shared" si="177"/>
        <v/>
      </c>
      <c r="BU163" s="31" t="str">
        <f t="shared" si="177"/>
        <v/>
      </c>
      <c r="BV163" s="31" t="str">
        <f t="shared" si="177"/>
        <v/>
      </c>
      <c r="BW163" s="31" t="str">
        <f t="shared" si="177"/>
        <v/>
      </c>
      <c r="BX163" s="31" t="str">
        <f t="shared" si="177"/>
        <v/>
      </c>
      <c r="BY163" s="31" t="str">
        <f t="shared" si="177"/>
        <v/>
      </c>
      <c r="BZ163" s="31" t="str">
        <f t="shared" si="177"/>
        <v/>
      </c>
      <c r="CA163" s="31" t="str">
        <f t="shared" si="177"/>
        <v/>
      </c>
      <c r="CB163" s="31" t="str">
        <f t="shared" si="177"/>
        <v/>
      </c>
      <c r="CC163" s="31" t="str">
        <f t="shared" si="177"/>
        <v/>
      </c>
      <c r="CD163" s="31" t="str">
        <f t="shared" si="177"/>
        <v/>
      </c>
      <c r="CE163" s="31" t="str">
        <f t="shared" si="177"/>
        <v/>
      </c>
      <c r="CF163" s="31" t="str">
        <f t="shared" si="177"/>
        <v/>
      </c>
      <c r="CG163" s="31" t="str">
        <f t="shared" si="177"/>
        <v/>
      </c>
      <c r="CH163" s="31" t="str">
        <f t="shared" si="177"/>
        <v/>
      </c>
      <c r="CI163" s="31" t="str">
        <f t="shared" si="177"/>
        <v/>
      </c>
      <c r="CJ163" s="31" t="str">
        <f t="shared" si="177"/>
        <v/>
      </c>
      <c r="CK163" s="31" t="str">
        <f t="shared" si="177"/>
        <v/>
      </c>
      <c r="CL163" s="31" t="str">
        <f t="shared" si="177"/>
        <v/>
      </c>
      <c r="CM163" s="31" t="str">
        <f t="shared" si="177"/>
        <v/>
      </c>
      <c r="CN163" s="31" t="str">
        <f t="shared" si="177"/>
        <v/>
      </c>
      <c r="CO163" s="31" t="str">
        <f t="shared" si="177"/>
        <v/>
      </c>
      <c r="CP163" s="31" t="str">
        <f t="shared" si="177"/>
        <v/>
      </c>
      <c r="CQ163" s="31" t="str">
        <f t="shared" si="177"/>
        <v/>
      </c>
      <c r="CR163" s="31" t="str">
        <f t="shared" si="177"/>
        <v/>
      </c>
      <c r="CS163" s="31" t="str">
        <f t="shared" si="177"/>
        <v/>
      </c>
      <c r="CT163" s="31" t="str">
        <f t="shared" si="177"/>
        <v/>
      </c>
      <c r="CU163" s="31" t="str">
        <f t="shared" si="177"/>
        <v/>
      </c>
      <c r="CV163" s="31" t="str">
        <f t="shared" si="177"/>
        <v/>
      </c>
      <c r="CW163" s="31" t="str">
        <f t="shared" si="177"/>
        <v/>
      </c>
      <c r="CX163" s="27">
        <f t="shared" ref="CX163" si="178">IF(NOT(CX60=123456),CX60,IF(NOT(CX60="123456"),CX60,"TEST"))</f>
        <v>0</v>
      </c>
    </row>
    <row r="164" spans="1:102" s="27" customFormat="1" x14ac:dyDescent="0.3">
      <c r="A164" s="27" t="str">
        <f t="shared" si="100"/>
        <v/>
      </c>
      <c r="B164" s="31" t="str">
        <f t="shared" ref="B164:BM164" si="179">IF(AND($A164 &lt;&gt; "", B$105 &lt;&gt; ""), IF(NOT(B61=123456),B61,IF(NOT(B61="123456"),B61,"TEST")),"")</f>
        <v/>
      </c>
      <c r="C164" s="31" t="str">
        <f t="shared" si="179"/>
        <v/>
      </c>
      <c r="D164" s="31" t="str">
        <f t="shared" si="179"/>
        <v/>
      </c>
      <c r="E164" s="31" t="str">
        <f t="shared" si="179"/>
        <v/>
      </c>
      <c r="F164" s="31" t="str">
        <f t="shared" si="179"/>
        <v/>
      </c>
      <c r="G164" s="31" t="str">
        <f t="shared" si="179"/>
        <v/>
      </c>
      <c r="H164" s="31" t="str">
        <f t="shared" si="179"/>
        <v/>
      </c>
      <c r="I164" s="31" t="str">
        <f t="shared" si="179"/>
        <v/>
      </c>
      <c r="J164" s="31" t="str">
        <f t="shared" si="179"/>
        <v/>
      </c>
      <c r="K164" s="31" t="str">
        <f t="shared" si="179"/>
        <v/>
      </c>
      <c r="L164" s="31" t="str">
        <f t="shared" si="179"/>
        <v/>
      </c>
      <c r="M164" s="31" t="str">
        <f t="shared" si="179"/>
        <v/>
      </c>
      <c r="N164" s="31" t="str">
        <f t="shared" si="179"/>
        <v/>
      </c>
      <c r="O164" s="31" t="str">
        <f t="shared" si="179"/>
        <v/>
      </c>
      <c r="P164" s="31" t="str">
        <f t="shared" si="179"/>
        <v/>
      </c>
      <c r="Q164" s="31" t="str">
        <f t="shared" si="179"/>
        <v/>
      </c>
      <c r="R164" s="31" t="str">
        <f t="shared" si="179"/>
        <v/>
      </c>
      <c r="S164" s="31" t="str">
        <f t="shared" si="179"/>
        <v/>
      </c>
      <c r="T164" s="31" t="str">
        <f t="shared" si="179"/>
        <v/>
      </c>
      <c r="U164" s="31" t="str">
        <f t="shared" si="179"/>
        <v/>
      </c>
      <c r="V164" s="31" t="str">
        <f t="shared" si="179"/>
        <v/>
      </c>
      <c r="W164" s="31" t="str">
        <f t="shared" si="179"/>
        <v/>
      </c>
      <c r="X164" s="31" t="str">
        <f t="shared" si="179"/>
        <v/>
      </c>
      <c r="Y164" s="31" t="str">
        <f t="shared" si="179"/>
        <v/>
      </c>
      <c r="Z164" s="31" t="str">
        <f t="shared" si="179"/>
        <v/>
      </c>
      <c r="AA164" s="31" t="str">
        <f t="shared" si="179"/>
        <v/>
      </c>
      <c r="AB164" s="31" t="str">
        <f t="shared" si="179"/>
        <v/>
      </c>
      <c r="AC164" s="31" t="str">
        <f t="shared" si="179"/>
        <v/>
      </c>
      <c r="AD164" s="31" t="str">
        <f t="shared" si="179"/>
        <v/>
      </c>
      <c r="AE164" s="31" t="str">
        <f t="shared" si="179"/>
        <v/>
      </c>
      <c r="AF164" s="31" t="str">
        <f t="shared" si="179"/>
        <v/>
      </c>
      <c r="AG164" s="31" t="str">
        <f t="shared" si="179"/>
        <v/>
      </c>
      <c r="AH164" s="31" t="str">
        <f t="shared" si="179"/>
        <v/>
      </c>
      <c r="AI164" s="31" t="str">
        <f t="shared" si="179"/>
        <v/>
      </c>
      <c r="AJ164" s="31" t="str">
        <f t="shared" si="179"/>
        <v/>
      </c>
      <c r="AK164" s="31" t="str">
        <f t="shared" si="179"/>
        <v/>
      </c>
      <c r="AL164" s="31" t="str">
        <f t="shared" si="179"/>
        <v/>
      </c>
      <c r="AM164" s="31" t="str">
        <f t="shared" si="179"/>
        <v/>
      </c>
      <c r="AN164" s="31" t="str">
        <f t="shared" si="179"/>
        <v/>
      </c>
      <c r="AO164" s="31" t="str">
        <f t="shared" si="179"/>
        <v/>
      </c>
      <c r="AP164" s="31" t="str">
        <f t="shared" si="179"/>
        <v/>
      </c>
      <c r="AQ164" s="31" t="str">
        <f t="shared" si="179"/>
        <v/>
      </c>
      <c r="AR164" s="31" t="str">
        <f t="shared" si="179"/>
        <v/>
      </c>
      <c r="AS164" s="31" t="str">
        <f t="shared" si="179"/>
        <v/>
      </c>
      <c r="AT164" s="31" t="str">
        <f t="shared" si="179"/>
        <v/>
      </c>
      <c r="AU164" s="31" t="str">
        <f t="shared" si="179"/>
        <v/>
      </c>
      <c r="AV164" s="31" t="str">
        <f t="shared" si="179"/>
        <v/>
      </c>
      <c r="AW164" s="31" t="str">
        <f t="shared" si="179"/>
        <v/>
      </c>
      <c r="AX164" s="31" t="str">
        <f t="shared" si="179"/>
        <v/>
      </c>
      <c r="AY164" s="31" t="str">
        <f t="shared" si="179"/>
        <v/>
      </c>
      <c r="AZ164" s="31" t="str">
        <f t="shared" si="179"/>
        <v/>
      </c>
      <c r="BA164" s="31" t="str">
        <f t="shared" si="179"/>
        <v/>
      </c>
      <c r="BB164" s="31" t="str">
        <f t="shared" si="179"/>
        <v/>
      </c>
      <c r="BC164" s="31" t="str">
        <f t="shared" si="179"/>
        <v/>
      </c>
      <c r="BD164" s="31" t="str">
        <f t="shared" si="179"/>
        <v/>
      </c>
      <c r="BE164" s="31" t="str">
        <f t="shared" si="179"/>
        <v/>
      </c>
      <c r="BF164" s="31" t="str">
        <f t="shared" si="179"/>
        <v/>
      </c>
      <c r="BG164" s="31" t="str">
        <f t="shared" si="179"/>
        <v/>
      </c>
      <c r="BH164" s="31" t="str">
        <f t="shared" si="179"/>
        <v/>
      </c>
      <c r="BI164" s="31" t="str">
        <f t="shared" si="179"/>
        <v/>
      </c>
      <c r="BJ164" s="31" t="str">
        <f t="shared" si="179"/>
        <v/>
      </c>
      <c r="BK164" s="31" t="str">
        <f t="shared" si="179"/>
        <v/>
      </c>
      <c r="BL164" s="31" t="str">
        <f t="shared" si="179"/>
        <v/>
      </c>
      <c r="BM164" s="31" t="str">
        <f t="shared" si="179"/>
        <v/>
      </c>
      <c r="BN164" s="31" t="str">
        <f t="shared" ref="BN164:CW164" si="180">IF(AND($A164 &lt;&gt; "", BN$105 &lt;&gt; ""), IF(NOT(BN61=123456),BN61,IF(NOT(BN61="123456"),BN61,"TEST")),"")</f>
        <v/>
      </c>
      <c r="BO164" s="31" t="str">
        <f t="shared" si="180"/>
        <v/>
      </c>
      <c r="BP164" s="31" t="str">
        <f t="shared" si="180"/>
        <v/>
      </c>
      <c r="BQ164" s="31" t="str">
        <f t="shared" si="180"/>
        <v/>
      </c>
      <c r="BR164" s="31" t="str">
        <f t="shared" si="180"/>
        <v/>
      </c>
      <c r="BS164" s="31" t="str">
        <f t="shared" si="180"/>
        <v/>
      </c>
      <c r="BT164" s="31" t="str">
        <f t="shared" si="180"/>
        <v/>
      </c>
      <c r="BU164" s="31" t="str">
        <f t="shared" si="180"/>
        <v/>
      </c>
      <c r="BV164" s="31" t="str">
        <f t="shared" si="180"/>
        <v/>
      </c>
      <c r="BW164" s="31" t="str">
        <f t="shared" si="180"/>
        <v/>
      </c>
      <c r="BX164" s="31" t="str">
        <f t="shared" si="180"/>
        <v/>
      </c>
      <c r="BY164" s="31" t="str">
        <f t="shared" si="180"/>
        <v/>
      </c>
      <c r="BZ164" s="31" t="str">
        <f t="shared" si="180"/>
        <v/>
      </c>
      <c r="CA164" s="31" t="str">
        <f t="shared" si="180"/>
        <v/>
      </c>
      <c r="CB164" s="31" t="str">
        <f t="shared" si="180"/>
        <v/>
      </c>
      <c r="CC164" s="31" t="str">
        <f t="shared" si="180"/>
        <v/>
      </c>
      <c r="CD164" s="31" t="str">
        <f t="shared" si="180"/>
        <v/>
      </c>
      <c r="CE164" s="31" t="str">
        <f t="shared" si="180"/>
        <v/>
      </c>
      <c r="CF164" s="31" t="str">
        <f t="shared" si="180"/>
        <v/>
      </c>
      <c r="CG164" s="31" t="str">
        <f t="shared" si="180"/>
        <v/>
      </c>
      <c r="CH164" s="31" t="str">
        <f t="shared" si="180"/>
        <v/>
      </c>
      <c r="CI164" s="31" t="str">
        <f t="shared" si="180"/>
        <v/>
      </c>
      <c r="CJ164" s="31" t="str">
        <f t="shared" si="180"/>
        <v/>
      </c>
      <c r="CK164" s="31" t="str">
        <f t="shared" si="180"/>
        <v/>
      </c>
      <c r="CL164" s="31" t="str">
        <f t="shared" si="180"/>
        <v/>
      </c>
      <c r="CM164" s="31" t="str">
        <f t="shared" si="180"/>
        <v/>
      </c>
      <c r="CN164" s="31" t="str">
        <f t="shared" si="180"/>
        <v/>
      </c>
      <c r="CO164" s="31" t="str">
        <f t="shared" si="180"/>
        <v/>
      </c>
      <c r="CP164" s="31" t="str">
        <f t="shared" si="180"/>
        <v/>
      </c>
      <c r="CQ164" s="31" t="str">
        <f t="shared" si="180"/>
        <v/>
      </c>
      <c r="CR164" s="31" t="str">
        <f t="shared" si="180"/>
        <v/>
      </c>
      <c r="CS164" s="31" t="str">
        <f t="shared" si="180"/>
        <v/>
      </c>
      <c r="CT164" s="31" t="str">
        <f t="shared" si="180"/>
        <v/>
      </c>
      <c r="CU164" s="31" t="str">
        <f t="shared" si="180"/>
        <v/>
      </c>
      <c r="CV164" s="31" t="str">
        <f t="shared" si="180"/>
        <v/>
      </c>
      <c r="CW164" s="31" t="str">
        <f t="shared" si="180"/>
        <v/>
      </c>
      <c r="CX164" s="27">
        <f t="shared" ref="CX164" si="181">IF(NOT(CX61=123456),CX61,IF(NOT(CX61="123456"),CX61,"TEST"))</f>
        <v>0</v>
      </c>
    </row>
    <row r="165" spans="1:102" s="27" customFormat="1" x14ac:dyDescent="0.3">
      <c r="A165" s="27" t="str">
        <f t="shared" si="100"/>
        <v/>
      </c>
      <c r="B165" s="31" t="str">
        <f t="shared" ref="B165:BM165" si="182">IF(AND($A165 &lt;&gt; "", B$105 &lt;&gt; ""), IF(NOT(B62=123456),B62,IF(NOT(B62="123456"),B62,"TEST")),"")</f>
        <v/>
      </c>
      <c r="C165" s="31" t="str">
        <f t="shared" si="182"/>
        <v/>
      </c>
      <c r="D165" s="31" t="str">
        <f t="shared" si="182"/>
        <v/>
      </c>
      <c r="E165" s="31" t="str">
        <f t="shared" si="182"/>
        <v/>
      </c>
      <c r="F165" s="31" t="str">
        <f t="shared" si="182"/>
        <v/>
      </c>
      <c r="G165" s="31" t="str">
        <f t="shared" si="182"/>
        <v/>
      </c>
      <c r="H165" s="31" t="str">
        <f t="shared" si="182"/>
        <v/>
      </c>
      <c r="I165" s="31" t="str">
        <f t="shared" si="182"/>
        <v/>
      </c>
      <c r="J165" s="31" t="str">
        <f t="shared" si="182"/>
        <v/>
      </c>
      <c r="K165" s="31" t="str">
        <f t="shared" si="182"/>
        <v/>
      </c>
      <c r="L165" s="31" t="str">
        <f t="shared" si="182"/>
        <v/>
      </c>
      <c r="M165" s="31" t="str">
        <f t="shared" si="182"/>
        <v/>
      </c>
      <c r="N165" s="31" t="str">
        <f t="shared" si="182"/>
        <v/>
      </c>
      <c r="O165" s="31" t="str">
        <f t="shared" si="182"/>
        <v/>
      </c>
      <c r="P165" s="31" t="str">
        <f t="shared" si="182"/>
        <v/>
      </c>
      <c r="Q165" s="31" t="str">
        <f t="shared" si="182"/>
        <v/>
      </c>
      <c r="R165" s="31" t="str">
        <f t="shared" si="182"/>
        <v/>
      </c>
      <c r="S165" s="31" t="str">
        <f t="shared" si="182"/>
        <v/>
      </c>
      <c r="T165" s="31" t="str">
        <f t="shared" si="182"/>
        <v/>
      </c>
      <c r="U165" s="31" t="str">
        <f t="shared" si="182"/>
        <v/>
      </c>
      <c r="V165" s="31" t="str">
        <f t="shared" si="182"/>
        <v/>
      </c>
      <c r="W165" s="31" t="str">
        <f t="shared" si="182"/>
        <v/>
      </c>
      <c r="X165" s="31" t="str">
        <f t="shared" si="182"/>
        <v/>
      </c>
      <c r="Y165" s="31" t="str">
        <f t="shared" si="182"/>
        <v/>
      </c>
      <c r="Z165" s="31" t="str">
        <f t="shared" si="182"/>
        <v/>
      </c>
      <c r="AA165" s="31" t="str">
        <f t="shared" si="182"/>
        <v/>
      </c>
      <c r="AB165" s="31" t="str">
        <f t="shared" si="182"/>
        <v/>
      </c>
      <c r="AC165" s="31" t="str">
        <f t="shared" si="182"/>
        <v/>
      </c>
      <c r="AD165" s="31" t="str">
        <f t="shared" si="182"/>
        <v/>
      </c>
      <c r="AE165" s="31" t="str">
        <f t="shared" si="182"/>
        <v/>
      </c>
      <c r="AF165" s="31" t="str">
        <f t="shared" si="182"/>
        <v/>
      </c>
      <c r="AG165" s="31" t="str">
        <f t="shared" si="182"/>
        <v/>
      </c>
      <c r="AH165" s="31" t="str">
        <f t="shared" si="182"/>
        <v/>
      </c>
      <c r="AI165" s="31" t="str">
        <f t="shared" si="182"/>
        <v/>
      </c>
      <c r="AJ165" s="31" t="str">
        <f t="shared" si="182"/>
        <v/>
      </c>
      <c r="AK165" s="31" t="str">
        <f t="shared" si="182"/>
        <v/>
      </c>
      <c r="AL165" s="31" t="str">
        <f t="shared" si="182"/>
        <v/>
      </c>
      <c r="AM165" s="31" t="str">
        <f t="shared" si="182"/>
        <v/>
      </c>
      <c r="AN165" s="31" t="str">
        <f t="shared" si="182"/>
        <v/>
      </c>
      <c r="AO165" s="31" t="str">
        <f t="shared" si="182"/>
        <v/>
      </c>
      <c r="AP165" s="31" t="str">
        <f t="shared" si="182"/>
        <v/>
      </c>
      <c r="AQ165" s="31" t="str">
        <f t="shared" si="182"/>
        <v/>
      </c>
      <c r="AR165" s="31" t="str">
        <f t="shared" si="182"/>
        <v/>
      </c>
      <c r="AS165" s="31" t="str">
        <f t="shared" si="182"/>
        <v/>
      </c>
      <c r="AT165" s="31" t="str">
        <f t="shared" si="182"/>
        <v/>
      </c>
      <c r="AU165" s="31" t="str">
        <f t="shared" si="182"/>
        <v/>
      </c>
      <c r="AV165" s="31" t="str">
        <f t="shared" si="182"/>
        <v/>
      </c>
      <c r="AW165" s="31" t="str">
        <f t="shared" si="182"/>
        <v/>
      </c>
      <c r="AX165" s="31" t="str">
        <f t="shared" si="182"/>
        <v/>
      </c>
      <c r="AY165" s="31" t="str">
        <f t="shared" si="182"/>
        <v/>
      </c>
      <c r="AZ165" s="31" t="str">
        <f t="shared" si="182"/>
        <v/>
      </c>
      <c r="BA165" s="31" t="str">
        <f t="shared" si="182"/>
        <v/>
      </c>
      <c r="BB165" s="31" t="str">
        <f t="shared" si="182"/>
        <v/>
      </c>
      <c r="BC165" s="31" t="str">
        <f t="shared" si="182"/>
        <v/>
      </c>
      <c r="BD165" s="31" t="str">
        <f t="shared" si="182"/>
        <v/>
      </c>
      <c r="BE165" s="31" t="str">
        <f t="shared" si="182"/>
        <v/>
      </c>
      <c r="BF165" s="31" t="str">
        <f t="shared" si="182"/>
        <v/>
      </c>
      <c r="BG165" s="31" t="str">
        <f t="shared" si="182"/>
        <v/>
      </c>
      <c r="BH165" s="31" t="str">
        <f t="shared" si="182"/>
        <v/>
      </c>
      <c r="BI165" s="31" t="str">
        <f t="shared" si="182"/>
        <v/>
      </c>
      <c r="BJ165" s="31" t="str">
        <f t="shared" si="182"/>
        <v/>
      </c>
      <c r="BK165" s="31" t="str">
        <f t="shared" si="182"/>
        <v/>
      </c>
      <c r="BL165" s="31" t="str">
        <f t="shared" si="182"/>
        <v/>
      </c>
      <c r="BM165" s="31" t="str">
        <f t="shared" si="182"/>
        <v/>
      </c>
      <c r="BN165" s="31" t="str">
        <f t="shared" ref="BN165:CW165" si="183">IF(AND($A165 &lt;&gt; "", BN$105 &lt;&gt; ""), IF(NOT(BN62=123456),BN62,IF(NOT(BN62="123456"),BN62,"TEST")),"")</f>
        <v/>
      </c>
      <c r="BO165" s="31" t="str">
        <f t="shared" si="183"/>
        <v/>
      </c>
      <c r="BP165" s="31" t="str">
        <f t="shared" si="183"/>
        <v/>
      </c>
      <c r="BQ165" s="31" t="str">
        <f t="shared" si="183"/>
        <v/>
      </c>
      <c r="BR165" s="31" t="str">
        <f t="shared" si="183"/>
        <v/>
      </c>
      <c r="BS165" s="31" t="str">
        <f t="shared" si="183"/>
        <v/>
      </c>
      <c r="BT165" s="31" t="str">
        <f t="shared" si="183"/>
        <v/>
      </c>
      <c r="BU165" s="31" t="str">
        <f t="shared" si="183"/>
        <v/>
      </c>
      <c r="BV165" s="31" t="str">
        <f t="shared" si="183"/>
        <v/>
      </c>
      <c r="BW165" s="31" t="str">
        <f t="shared" si="183"/>
        <v/>
      </c>
      <c r="BX165" s="31" t="str">
        <f t="shared" si="183"/>
        <v/>
      </c>
      <c r="BY165" s="31" t="str">
        <f t="shared" si="183"/>
        <v/>
      </c>
      <c r="BZ165" s="31" t="str">
        <f t="shared" si="183"/>
        <v/>
      </c>
      <c r="CA165" s="31" t="str">
        <f t="shared" si="183"/>
        <v/>
      </c>
      <c r="CB165" s="31" t="str">
        <f t="shared" si="183"/>
        <v/>
      </c>
      <c r="CC165" s="31" t="str">
        <f t="shared" si="183"/>
        <v/>
      </c>
      <c r="CD165" s="31" t="str">
        <f t="shared" si="183"/>
        <v/>
      </c>
      <c r="CE165" s="31" t="str">
        <f t="shared" si="183"/>
        <v/>
      </c>
      <c r="CF165" s="31" t="str">
        <f t="shared" si="183"/>
        <v/>
      </c>
      <c r="CG165" s="31" t="str">
        <f t="shared" si="183"/>
        <v/>
      </c>
      <c r="CH165" s="31" t="str">
        <f t="shared" si="183"/>
        <v/>
      </c>
      <c r="CI165" s="31" t="str">
        <f t="shared" si="183"/>
        <v/>
      </c>
      <c r="CJ165" s="31" t="str">
        <f t="shared" si="183"/>
        <v/>
      </c>
      <c r="CK165" s="31" t="str">
        <f t="shared" si="183"/>
        <v/>
      </c>
      <c r="CL165" s="31" t="str">
        <f t="shared" si="183"/>
        <v/>
      </c>
      <c r="CM165" s="31" t="str">
        <f t="shared" si="183"/>
        <v/>
      </c>
      <c r="CN165" s="31" t="str">
        <f t="shared" si="183"/>
        <v/>
      </c>
      <c r="CO165" s="31" t="str">
        <f t="shared" si="183"/>
        <v/>
      </c>
      <c r="CP165" s="31" t="str">
        <f t="shared" si="183"/>
        <v/>
      </c>
      <c r="CQ165" s="31" t="str">
        <f t="shared" si="183"/>
        <v/>
      </c>
      <c r="CR165" s="31" t="str">
        <f t="shared" si="183"/>
        <v/>
      </c>
      <c r="CS165" s="31" t="str">
        <f t="shared" si="183"/>
        <v/>
      </c>
      <c r="CT165" s="31" t="str">
        <f t="shared" si="183"/>
        <v/>
      </c>
      <c r="CU165" s="31" t="str">
        <f t="shared" si="183"/>
        <v/>
      </c>
      <c r="CV165" s="31" t="str">
        <f t="shared" si="183"/>
        <v/>
      </c>
      <c r="CW165" s="31" t="str">
        <f t="shared" si="183"/>
        <v/>
      </c>
      <c r="CX165" s="27">
        <f t="shared" ref="CX165" si="184">IF(NOT(CX62=123456),CX62,IF(NOT(CX62="123456"),CX62,"TEST"))</f>
        <v>0</v>
      </c>
    </row>
    <row r="166" spans="1:102" s="27" customFormat="1" x14ac:dyDescent="0.3">
      <c r="A166" s="27" t="str">
        <f t="shared" si="100"/>
        <v/>
      </c>
      <c r="B166" s="31" t="str">
        <f t="shared" ref="B166:BM166" si="185">IF(AND($A166 &lt;&gt; "", B$105 &lt;&gt; ""), IF(NOT(B63=123456),B63,IF(NOT(B63="123456"),B63,"TEST")),"")</f>
        <v/>
      </c>
      <c r="C166" s="31" t="str">
        <f t="shared" si="185"/>
        <v/>
      </c>
      <c r="D166" s="31" t="str">
        <f t="shared" si="185"/>
        <v/>
      </c>
      <c r="E166" s="31" t="str">
        <f t="shared" si="185"/>
        <v/>
      </c>
      <c r="F166" s="31" t="str">
        <f t="shared" si="185"/>
        <v/>
      </c>
      <c r="G166" s="31" t="str">
        <f t="shared" si="185"/>
        <v/>
      </c>
      <c r="H166" s="31" t="str">
        <f t="shared" si="185"/>
        <v/>
      </c>
      <c r="I166" s="31" t="str">
        <f t="shared" si="185"/>
        <v/>
      </c>
      <c r="J166" s="31" t="str">
        <f t="shared" si="185"/>
        <v/>
      </c>
      <c r="K166" s="31" t="str">
        <f t="shared" si="185"/>
        <v/>
      </c>
      <c r="L166" s="31" t="str">
        <f t="shared" si="185"/>
        <v/>
      </c>
      <c r="M166" s="31" t="str">
        <f t="shared" si="185"/>
        <v/>
      </c>
      <c r="N166" s="31" t="str">
        <f t="shared" si="185"/>
        <v/>
      </c>
      <c r="O166" s="31" t="str">
        <f t="shared" si="185"/>
        <v/>
      </c>
      <c r="P166" s="31" t="str">
        <f t="shared" si="185"/>
        <v/>
      </c>
      <c r="Q166" s="31" t="str">
        <f t="shared" si="185"/>
        <v/>
      </c>
      <c r="R166" s="31" t="str">
        <f t="shared" si="185"/>
        <v/>
      </c>
      <c r="S166" s="31" t="str">
        <f t="shared" si="185"/>
        <v/>
      </c>
      <c r="T166" s="31" t="str">
        <f t="shared" si="185"/>
        <v/>
      </c>
      <c r="U166" s="31" t="str">
        <f t="shared" si="185"/>
        <v/>
      </c>
      <c r="V166" s="31" t="str">
        <f t="shared" si="185"/>
        <v/>
      </c>
      <c r="W166" s="31" t="str">
        <f t="shared" si="185"/>
        <v/>
      </c>
      <c r="X166" s="31" t="str">
        <f t="shared" si="185"/>
        <v/>
      </c>
      <c r="Y166" s="31" t="str">
        <f t="shared" si="185"/>
        <v/>
      </c>
      <c r="Z166" s="31" t="str">
        <f t="shared" si="185"/>
        <v/>
      </c>
      <c r="AA166" s="31" t="str">
        <f t="shared" si="185"/>
        <v/>
      </c>
      <c r="AB166" s="31" t="str">
        <f t="shared" si="185"/>
        <v/>
      </c>
      <c r="AC166" s="31" t="str">
        <f t="shared" si="185"/>
        <v/>
      </c>
      <c r="AD166" s="31" t="str">
        <f t="shared" si="185"/>
        <v/>
      </c>
      <c r="AE166" s="31" t="str">
        <f t="shared" si="185"/>
        <v/>
      </c>
      <c r="AF166" s="31" t="str">
        <f t="shared" si="185"/>
        <v/>
      </c>
      <c r="AG166" s="31" t="str">
        <f t="shared" si="185"/>
        <v/>
      </c>
      <c r="AH166" s="31" t="str">
        <f t="shared" si="185"/>
        <v/>
      </c>
      <c r="AI166" s="31" t="str">
        <f t="shared" si="185"/>
        <v/>
      </c>
      <c r="AJ166" s="31" t="str">
        <f t="shared" si="185"/>
        <v/>
      </c>
      <c r="AK166" s="31" t="str">
        <f t="shared" si="185"/>
        <v/>
      </c>
      <c r="AL166" s="31" t="str">
        <f t="shared" si="185"/>
        <v/>
      </c>
      <c r="AM166" s="31" t="str">
        <f t="shared" si="185"/>
        <v/>
      </c>
      <c r="AN166" s="31" t="str">
        <f t="shared" si="185"/>
        <v/>
      </c>
      <c r="AO166" s="31" t="str">
        <f t="shared" si="185"/>
        <v/>
      </c>
      <c r="AP166" s="31" t="str">
        <f t="shared" si="185"/>
        <v/>
      </c>
      <c r="AQ166" s="31" t="str">
        <f t="shared" si="185"/>
        <v/>
      </c>
      <c r="AR166" s="31" t="str">
        <f t="shared" si="185"/>
        <v/>
      </c>
      <c r="AS166" s="31" t="str">
        <f t="shared" si="185"/>
        <v/>
      </c>
      <c r="AT166" s="31" t="str">
        <f t="shared" si="185"/>
        <v/>
      </c>
      <c r="AU166" s="31" t="str">
        <f t="shared" si="185"/>
        <v/>
      </c>
      <c r="AV166" s="31" t="str">
        <f t="shared" si="185"/>
        <v/>
      </c>
      <c r="AW166" s="31" t="str">
        <f t="shared" si="185"/>
        <v/>
      </c>
      <c r="AX166" s="31" t="str">
        <f t="shared" si="185"/>
        <v/>
      </c>
      <c r="AY166" s="31" t="str">
        <f t="shared" si="185"/>
        <v/>
      </c>
      <c r="AZ166" s="31" t="str">
        <f t="shared" si="185"/>
        <v/>
      </c>
      <c r="BA166" s="31" t="str">
        <f t="shared" si="185"/>
        <v/>
      </c>
      <c r="BB166" s="31" t="str">
        <f t="shared" si="185"/>
        <v/>
      </c>
      <c r="BC166" s="31" t="str">
        <f t="shared" si="185"/>
        <v/>
      </c>
      <c r="BD166" s="31" t="str">
        <f t="shared" si="185"/>
        <v/>
      </c>
      <c r="BE166" s="31" t="str">
        <f t="shared" si="185"/>
        <v/>
      </c>
      <c r="BF166" s="31" t="str">
        <f t="shared" si="185"/>
        <v/>
      </c>
      <c r="BG166" s="31" t="str">
        <f t="shared" si="185"/>
        <v/>
      </c>
      <c r="BH166" s="31" t="str">
        <f t="shared" si="185"/>
        <v/>
      </c>
      <c r="BI166" s="31" t="str">
        <f t="shared" si="185"/>
        <v/>
      </c>
      <c r="BJ166" s="31" t="str">
        <f t="shared" si="185"/>
        <v/>
      </c>
      <c r="BK166" s="31" t="str">
        <f t="shared" si="185"/>
        <v/>
      </c>
      <c r="BL166" s="31" t="str">
        <f t="shared" si="185"/>
        <v/>
      </c>
      <c r="BM166" s="31" t="str">
        <f t="shared" si="185"/>
        <v/>
      </c>
      <c r="BN166" s="31" t="str">
        <f t="shared" ref="BN166:CW166" si="186">IF(AND($A166 &lt;&gt; "", BN$105 &lt;&gt; ""), IF(NOT(BN63=123456),BN63,IF(NOT(BN63="123456"),BN63,"TEST")),"")</f>
        <v/>
      </c>
      <c r="BO166" s="31" t="str">
        <f t="shared" si="186"/>
        <v/>
      </c>
      <c r="BP166" s="31" t="str">
        <f t="shared" si="186"/>
        <v/>
      </c>
      <c r="BQ166" s="31" t="str">
        <f t="shared" si="186"/>
        <v/>
      </c>
      <c r="BR166" s="31" t="str">
        <f t="shared" si="186"/>
        <v/>
      </c>
      <c r="BS166" s="31" t="str">
        <f t="shared" si="186"/>
        <v/>
      </c>
      <c r="BT166" s="31" t="str">
        <f t="shared" si="186"/>
        <v/>
      </c>
      <c r="BU166" s="31" t="str">
        <f t="shared" si="186"/>
        <v/>
      </c>
      <c r="BV166" s="31" t="str">
        <f t="shared" si="186"/>
        <v/>
      </c>
      <c r="BW166" s="31" t="str">
        <f t="shared" si="186"/>
        <v/>
      </c>
      <c r="BX166" s="31" t="str">
        <f t="shared" si="186"/>
        <v/>
      </c>
      <c r="BY166" s="31" t="str">
        <f t="shared" si="186"/>
        <v/>
      </c>
      <c r="BZ166" s="31" t="str">
        <f t="shared" si="186"/>
        <v/>
      </c>
      <c r="CA166" s="31" t="str">
        <f t="shared" si="186"/>
        <v/>
      </c>
      <c r="CB166" s="31" t="str">
        <f t="shared" si="186"/>
        <v/>
      </c>
      <c r="CC166" s="31" t="str">
        <f t="shared" si="186"/>
        <v/>
      </c>
      <c r="CD166" s="31" t="str">
        <f t="shared" si="186"/>
        <v/>
      </c>
      <c r="CE166" s="31" t="str">
        <f t="shared" si="186"/>
        <v/>
      </c>
      <c r="CF166" s="31" t="str">
        <f t="shared" si="186"/>
        <v/>
      </c>
      <c r="CG166" s="31" t="str">
        <f t="shared" si="186"/>
        <v/>
      </c>
      <c r="CH166" s="31" t="str">
        <f t="shared" si="186"/>
        <v/>
      </c>
      <c r="CI166" s="31" t="str">
        <f t="shared" si="186"/>
        <v/>
      </c>
      <c r="CJ166" s="31" t="str">
        <f t="shared" si="186"/>
        <v/>
      </c>
      <c r="CK166" s="31" t="str">
        <f t="shared" si="186"/>
        <v/>
      </c>
      <c r="CL166" s="31" t="str">
        <f t="shared" si="186"/>
        <v/>
      </c>
      <c r="CM166" s="31" t="str">
        <f t="shared" si="186"/>
        <v/>
      </c>
      <c r="CN166" s="31" t="str">
        <f t="shared" si="186"/>
        <v/>
      </c>
      <c r="CO166" s="31" t="str">
        <f t="shared" si="186"/>
        <v/>
      </c>
      <c r="CP166" s="31" t="str">
        <f t="shared" si="186"/>
        <v/>
      </c>
      <c r="CQ166" s="31" t="str">
        <f t="shared" si="186"/>
        <v/>
      </c>
      <c r="CR166" s="31" t="str">
        <f t="shared" si="186"/>
        <v/>
      </c>
      <c r="CS166" s="31" t="str">
        <f t="shared" si="186"/>
        <v/>
      </c>
      <c r="CT166" s="31" t="str">
        <f t="shared" si="186"/>
        <v/>
      </c>
      <c r="CU166" s="31" t="str">
        <f t="shared" si="186"/>
        <v/>
      </c>
      <c r="CV166" s="31" t="str">
        <f t="shared" si="186"/>
        <v/>
      </c>
      <c r="CW166" s="31" t="str">
        <f t="shared" si="186"/>
        <v/>
      </c>
      <c r="CX166" s="27">
        <f t="shared" ref="CX166" si="187">IF(NOT(CX63=123456),CX63,IF(NOT(CX63="123456"),CX63,"TEST"))</f>
        <v>0</v>
      </c>
    </row>
    <row r="167" spans="1:102" s="27" customFormat="1" x14ac:dyDescent="0.3">
      <c r="A167" s="27" t="str">
        <f t="shared" si="100"/>
        <v/>
      </c>
      <c r="B167" s="31" t="str">
        <f t="shared" ref="B167:BM167" si="188">IF(AND($A167 &lt;&gt; "", B$105 &lt;&gt; ""), IF(NOT(B64=123456),B64,IF(NOT(B64="123456"),B64,"TEST")),"")</f>
        <v/>
      </c>
      <c r="C167" s="31" t="str">
        <f t="shared" si="188"/>
        <v/>
      </c>
      <c r="D167" s="31" t="str">
        <f t="shared" si="188"/>
        <v/>
      </c>
      <c r="E167" s="31" t="str">
        <f t="shared" si="188"/>
        <v/>
      </c>
      <c r="F167" s="31" t="str">
        <f t="shared" si="188"/>
        <v/>
      </c>
      <c r="G167" s="31" t="str">
        <f t="shared" si="188"/>
        <v/>
      </c>
      <c r="H167" s="31" t="str">
        <f t="shared" si="188"/>
        <v/>
      </c>
      <c r="I167" s="31" t="str">
        <f t="shared" si="188"/>
        <v/>
      </c>
      <c r="J167" s="31" t="str">
        <f t="shared" si="188"/>
        <v/>
      </c>
      <c r="K167" s="31" t="str">
        <f t="shared" si="188"/>
        <v/>
      </c>
      <c r="L167" s="31" t="str">
        <f t="shared" si="188"/>
        <v/>
      </c>
      <c r="M167" s="31" t="str">
        <f t="shared" si="188"/>
        <v/>
      </c>
      <c r="N167" s="31" t="str">
        <f t="shared" si="188"/>
        <v/>
      </c>
      <c r="O167" s="31" t="str">
        <f t="shared" si="188"/>
        <v/>
      </c>
      <c r="P167" s="31" t="str">
        <f t="shared" si="188"/>
        <v/>
      </c>
      <c r="Q167" s="31" t="str">
        <f t="shared" si="188"/>
        <v/>
      </c>
      <c r="R167" s="31" t="str">
        <f t="shared" si="188"/>
        <v/>
      </c>
      <c r="S167" s="31" t="str">
        <f t="shared" si="188"/>
        <v/>
      </c>
      <c r="T167" s="31" t="str">
        <f t="shared" si="188"/>
        <v/>
      </c>
      <c r="U167" s="31" t="str">
        <f t="shared" si="188"/>
        <v/>
      </c>
      <c r="V167" s="31" t="str">
        <f t="shared" si="188"/>
        <v/>
      </c>
      <c r="W167" s="31" t="str">
        <f t="shared" si="188"/>
        <v/>
      </c>
      <c r="X167" s="31" t="str">
        <f t="shared" si="188"/>
        <v/>
      </c>
      <c r="Y167" s="31" t="str">
        <f t="shared" si="188"/>
        <v/>
      </c>
      <c r="Z167" s="31" t="str">
        <f t="shared" si="188"/>
        <v/>
      </c>
      <c r="AA167" s="31" t="str">
        <f t="shared" si="188"/>
        <v/>
      </c>
      <c r="AB167" s="31" t="str">
        <f t="shared" si="188"/>
        <v/>
      </c>
      <c r="AC167" s="31" t="str">
        <f t="shared" si="188"/>
        <v/>
      </c>
      <c r="AD167" s="31" t="str">
        <f t="shared" si="188"/>
        <v/>
      </c>
      <c r="AE167" s="31" t="str">
        <f t="shared" si="188"/>
        <v/>
      </c>
      <c r="AF167" s="31" t="str">
        <f t="shared" si="188"/>
        <v/>
      </c>
      <c r="AG167" s="31" t="str">
        <f t="shared" si="188"/>
        <v/>
      </c>
      <c r="AH167" s="31" t="str">
        <f t="shared" si="188"/>
        <v/>
      </c>
      <c r="AI167" s="31" t="str">
        <f t="shared" si="188"/>
        <v/>
      </c>
      <c r="AJ167" s="31" t="str">
        <f t="shared" si="188"/>
        <v/>
      </c>
      <c r="AK167" s="31" t="str">
        <f t="shared" si="188"/>
        <v/>
      </c>
      <c r="AL167" s="31" t="str">
        <f t="shared" si="188"/>
        <v/>
      </c>
      <c r="AM167" s="31" t="str">
        <f t="shared" si="188"/>
        <v/>
      </c>
      <c r="AN167" s="31" t="str">
        <f t="shared" si="188"/>
        <v/>
      </c>
      <c r="AO167" s="31" t="str">
        <f t="shared" si="188"/>
        <v/>
      </c>
      <c r="AP167" s="31" t="str">
        <f t="shared" si="188"/>
        <v/>
      </c>
      <c r="AQ167" s="31" t="str">
        <f t="shared" si="188"/>
        <v/>
      </c>
      <c r="AR167" s="31" t="str">
        <f t="shared" si="188"/>
        <v/>
      </c>
      <c r="AS167" s="31" t="str">
        <f t="shared" si="188"/>
        <v/>
      </c>
      <c r="AT167" s="31" t="str">
        <f t="shared" si="188"/>
        <v/>
      </c>
      <c r="AU167" s="31" t="str">
        <f t="shared" si="188"/>
        <v/>
      </c>
      <c r="AV167" s="31" t="str">
        <f t="shared" si="188"/>
        <v/>
      </c>
      <c r="AW167" s="31" t="str">
        <f t="shared" si="188"/>
        <v/>
      </c>
      <c r="AX167" s="31" t="str">
        <f t="shared" si="188"/>
        <v/>
      </c>
      <c r="AY167" s="31" t="str">
        <f t="shared" si="188"/>
        <v/>
      </c>
      <c r="AZ167" s="31" t="str">
        <f t="shared" si="188"/>
        <v/>
      </c>
      <c r="BA167" s="31" t="str">
        <f t="shared" si="188"/>
        <v/>
      </c>
      <c r="BB167" s="31" t="str">
        <f t="shared" si="188"/>
        <v/>
      </c>
      <c r="BC167" s="31" t="str">
        <f t="shared" si="188"/>
        <v/>
      </c>
      <c r="BD167" s="31" t="str">
        <f t="shared" si="188"/>
        <v/>
      </c>
      <c r="BE167" s="31" t="str">
        <f t="shared" si="188"/>
        <v/>
      </c>
      <c r="BF167" s="31" t="str">
        <f t="shared" si="188"/>
        <v/>
      </c>
      <c r="BG167" s="31" t="str">
        <f t="shared" si="188"/>
        <v/>
      </c>
      <c r="BH167" s="31" t="str">
        <f t="shared" si="188"/>
        <v/>
      </c>
      <c r="BI167" s="31" t="str">
        <f t="shared" si="188"/>
        <v/>
      </c>
      <c r="BJ167" s="31" t="str">
        <f t="shared" si="188"/>
        <v/>
      </c>
      <c r="BK167" s="31" t="str">
        <f t="shared" si="188"/>
        <v/>
      </c>
      <c r="BL167" s="31" t="str">
        <f t="shared" si="188"/>
        <v/>
      </c>
      <c r="BM167" s="31" t="str">
        <f t="shared" si="188"/>
        <v/>
      </c>
      <c r="BN167" s="31" t="str">
        <f t="shared" ref="BN167:CW167" si="189">IF(AND($A167 &lt;&gt; "", BN$105 &lt;&gt; ""), IF(NOT(BN64=123456),BN64,IF(NOT(BN64="123456"),BN64,"TEST")),"")</f>
        <v/>
      </c>
      <c r="BO167" s="31" t="str">
        <f t="shared" si="189"/>
        <v/>
      </c>
      <c r="BP167" s="31" t="str">
        <f t="shared" si="189"/>
        <v/>
      </c>
      <c r="BQ167" s="31" t="str">
        <f t="shared" si="189"/>
        <v/>
      </c>
      <c r="BR167" s="31" t="str">
        <f t="shared" si="189"/>
        <v/>
      </c>
      <c r="BS167" s="31" t="str">
        <f t="shared" si="189"/>
        <v/>
      </c>
      <c r="BT167" s="31" t="str">
        <f t="shared" si="189"/>
        <v/>
      </c>
      <c r="BU167" s="31" t="str">
        <f t="shared" si="189"/>
        <v/>
      </c>
      <c r="BV167" s="31" t="str">
        <f t="shared" si="189"/>
        <v/>
      </c>
      <c r="BW167" s="31" t="str">
        <f t="shared" si="189"/>
        <v/>
      </c>
      <c r="BX167" s="31" t="str">
        <f t="shared" si="189"/>
        <v/>
      </c>
      <c r="BY167" s="31" t="str">
        <f t="shared" si="189"/>
        <v/>
      </c>
      <c r="BZ167" s="31" t="str">
        <f t="shared" si="189"/>
        <v/>
      </c>
      <c r="CA167" s="31" t="str">
        <f t="shared" si="189"/>
        <v/>
      </c>
      <c r="CB167" s="31" t="str">
        <f t="shared" si="189"/>
        <v/>
      </c>
      <c r="CC167" s="31" t="str">
        <f t="shared" si="189"/>
        <v/>
      </c>
      <c r="CD167" s="31" t="str">
        <f t="shared" si="189"/>
        <v/>
      </c>
      <c r="CE167" s="31" t="str">
        <f t="shared" si="189"/>
        <v/>
      </c>
      <c r="CF167" s="31" t="str">
        <f t="shared" si="189"/>
        <v/>
      </c>
      <c r="CG167" s="31" t="str">
        <f t="shared" si="189"/>
        <v/>
      </c>
      <c r="CH167" s="31" t="str">
        <f t="shared" si="189"/>
        <v/>
      </c>
      <c r="CI167" s="31" t="str">
        <f t="shared" si="189"/>
        <v/>
      </c>
      <c r="CJ167" s="31" t="str">
        <f t="shared" si="189"/>
        <v/>
      </c>
      <c r="CK167" s="31" t="str">
        <f t="shared" si="189"/>
        <v/>
      </c>
      <c r="CL167" s="31" t="str">
        <f t="shared" si="189"/>
        <v/>
      </c>
      <c r="CM167" s="31" t="str">
        <f t="shared" si="189"/>
        <v/>
      </c>
      <c r="CN167" s="31" t="str">
        <f t="shared" si="189"/>
        <v/>
      </c>
      <c r="CO167" s="31" t="str">
        <f t="shared" si="189"/>
        <v/>
      </c>
      <c r="CP167" s="31" t="str">
        <f t="shared" si="189"/>
        <v/>
      </c>
      <c r="CQ167" s="31" t="str">
        <f t="shared" si="189"/>
        <v/>
      </c>
      <c r="CR167" s="31" t="str">
        <f t="shared" si="189"/>
        <v/>
      </c>
      <c r="CS167" s="31" t="str">
        <f t="shared" si="189"/>
        <v/>
      </c>
      <c r="CT167" s="31" t="str">
        <f t="shared" si="189"/>
        <v/>
      </c>
      <c r="CU167" s="31" t="str">
        <f t="shared" si="189"/>
        <v/>
      </c>
      <c r="CV167" s="31" t="str">
        <f t="shared" si="189"/>
        <v/>
      </c>
      <c r="CW167" s="31" t="str">
        <f t="shared" si="189"/>
        <v/>
      </c>
      <c r="CX167" s="27">
        <f t="shared" ref="CX167" si="190">IF(NOT(CX64=123456),CX64,IF(NOT(CX64="123456"),CX64,"TEST"))</f>
        <v>0</v>
      </c>
    </row>
    <row r="168" spans="1:102" s="27" customFormat="1" x14ac:dyDescent="0.3">
      <c r="A168" s="27" t="str">
        <f t="shared" si="100"/>
        <v/>
      </c>
      <c r="B168" s="31" t="str">
        <f t="shared" ref="B168:BM168" si="191">IF(AND($A168 &lt;&gt; "", B$105 &lt;&gt; ""), IF(NOT(B65=123456),B65,IF(NOT(B65="123456"),B65,"TEST")),"")</f>
        <v/>
      </c>
      <c r="C168" s="31" t="str">
        <f t="shared" si="191"/>
        <v/>
      </c>
      <c r="D168" s="31" t="str">
        <f t="shared" si="191"/>
        <v/>
      </c>
      <c r="E168" s="31" t="str">
        <f t="shared" si="191"/>
        <v/>
      </c>
      <c r="F168" s="31" t="str">
        <f t="shared" si="191"/>
        <v/>
      </c>
      <c r="G168" s="31" t="str">
        <f t="shared" si="191"/>
        <v/>
      </c>
      <c r="H168" s="31" t="str">
        <f t="shared" si="191"/>
        <v/>
      </c>
      <c r="I168" s="31" t="str">
        <f t="shared" si="191"/>
        <v/>
      </c>
      <c r="J168" s="31" t="str">
        <f t="shared" si="191"/>
        <v/>
      </c>
      <c r="K168" s="31" t="str">
        <f t="shared" si="191"/>
        <v/>
      </c>
      <c r="L168" s="31" t="str">
        <f t="shared" si="191"/>
        <v/>
      </c>
      <c r="M168" s="31" t="str">
        <f t="shared" si="191"/>
        <v/>
      </c>
      <c r="N168" s="31" t="str">
        <f t="shared" si="191"/>
        <v/>
      </c>
      <c r="O168" s="31" t="str">
        <f t="shared" si="191"/>
        <v/>
      </c>
      <c r="P168" s="31" t="str">
        <f t="shared" si="191"/>
        <v/>
      </c>
      <c r="Q168" s="31" t="str">
        <f t="shared" si="191"/>
        <v/>
      </c>
      <c r="R168" s="31" t="str">
        <f t="shared" si="191"/>
        <v/>
      </c>
      <c r="S168" s="31" t="str">
        <f t="shared" si="191"/>
        <v/>
      </c>
      <c r="T168" s="31" t="str">
        <f t="shared" si="191"/>
        <v/>
      </c>
      <c r="U168" s="31" t="str">
        <f t="shared" si="191"/>
        <v/>
      </c>
      <c r="V168" s="31" t="str">
        <f t="shared" si="191"/>
        <v/>
      </c>
      <c r="W168" s="31" t="str">
        <f t="shared" si="191"/>
        <v/>
      </c>
      <c r="X168" s="31" t="str">
        <f t="shared" si="191"/>
        <v/>
      </c>
      <c r="Y168" s="31" t="str">
        <f t="shared" si="191"/>
        <v/>
      </c>
      <c r="Z168" s="31" t="str">
        <f t="shared" si="191"/>
        <v/>
      </c>
      <c r="AA168" s="31" t="str">
        <f t="shared" si="191"/>
        <v/>
      </c>
      <c r="AB168" s="31" t="str">
        <f t="shared" si="191"/>
        <v/>
      </c>
      <c r="AC168" s="31" t="str">
        <f t="shared" si="191"/>
        <v/>
      </c>
      <c r="AD168" s="31" t="str">
        <f t="shared" si="191"/>
        <v/>
      </c>
      <c r="AE168" s="31" t="str">
        <f t="shared" si="191"/>
        <v/>
      </c>
      <c r="AF168" s="31" t="str">
        <f t="shared" si="191"/>
        <v/>
      </c>
      <c r="AG168" s="31" t="str">
        <f t="shared" si="191"/>
        <v/>
      </c>
      <c r="AH168" s="31" t="str">
        <f t="shared" si="191"/>
        <v/>
      </c>
      <c r="AI168" s="31" t="str">
        <f t="shared" si="191"/>
        <v/>
      </c>
      <c r="AJ168" s="31" t="str">
        <f t="shared" si="191"/>
        <v/>
      </c>
      <c r="AK168" s="31" t="str">
        <f t="shared" si="191"/>
        <v/>
      </c>
      <c r="AL168" s="31" t="str">
        <f t="shared" si="191"/>
        <v/>
      </c>
      <c r="AM168" s="31" t="str">
        <f t="shared" si="191"/>
        <v/>
      </c>
      <c r="AN168" s="31" t="str">
        <f t="shared" si="191"/>
        <v/>
      </c>
      <c r="AO168" s="31" t="str">
        <f t="shared" si="191"/>
        <v/>
      </c>
      <c r="AP168" s="31" t="str">
        <f t="shared" si="191"/>
        <v/>
      </c>
      <c r="AQ168" s="31" t="str">
        <f t="shared" si="191"/>
        <v/>
      </c>
      <c r="AR168" s="31" t="str">
        <f t="shared" si="191"/>
        <v/>
      </c>
      <c r="AS168" s="31" t="str">
        <f t="shared" si="191"/>
        <v/>
      </c>
      <c r="AT168" s="31" t="str">
        <f t="shared" si="191"/>
        <v/>
      </c>
      <c r="AU168" s="31" t="str">
        <f t="shared" si="191"/>
        <v/>
      </c>
      <c r="AV168" s="31" t="str">
        <f t="shared" si="191"/>
        <v/>
      </c>
      <c r="AW168" s="31" t="str">
        <f t="shared" si="191"/>
        <v/>
      </c>
      <c r="AX168" s="31" t="str">
        <f t="shared" si="191"/>
        <v/>
      </c>
      <c r="AY168" s="31" t="str">
        <f t="shared" si="191"/>
        <v/>
      </c>
      <c r="AZ168" s="31" t="str">
        <f t="shared" si="191"/>
        <v/>
      </c>
      <c r="BA168" s="31" t="str">
        <f t="shared" si="191"/>
        <v/>
      </c>
      <c r="BB168" s="31" t="str">
        <f t="shared" si="191"/>
        <v/>
      </c>
      <c r="BC168" s="31" t="str">
        <f t="shared" si="191"/>
        <v/>
      </c>
      <c r="BD168" s="31" t="str">
        <f t="shared" si="191"/>
        <v/>
      </c>
      <c r="BE168" s="31" t="str">
        <f t="shared" si="191"/>
        <v/>
      </c>
      <c r="BF168" s="31" t="str">
        <f t="shared" si="191"/>
        <v/>
      </c>
      <c r="BG168" s="31" t="str">
        <f t="shared" si="191"/>
        <v/>
      </c>
      <c r="BH168" s="31" t="str">
        <f t="shared" si="191"/>
        <v/>
      </c>
      <c r="BI168" s="31" t="str">
        <f t="shared" si="191"/>
        <v/>
      </c>
      <c r="BJ168" s="31" t="str">
        <f t="shared" si="191"/>
        <v/>
      </c>
      <c r="BK168" s="31" t="str">
        <f t="shared" si="191"/>
        <v/>
      </c>
      <c r="BL168" s="31" t="str">
        <f t="shared" si="191"/>
        <v/>
      </c>
      <c r="BM168" s="31" t="str">
        <f t="shared" si="191"/>
        <v/>
      </c>
      <c r="BN168" s="31" t="str">
        <f t="shared" ref="BN168:CW168" si="192">IF(AND($A168 &lt;&gt; "", BN$105 &lt;&gt; ""), IF(NOT(BN65=123456),BN65,IF(NOT(BN65="123456"),BN65,"TEST")),"")</f>
        <v/>
      </c>
      <c r="BO168" s="31" t="str">
        <f t="shared" si="192"/>
        <v/>
      </c>
      <c r="BP168" s="31" t="str">
        <f t="shared" si="192"/>
        <v/>
      </c>
      <c r="BQ168" s="31" t="str">
        <f t="shared" si="192"/>
        <v/>
      </c>
      <c r="BR168" s="31" t="str">
        <f t="shared" si="192"/>
        <v/>
      </c>
      <c r="BS168" s="31" t="str">
        <f t="shared" si="192"/>
        <v/>
      </c>
      <c r="BT168" s="31" t="str">
        <f t="shared" si="192"/>
        <v/>
      </c>
      <c r="BU168" s="31" t="str">
        <f t="shared" si="192"/>
        <v/>
      </c>
      <c r="BV168" s="31" t="str">
        <f t="shared" si="192"/>
        <v/>
      </c>
      <c r="BW168" s="31" t="str">
        <f t="shared" si="192"/>
        <v/>
      </c>
      <c r="BX168" s="31" t="str">
        <f t="shared" si="192"/>
        <v/>
      </c>
      <c r="BY168" s="31" t="str">
        <f t="shared" si="192"/>
        <v/>
      </c>
      <c r="BZ168" s="31" t="str">
        <f t="shared" si="192"/>
        <v/>
      </c>
      <c r="CA168" s="31" t="str">
        <f t="shared" si="192"/>
        <v/>
      </c>
      <c r="CB168" s="31" t="str">
        <f t="shared" si="192"/>
        <v/>
      </c>
      <c r="CC168" s="31" t="str">
        <f t="shared" si="192"/>
        <v/>
      </c>
      <c r="CD168" s="31" t="str">
        <f t="shared" si="192"/>
        <v/>
      </c>
      <c r="CE168" s="31" t="str">
        <f t="shared" si="192"/>
        <v/>
      </c>
      <c r="CF168" s="31" t="str">
        <f t="shared" si="192"/>
        <v/>
      </c>
      <c r="CG168" s="31" t="str">
        <f t="shared" si="192"/>
        <v/>
      </c>
      <c r="CH168" s="31" t="str">
        <f t="shared" si="192"/>
        <v/>
      </c>
      <c r="CI168" s="31" t="str">
        <f t="shared" si="192"/>
        <v/>
      </c>
      <c r="CJ168" s="31" t="str">
        <f t="shared" si="192"/>
        <v/>
      </c>
      <c r="CK168" s="31" t="str">
        <f t="shared" si="192"/>
        <v/>
      </c>
      <c r="CL168" s="31" t="str">
        <f t="shared" si="192"/>
        <v/>
      </c>
      <c r="CM168" s="31" t="str">
        <f t="shared" si="192"/>
        <v/>
      </c>
      <c r="CN168" s="31" t="str">
        <f t="shared" si="192"/>
        <v/>
      </c>
      <c r="CO168" s="31" t="str">
        <f t="shared" si="192"/>
        <v/>
      </c>
      <c r="CP168" s="31" t="str">
        <f t="shared" si="192"/>
        <v/>
      </c>
      <c r="CQ168" s="31" t="str">
        <f t="shared" si="192"/>
        <v/>
      </c>
      <c r="CR168" s="31" t="str">
        <f t="shared" si="192"/>
        <v/>
      </c>
      <c r="CS168" s="31" t="str">
        <f t="shared" si="192"/>
        <v/>
      </c>
      <c r="CT168" s="31" t="str">
        <f t="shared" si="192"/>
        <v/>
      </c>
      <c r="CU168" s="31" t="str">
        <f t="shared" si="192"/>
        <v/>
      </c>
      <c r="CV168" s="31" t="str">
        <f t="shared" si="192"/>
        <v/>
      </c>
      <c r="CW168" s="31" t="str">
        <f t="shared" si="192"/>
        <v/>
      </c>
      <c r="CX168" s="27">
        <f t="shared" ref="CX168" si="193">IF(NOT(CX65=123456),CX65,IF(NOT(CX65="123456"),CX65,"TEST"))</f>
        <v>0</v>
      </c>
    </row>
    <row r="169" spans="1:102" s="27" customFormat="1" x14ac:dyDescent="0.3">
      <c r="A169" s="27" t="str">
        <f t="shared" si="100"/>
        <v/>
      </c>
      <c r="B169" s="31" t="str">
        <f t="shared" ref="B169:BM169" si="194">IF(AND($A169 &lt;&gt; "", B$105 &lt;&gt; ""), IF(NOT(B66=123456),B66,IF(NOT(B66="123456"),B66,"TEST")),"")</f>
        <v/>
      </c>
      <c r="C169" s="31" t="str">
        <f t="shared" si="194"/>
        <v/>
      </c>
      <c r="D169" s="31" t="str">
        <f t="shared" si="194"/>
        <v/>
      </c>
      <c r="E169" s="31" t="str">
        <f t="shared" si="194"/>
        <v/>
      </c>
      <c r="F169" s="31" t="str">
        <f t="shared" si="194"/>
        <v/>
      </c>
      <c r="G169" s="31" t="str">
        <f t="shared" si="194"/>
        <v/>
      </c>
      <c r="H169" s="31" t="str">
        <f t="shared" si="194"/>
        <v/>
      </c>
      <c r="I169" s="31" t="str">
        <f t="shared" si="194"/>
        <v/>
      </c>
      <c r="J169" s="31" t="str">
        <f t="shared" si="194"/>
        <v/>
      </c>
      <c r="K169" s="31" t="str">
        <f t="shared" si="194"/>
        <v/>
      </c>
      <c r="L169" s="31" t="str">
        <f t="shared" si="194"/>
        <v/>
      </c>
      <c r="M169" s="31" t="str">
        <f t="shared" si="194"/>
        <v/>
      </c>
      <c r="N169" s="31" t="str">
        <f t="shared" si="194"/>
        <v/>
      </c>
      <c r="O169" s="31" t="str">
        <f t="shared" si="194"/>
        <v/>
      </c>
      <c r="P169" s="31" t="str">
        <f t="shared" si="194"/>
        <v/>
      </c>
      <c r="Q169" s="31" t="str">
        <f t="shared" si="194"/>
        <v/>
      </c>
      <c r="R169" s="31" t="str">
        <f t="shared" si="194"/>
        <v/>
      </c>
      <c r="S169" s="31" t="str">
        <f t="shared" si="194"/>
        <v/>
      </c>
      <c r="T169" s="31" t="str">
        <f t="shared" si="194"/>
        <v/>
      </c>
      <c r="U169" s="31" t="str">
        <f t="shared" si="194"/>
        <v/>
      </c>
      <c r="V169" s="31" t="str">
        <f t="shared" si="194"/>
        <v/>
      </c>
      <c r="W169" s="31" t="str">
        <f t="shared" si="194"/>
        <v/>
      </c>
      <c r="X169" s="31" t="str">
        <f t="shared" si="194"/>
        <v/>
      </c>
      <c r="Y169" s="31" t="str">
        <f t="shared" si="194"/>
        <v/>
      </c>
      <c r="Z169" s="31" t="str">
        <f t="shared" si="194"/>
        <v/>
      </c>
      <c r="AA169" s="31" t="str">
        <f t="shared" si="194"/>
        <v/>
      </c>
      <c r="AB169" s="31" t="str">
        <f t="shared" si="194"/>
        <v/>
      </c>
      <c r="AC169" s="31" t="str">
        <f t="shared" si="194"/>
        <v/>
      </c>
      <c r="AD169" s="31" t="str">
        <f t="shared" si="194"/>
        <v/>
      </c>
      <c r="AE169" s="31" t="str">
        <f t="shared" si="194"/>
        <v/>
      </c>
      <c r="AF169" s="31" t="str">
        <f t="shared" si="194"/>
        <v/>
      </c>
      <c r="AG169" s="31" t="str">
        <f t="shared" si="194"/>
        <v/>
      </c>
      <c r="AH169" s="31" t="str">
        <f t="shared" si="194"/>
        <v/>
      </c>
      <c r="AI169" s="31" t="str">
        <f t="shared" si="194"/>
        <v/>
      </c>
      <c r="AJ169" s="31" t="str">
        <f t="shared" si="194"/>
        <v/>
      </c>
      <c r="AK169" s="31" t="str">
        <f t="shared" si="194"/>
        <v/>
      </c>
      <c r="AL169" s="31" t="str">
        <f t="shared" si="194"/>
        <v/>
      </c>
      <c r="AM169" s="31" t="str">
        <f t="shared" si="194"/>
        <v/>
      </c>
      <c r="AN169" s="31" t="str">
        <f t="shared" si="194"/>
        <v/>
      </c>
      <c r="AO169" s="31" t="str">
        <f t="shared" si="194"/>
        <v/>
      </c>
      <c r="AP169" s="31" t="str">
        <f t="shared" si="194"/>
        <v/>
      </c>
      <c r="AQ169" s="31" t="str">
        <f t="shared" si="194"/>
        <v/>
      </c>
      <c r="AR169" s="31" t="str">
        <f t="shared" si="194"/>
        <v/>
      </c>
      <c r="AS169" s="31" t="str">
        <f t="shared" si="194"/>
        <v/>
      </c>
      <c r="AT169" s="31" t="str">
        <f t="shared" si="194"/>
        <v/>
      </c>
      <c r="AU169" s="31" t="str">
        <f t="shared" si="194"/>
        <v/>
      </c>
      <c r="AV169" s="31" t="str">
        <f t="shared" si="194"/>
        <v/>
      </c>
      <c r="AW169" s="31" t="str">
        <f t="shared" si="194"/>
        <v/>
      </c>
      <c r="AX169" s="31" t="str">
        <f t="shared" si="194"/>
        <v/>
      </c>
      <c r="AY169" s="31" t="str">
        <f t="shared" si="194"/>
        <v/>
      </c>
      <c r="AZ169" s="31" t="str">
        <f t="shared" si="194"/>
        <v/>
      </c>
      <c r="BA169" s="31" t="str">
        <f t="shared" si="194"/>
        <v/>
      </c>
      <c r="BB169" s="31" t="str">
        <f t="shared" si="194"/>
        <v/>
      </c>
      <c r="BC169" s="31" t="str">
        <f t="shared" si="194"/>
        <v/>
      </c>
      <c r="BD169" s="31" t="str">
        <f t="shared" si="194"/>
        <v/>
      </c>
      <c r="BE169" s="31" t="str">
        <f t="shared" si="194"/>
        <v/>
      </c>
      <c r="BF169" s="31" t="str">
        <f t="shared" si="194"/>
        <v/>
      </c>
      <c r="BG169" s="31" t="str">
        <f t="shared" si="194"/>
        <v/>
      </c>
      <c r="BH169" s="31" t="str">
        <f t="shared" si="194"/>
        <v/>
      </c>
      <c r="BI169" s="31" t="str">
        <f t="shared" si="194"/>
        <v/>
      </c>
      <c r="BJ169" s="31" t="str">
        <f t="shared" si="194"/>
        <v/>
      </c>
      <c r="BK169" s="31" t="str">
        <f t="shared" si="194"/>
        <v/>
      </c>
      <c r="BL169" s="31" t="str">
        <f t="shared" si="194"/>
        <v/>
      </c>
      <c r="BM169" s="31" t="str">
        <f t="shared" si="194"/>
        <v/>
      </c>
      <c r="BN169" s="31" t="str">
        <f t="shared" ref="BN169:CW169" si="195">IF(AND($A169 &lt;&gt; "", BN$105 &lt;&gt; ""), IF(NOT(BN66=123456),BN66,IF(NOT(BN66="123456"),BN66,"TEST")),"")</f>
        <v/>
      </c>
      <c r="BO169" s="31" t="str">
        <f t="shared" si="195"/>
        <v/>
      </c>
      <c r="BP169" s="31" t="str">
        <f t="shared" si="195"/>
        <v/>
      </c>
      <c r="BQ169" s="31" t="str">
        <f t="shared" si="195"/>
        <v/>
      </c>
      <c r="BR169" s="31" t="str">
        <f t="shared" si="195"/>
        <v/>
      </c>
      <c r="BS169" s="31" t="str">
        <f t="shared" si="195"/>
        <v/>
      </c>
      <c r="BT169" s="31" t="str">
        <f t="shared" si="195"/>
        <v/>
      </c>
      <c r="BU169" s="31" t="str">
        <f t="shared" si="195"/>
        <v/>
      </c>
      <c r="BV169" s="31" t="str">
        <f t="shared" si="195"/>
        <v/>
      </c>
      <c r="BW169" s="31" t="str">
        <f t="shared" si="195"/>
        <v/>
      </c>
      <c r="BX169" s="31" t="str">
        <f t="shared" si="195"/>
        <v/>
      </c>
      <c r="BY169" s="31" t="str">
        <f t="shared" si="195"/>
        <v/>
      </c>
      <c r="BZ169" s="31" t="str">
        <f t="shared" si="195"/>
        <v/>
      </c>
      <c r="CA169" s="31" t="str">
        <f t="shared" si="195"/>
        <v/>
      </c>
      <c r="CB169" s="31" t="str">
        <f t="shared" si="195"/>
        <v/>
      </c>
      <c r="CC169" s="31" t="str">
        <f t="shared" si="195"/>
        <v/>
      </c>
      <c r="CD169" s="31" t="str">
        <f t="shared" si="195"/>
        <v/>
      </c>
      <c r="CE169" s="31" t="str">
        <f t="shared" si="195"/>
        <v/>
      </c>
      <c r="CF169" s="31" t="str">
        <f t="shared" si="195"/>
        <v/>
      </c>
      <c r="CG169" s="31" t="str">
        <f t="shared" si="195"/>
        <v/>
      </c>
      <c r="CH169" s="31" t="str">
        <f t="shared" si="195"/>
        <v/>
      </c>
      <c r="CI169" s="31" t="str">
        <f t="shared" si="195"/>
        <v/>
      </c>
      <c r="CJ169" s="31" t="str">
        <f t="shared" si="195"/>
        <v/>
      </c>
      <c r="CK169" s="31" t="str">
        <f t="shared" si="195"/>
        <v/>
      </c>
      <c r="CL169" s="31" t="str">
        <f t="shared" si="195"/>
        <v/>
      </c>
      <c r="CM169" s="31" t="str">
        <f t="shared" si="195"/>
        <v/>
      </c>
      <c r="CN169" s="31" t="str">
        <f t="shared" si="195"/>
        <v/>
      </c>
      <c r="CO169" s="31" t="str">
        <f t="shared" si="195"/>
        <v/>
      </c>
      <c r="CP169" s="31" t="str">
        <f t="shared" si="195"/>
        <v/>
      </c>
      <c r="CQ169" s="31" t="str">
        <f t="shared" si="195"/>
        <v/>
      </c>
      <c r="CR169" s="31" t="str">
        <f t="shared" si="195"/>
        <v/>
      </c>
      <c r="CS169" s="31" t="str">
        <f t="shared" si="195"/>
        <v/>
      </c>
      <c r="CT169" s="31" t="str">
        <f t="shared" si="195"/>
        <v/>
      </c>
      <c r="CU169" s="31" t="str">
        <f t="shared" si="195"/>
        <v/>
      </c>
      <c r="CV169" s="31" t="str">
        <f t="shared" si="195"/>
        <v/>
      </c>
      <c r="CW169" s="31" t="str">
        <f t="shared" si="195"/>
        <v/>
      </c>
      <c r="CX169" s="27">
        <f t="shared" ref="CX169" si="196">IF(NOT(CX66=123456),CX66,IF(NOT(CX66="123456"),CX66,"TEST"))</f>
        <v>0</v>
      </c>
    </row>
    <row r="170" spans="1:102" s="27" customFormat="1" x14ac:dyDescent="0.3">
      <c r="A170" s="27" t="str">
        <f t="shared" ref="A170:A201" si="197">IF(NOT(A67=123456),A67,IF(NOT(A67="123456"),A67,"TEST"))</f>
        <v/>
      </c>
      <c r="B170" s="31" t="str">
        <f t="shared" ref="B170:BM170" si="198">IF(AND($A170 &lt;&gt; "", B$105 &lt;&gt; ""), IF(NOT(B67=123456),B67,IF(NOT(B67="123456"),B67,"TEST")),"")</f>
        <v/>
      </c>
      <c r="C170" s="31" t="str">
        <f t="shared" si="198"/>
        <v/>
      </c>
      <c r="D170" s="31" t="str">
        <f t="shared" si="198"/>
        <v/>
      </c>
      <c r="E170" s="31" t="str">
        <f t="shared" si="198"/>
        <v/>
      </c>
      <c r="F170" s="31" t="str">
        <f t="shared" si="198"/>
        <v/>
      </c>
      <c r="G170" s="31" t="str">
        <f t="shared" si="198"/>
        <v/>
      </c>
      <c r="H170" s="31" t="str">
        <f t="shared" si="198"/>
        <v/>
      </c>
      <c r="I170" s="31" t="str">
        <f t="shared" si="198"/>
        <v/>
      </c>
      <c r="J170" s="31" t="str">
        <f t="shared" si="198"/>
        <v/>
      </c>
      <c r="K170" s="31" t="str">
        <f t="shared" si="198"/>
        <v/>
      </c>
      <c r="L170" s="31" t="str">
        <f t="shared" si="198"/>
        <v/>
      </c>
      <c r="M170" s="31" t="str">
        <f t="shared" si="198"/>
        <v/>
      </c>
      <c r="N170" s="31" t="str">
        <f t="shared" si="198"/>
        <v/>
      </c>
      <c r="O170" s="31" t="str">
        <f t="shared" si="198"/>
        <v/>
      </c>
      <c r="P170" s="31" t="str">
        <f t="shared" si="198"/>
        <v/>
      </c>
      <c r="Q170" s="31" t="str">
        <f t="shared" si="198"/>
        <v/>
      </c>
      <c r="R170" s="31" t="str">
        <f t="shared" si="198"/>
        <v/>
      </c>
      <c r="S170" s="31" t="str">
        <f t="shared" si="198"/>
        <v/>
      </c>
      <c r="T170" s="31" t="str">
        <f t="shared" si="198"/>
        <v/>
      </c>
      <c r="U170" s="31" t="str">
        <f t="shared" si="198"/>
        <v/>
      </c>
      <c r="V170" s="31" t="str">
        <f t="shared" si="198"/>
        <v/>
      </c>
      <c r="W170" s="31" t="str">
        <f t="shared" si="198"/>
        <v/>
      </c>
      <c r="X170" s="31" t="str">
        <f t="shared" si="198"/>
        <v/>
      </c>
      <c r="Y170" s="31" t="str">
        <f t="shared" si="198"/>
        <v/>
      </c>
      <c r="Z170" s="31" t="str">
        <f t="shared" si="198"/>
        <v/>
      </c>
      <c r="AA170" s="31" t="str">
        <f t="shared" si="198"/>
        <v/>
      </c>
      <c r="AB170" s="31" t="str">
        <f t="shared" si="198"/>
        <v/>
      </c>
      <c r="AC170" s="31" t="str">
        <f t="shared" si="198"/>
        <v/>
      </c>
      <c r="AD170" s="31" t="str">
        <f t="shared" si="198"/>
        <v/>
      </c>
      <c r="AE170" s="31" t="str">
        <f t="shared" si="198"/>
        <v/>
      </c>
      <c r="AF170" s="31" t="str">
        <f t="shared" si="198"/>
        <v/>
      </c>
      <c r="AG170" s="31" t="str">
        <f t="shared" si="198"/>
        <v/>
      </c>
      <c r="AH170" s="31" t="str">
        <f t="shared" si="198"/>
        <v/>
      </c>
      <c r="AI170" s="31" t="str">
        <f t="shared" si="198"/>
        <v/>
      </c>
      <c r="AJ170" s="31" t="str">
        <f t="shared" si="198"/>
        <v/>
      </c>
      <c r="AK170" s="31" t="str">
        <f t="shared" si="198"/>
        <v/>
      </c>
      <c r="AL170" s="31" t="str">
        <f t="shared" si="198"/>
        <v/>
      </c>
      <c r="AM170" s="31" t="str">
        <f t="shared" si="198"/>
        <v/>
      </c>
      <c r="AN170" s="31" t="str">
        <f t="shared" si="198"/>
        <v/>
      </c>
      <c r="AO170" s="31" t="str">
        <f t="shared" si="198"/>
        <v/>
      </c>
      <c r="AP170" s="31" t="str">
        <f t="shared" si="198"/>
        <v/>
      </c>
      <c r="AQ170" s="31" t="str">
        <f t="shared" si="198"/>
        <v/>
      </c>
      <c r="AR170" s="31" t="str">
        <f t="shared" si="198"/>
        <v/>
      </c>
      <c r="AS170" s="31" t="str">
        <f t="shared" si="198"/>
        <v/>
      </c>
      <c r="AT170" s="31" t="str">
        <f t="shared" si="198"/>
        <v/>
      </c>
      <c r="AU170" s="31" t="str">
        <f t="shared" si="198"/>
        <v/>
      </c>
      <c r="AV170" s="31" t="str">
        <f t="shared" si="198"/>
        <v/>
      </c>
      <c r="AW170" s="31" t="str">
        <f t="shared" si="198"/>
        <v/>
      </c>
      <c r="AX170" s="31" t="str">
        <f t="shared" si="198"/>
        <v/>
      </c>
      <c r="AY170" s="31" t="str">
        <f t="shared" si="198"/>
        <v/>
      </c>
      <c r="AZ170" s="31" t="str">
        <f t="shared" si="198"/>
        <v/>
      </c>
      <c r="BA170" s="31" t="str">
        <f t="shared" si="198"/>
        <v/>
      </c>
      <c r="BB170" s="31" t="str">
        <f t="shared" si="198"/>
        <v/>
      </c>
      <c r="BC170" s="31" t="str">
        <f t="shared" si="198"/>
        <v/>
      </c>
      <c r="BD170" s="31" t="str">
        <f t="shared" si="198"/>
        <v/>
      </c>
      <c r="BE170" s="31" t="str">
        <f t="shared" si="198"/>
        <v/>
      </c>
      <c r="BF170" s="31" t="str">
        <f t="shared" si="198"/>
        <v/>
      </c>
      <c r="BG170" s="31" t="str">
        <f t="shared" si="198"/>
        <v/>
      </c>
      <c r="BH170" s="31" t="str">
        <f t="shared" si="198"/>
        <v/>
      </c>
      <c r="BI170" s="31" t="str">
        <f t="shared" si="198"/>
        <v/>
      </c>
      <c r="BJ170" s="31" t="str">
        <f t="shared" si="198"/>
        <v/>
      </c>
      <c r="BK170" s="31" t="str">
        <f t="shared" si="198"/>
        <v/>
      </c>
      <c r="BL170" s="31" t="str">
        <f t="shared" si="198"/>
        <v/>
      </c>
      <c r="BM170" s="31" t="str">
        <f t="shared" si="198"/>
        <v/>
      </c>
      <c r="BN170" s="31" t="str">
        <f t="shared" ref="BN170:CW170" si="199">IF(AND($A170 &lt;&gt; "", BN$105 &lt;&gt; ""), IF(NOT(BN67=123456),BN67,IF(NOT(BN67="123456"),BN67,"TEST")),"")</f>
        <v/>
      </c>
      <c r="BO170" s="31" t="str">
        <f t="shared" si="199"/>
        <v/>
      </c>
      <c r="BP170" s="31" t="str">
        <f t="shared" si="199"/>
        <v/>
      </c>
      <c r="BQ170" s="31" t="str">
        <f t="shared" si="199"/>
        <v/>
      </c>
      <c r="BR170" s="31" t="str">
        <f t="shared" si="199"/>
        <v/>
      </c>
      <c r="BS170" s="31" t="str">
        <f t="shared" si="199"/>
        <v/>
      </c>
      <c r="BT170" s="31" t="str">
        <f t="shared" si="199"/>
        <v/>
      </c>
      <c r="BU170" s="31" t="str">
        <f t="shared" si="199"/>
        <v/>
      </c>
      <c r="BV170" s="31" t="str">
        <f t="shared" si="199"/>
        <v/>
      </c>
      <c r="BW170" s="31" t="str">
        <f t="shared" si="199"/>
        <v/>
      </c>
      <c r="BX170" s="31" t="str">
        <f t="shared" si="199"/>
        <v/>
      </c>
      <c r="BY170" s="31" t="str">
        <f t="shared" si="199"/>
        <v/>
      </c>
      <c r="BZ170" s="31" t="str">
        <f t="shared" si="199"/>
        <v/>
      </c>
      <c r="CA170" s="31" t="str">
        <f t="shared" si="199"/>
        <v/>
      </c>
      <c r="CB170" s="31" t="str">
        <f t="shared" si="199"/>
        <v/>
      </c>
      <c r="CC170" s="31" t="str">
        <f t="shared" si="199"/>
        <v/>
      </c>
      <c r="CD170" s="31" t="str">
        <f t="shared" si="199"/>
        <v/>
      </c>
      <c r="CE170" s="31" t="str">
        <f t="shared" si="199"/>
        <v/>
      </c>
      <c r="CF170" s="31" t="str">
        <f t="shared" si="199"/>
        <v/>
      </c>
      <c r="CG170" s="31" t="str">
        <f t="shared" si="199"/>
        <v/>
      </c>
      <c r="CH170" s="31" t="str">
        <f t="shared" si="199"/>
        <v/>
      </c>
      <c r="CI170" s="31" t="str">
        <f t="shared" si="199"/>
        <v/>
      </c>
      <c r="CJ170" s="31" t="str">
        <f t="shared" si="199"/>
        <v/>
      </c>
      <c r="CK170" s="31" t="str">
        <f t="shared" si="199"/>
        <v/>
      </c>
      <c r="CL170" s="31" t="str">
        <f t="shared" si="199"/>
        <v/>
      </c>
      <c r="CM170" s="31" t="str">
        <f t="shared" si="199"/>
        <v/>
      </c>
      <c r="CN170" s="31" t="str">
        <f t="shared" si="199"/>
        <v/>
      </c>
      <c r="CO170" s="31" t="str">
        <f t="shared" si="199"/>
        <v/>
      </c>
      <c r="CP170" s="31" t="str">
        <f t="shared" si="199"/>
        <v/>
      </c>
      <c r="CQ170" s="31" t="str">
        <f t="shared" si="199"/>
        <v/>
      </c>
      <c r="CR170" s="31" t="str">
        <f t="shared" si="199"/>
        <v/>
      </c>
      <c r="CS170" s="31" t="str">
        <f t="shared" si="199"/>
        <v/>
      </c>
      <c r="CT170" s="31" t="str">
        <f t="shared" si="199"/>
        <v/>
      </c>
      <c r="CU170" s="31" t="str">
        <f t="shared" si="199"/>
        <v/>
      </c>
      <c r="CV170" s="31" t="str">
        <f t="shared" si="199"/>
        <v/>
      </c>
      <c r="CW170" s="31" t="str">
        <f t="shared" si="199"/>
        <v/>
      </c>
      <c r="CX170" s="27">
        <f t="shared" ref="CX170" si="200">IF(NOT(CX67=123456),CX67,IF(NOT(CX67="123456"),CX67,"TEST"))</f>
        <v>0</v>
      </c>
    </row>
    <row r="171" spans="1:102" s="27" customFormat="1" x14ac:dyDescent="0.3">
      <c r="A171" s="27" t="str">
        <f t="shared" si="197"/>
        <v/>
      </c>
      <c r="B171" s="31" t="str">
        <f t="shared" ref="B171:BM171" si="201">IF(AND($A171 &lt;&gt; "", B$105 &lt;&gt; ""), IF(NOT(B68=123456),B68,IF(NOT(B68="123456"),B68,"TEST")),"")</f>
        <v/>
      </c>
      <c r="C171" s="31" t="str">
        <f t="shared" si="201"/>
        <v/>
      </c>
      <c r="D171" s="31" t="str">
        <f t="shared" si="201"/>
        <v/>
      </c>
      <c r="E171" s="31" t="str">
        <f t="shared" si="201"/>
        <v/>
      </c>
      <c r="F171" s="31" t="str">
        <f t="shared" si="201"/>
        <v/>
      </c>
      <c r="G171" s="31" t="str">
        <f t="shared" si="201"/>
        <v/>
      </c>
      <c r="H171" s="31" t="str">
        <f t="shared" si="201"/>
        <v/>
      </c>
      <c r="I171" s="31" t="str">
        <f t="shared" si="201"/>
        <v/>
      </c>
      <c r="J171" s="31" t="str">
        <f t="shared" si="201"/>
        <v/>
      </c>
      <c r="K171" s="31" t="str">
        <f t="shared" si="201"/>
        <v/>
      </c>
      <c r="L171" s="31" t="str">
        <f t="shared" si="201"/>
        <v/>
      </c>
      <c r="M171" s="31" t="str">
        <f t="shared" si="201"/>
        <v/>
      </c>
      <c r="N171" s="31" t="str">
        <f t="shared" si="201"/>
        <v/>
      </c>
      <c r="O171" s="31" t="str">
        <f t="shared" si="201"/>
        <v/>
      </c>
      <c r="P171" s="31" t="str">
        <f t="shared" si="201"/>
        <v/>
      </c>
      <c r="Q171" s="31" t="str">
        <f t="shared" si="201"/>
        <v/>
      </c>
      <c r="R171" s="31" t="str">
        <f t="shared" si="201"/>
        <v/>
      </c>
      <c r="S171" s="31" t="str">
        <f t="shared" si="201"/>
        <v/>
      </c>
      <c r="T171" s="31" t="str">
        <f t="shared" si="201"/>
        <v/>
      </c>
      <c r="U171" s="31" t="str">
        <f t="shared" si="201"/>
        <v/>
      </c>
      <c r="V171" s="31" t="str">
        <f t="shared" si="201"/>
        <v/>
      </c>
      <c r="W171" s="31" t="str">
        <f t="shared" si="201"/>
        <v/>
      </c>
      <c r="X171" s="31" t="str">
        <f t="shared" si="201"/>
        <v/>
      </c>
      <c r="Y171" s="31" t="str">
        <f t="shared" si="201"/>
        <v/>
      </c>
      <c r="Z171" s="31" t="str">
        <f t="shared" si="201"/>
        <v/>
      </c>
      <c r="AA171" s="31" t="str">
        <f t="shared" si="201"/>
        <v/>
      </c>
      <c r="AB171" s="31" t="str">
        <f t="shared" si="201"/>
        <v/>
      </c>
      <c r="AC171" s="31" t="str">
        <f t="shared" si="201"/>
        <v/>
      </c>
      <c r="AD171" s="31" t="str">
        <f t="shared" si="201"/>
        <v/>
      </c>
      <c r="AE171" s="31" t="str">
        <f t="shared" si="201"/>
        <v/>
      </c>
      <c r="AF171" s="31" t="str">
        <f t="shared" si="201"/>
        <v/>
      </c>
      <c r="AG171" s="31" t="str">
        <f t="shared" si="201"/>
        <v/>
      </c>
      <c r="AH171" s="31" t="str">
        <f t="shared" si="201"/>
        <v/>
      </c>
      <c r="AI171" s="31" t="str">
        <f t="shared" si="201"/>
        <v/>
      </c>
      <c r="AJ171" s="31" t="str">
        <f t="shared" si="201"/>
        <v/>
      </c>
      <c r="AK171" s="31" t="str">
        <f t="shared" si="201"/>
        <v/>
      </c>
      <c r="AL171" s="31" t="str">
        <f t="shared" si="201"/>
        <v/>
      </c>
      <c r="AM171" s="31" t="str">
        <f t="shared" si="201"/>
        <v/>
      </c>
      <c r="AN171" s="31" t="str">
        <f t="shared" si="201"/>
        <v/>
      </c>
      <c r="AO171" s="31" t="str">
        <f t="shared" si="201"/>
        <v/>
      </c>
      <c r="AP171" s="31" t="str">
        <f t="shared" si="201"/>
        <v/>
      </c>
      <c r="AQ171" s="31" t="str">
        <f t="shared" si="201"/>
        <v/>
      </c>
      <c r="AR171" s="31" t="str">
        <f t="shared" si="201"/>
        <v/>
      </c>
      <c r="AS171" s="31" t="str">
        <f t="shared" si="201"/>
        <v/>
      </c>
      <c r="AT171" s="31" t="str">
        <f t="shared" si="201"/>
        <v/>
      </c>
      <c r="AU171" s="31" t="str">
        <f t="shared" si="201"/>
        <v/>
      </c>
      <c r="AV171" s="31" t="str">
        <f t="shared" si="201"/>
        <v/>
      </c>
      <c r="AW171" s="31" t="str">
        <f t="shared" si="201"/>
        <v/>
      </c>
      <c r="AX171" s="31" t="str">
        <f t="shared" si="201"/>
        <v/>
      </c>
      <c r="AY171" s="31" t="str">
        <f t="shared" si="201"/>
        <v/>
      </c>
      <c r="AZ171" s="31" t="str">
        <f t="shared" si="201"/>
        <v/>
      </c>
      <c r="BA171" s="31" t="str">
        <f t="shared" si="201"/>
        <v/>
      </c>
      <c r="BB171" s="31" t="str">
        <f t="shared" si="201"/>
        <v/>
      </c>
      <c r="BC171" s="31" t="str">
        <f t="shared" si="201"/>
        <v/>
      </c>
      <c r="BD171" s="31" t="str">
        <f t="shared" si="201"/>
        <v/>
      </c>
      <c r="BE171" s="31" t="str">
        <f t="shared" si="201"/>
        <v/>
      </c>
      <c r="BF171" s="31" t="str">
        <f t="shared" si="201"/>
        <v/>
      </c>
      <c r="BG171" s="31" t="str">
        <f t="shared" si="201"/>
        <v/>
      </c>
      <c r="BH171" s="31" t="str">
        <f t="shared" si="201"/>
        <v/>
      </c>
      <c r="BI171" s="31" t="str">
        <f t="shared" si="201"/>
        <v/>
      </c>
      <c r="BJ171" s="31" t="str">
        <f t="shared" si="201"/>
        <v/>
      </c>
      <c r="BK171" s="31" t="str">
        <f t="shared" si="201"/>
        <v/>
      </c>
      <c r="BL171" s="31" t="str">
        <f t="shared" si="201"/>
        <v/>
      </c>
      <c r="BM171" s="31" t="str">
        <f t="shared" si="201"/>
        <v/>
      </c>
      <c r="BN171" s="31" t="str">
        <f t="shared" ref="BN171:CW171" si="202">IF(AND($A171 &lt;&gt; "", BN$105 &lt;&gt; ""), IF(NOT(BN68=123456),BN68,IF(NOT(BN68="123456"),BN68,"TEST")),"")</f>
        <v/>
      </c>
      <c r="BO171" s="31" t="str">
        <f t="shared" si="202"/>
        <v/>
      </c>
      <c r="BP171" s="31" t="str">
        <f t="shared" si="202"/>
        <v/>
      </c>
      <c r="BQ171" s="31" t="str">
        <f t="shared" si="202"/>
        <v/>
      </c>
      <c r="BR171" s="31" t="str">
        <f t="shared" si="202"/>
        <v/>
      </c>
      <c r="BS171" s="31" t="str">
        <f t="shared" si="202"/>
        <v/>
      </c>
      <c r="BT171" s="31" t="str">
        <f t="shared" si="202"/>
        <v/>
      </c>
      <c r="BU171" s="31" t="str">
        <f t="shared" si="202"/>
        <v/>
      </c>
      <c r="BV171" s="31" t="str">
        <f t="shared" si="202"/>
        <v/>
      </c>
      <c r="BW171" s="31" t="str">
        <f t="shared" si="202"/>
        <v/>
      </c>
      <c r="BX171" s="31" t="str">
        <f t="shared" si="202"/>
        <v/>
      </c>
      <c r="BY171" s="31" t="str">
        <f t="shared" si="202"/>
        <v/>
      </c>
      <c r="BZ171" s="31" t="str">
        <f t="shared" si="202"/>
        <v/>
      </c>
      <c r="CA171" s="31" t="str">
        <f t="shared" si="202"/>
        <v/>
      </c>
      <c r="CB171" s="31" t="str">
        <f t="shared" si="202"/>
        <v/>
      </c>
      <c r="CC171" s="31" t="str">
        <f t="shared" si="202"/>
        <v/>
      </c>
      <c r="CD171" s="31" t="str">
        <f t="shared" si="202"/>
        <v/>
      </c>
      <c r="CE171" s="31" t="str">
        <f t="shared" si="202"/>
        <v/>
      </c>
      <c r="CF171" s="31" t="str">
        <f t="shared" si="202"/>
        <v/>
      </c>
      <c r="CG171" s="31" t="str">
        <f t="shared" si="202"/>
        <v/>
      </c>
      <c r="CH171" s="31" t="str">
        <f t="shared" si="202"/>
        <v/>
      </c>
      <c r="CI171" s="31" t="str">
        <f t="shared" si="202"/>
        <v/>
      </c>
      <c r="CJ171" s="31" t="str">
        <f t="shared" si="202"/>
        <v/>
      </c>
      <c r="CK171" s="31" t="str">
        <f t="shared" si="202"/>
        <v/>
      </c>
      <c r="CL171" s="31" t="str">
        <f t="shared" si="202"/>
        <v/>
      </c>
      <c r="CM171" s="31" t="str">
        <f t="shared" si="202"/>
        <v/>
      </c>
      <c r="CN171" s="31" t="str">
        <f t="shared" si="202"/>
        <v/>
      </c>
      <c r="CO171" s="31" t="str">
        <f t="shared" si="202"/>
        <v/>
      </c>
      <c r="CP171" s="31" t="str">
        <f t="shared" si="202"/>
        <v/>
      </c>
      <c r="CQ171" s="31" t="str">
        <f t="shared" si="202"/>
        <v/>
      </c>
      <c r="CR171" s="31" t="str">
        <f t="shared" si="202"/>
        <v/>
      </c>
      <c r="CS171" s="31" t="str">
        <f t="shared" si="202"/>
        <v/>
      </c>
      <c r="CT171" s="31" t="str">
        <f t="shared" si="202"/>
        <v/>
      </c>
      <c r="CU171" s="31" t="str">
        <f t="shared" si="202"/>
        <v/>
      </c>
      <c r="CV171" s="31" t="str">
        <f t="shared" si="202"/>
        <v/>
      </c>
      <c r="CW171" s="31" t="str">
        <f t="shared" si="202"/>
        <v/>
      </c>
      <c r="CX171" s="27">
        <f t="shared" ref="CX171" si="203">IF(NOT(CX68=123456),CX68,IF(NOT(CX68="123456"),CX68,"TEST"))</f>
        <v>0</v>
      </c>
    </row>
    <row r="172" spans="1:102" s="27" customFormat="1" x14ac:dyDescent="0.3">
      <c r="A172" s="27" t="str">
        <f t="shared" si="197"/>
        <v/>
      </c>
      <c r="B172" s="31" t="str">
        <f t="shared" ref="B172:BM172" si="204">IF(AND($A172 &lt;&gt; "", B$105 &lt;&gt; ""), IF(NOT(B69=123456),B69,IF(NOT(B69="123456"),B69,"TEST")),"")</f>
        <v/>
      </c>
      <c r="C172" s="31" t="str">
        <f t="shared" si="204"/>
        <v/>
      </c>
      <c r="D172" s="31" t="str">
        <f t="shared" si="204"/>
        <v/>
      </c>
      <c r="E172" s="31" t="str">
        <f t="shared" si="204"/>
        <v/>
      </c>
      <c r="F172" s="31" t="str">
        <f t="shared" si="204"/>
        <v/>
      </c>
      <c r="G172" s="31" t="str">
        <f t="shared" si="204"/>
        <v/>
      </c>
      <c r="H172" s="31" t="str">
        <f t="shared" si="204"/>
        <v/>
      </c>
      <c r="I172" s="31" t="str">
        <f t="shared" si="204"/>
        <v/>
      </c>
      <c r="J172" s="31" t="str">
        <f t="shared" si="204"/>
        <v/>
      </c>
      <c r="K172" s="31" t="str">
        <f t="shared" si="204"/>
        <v/>
      </c>
      <c r="L172" s="31" t="str">
        <f t="shared" si="204"/>
        <v/>
      </c>
      <c r="M172" s="31" t="str">
        <f t="shared" si="204"/>
        <v/>
      </c>
      <c r="N172" s="31" t="str">
        <f t="shared" si="204"/>
        <v/>
      </c>
      <c r="O172" s="31" t="str">
        <f t="shared" si="204"/>
        <v/>
      </c>
      <c r="P172" s="31" t="str">
        <f t="shared" si="204"/>
        <v/>
      </c>
      <c r="Q172" s="31" t="str">
        <f t="shared" si="204"/>
        <v/>
      </c>
      <c r="R172" s="31" t="str">
        <f t="shared" si="204"/>
        <v/>
      </c>
      <c r="S172" s="31" t="str">
        <f t="shared" si="204"/>
        <v/>
      </c>
      <c r="T172" s="31" t="str">
        <f t="shared" si="204"/>
        <v/>
      </c>
      <c r="U172" s="31" t="str">
        <f t="shared" si="204"/>
        <v/>
      </c>
      <c r="V172" s="31" t="str">
        <f t="shared" si="204"/>
        <v/>
      </c>
      <c r="W172" s="31" t="str">
        <f t="shared" si="204"/>
        <v/>
      </c>
      <c r="X172" s="31" t="str">
        <f t="shared" si="204"/>
        <v/>
      </c>
      <c r="Y172" s="31" t="str">
        <f t="shared" si="204"/>
        <v/>
      </c>
      <c r="Z172" s="31" t="str">
        <f t="shared" si="204"/>
        <v/>
      </c>
      <c r="AA172" s="31" t="str">
        <f t="shared" si="204"/>
        <v/>
      </c>
      <c r="AB172" s="31" t="str">
        <f t="shared" si="204"/>
        <v/>
      </c>
      <c r="AC172" s="31" t="str">
        <f t="shared" si="204"/>
        <v/>
      </c>
      <c r="AD172" s="31" t="str">
        <f t="shared" si="204"/>
        <v/>
      </c>
      <c r="AE172" s="31" t="str">
        <f t="shared" si="204"/>
        <v/>
      </c>
      <c r="AF172" s="31" t="str">
        <f t="shared" si="204"/>
        <v/>
      </c>
      <c r="AG172" s="31" t="str">
        <f t="shared" si="204"/>
        <v/>
      </c>
      <c r="AH172" s="31" t="str">
        <f t="shared" si="204"/>
        <v/>
      </c>
      <c r="AI172" s="31" t="str">
        <f t="shared" si="204"/>
        <v/>
      </c>
      <c r="AJ172" s="31" t="str">
        <f t="shared" si="204"/>
        <v/>
      </c>
      <c r="AK172" s="31" t="str">
        <f t="shared" si="204"/>
        <v/>
      </c>
      <c r="AL172" s="31" t="str">
        <f t="shared" si="204"/>
        <v/>
      </c>
      <c r="AM172" s="31" t="str">
        <f t="shared" si="204"/>
        <v/>
      </c>
      <c r="AN172" s="31" t="str">
        <f t="shared" si="204"/>
        <v/>
      </c>
      <c r="AO172" s="31" t="str">
        <f t="shared" si="204"/>
        <v/>
      </c>
      <c r="AP172" s="31" t="str">
        <f t="shared" si="204"/>
        <v/>
      </c>
      <c r="AQ172" s="31" t="str">
        <f t="shared" si="204"/>
        <v/>
      </c>
      <c r="AR172" s="31" t="str">
        <f t="shared" si="204"/>
        <v/>
      </c>
      <c r="AS172" s="31" t="str">
        <f t="shared" si="204"/>
        <v/>
      </c>
      <c r="AT172" s="31" t="str">
        <f t="shared" si="204"/>
        <v/>
      </c>
      <c r="AU172" s="31" t="str">
        <f t="shared" si="204"/>
        <v/>
      </c>
      <c r="AV172" s="31" t="str">
        <f t="shared" si="204"/>
        <v/>
      </c>
      <c r="AW172" s="31" t="str">
        <f t="shared" si="204"/>
        <v/>
      </c>
      <c r="AX172" s="31" t="str">
        <f t="shared" si="204"/>
        <v/>
      </c>
      <c r="AY172" s="31" t="str">
        <f t="shared" si="204"/>
        <v/>
      </c>
      <c r="AZ172" s="31" t="str">
        <f t="shared" si="204"/>
        <v/>
      </c>
      <c r="BA172" s="31" t="str">
        <f t="shared" si="204"/>
        <v/>
      </c>
      <c r="BB172" s="31" t="str">
        <f t="shared" si="204"/>
        <v/>
      </c>
      <c r="BC172" s="31" t="str">
        <f t="shared" si="204"/>
        <v/>
      </c>
      <c r="BD172" s="31" t="str">
        <f t="shared" si="204"/>
        <v/>
      </c>
      <c r="BE172" s="31" t="str">
        <f t="shared" si="204"/>
        <v/>
      </c>
      <c r="BF172" s="31" t="str">
        <f t="shared" si="204"/>
        <v/>
      </c>
      <c r="BG172" s="31" t="str">
        <f t="shared" si="204"/>
        <v/>
      </c>
      <c r="BH172" s="31" t="str">
        <f t="shared" si="204"/>
        <v/>
      </c>
      <c r="BI172" s="31" t="str">
        <f t="shared" si="204"/>
        <v/>
      </c>
      <c r="BJ172" s="31" t="str">
        <f t="shared" si="204"/>
        <v/>
      </c>
      <c r="BK172" s="31" t="str">
        <f t="shared" si="204"/>
        <v/>
      </c>
      <c r="BL172" s="31" t="str">
        <f t="shared" si="204"/>
        <v/>
      </c>
      <c r="BM172" s="31" t="str">
        <f t="shared" si="204"/>
        <v/>
      </c>
      <c r="BN172" s="31" t="str">
        <f t="shared" ref="BN172:CW172" si="205">IF(AND($A172 &lt;&gt; "", BN$105 &lt;&gt; ""), IF(NOT(BN69=123456),BN69,IF(NOT(BN69="123456"),BN69,"TEST")),"")</f>
        <v/>
      </c>
      <c r="BO172" s="31" t="str">
        <f t="shared" si="205"/>
        <v/>
      </c>
      <c r="BP172" s="31" t="str">
        <f t="shared" si="205"/>
        <v/>
      </c>
      <c r="BQ172" s="31" t="str">
        <f t="shared" si="205"/>
        <v/>
      </c>
      <c r="BR172" s="31" t="str">
        <f t="shared" si="205"/>
        <v/>
      </c>
      <c r="BS172" s="31" t="str">
        <f t="shared" si="205"/>
        <v/>
      </c>
      <c r="BT172" s="31" t="str">
        <f t="shared" si="205"/>
        <v/>
      </c>
      <c r="BU172" s="31" t="str">
        <f t="shared" si="205"/>
        <v/>
      </c>
      <c r="BV172" s="31" t="str">
        <f t="shared" si="205"/>
        <v/>
      </c>
      <c r="BW172" s="31" t="str">
        <f t="shared" si="205"/>
        <v/>
      </c>
      <c r="BX172" s="31" t="str">
        <f t="shared" si="205"/>
        <v/>
      </c>
      <c r="BY172" s="31" t="str">
        <f t="shared" si="205"/>
        <v/>
      </c>
      <c r="BZ172" s="31" t="str">
        <f t="shared" si="205"/>
        <v/>
      </c>
      <c r="CA172" s="31" t="str">
        <f t="shared" si="205"/>
        <v/>
      </c>
      <c r="CB172" s="31" t="str">
        <f t="shared" si="205"/>
        <v/>
      </c>
      <c r="CC172" s="31" t="str">
        <f t="shared" si="205"/>
        <v/>
      </c>
      <c r="CD172" s="31" t="str">
        <f t="shared" si="205"/>
        <v/>
      </c>
      <c r="CE172" s="31" t="str">
        <f t="shared" si="205"/>
        <v/>
      </c>
      <c r="CF172" s="31" t="str">
        <f t="shared" si="205"/>
        <v/>
      </c>
      <c r="CG172" s="31" t="str">
        <f t="shared" si="205"/>
        <v/>
      </c>
      <c r="CH172" s="31" t="str">
        <f t="shared" si="205"/>
        <v/>
      </c>
      <c r="CI172" s="31" t="str">
        <f t="shared" si="205"/>
        <v/>
      </c>
      <c r="CJ172" s="31" t="str">
        <f t="shared" si="205"/>
        <v/>
      </c>
      <c r="CK172" s="31" t="str">
        <f t="shared" si="205"/>
        <v/>
      </c>
      <c r="CL172" s="31" t="str">
        <f t="shared" si="205"/>
        <v/>
      </c>
      <c r="CM172" s="31" t="str">
        <f t="shared" si="205"/>
        <v/>
      </c>
      <c r="CN172" s="31" t="str">
        <f t="shared" si="205"/>
        <v/>
      </c>
      <c r="CO172" s="31" t="str">
        <f t="shared" si="205"/>
        <v/>
      </c>
      <c r="CP172" s="31" t="str">
        <f t="shared" si="205"/>
        <v/>
      </c>
      <c r="CQ172" s="31" t="str">
        <f t="shared" si="205"/>
        <v/>
      </c>
      <c r="CR172" s="31" t="str">
        <f t="shared" si="205"/>
        <v/>
      </c>
      <c r="CS172" s="31" t="str">
        <f t="shared" si="205"/>
        <v/>
      </c>
      <c r="CT172" s="31" t="str">
        <f t="shared" si="205"/>
        <v/>
      </c>
      <c r="CU172" s="31" t="str">
        <f t="shared" si="205"/>
        <v/>
      </c>
      <c r="CV172" s="31" t="str">
        <f t="shared" si="205"/>
        <v/>
      </c>
      <c r="CW172" s="31" t="str">
        <f t="shared" si="205"/>
        <v/>
      </c>
      <c r="CX172" s="27">
        <f t="shared" ref="CX172" si="206">IF(NOT(CX69=123456),CX69,IF(NOT(CX69="123456"),CX69,"TEST"))</f>
        <v>0</v>
      </c>
    </row>
    <row r="173" spans="1:102" s="27" customFormat="1" x14ac:dyDescent="0.3">
      <c r="A173" s="27" t="str">
        <f t="shared" si="197"/>
        <v/>
      </c>
      <c r="B173" s="31" t="str">
        <f t="shared" ref="B173:BM173" si="207">IF(AND($A173 &lt;&gt; "", B$105 &lt;&gt; ""), IF(NOT(B70=123456),B70,IF(NOT(B70="123456"),B70,"TEST")),"")</f>
        <v/>
      </c>
      <c r="C173" s="31" t="str">
        <f t="shared" si="207"/>
        <v/>
      </c>
      <c r="D173" s="31" t="str">
        <f t="shared" si="207"/>
        <v/>
      </c>
      <c r="E173" s="31" t="str">
        <f t="shared" si="207"/>
        <v/>
      </c>
      <c r="F173" s="31" t="str">
        <f t="shared" si="207"/>
        <v/>
      </c>
      <c r="G173" s="31" t="str">
        <f t="shared" si="207"/>
        <v/>
      </c>
      <c r="H173" s="31" t="str">
        <f t="shared" si="207"/>
        <v/>
      </c>
      <c r="I173" s="31" t="str">
        <f t="shared" si="207"/>
        <v/>
      </c>
      <c r="J173" s="31" t="str">
        <f t="shared" si="207"/>
        <v/>
      </c>
      <c r="K173" s="31" t="str">
        <f t="shared" si="207"/>
        <v/>
      </c>
      <c r="L173" s="31" t="str">
        <f t="shared" si="207"/>
        <v/>
      </c>
      <c r="M173" s="31" t="str">
        <f t="shared" si="207"/>
        <v/>
      </c>
      <c r="N173" s="31" t="str">
        <f t="shared" si="207"/>
        <v/>
      </c>
      <c r="O173" s="31" t="str">
        <f t="shared" si="207"/>
        <v/>
      </c>
      <c r="P173" s="31" t="str">
        <f t="shared" si="207"/>
        <v/>
      </c>
      <c r="Q173" s="31" t="str">
        <f t="shared" si="207"/>
        <v/>
      </c>
      <c r="R173" s="31" t="str">
        <f t="shared" si="207"/>
        <v/>
      </c>
      <c r="S173" s="31" t="str">
        <f t="shared" si="207"/>
        <v/>
      </c>
      <c r="T173" s="31" t="str">
        <f t="shared" si="207"/>
        <v/>
      </c>
      <c r="U173" s="31" t="str">
        <f t="shared" si="207"/>
        <v/>
      </c>
      <c r="V173" s="31" t="str">
        <f t="shared" si="207"/>
        <v/>
      </c>
      <c r="W173" s="31" t="str">
        <f t="shared" si="207"/>
        <v/>
      </c>
      <c r="X173" s="31" t="str">
        <f t="shared" si="207"/>
        <v/>
      </c>
      <c r="Y173" s="31" t="str">
        <f t="shared" si="207"/>
        <v/>
      </c>
      <c r="Z173" s="31" t="str">
        <f t="shared" si="207"/>
        <v/>
      </c>
      <c r="AA173" s="31" t="str">
        <f t="shared" si="207"/>
        <v/>
      </c>
      <c r="AB173" s="31" t="str">
        <f t="shared" si="207"/>
        <v/>
      </c>
      <c r="AC173" s="31" t="str">
        <f t="shared" si="207"/>
        <v/>
      </c>
      <c r="AD173" s="31" t="str">
        <f t="shared" si="207"/>
        <v/>
      </c>
      <c r="AE173" s="31" t="str">
        <f t="shared" si="207"/>
        <v/>
      </c>
      <c r="AF173" s="31" t="str">
        <f t="shared" si="207"/>
        <v/>
      </c>
      <c r="AG173" s="31" t="str">
        <f t="shared" si="207"/>
        <v/>
      </c>
      <c r="AH173" s="31" t="str">
        <f t="shared" si="207"/>
        <v/>
      </c>
      <c r="AI173" s="31" t="str">
        <f t="shared" si="207"/>
        <v/>
      </c>
      <c r="AJ173" s="31" t="str">
        <f t="shared" si="207"/>
        <v/>
      </c>
      <c r="AK173" s="31" t="str">
        <f t="shared" si="207"/>
        <v/>
      </c>
      <c r="AL173" s="31" t="str">
        <f t="shared" si="207"/>
        <v/>
      </c>
      <c r="AM173" s="31" t="str">
        <f t="shared" si="207"/>
        <v/>
      </c>
      <c r="AN173" s="31" t="str">
        <f t="shared" si="207"/>
        <v/>
      </c>
      <c r="AO173" s="31" t="str">
        <f t="shared" si="207"/>
        <v/>
      </c>
      <c r="AP173" s="31" t="str">
        <f t="shared" si="207"/>
        <v/>
      </c>
      <c r="AQ173" s="31" t="str">
        <f t="shared" si="207"/>
        <v/>
      </c>
      <c r="AR173" s="31" t="str">
        <f t="shared" si="207"/>
        <v/>
      </c>
      <c r="AS173" s="31" t="str">
        <f t="shared" si="207"/>
        <v/>
      </c>
      <c r="AT173" s="31" t="str">
        <f t="shared" si="207"/>
        <v/>
      </c>
      <c r="AU173" s="31" t="str">
        <f t="shared" si="207"/>
        <v/>
      </c>
      <c r="AV173" s="31" t="str">
        <f t="shared" si="207"/>
        <v/>
      </c>
      <c r="AW173" s="31" t="str">
        <f t="shared" si="207"/>
        <v/>
      </c>
      <c r="AX173" s="31" t="str">
        <f t="shared" si="207"/>
        <v/>
      </c>
      <c r="AY173" s="31" t="str">
        <f t="shared" si="207"/>
        <v/>
      </c>
      <c r="AZ173" s="31" t="str">
        <f t="shared" si="207"/>
        <v/>
      </c>
      <c r="BA173" s="31" t="str">
        <f t="shared" si="207"/>
        <v/>
      </c>
      <c r="BB173" s="31" t="str">
        <f t="shared" si="207"/>
        <v/>
      </c>
      <c r="BC173" s="31" t="str">
        <f t="shared" si="207"/>
        <v/>
      </c>
      <c r="BD173" s="31" t="str">
        <f t="shared" si="207"/>
        <v/>
      </c>
      <c r="BE173" s="31" t="str">
        <f t="shared" si="207"/>
        <v/>
      </c>
      <c r="BF173" s="31" t="str">
        <f t="shared" si="207"/>
        <v/>
      </c>
      <c r="BG173" s="31" t="str">
        <f t="shared" si="207"/>
        <v/>
      </c>
      <c r="BH173" s="31" t="str">
        <f t="shared" si="207"/>
        <v/>
      </c>
      <c r="BI173" s="31" t="str">
        <f t="shared" si="207"/>
        <v/>
      </c>
      <c r="BJ173" s="31" t="str">
        <f t="shared" si="207"/>
        <v/>
      </c>
      <c r="BK173" s="31" t="str">
        <f t="shared" si="207"/>
        <v/>
      </c>
      <c r="BL173" s="31" t="str">
        <f t="shared" si="207"/>
        <v/>
      </c>
      <c r="BM173" s="31" t="str">
        <f t="shared" si="207"/>
        <v/>
      </c>
      <c r="BN173" s="31" t="str">
        <f t="shared" ref="BN173:CW173" si="208">IF(AND($A173 &lt;&gt; "", BN$105 &lt;&gt; ""), IF(NOT(BN70=123456),BN70,IF(NOT(BN70="123456"),BN70,"TEST")),"")</f>
        <v/>
      </c>
      <c r="BO173" s="31" t="str">
        <f t="shared" si="208"/>
        <v/>
      </c>
      <c r="BP173" s="31" t="str">
        <f t="shared" si="208"/>
        <v/>
      </c>
      <c r="BQ173" s="31" t="str">
        <f t="shared" si="208"/>
        <v/>
      </c>
      <c r="BR173" s="31" t="str">
        <f t="shared" si="208"/>
        <v/>
      </c>
      <c r="BS173" s="31" t="str">
        <f t="shared" si="208"/>
        <v/>
      </c>
      <c r="BT173" s="31" t="str">
        <f t="shared" si="208"/>
        <v/>
      </c>
      <c r="BU173" s="31" t="str">
        <f t="shared" si="208"/>
        <v/>
      </c>
      <c r="BV173" s="31" t="str">
        <f t="shared" si="208"/>
        <v/>
      </c>
      <c r="BW173" s="31" t="str">
        <f t="shared" si="208"/>
        <v/>
      </c>
      <c r="BX173" s="31" t="str">
        <f t="shared" si="208"/>
        <v/>
      </c>
      <c r="BY173" s="31" t="str">
        <f t="shared" si="208"/>
        <v/>
      </c>
      <c r="BZ173" s="31" t="str">
        <f t="shared" si="208"/>
        <v/>
      </c>
      <c r="CA173" s="31" t="str">
        <f t="shared" si="208"/>
        <v/>
      </c>
      <c r="CB173" s="31" t="str">
        <f t="shared" si="208"/>
        <v/>
      </c>
      <c r="CC173" s="31" t="str">
        <f t="shared" si="208"/>
        <v/>
      </c>
      <c r="CD173" s="31" t="str">
        <f t="shared" si="208"/>
        <v/>
      </c>
      <c r="CE173" s="31" t="str">
        <f t="shared" si="208"/>
        <v/>
      </c>
      <c r="CF173" s="31" t="str">
        <f t="shared" si="208"/>
        <v/>
      </c>
      <c r="CG173" s="31" t="str">
        <f t="shared" si="208"/>
        <v/>
      </c>
      <c r="CH173" s="31" t="str">
        <f t="shared" si="208"/>
        <v/>
      </c>
      <c r="CI173" s="31" t="str">
        <f t="shared" si="208"/>
        <v/>
      </c>
      <c r="CJ173" s="31" t="str">
        <f t="shared" si="208"/>
        <v/>
      </c>
      <c r="CK173" s="31" t="str">
        <f t="shared" si="208"/>
        <v/>
      </c>
      <c r="CL173" s="31" t="str">
        <f t="shared" si="208"/>
        <v/>
      </c>
      <c r="CM173" s="31" t="str">
        <f t="shared" si="208"/>
        <v/>
      </c>
      <c r="CN173" s="31" t="str">
        <f t="shared" si="208"/>
        <v/>
      </c>
      <c r="CO173" s="31" t="str">
        <f t="shared" si="208"/>
        <v/>
      </c>
      <c r="CP173" s="31" t="str">
        <f t="shared" si="208"/>
        <v/>
      </c>
      <c r="CQ173" s="31" t="str">
        <f t="shared" si="208"/>
        <v/>
      </c>
      <c r="CR173" s="31" t="str">
        <f t="shared" si="208"/>
        <v/>
      </c>
      <c r="CS173" s="31" t="str">
        <f t="shared" si="208"/>
        <v/>
      </c>
      <c r="CT173" s="31" t="str">
        <f t="shared" si="208"/>
        <v/>
      </c>
      <c r="CU173" s="31" t="str">
        <f t="shared" si="208"/>
        <v/>
      </c>
      <c r="CV173" s="31" t="str">
        <f t="shared" si="208"/>
        <v/>
      </c>
      <c r="CW173" s="31" t="str">
        <f t="shared" si="208"/>
        <v/>
      </c>
      <c r="CX173" s="27">
        <f t="shared" ref="CX173" si="209">IF(NOT(CX70=123456),CX70,IF(NOT(CX70="123456"),CX70,"TEST"))</f>
        <v>0</v>
      </c>
    </row>
    <row r="174" spans="1:102" s="27" customFormat="1" x14ac:dyDescent="0.3">
      <c r="A174" s="27" t="str">
        <f t="shared" si="197"/>
        <v/>
      </c>
      <c r="B174" s="31" t="str">
        <f t="shared" ref="B174:BM174" si="210">IF(AND($A174 &lt;&gt; "", B$105 &lt;&gt; ""), IF(NOT(B71=123456),B71,IF(NOT(B71="123456"),B71,"TEST")),"")</f>
        <v/>
      </c>
      <c r="C174" s="31" t="str">
        <f t="shared" si="210"/>
        <v/>
      </c>
      <c r="D174" s="31" t="str">
        <f t="shared" si="210"/>
        <v/>
      </c>
      <c r="E174" s="31" t="str">
        <f t="shared" si="210"/>
        <v/>
      </c>
      <c r="F174" s="31" t="str">
        <f t="shared" si="210"/>
        <v/>
      </c>
      <c r="G174" s="31" t="str">
        <f t="shared" si="210"/>
        <v/>
      </c>
      <c r="H174" s="31" t="str">
        <f t="shared" si="210"/>
        <v/>
      </c>
      <c r="I174" s="31" t="str">
        <f t="shared" si="210"/>
        <v/>
      </c>
      <c r="J174" s="31" t="str">
        <f t="shared" si="210"/>
        <v/>
      </c>
      <c r="K174" s="31" t="str">
        <f t="shared" si="210"/>
        <v/>
      </c>
      <c r="L174" s="31" t="str">
        <f t="shared" si="210"/>
        <v/>
      </c>
      <c r="M174" s="31" t="str">
        <f t="shared" si="210"/>
        <v/>
      </c>
      <c r="N174" s="31" t="str">
        <f t="shared" si="210"/>
        <v/>
      </c>
      <c r="O174" s="31" t="str">
        <f t="shared" si="210"/>
        <v/>
      </c>
      <c r="P174" s="31" t="str">
        <f t="shared" si="210"/>
        <v/>
      </c>
      <c r="Q174" s="31" t="str">
        <f t="shared" si="210"/>
        <v/>
      </c>
      <c r="R174" s="31" t="str">
        <f t="shared" si="210"/>
        <v/>
      </c>
      <c r="S174" s="31" t="str">
        <f t="shared" si="210"/>
        <v/>
      </c>
      <c r="T174" s="31" t="str">
        <f t="shared" si="210"/>
        <v/>
      </c>
      <c r="U174" s="31" t="str">
        <f t="shared" si="210"/>
        <v/>
      </c>
      <c r="V174" s="31" t="str">
        <f t="shared" si="210"/>
        <v/>
      </c>
      <c r="W174" s="31" t="str">
        <f t="shared" si="210"/>
        <v/>
      </c>
      <c r="X174" s="31" t="str">
        <f t="shared" si="210"/>
        <v/>
      </c>
      <c r="Y174" s="31" t="str">
        <f t="shared" si="210"/>
        <v/>
      </c>
      <c r="Z174" s="31" t="str">
        <f t="shared" si="210"/>
        <v/>
      </c>
      <c r="AA174" s="31" t="str">
        <f t="shared" si="210"/>
        <v/>
      </c>
      <c r="AB174" s="31" t="str">
        <f t="shared" si="210"/>
        <v/>
      </c>
      <c r="AC174" s="31" t="str">
        <f t="shared" si="210"/>
        <v/>
      </c>
      <c r="AD174" s="31" t="str">
        <f t="shared" si="210"/>
        <v/>
      </c>
      <c r="AE174" s="31" t="str">
        <f t="shared" si="210"/>
        <v/>
      </c>
      <c r="AF174" s="31" t="str">
        <f t="shared" si="210"/>
        <v/>
      </c>
      <c r="AG174" s="31" t="str">
        <f t="shared" si="210"/>
        <v/>
      </c>
      <c r="AH174" s="31" t="str">
        <f t="shared" si="210"/>
        <v/>
      </c>
      <c r="AI174" s="31" t="str">
        <f t="shared" si="210"/>
        <v/>
      </c>
      <c r="AJ174" s="31" t="str">
        <f t="shared" si="210"/>
        <v/>
      </c>
      <c r="AK174" s="31" t="str">
        <f t="shared" si="210"/>
        <v/>
      </c>
      <c r="AL174" s="31" t="str">
        <f t="shared" si="210"/>
        <v/>
      </c>
      <c r="AM174" s="31" t="str">
        <f t="shared" si="210"/>
        <v/>
      </c>
      <c r="AN174" s="31" t="str">
        <f t="shared" si="210"/>
        <v/>
      </c>
      <c r="AO174" s="31" t="str">
        <f t="shared" si="210"/>
        <v/>
      </c>
      <c r="AP174" s="31" t="str">
        <f t="shared" si="210"/>
        <v/>
      </c>
      <c r="AQ174" s="31" t="str">
        <f t="shared" si="210"/>
        <v/>
      </c>
      <c r="AR174" s="31" t="str">
        <f t="shared" si="210"/>
        <v/>
      </c>
      <c r="AS174" s="31" t="str">
        <f t="shared" si="210"/>
        <v/>
      </c>
      <c r="AT174" s="31" t="str">
        <f t="shared" si="210"/>
        <v/>
      </c>
      <c r="AU174" s="31" t="str">
        <f t="shared" si="210"/>
        <v/>
      </c>
      <c r="AV174" s="31" t="str">
        <f t="shared" si="210"/>
        <v/>
      </c>
      <c r="AW174" s="31" t="str">
        <f t="shared" si="210"/>
        <v/>
      </c>
      <c r="AX174" s="31" t="str">
        <f t="shared" si="210"/>
        <v/>
      </c>
      <c r="AY174" s="31" t="str">
        <f t="shared" si="210"/>
        <v/>
      </c>
      <c r="AZ174" s="31" t="str">
        <f t="shared" si="210"/>
        <v/>
      </c>
      <c r="BA174" s="31" t="str">
        <f t="shared" si="210"/>
        <v/>
      </c>
      <c r="BB174" s="31" t="str">
        <f t="shared" si="210"/>
        <v/>
      </c>
      <c r="BC174" s="31" t="str">
        <f t="shared" si="210"/>
        <v/>
      </c>
      <c r="BD174" s="31" t="str">
        <f t="shared" si="210"/>
        <v/>
      </c>
      <c r="BE174" s="31" t="str">
        <f t="shared" si="210"/>
        <v/>
      </c>
      <c r="BF174" s="31" t="str">
        <f t="shared" si="210"/>
        <v/>
      </c>
      <c r="BG174" s="31" t="str">
        <f t="shared" si="210"/>
        <v/>
      </c>
      <c r="BH174" s="31" t="str">
        <f t="shared" si="210"/>
        <v/>
      </c>
      <c r="BI174" s="31" t="str">
        <f t="shared" si="210"/>
        <v/>
      </c>
      <c r="BJ174" s="31" t="str">
        <f t="shared" si="210"/>
        <v/>
      </c>
      <c r="BK174" s="31" t="str">
        <f t="shared" si="210"/>
        <v/>
      </c>
      <c r="BL174" s="31" t="str">
        <f t="shared" si="210"/>
        <v/>
      </c>
      <c r="BM174" s="31" t="str">
        <f t="shared" si="210"/>
        <v/>
      </c>
      <c r="BN174" s="31" t="str">
        <f t="shared" ref="BN174:CW174" si="211">IF(AND($A174 &lt;&gt; "", BN$105 &lt;&gt; ""), IF(NOT(BN71=123456),BN71,IF(NOT(BN71="123456"),BN71,"TEST")),"")</f>
        <v/>
      </c>
      <c r="BO174" s="31" t="str">
        <f t="shared" si="211"/>
        <v/>
      </c>
      <c r="BP174" s="31" t="str">
        <f t="shared" si="211"/>
        <v/>
      </c>
      <c r="BQ174" s="31" t="str">
        <f t="shared" si="211"/>
        <v/>
      </c>
      <c r="BR174" s="31" t="str">
        <f t="shared" si="211"/>
        <v/>
      </c>
      <c r="BS174" s="31" t="str">
        <f t="shared" si="211"/>
        <v/>
      </c>
      <c r="BT174" s="31" t="str">
        <f t="shared" si="211"/>
        <v/>
      </c>
      <c r="BU174" s="31" t="str">
        <f t="shared" si="211"/>
        <v/>
      </c>
      <c r="BV174" s="31" t="str">
        <f t="shared" si="211"/>
        <v/>
      </c>
      <c r="BW174" s="31" t="str">
        <f t="shared" si="211"/>
        <v/>
      </c>
      <c r="BX174" s="31" t="str">
        <f t="shared" si="211"/>
        <v/>
      </c>
      <c r="BY174" s="31" t="str">
        <f t="shared" si="211"/>
        <v/>
      </c>
      <c r="BZ174" s="31" t="str">
        <f t="shared" si="211"/>
        <v/>
      </c>
      <c r="CA174" s="31" t="str">
        <f t="shared" si="211"/>
        <v/>
      </c>
      <c r="CB174" s="31" t="str">
        <f t="shared" si="211"/>
        <v/>
      </c>
      <c r="CC174" s="31" t="str">
        <f t="shared" si="211"/>
        <v/>
      </c>
      <c r="CD174" s="31" t="str">
        <f t="shared" si="211"/>
        <v/>
      </c>
      <c r="CE174" s="31" t="str">
        <f t="shared" si="211"/>
        <v/>
      </c>
      <c r="CF174" s="31" t="str">
        <f t="shared" si="211"/>
        <v/>
      </c>
      <c r="CG174" s="31" t="str">
        <f t="shared" si="211"/>
        <v/>
      </c>
      <c r="CH174" s="31" t="str">
        <f t="shared" si="211"/>
        <v/>
      </c>
      <c r="CI174" s="31" t="str">
        <f t="shared" si="211"/>
        <v/>
      </c>
      <c r="CJ174" s="31" t="str">
        <f t="shared" si="211"/>
        <v/>
      </c>
      <c r="CK174" s="31" t="str">
        <f t="shared" si="211"/>
        <v/>
      </c>
      <c r="CL174" s="31" t="str">
        <f t="shared" si="211"/>
        <v/>
      </c>
      <c r="CM174" s="31" t="str">
        <f t="shared" si="211"/>
        <v/>
      </c>
      <c r="CN174" s="31" t="str">
        <f t="shared" si="211"/>
        <v/>
      </c>
      <c r="CO174" s="31" t="str">
        <f t="shared" si="211"/>
        <v/>
      </c>
      <c r="CP174" s="31" t="str">
        <f t="shared" si="211"/>
        <v/>
      </c>
      <c r="CQ174" s="31" t="str">
        <f t="shared" si="211"/>
        <v/>
      </c>
      <c r="CR174" s="31" t="str">
        <f t="shared" si="211"/>
        <v/>
      </c>
      <c r="CS174" s="31" t="str">
        <f t="shared" si="211"/>
        <v/>
      </c>
      <c r="CT174" s="31" t="str">
        <f t="shared" si="211"/>
        <v/>
      </c>
      <c r="CU174" s="31" t="str">
        <f t="shared" si="211"/>
        <v/>
      </c>
      <c r="CV174" s="31" t="str">
        <f t="shared" si="211"/>
        <v/>
      </c>
      <c r="CW174" s="31" t="str">
        <f t="shared" si="211"/>
        <v/>
      </c>
      <c r="CX174" s="27">
        <f t="shared" ref="CX174" si="212">IF(NOT(CX71=123456),CX71,IF(NOT(CX71="123456"),CX71,"TEST"))</f>
        <v>0</v>
      </c>
    </row>
    <row r="175" spans="1:102" s="27" customFormat="1" x14ac:dyDescent="0.3">
      <c r="A175" s="27" t="str">
        <f t="shared" si="197"/>
        <v/>
      </c>
      <c r="B175" s="31" t="str">
        <f t="shared" ref="B175:BM175" si="213">IF(AND($A175 &lt;&gt; "", B$105 &lt;&gt; ""), IF(NOT(B72=123456),B72,IF(NOT(B72="123456"),B72,"TEST")),"")</f>
        <v/>
      </c>
      <c r="C175" s="31" t="str">
        <f t="shared" si="213"/>
        <v/>
      </c>
      <c r="D175" s="31" t="str">
        <f t="shared" si="213"/>
        <v/>
      </c>
      <c r="E175" s="31" t="str">
        <f t="shared" si="213"/>
        <v/>
      </c>
      <c r="F175" s="31" t="str">
        <f t="shared" si="213"/>
        <v/>
      </c>
      <c r="G175" s="31" t="str">
        <f t="shared" si="213"/>
        <v/>
      </c>
      <c r="H175" s="31" t="str">
        <f t="shared" si="213"/>
        <v/>
      </c>
      <c r="I175" s="31" t="str">
        <f t="shared" si="213"/>
        <v/>
      </c>
      <c r="J175" s="31" t="str">
        <f t="shared" si="213"/>
        <v/>
      </c>
      <c r="K175" s="31" t="str">
        <f t="shared" si="213"/>
        <v/>
      </c>
      <c r="L175" s="31" t="str">
        <f t="shared" si="213"/>
        <v/>
      </c>
      <c r="M175" s="31" t="str">
        <f t="shared" si="213"/>
        <v/>
      </c>
      <c r="N175" s="31" t="str">
        <f t="shared" si="213"/>
        <v/>
      </c>
      <c r="O175" s="31" t="str">
        <f t="shared" si="213"/>
        <v/>
      </c>
      <c r="P175" s="31" t="str">
        <f t="shared" si="213"/>
        <v/>
      </c>
      <c r="Q175" s="31" t="str">
        <f t="shared" si="213"/>
        <v/>
      </c>
      <c r="R175" s="31" t="str">
        <f t="shared" si="213"/>
        <v/>
      </c>
      <c r="S175" s="31" t="str">
        <f t="shared" si="213"/>
        <v/>
      </c>
      <c r="T175" s="31" t="str">
        <f t="shared" si="213"/>
        <v/>
      </c>
      <c r="U175" s="31" t="str">
        <f t="shared" si="213"/>
        <v/>
      </c>
      <c r="V175" s="31" t="str">
        <f t="shared" si="213"/>
        <v/>
      </c>
      <c r="W175" s="31" t="str">
        <f t="shared" si="213"/>
        <v/>
      </c>
      <c r="X175" s="31" t="str">
        <f t="shared" si="213"/>
        <v/>
      </c>
      <c r="Y175" s="31" t="str">
        <f t="shared" si="213"/>
        <v/>
      </c>
      <c r="Z175" s="31" t="str">
        <f t="shared" si="213"/>
        <v/>
      </c>
      <c r="AA175" s="31" t="str">
        <f t="shared" si="213"/>
        <v/>
      </c>
      <c r="AB175" s="31" t="str">
        <f t="shared" si="213"/>
        <v/>
      </c>
      <c r="AC175" s="31" t="str">
        <f t="shared" si="213"/>
        <v/>
      </c>
      <c r="AD175" s="31" t="str">
        <f t="shared" si="213"/>
        <v/>
      </c>
      <c r="AE175" s="31" t="str">
        <f t="shared" si="213"/>
        <v/>
      </c>
      <c r="AF175" s="31" t="str">
        <f t="shared" si="213"/>
        <v/>
      </c>
      <c r="AG175" s="31" t="str">
        <f t="shared" si="213"/>
        <v/>
      </c>
      <c r="AH175" s="31" t="str">
        <f t="shared" si="213"/>
        <v/>
      </c>
      <c r="AI175" s="31" t="str">
        <f t="shared" si="213"/>
        <v/>
      </c>
      <c r="AJ175" s="31" t="str">
        <f t="shared" si="213"/>
        <v/>
      </c>
      <c r="AK175" s="31" t="str">
        <f t="shared" si="213"/>
        <v/>
      </c>
      <c r="AL175" s="31" t="str">
        <f t="shared" si="213"/>
        <v/>
      </c>
      <c r="AM175" s="31" t="str">
        <f t="shared" si="213"/>
        <v/>
      </c>
      <c r="AN175" s="31" t="str">
        <f t="shared" si="213"/>
        <v/>
      </c>
      <c r="AO175" s="31" t="str">
        <f t="shared" si="213"/>
        <v/>
      </c>
      <c r="AP175" s="31" t="str">
        <f t="shared" si="213"/>
        <v/>
      </c>
      <c r="AQ175" s="31" t="str">
        <f t="shared" si="213"/>
        <v/>
      </c>
      <c r="AR175" s="31" t="str">
        <f t="shared" si="213"/>
        <v/>
      </c>
      <c r="AS175" s="31" t="str">
        <f t="shared" si="213"/>
        <v/>
      </c>
      <c r="AT175" s="31" t="str">
        <f t="shared" si="213"/>
        <v/>
      </c>
      <c r="AU175" s="31" t="str">
        <f t="shared" si="213"/>
        <v/>
      </c>
      <c r="AV175" s="31" t="str">
        <f t="shared" si="213"/>
        <v/>
      </c>
      <c r="AW175" s="31" t="str">
        <f t="shared" si="213"/>
        <v/>
      </c>
      <c r="AX175" s="31" t="str">
        <f t="shared" si="213"/>
        <v/>
      </c>
      <c r="AY175" s="31" t="str">
        <f t="shared" si="213"/>
        <v/>
      </c>
      <c r="AZ175" s="31" t="str">
        <f t="shared" si="213"/>
        <v/>
      </c>
      <c r="BA175" s="31" t="str">
        <f t="shared" si="213"/>
        <v/>
      </c>
      <c r="BB175" s="31" t="str">
        <f t="shared" si="213"/>
        <v/>
      </c>
      <c r="BC175" s="31" t="str">
        <f t="shared" si="213"/>
        <v/>
      </c>
      <c r="BD175" s="31" t="str">
        <f t="shared" si="213"/>
        <v/>
      </c>
      <c r="BE175" s="31" t="str">
        <f t="shared" si="213"/>
        <v/>
      </c>
      <c r="BF175" s="31" t="str">
        <f t="shared" si="213"/>
        <v/>
      </c>
      <c r="BG175" s="31" t="str">
        <f t="shared" si="213"/>
        <v/>
      </c>
      <c r="BH175" s="31" t="str">
        <f t="shared" si="213"/>
        <v/>
      </c>
      <c r="BI175" s="31" t="str">
        <f t="shared" si="213"/>
        <v/>
      </c>
      <c r="BJ175" s="31" t="str">
        <f t="shared" si="213"/>
        <v/>
      </c>
      <c r="BK175" s="31" t="str">
        <f t="shared" si="213"/>
        <v/>
      </c>
      <c r="BL175" s="31" t="str">
        <f t="shared" si="213"/>
        <v/>
      </c>
      <c r="BM175" s="31" t="str">
        <f t="shared" si="213"/>
        <v/>
      </c>
      <c r="BN175" s="31" t="str">
        <f t="shared" ref="BN175:CW175" si="214">IF(AND($A175 &lt;&gt; "", BN$105 &lt;&gt; ""), IF(NOT(BN72=123456),BN72,IF(NOT(BN72="123456"),BN72,"TEST")),"")</f>
        <v/>
      </c>
      <c r="BO175" s="31" t="str">
        <f t="shared" si="214"/>
        <v/>
      </c>
      <c r="BP175" s="31" t="str">
        <f t="shared" si="214"/>
        <v/>
      </c>
      <c r="BQ175" s="31" t="str">
        <f t="shared" si="214"/>
        <v/>
      </c>
      <c r="BR175" s="31" t="str">
        <f t="shared" si="214"/>
        <v/>
      </c>
      <c r="BS175" s="31" t="str">
        <f t="shared" si="214"/>
        <v/>
      </c>
      <c r="BT175" s="31" t="str">
        <f t="shared" si="214"/>
        <v/>
      </c>
      <c r="BU175" s="31" t="str">
        <f t="shared" si="214"/>
        <v/>
      </c>
      <c r="BV175" s="31" t="str">
        <f t="shared" si="214"/>
        <v/>
      </c>
      <c r="BW175" s="31" t="str">
        <f t="shared" si="214"/>
        <v/>
      </c>
      <c r="BX175" s="31" t="str">
        <f t="shared" si="214"/>
        <v/>
      </c>
      <c r="BY175" s="31" t="str">
        <f t="shared" si="214"/>
        <v/>
      </c>
      <c r="BZ175" s="31" t="str">
        <f t="shared" si="214"/>
        <v/>
      </c>
      <c r="CA175" s="31" t="str">
        <f t="shared" si="214"/>
        <v/>
      </c>
      <c r="CB175" s="31" t="str">
        <f t="shared" si="214"/>
        <v/>
      </c>
      <c r="CC175" s="31" t="str">
        <f t="shared" si="214"/>
        <v/>
      </c>
      <c r="CD175" s="31" t="str">
        <f t="shared" si="214"/>
        <v/>
      </c>
      <c r="CE175" s="31" t="str">
        <f t="shared" si="214"/>
        <v/>
      </c>
      <c r="CF175" s="31" t="str">
        <f t="shared" si="214"/>
        <v/>
      </c>
      <c r="CG175" s="31" t="str">
        <f t="shared" si="214"/>
        <v/>
      </c>
      <c r="CH175" s="31" t="str">
        <f t="shared" si="214"/>
        <v/>
      </c>
      <c r="CI175" s="31" t="str">
        <f t="shared" si="214"/>
        <v/>
      </c>
      <c r="CJ175" s="31" t="str">
        <f t="shared" si="214"/>
        <v/>
      </c>
      <c r="CK175" s="31" t="str">
        <f t="shared" si="214"/>
        <v/>
      </c>
      <c r="CL175" s="31" t="str">
        <f t="shared" si="214"/>
        <v/>
      </c>
      <c r="CM175" s="31" t="str">
        <f t="shared" si="214"/>
        <v/>
      </c>
      <c r="CN175" s="31" t="str">
        <f t="shared" si="214"/>
        <v/>
      </c>
      <c r="CO175" s="31" t="str">
        <f t="shared" si="214"/>
        <v/>
      </c>
      <c r="CP175" s="31" t="str">
        <f t="shared" si="214"/>
        <v/>
      </c>
      <c r="CQ175" s="31" t="str">
        <f t="shared" si="214"/>
        <v/>
      </c>
      <c r="CR175" s="31" t="str">
        <f t="shared" si="214"/>
        <v/>
      </c>
      <c r="CS175" s="31" t="str">
        <f t="shared" si="214"/>
        <v/>
      </c>
      <c r="CT175" s="31" t="str">
        <f t="shared" si="214"/>
        <v/>
      </c>
      <c r="CU175" s="31" t="str">
        <f t="shared" si="214"/>
        <v/>
      </c>
      <c r="CV175" s="31" t="str">
        <f t="shared" si="214"/>
        <v/>
      </c>
      <c r="CW175" s="31" t="str">
        <f t="shared" si="214"/>
        <v/>
      </c>
      <c r="CX175" s="27">
        <f t="shared" ref="CX175" si="215">IF(NOT(CX72=123456),CX72,IF(NOT(CX72="123456"),CX72,"TEST"))</f>
        <v>0</v>
      </c>
    </row>
    <row r="176" spans="1:102" s="27" customFormat="1" x14ac:dyDescent="0.3">
      <c r="A176" s="27" t="str">
        <f t="shared" si="197"/>
        <v/>
      </c>
      <c r="B176" s="31" t="str">
        <f t="shared" ref="B176:BM176" si="216">IF(AND($A176 &lt;&gt; "", B$105 &lt;&gt; ""), IF(NOT(B73=123456),B73,IF(NOT(B73="123456"),B73,"TEST")),"")</f>
        <v/>
      </c>
      <c r="C176" s="31" t="str">
        <f t="shared" si="216"/>
        <v/>
      </c>
      <c r="D176" s="31" t="str">
        <f t="shared" si="216"/>
        <v/>
      </c>
      <c r="E176" s="31" t="str">
        <f t="shared" si="216"/>
        <v/>
      </c>
      <c r="F176" s="31" t="str">
        <f t="shared" si="216"/>
        <v/>
      </c>
      <c r="G176" s="31" t="str">
        <f t="shared" si="216"/>
        <v/>
      </c>
      <c r="H176" s="31" t="str">
        <f t="shared" si="216"/>
        <v/>
      </c>
      <c r="I176" s="31" t="str">
        <f t="shared" si="216"/>
        <v/>
      </c>
      <c r="J176" s="31" t="str">
        <f t="shared" si="216"/>
        <v/>
      </c>
      <c r="K176" s="31" t="str">
        <f t="shared" si="216"/>
        <v/>
      </c>
      <c r="L176" s="31" t="str">
        <f t="shared" si="216"/>
        <v/>
      </c>
      <c r="M176" s="31" t="str">
        <f t="shared" si="216"/>
        <v/>
      </c>
      <c r="N176" s="31" t="str">
        <f t="shared" si="216"/>
        <v/>
      </c>
      <c r="O176" s="31" t="str">
        <f t="shared" si="216"/>
        <v/>
      </c>
      <c r="P176" s="31" t="str">
        <f t="shared" si="216"/>
        <v/>
      </c>
      <c r="Q176" s="31" t="str">
        <f t="shared" si="216"/>
        <v/>
      </c>
      <c r="R176" s="31" t="str">
        <f t="shared" si="216"/>
        <v/>
      </c>
      <c r="S176" s="31" t="str">
        <f t="shared" si="216"/>
        <v/>
      </c>
      <c r="T176" s="31" t="str">
        <f t="shared" si="216"/>
        <v/>
      </c>
      <c r="U176" s="31" t="str">
        <f t="shared" si="216"/>
        <v/>
      </c>
      <c r="V176" s="31" t="str">
        <f t="shared" si="216"/>
        <v/>
      </c>
      <c r="W176" s="31" t="str">
        <f t="shared" si="216"/>
        <v/>
      </c>
      <c r="X176" s="31" t="str">
        <f t="shared" si="216"/>
        <v/>
      </c>
      <c r="Y176" s="31" t="str">
        <f t="shared" si="216"/>
        <v/>
      </c>
      <c r="Z176" s="31" t="str">
        <f t="shared" si="216"/>
        <v/>
      </c>
      <c r="AA176" s="31" t="str">
        <f t="shared" si="216"/>
        <v/>
      </c>
      <c r="AB176" s="31" t="str">
        <f t="shared" si="216"/>
        <v/>
      </c>
      <c r="AC176" s="31" t="str">
        <f t="shared" si="216"/>
        <v/>
      </c>
      <c r="AD176" s="31" t="str">
        <f t="shared" si="216"/>
        <v/>
      </c>
      <c r="AE176" s="31" t="str">
        <f t="shared" si="216"/>
        <v/>
      </c>
      <c r="AF176" s="31" t="str">
        <f t="shared" si="216"/>
        <v/>
      </c>
      <c r="AG176" s="31" t="str">
        <f t="shared" si="216"/>
        <v/>
      </c>
      <c r="AH176" s="31" t="str">
        <f t="shared" si="216"/>
        <v/>
      </c>
      <c r="AI176" s="31" t="str">
        <f t="shared" si="216"/>
        <v/>
      </c>
      <c r="AJ176" s="31" t="str">
        <f t="shared" si="216"/>
        <v/>
      </c>
      <c r="AK176" s="31" t="str">
        <f t="shared" si="216"/>
        <v/>
      </c>
      <c r="AL176" s="31" t="str">
        <f t="shared" si="216"/>
        <v/>
      </c>
      <c r="AM176" s="31" t="str">
        <f t="shared" si="216"/>
        <v/>
      </c>
      <c r="AN176" s="31" t="str">
        <f t="shared" si="216"/>
        <v/>
      </c>
      <c r="AO176" s="31" t="str">
        <f t="shared" si="216"/>
        <v/>
      </c>
      <c r="AP176" s="31" t="str">
        <f t="shared" si="216"/>
        <v/>
      </c>
      <c r="AQ176" s="31" t="str">
        <f t="shared" si="216"/>
        <v/>
      </c>
      <c r="AR176" s="31" t="str">
        <f t="shared" si="216"/>
        <v/>
      </c>
      <c r="AS176" s="31" t="str">
        <f t="shared" si="216"/>
        <v/>
      </c>
      <c r="AT176" s="31" t="str">
        <f t="shared" si="216"/>
        <v/>
      </c>
      <c r="AU176" s="31" t="str">
        <f t="shared" si="216"/>
        <v/>
      </c>
      <c r="AV176" s="31" t="str">
        <f t="shared" si="216"/>
        <v/>
      </c>
      <c r="AW176" s="31" t="str">
        <f t="shared" si="216"/>
        <v/>
      </c>
      <c r="AX176" s="31" t="str">
        <f t="shared" si="216"/>
        <v/>
      </c>
      <c r="AY176" s="31" t="str">
        <f t="shared" si="216"/>
        <v/>
      </c>
      <c r="AZ176" s="31" t="str">
        <f t="shared" si="216"/>
        <v/>
      </c>
      <c r="BA176" s="31" t="str">
        <f t="shared" si="216"/>
        <v/>
      </c>
      <c r="BB176" s="31" t="str">
        <f t="shared" si="216"/>
        <v/>
      </c>
      <c r="BC176" s="31" t="str">
        <f t="shared" si="216"/>
        <v/>
      </c>
      <c r="BD176" s="31" t="str">
        <f t="shared" si="216"/>
        <v/>
      </c>
      <c r="BE176" s="31" t="str">
        <f t="shared" si="216"/>
        <v/>
      </c>
      <c r="BF176" s="31" t="str">
        <f t="shared" si="216"/>
        <v/>
      </c>
      <c r="BG176" s="31" t="str">
        <f t="shared" si="216"/>
        <v/>
      </c>
      <c r="BH176" s="31" t="str">
        <f t="shared" si="216"/>
        <v/>
      </c>
      <c r="BI176" s="31" t="str">
        <f t="shared" si="216"/>
        <v/>
      </c>
      <c r="BJ176" s="31" t="str">
        <f t="shared" si="216"/>
        <v/>
      </c>
      <c r="BK176" s="31" t="str">
        <f t="shared" si="216"/>
        <v/>
      </c>
      <c r="BL176" s="31" t="str">
        <f t="shared" si="216"/>
        <v/>
      </c>
      <c r="BM176" s="31" t="str">
        <f t="shared" si="216"/>
        <v/>
      </c>
      <c r="BN176" s="31" t="str">
        <f t="shared" ref="BN176:CW176" si="217">IF(AND($A176 &lt;&gt; "", BN$105 &lt;&gt; ""), IF(NOT(BN73=123456),BN73,IF(NOT(BN73="123456"),BN73,"TEST")),"")</f>
        <v/>
      </c>
      <c r="BO176" s="31" t="str">
        <f t="shared" si="217"/>
        <v/>
      </c>
      <c r="BP176" s="31" t="str">
        <f t="shared" si="217"/>
        <v/>
      </c>
      <c r="BQ176" s="31" t="str">
        <f t="shared" si="217"/>
        <v/>
      </c>
      <c r="BR176" s="31" t="str">
        <f t="shared" si="217"/>
        <v/>
      </c>
      <c r="BS176" s="31" t="str">
        <f t="shared" si="217"/>
        <v/>
      </c>
      <c r="BT176" s="31" t="str">
        <f t="shared" si="217"/>
        <v/>
      </c>
      <c r="BU176" s="31" t="str">
        <f t="shared" si="217"/>
        <v/>
      </c>
      <c r="BV176" s="31" t="str">
        <f t="shared" si="217"/>
        <v/>
      </c>
      <c r="BW176" s="31" t="str">
        <f t="shared" si="217"/>
        <v/>
      </c>
      <c r="BX176" s="31" t="str">
        <f t="shared" si="217"/>
        <v/>
      </c>
      <c r="BY176" s="31" t="str">
        <f t="shared" si="217"/>
        <v/>
      </c>
      <c r="BZ176" s="31" t="str">
        <f t="shared" si="217"/>
        <v/>
      </c>
      <c r="CA176" s="31" t="str">
        <f t="shared" si="217"/>
        <v/>
      </c>
      <c r="CB176" s="31" t="str">
        <f t="shared" si="217"/>
        <v/>
      </c>
      <c r="CC176" s="31" t="str">
        <f t="shared" si="217"/>
        <v/>
      </c>
      <c r="CD176" s="31" t="str">
        <f t="shared" si="217"/>
        <v/>
      </c>
      <c r="CE176" s="31" t="str">
        <f t="shared" si="217"/>
        <v/>
      </c>
      <c r="CF176" s="31" t="str">
        <f t="shared" si="217"/>
        <v/>
      </c>
      <c r="CG176" s="31" t="str">
        <f t="shared" si="217"/>
        <v/>
      </c>
      <c r="CH176" s="31" t="str">
        <f t="shared" si="217"/>
        <v/>
      </c>
      <c r="CI176" s="31" t="str">
        <f t="shared" si="217"/>
        <v/>
      </c>
      <c r="CJ176" s="31" t="str">
        <f t="shared" si="217"/>
        <v/>
      </c>
      <c r="CK176" s="31" t="str">
        <f t="shared" si="217"/>
        <v/>
      </c>
      <c r="CL176" s="31" t="str">
        <f t="shared" si="217"/>
        <v/>
      </c>
      <c r="CM176" s="31" t="str">
        <f t="shared" si="217"/>
        <v/>
      </c>
      <c r="CN176" s="31" t="str">
        <f t="shared" si="217"/>
        <v/>
      </c>
      <c r="CO176" s="31" t="str">
        <f t="shared" si="217"/>
        <v/>
      </c>
      <c r="CP176" s="31" t="str">
        <f t="shared" si="217"/>
        <v/>
      </c>
      <c r="CQ176" s="31" t="str">
        <f t="shared" si="217"/>
        <v/>
      </c>
      <c r="CR176" s="31" t="str">
        <f t="shared" si="217"/>
        <v/>
      </c>
      <c r="CS176" s="31" t="str">
        <f t="shared" si="217"/>
        <v/>
      </c>
      <c r="CT176" s="31" t="str">
        <f t="shared" si="217"/>
        <v/>
      </c>
      <c r="CU176" s="31" t="str">
        <f t="shared" si="217"/>
        <v/>
      </c>
      <c r="CV176" s="31" t="str">
        <f t="shared" si="217"/>
        <v/>
      </c>
      <c r="CW176" s="31" t="str">
        <f t="shared" si="217"/>
        <v/>
      </c>
      <c r="CX176" s="27">
        <f t="shared" ref="CX176" si="218">IF(NOT(CX73=123456),CX73,IF(NOT(CX73="123456"),CX73,"TEST"))</f>
        <v>0</v>
      </c>
    </row>
    <row r="177" spans="1:102" s="27" customFormat="1" x14ac:dyDescent="0.3">
      <c r="A177" s="27" t="str">
        <f t="shared" si="197"/>
        <v/>
      </c>
      <c r="B177" s="31" t="str">
        <f t="shared" ref="B177:BM177" si="219">IF(AND($A177 &lt;&gt; "", B$105 &lt;&gt; ""), IF(NOT(B74=123456),B74,IF(NOT(B74="123456"),B74,"TEST")),"")</f>
        <v/>
      </c>
      <c r="C177" s="31" t="str">
        <f t="shared" si="219"/>
        <v/>
      </c>
      <c r="D177" s="31" t="str">
        <f t="shared" si="219"/>
        <v/>
      </c>
      <c r="E177" s="31" t="str">
        <f t="shared" si="219"/>
        <v/>
      </c>
      <c r="F177" s="31" t="str">
        <f t="shared" si="219"/>
        <v/>
      </c>
      <c r="G177" s="31" t="str">
        <f t="shared" si="219"/>
        <v/>
      </c>
      <c r="H177" s="31" t="str">
        <f t="shared" si="219"/>
        <v/>
      </c>
      <c r="I177" s="31" t="str">
        <f t="shared" si="219"/>
        <v/>
      </c>
      <c r="J177" s="31" t="str">
        <f t="shared" si="219"/>
        <v/>
      </c>
      <c r="K177" s="31" t="str">
        <f t="shared" si="219"/>
        <v/>
      </c>
      <c r="L177" s="31" t="str">
        <f t="shared" si="219"/>
        <v/>
      </c>
      <c r="M177" s="31" t="str">
        <f t="shared" si="219"/>
        <v/>
      </c>
      <c r="N177" s="31" t="str">
        <f t="shared" si="219"/>
        <v/>
      </c>
      <c r="O177" s="31" t="str">
        <f t="shared" si="219"/>
        <v/>
      </c>
      <c r="P177" s="31" t="str">
        <f t="shared" si="219"/>
        <v/>
      </c>
      <c r="Q177" s="31" t="str">
        <f t="shared" si="219"/>
        <v/>
      </c>
      <c r="R177" s="31" t="str">
        <f t="shared" si="219"/>
        <v/>
      </c>
      <c r="S177" s="31" t="str">
        <f t="shared" si="219"/>
        <v/>
      </c>
      <c r="T177" s="31" t="str">
        <f t="shared" si="219"/>
        <v/>
      </c>
      <c r="U177" s="31" t="str">
        <f t="shared" si="219"/>
        <v/>
      </c>
      <c r="V177" s="31" t="str">
        <f t="shared" si="219"/>
        <v/>
      </c>
      <c r="W177" s="31" t="str">
        <f t="shared" si="219"/>
        <v/>
      </c>
      <c r="X177" s="31" t="str">
        <f t="shared" si="219"/>
        <v/>
      </c>
      <c r="Y177" s="31" t="str">
        <f t="shared" si="219"/>
        <v/>
      </c>
      <c r="Z177" s="31" t="str">
        <f t="shared" si="219"/>
        <v/>
      </c>
      <c r="AA177" s="31" t="str">
        <f t="shared" si="219"/>
        <v/>
      </c>
      <c r="AB177" s="31" t="str">
        <f t="shared" si="219"/>
        <v/>
      </c>
      <c r="AC177" s="31" t="str">
        <f t="shared" si="219"/>
        <v/>
      </c>
      <c r="AD177" s="31" t="str">
        <f t="shared" si="219"/>
        <v/>
      </c>
      <c r="AE177" s="31" t="str">
        <f t="shared" si="219"/>
        <v/>
      </c>
      <c r="AF177" s="31" t="str">
        <f t="shared" si="219"/>
        <v/>
      </c>
      <c r="AG177" s="31" t="str">
        <f t="shared" si="219"/>
        <v/>
      </c>
      <c r="AH177" s="31" t="str">
        <f t="shared" si="219"/>
        <v/>
      </c>
      <c r="AI177" s="31" t="str">
        <f t="shared" si="219"/>
        <v/>
      </c>
      <c r="AJ177" s="31" t="str">
        <f t="shared" si="219"/>
        <v/>
      </c>
      <c r="AK177" s="31" t="str">
        <f t="shared" si="219"/>
        <v/>
      </c>
      <c r="AL177" s="31" t="str">
        <f t="shared" si="219"/>
        <v/>
      </c>
      <c r="AM177" s="31" t="str">
        <f t="shared" si="219"/>
        <v/>
      </c>
      <c r="AN177" s="31" t="str">
        <f t="shared" si="219"/>
        <v/>
      </c>
      <c r="AO177" s="31" t="str">
        <f t="shared" si="219"/>
        <v/>
      </c>
      <c r="AP177" s="31" t="str">
        <f t="shared" si="219"/>
        <v/>
      </c>
      <c r="AQ177" s="31" t="str">
        <f t="shared" si="219"/>
        <v/>
      </c>
      <c r="AR177" s="31" t="str">
        <f t="shared" si="219"/>
        <v/>
      </c>
      <c r="AS177" s="31" t="str">
        <f t="shared" si="219"/>
        <v/>
      </c>
      <c r="AT177" s="31" t="str">
        <f t="shared" si="219"/>
        <v/>
      </c>
      <c r="AU177" s="31" t="str">
        <f t="shared" si="219"/>
        <v/>
      </c>
      <c r="AV177" s="31" t="str">
        <f t="shared" si="219"/>
        <v/>
      </c>
      <c r="AW177" s="31" t="str">
        <f t="shared" si="219"/>
        <v/>
      </c>
      <c r="AX177" s="31" t="str">
        <f t="shared" si="219"/>
        <v/>
      </c>
      <c r="AY177" s="31" t="str">
        <f t="shared" si="219"/>
        <v/>
      </c>
      <c r="AZ177" s="31" t="str">
        <f t="shared" si="219"/>
        <v/>
      </c>
      <c r="BA177" s="31" t="str">
        <f t="shared" si="219"/>
        <v/>
      </c>
      <c r="BB177" s="31" t="str">
        <f t="shared" si="219"/>
        <v/>
      </c>
      <c r="BC177" s="31" t="str">
        <f t="shared" si="219"/>
        <v/>
      </c>
      <c r="BD177" s="31" t="str">
        <f t="shared" si="219"/>
        <v/>
      </c>
      <c r="BE177" s="31" t="str">
        <f t="shared" si="219"/>
        <v/>
      </c>
      <c r="BF177" s="31" t="str">
        <f t="shared" si="219"/>
        <v/>
      </c>
      <c r="BG177" s="31" t="str">
        <f t="shared" si="219"/>
        <v/>
      </c>
      <c r="BH177" s="31" t="str">
        <f t="shared" si="219"/>
        <v/>
      </c>
      <c r="BI177" s="31" t="str">
        <f t="shared" si="219"/>
        <v/>
      </c>
      <c r="BJ177" s="31" t="str">
        <f t="shared" si="219"/>
        <v/>
      </c>
      <c r="BK177" s="31" t="str">
        <f t="shared" si="219"/>
        <v/>
      </c>
      <c r="BL177" s="31" t="str">
        <f t="shared" si="219"/>
        <v/>
      </c>
      <c r="BM177" s="31" t="str">
        <f t="shared" si="219"/>
        <v/>
      </c>
      <c r="BN177" s="31" t="str">
        <f t="shared" ref="BN177:CW177" si="220">IF(AND($A177 &lt;&gt; "", BN$105 &lt;&gt; ""), IF(NOT(BN74=123456),BN74,IF(NOT(BN74="123456"),BN74,"TEST")),"")</f>
        <v/>
      </c>
      <c r="BO177" s="31" t="str">
        <f t="shared" si="220"/>
        <v/>
      </c>
      <c r="BP177" s="31" t="str">
        <f t="shared" si="220"/>
        <v/>
      </c>
      <c r="BQ177" s="31" t="str">
        <f t="shared" si="220"/>
        <v/>
      </c>
      <c r="BR177" s="31" t="str">
        <f t="shared" si="220"/>
        <v/>
      </c>
      <c r="BS177" s="31" t="str">
        <f t="shared" si="220"/>
        <v/>
      </c>
      <c r="BT177" s="31" t="str">
        <f t="shared" si="220"/>
        <v/>
      </c>
      <c r="BU177" s="31" t="str">
        <f t="shared" si="220"/>
        <v/>
      </c>
      <c r="BV177" s="31" t="str">
        <f t="shared" si="220"/>
        <v/>
      </c>
      <c r="BW177" s="31" t="str">
        <f t="shared" si="220"/>
        <v/>
      </c>
      <c r="BX177" s="31" t="str">
        <f t="shared" si="220"/>
        <v/>
      </c>
      <c r="BY177" s="31" t="str">
        <f t="shared" si="220"/>
        <v/>
      </c>
      <c r="BZ177" s="31" t="str">
        <f t="shared" si="220"/>
        <v/>
      </c>
      <c r="CA177" s="31" t="str">
        <f t="shared" si="220"/>
        <v/>
      </c>
      <c r="CB177" s="31" t="str">
        <f t="shared" si="220"/>
        <v/>
      </c>
      <c r="CC177" s="31" t="str">
        <f t="shared" si="220"/>
        <v/>
      </c>
      <c r="CD177" s="31" t="str">
        <f t="shared" si="220"/>
        <v/>
      </c>
      <c r="CE177" s="31" t="str">
        <f t="shared" si="220"/>
        <v/>
      </c>
      <c r="CF177" s="31" t="str">
        <f t="shared" si="220"/>
        <v/>
      </c>
      <c r="CG177" s="31" t="str">
        <f t="shared" si="220"/>
        <v/>
      </c>
      <c r="CH177" s="31" t="str">
        <f t="shared" si="220"/>
        <v/>
      </c>
      <c r="CI177" s="31" t="str">
        <f t="shared" si="220"/>
        <v/>
      </c>
      <c r="CJ177" s="31" t="str">
        <f t="shared" si="220"/>
        <v/>
      </c>
      <c r="CK177" s="31" t="str">
        <f t="shared" si="220"/>
        <v/>
      </c>
      <c r="CL177" s="31" t="str">
        <f t="shared" si="220"/>
        <v/>
      </c>
      <c r="CM177" s="31" t="str">
        <f t="shared" si="220"/>
        <v/>
      </c>
      <c r="CN177" s="31" t="str">
        <f t="shared" si="220"/>
        <v/>
      </c>
      <c r="CO177" s="31" t="str">
        <f t="shared" si="220"/>
        <v/>
      </c>
      <c r="CP177" s="31" t="str">
        <f t="shared" si="220"/>
        <v/>
      </c>
      <c r="CQ177" s="31" t="str">
        <f t="shared" si="220"/>
        <v/>
      </c>
      <c r="CR177" s="31" t="str">
        <f t="shared" si="220"/>
        <v/>
      </c>
      <c r="CS177" s="31" t="str">
        <f t="shared" si="220"/>
        <v/>
      </c>
      <c r="CT177" s="31" t="str">
        <f t="shared" si="220"/>
        <v/>
      </c>
      <c r="CU177" s="31" t="str">
        <f t="shared" si="220"/>
        <v/>
      </c>
      <c r="CV177" s="31" t="str">
        <f t="shared" si="220"/>
        <v/>
      </c>
      <c r="CW177" s="31" t="str">
        <f t="shared" si="220"/>
        <v/>
      </c>
      <c r="CX177" s="27">
        <f t="shared" ref="CX177" si="221">IF(NOT(CX74=123456),CX74,IF(NOT(CX74="123456"),CX74,"TEST"))</f>
        <v>0</v>
      </c>
    </row>
    <row r="178" spans="1:102" s="27" customFormat="1" x14ac:dyDescent="0.3">
      <c r="A178" s="27" t="str">
        <f t="shared" si="197"/>
        <v/>
      </c>
      <c r="B178" s="31" t="str">
        <f t="shared" ref="B178:BM178" si="222">IF(AND($A178 &lt;&gt; "", B$105 &lt;&gt; ""), IF(NOT(B75=123456),B75,IF(NOT(B75="123456"),B75,"TEST")),"")</f>
        <v/>
      </c>
      <c r="C178" s="31" t="str">
        <f t="shared" si="222"/>
        <v/>
      </c>
      <c r="D178" s="31" t="str">
        <f t="shared" si="222"/>
        <v/>
      </c>
      <c r="E178" s="31" t="str">
        <f t="shared" si="222"/>
        <v/>
      </c>
      <c r="F178" s="31" t="str">
        <f t="shared" si="222"/>
        <v/>
      </c>
      <c r="G178" s="31" t="str">
        <f t="shared" si="222"/>
        <v/>
      </c>
      <c r="H178" s="31" t="str">
        <f t="shared" si="222"/>
        <v/>
      </c>
      <c r="I178" s="31" t="str">
        <f t="shared" si="222"/>
        <v/>
      </c>
      <c r="J178" s="31" t="str">
        <f t="shared" si="222"/>
        <v/>
      </c>
      <c r="K178" s="31" t="str">
        <f t="shared" si="222"/>
        <v/>
      </c>
      <c r="L178" s="31" t="str">
        <f t="shared" si="222"/>
        <v/>
      </c>
      <c r="M178" s="31" t="str">
        <f t="shared" si="222"/>
        <v/>
      </c>
      <c r="N178" s="31" t="str">
        <f t="shared" si="222"/>
        <v/>
      </c>
      <c r="O178" s="31" t="str">
        <f t="shared" si="222"/>
        <v/>
      </c>
      <c r="P178" s="31" t="str">
        <f t="shared" si="222"/>
        <v/>
      </c>
      <c r="Q178" s="31" t="str">
        <f t="shared" si="222"/>
        <v/>
      </c>
      <c r="R178" s="31" t="str">
        <f t="shared" si="222"/>
        <v/>
      </c>
      <c r="S178" s="31" t="str">
        <f t="shared" si="222"/>
        <v/>
      </c>
      <c r="T178" s="31" t="str">
        <f t="shared" si="222"/>
        <v/>
      </c>
      <c r="U178" s="31" t="str">
        <f t="shared" si="222"/>
        <v/>
      </c>
      <c r="V178" s="31" t="str">
        <f t="shared" si="222"/>
        <v/>
      </c>
      <c r="W178" s="31" t="str">
        <f t="shared" si="222"/>
        <v/>
      </c>
      <c r="X178" s="31" t="str">
        <f t="shared" si="222"/>
        <v/>
      </c>
      <c r="Y178" s="31" t="str">
        <f t="shared" si="222"/>
        <v/>
      </c>
      <c r="Z178" s="31" t="str">
        <f t="shared" si="222"/>
        <v/>
      </c>
      <c r="AA178" s="31" t="str">
        <f t="shared" si="222"/>
        <v/>
      </c>
      <c r="AB178" s="31" t="str">
        <f t="shared" si="222"/>
        <v/>
      </c>
      <c r="AC178" s="31" t="str">
        <f t="shared" si="222"/>
        <v/>
      </c>
      <c r="AD178" s="31" t="str">
        <f t="shared" si="222"/>
        <v/>
      </c>
      <c r="AE178" s="31" t="str">
        <f t="shared" si="222"/>
        <v/>
      </c>
      <c r="AF178" s="31" t="str">
        <f t="shared" si="222"/>
        <v/>
      </c>
      <c r="AG178" s="31" t="str">
        <f t="shared" si="222"/>
        <v/>
      </c>
      <c r="AH178" s="31" t="str">
        <f t="shared" si="222"/>
        <v/>
      </c>
      <c r="AI178" s="31" t="str">
        <f t="shared" si="222"/>
        <v/>
      </c>
      <c r="AJ178" s="31" t="str">
        <f t="shared" si="222"/>
        <v/>
      </c>
      <c r="AK178" s="31" t="str">
        <f t="shared" si="222"/>
        <v/>
      </c>
      <c r="AL178" s="31" t="str">
        <f t="shared" si="222"/>
        <v/>
      </c>
      <c r="AM178" s="31" t="str">
        <f t="shared" si="222"/>
        <v/>
      </c>
      <c r="AN178" s="31" t="str">
        <f t="shared" si="222"/>
        <v/>
      </c>
      <c r="AO178" s="31" t="str">
        <f t="shared" si="222"/>
        <v/>
      </c>
      <c r="AP178" s="31" t="str">
        <f t="shared" si="222"/>
        <v/>
      </c>
      <c r="AQ178" s="31" t="str">
        <f t="shared" si="222"/>
        <v/>
      </c>
      <c r="AR178" s="31" t="str">
        <f t="shared" si="222"/>
        <v/>
      </c>
      <c r="AS178" s="31" t="str">
        <f t="shared" si="222"/>
        <v/>
      </c>
      <c r="AT178" s="31" t="str">
        <f t="shared" si="222"/>
        <v/>
      </c>
      <c r="AU178" s="31" t="str">
        <f t="shared" si="222"/>
        <v/>
      </c>
      <c r="AV178" s="31" t="str">
        <f t="shared" si="222"/>
        <v/>
      </c>
      <c r="AW178" s="31" t="str">
        <f t="shared" si="222"/>
        <v/>
      </c>
      <c r="AX178" s="31" t="str">
        <f t="shared" si="222"/>
        <v/>
      </c>
      <c r="AY178" s="31" t="str">
        <f t="shared" si="222"/>
        <v/>
      </c>
      <c r="AZ178" s="31" t="str">
        <f t="shared" si="222"/>
        <v/>
      </c>
      <c r="BA178" s="31" t="str">
        <f t="shared" si="222"/>
        <v/>
      </c>
      <c r="BB178" s="31" t="str">
        <f t="shared" si="222"/>
        <v/>
      </c>
      <c r="BC178" s="31" t="str">
        <f t="shared" si="222"/>
        <v/>
      </c>
      <c r="BD178" s="31" t="str">
        <f t="shared" si="222"/>
        <v/>
      </c>
      <c r="BE178" s="31" t="str">
        <f t="shared" si="222"/>
        <v/>
      </c>
      <c r="BF178" s="31" t="str">
        <f t="shared" si="222"/>
        <v/>
      </c>
      <c r="BG178" s="31" t="str">
        <f t="shared" si="222"/>
        <v/>
      </c>
      <c r="BH178" s="31" t="str">
        <f t="shared" si="222"/>
        <v/>
      </c>
      <c r="BI178" s="31" t="str">
        <f t="shared" si="222"/>
        <v/>
      </c>
      <c r="BJ178" s="31" t="str">
        <f t="shared" si="222"/>
        <v/>
      </c>
      <c r="BK178" s="31" t="str">
        <f t="shared" si="222"/>
        <v/>
      </c>
      <c r="BL178" s="31" t="str">
        <f t="shared" si="222"/>
        <v/>
      </c>
      <c r="BM178" s="31" t="str">
        <f t="shared" si="222"/>
        <v/>
      </c>
      <c r="BN178" s="31" t="str">
        <f t="shared" ref="BN178:CW178" si="223">IF(AND($A178 &lt;&gt; "", BN$105 &lt;&gt; ""), IF(NOT(BN75=123456),BN75,IF(NOT(BN75="123456"),BN75,"TEST")),"")</f>
        <v/>
      </c>
      <c r="BO178" s="31" t="str">
        <f t="shared" si="223"/>
        <v/>
      </c>
      <c r="BP178" s="31" t="str">
        <f t="shared" si="223"/>
        <v/>
      </c>
      <c r="BQ178" s="31" t="str">
        <f t="shared" si="223"/>
        <v/>
      </c>
      <c r="BR178" s="31" t="str">
        <f t="shared" si="223"/>
        <v/>
      </c>
      <c r="BS178" s="31" t="str">
        <f t="shared" si="223"/>
        <v/>
      </c>
      <c r="BT178" s="31" t="str">
        <f t="shared" si="223"/>
        <v/>
      </c>
      <c r="BU178" s="31" t="str">
        <f t="shared" si="223"/>
        <v/>
      </c>
      <c r="BV178" s="31" t="str">
        <f t="shared" si="223"/>
        <v/>
      </c>
      <c r="BW178" s="31" t="str">
        <f t="shared" si="223"/>
        <v/>
      </c>
      <c r="BX178" s="31" t="str">
        <f t="shared" si="223"/>
        <v/>
      </c>
      <c r="BY178" s="31" t="str">
        <f t="shared" si="223"/>
        <v/>
      </c>
      <c r="BZ178" s="31" t="str">
        <f t="shared" si="223"/>
        <v/>
      </c>
      <c r="CA178" s="31" t="str">
        <f t="shared" si="223"/>
        <v/>
      </c>
      <c r="CB178" s="31" t="str">
        <f t="shared" si="223"/>
        <v/>
      </c>
      <c r="CC178" s="31" t="str">
        <f t="shared" si="223"/>
        <v/>
      </c>
      <c r="CD178" s="31" t="str">
        <f t="shared" si="223"/>
        <v/>
      </c>
      <c r="CE178" s="31" t="str">
        <f t="shared" si="223"/>
        <v/>
      </c>
      <c r="CF178" s="31" t="str">
        <f t="shared" si="223"/>
        <v/>
      </c>
      <c r="CG178" s="31" t="str">
        <f t="shared" si="223"/>
        <v/>
      </c>
      <c r="CH178" s="31" t="str">
        <f t="shared" si="223"/>
        <v/>
      </c>
      <c r="CI178" s="31" t="str">
        <f t="shared" si="223"/>
        <v/>
      </c>
      <c r="CJ178" s="31" t="str">
        <f t="shared" si="223"/>
        <v/>
      </c>
      <c r="CK178" s="31" t="str">
        <f t="shared" si="223"/>
        <v/>
      </c>
      <c r="CL178" s="31" t="str">
        <f t="shared" si="223"/>
        <v/>
      </c>
      <c r="CM178" s="31" t="str">
        <f t="shared" si="223"/>
        <v/>
      </c>
      <c r="CN178" s="31" t="str">
        <f t="shared" si="223"/>
        <v/>
      </c>
      <c r="CO178" s="31" t="str">
        <f t="shared" si="223"/>
        <v/>
      </c>
      <c r="CP178" s="31" t="str">
        <f t="shared" si="223"/>
        <v/>
      </c>
      <c r="CQ178" s="31" t="str">
        <f t="shared" si="223"/>
        <v/>
      </c>
      <c r="CR178" s="31" t="str">
        <f t="shared" si="223"/>
        <v/>
      </c>
      <c r="CS178" s="31" t="str">
        <f t="shared" si="223"/>
        <v/>
      </c>
      <c r="CT178" s="31" t="str">
        <f t="shared" si="223"/>
        <v/>
      </c>
      <c r="CU178" s="31" t="str">
        <f t="shared" si="223"/>
        <v/>
      </c>
      <c r="CV178" s="31" t="str">
        <f t="shared" si="223"/>
        <v/>
      </c>
      <c r="CW178" s="31" t="str">
        <f t="shared" si="223"/>
        <v/>
      </c>
      <c r="CX178" s="27">
        <f t="shared" ref="CX178" si="224">IF(NOT(CX75=123456),CX75,IF(NOT(CX75="123456"),CX75,"TEST"))</f>
        <v>0</v>
      </c>
    </row>
    <row r="179" spans="1:102" s="27" customFormat="1" x14ac:dyDescent="0.3">
      <c r="A179" s="27" t="str">
        <f t="shared" si="197"/>
        <v/>
      </c>
      <c r="B179" s="31" t="str">
        <f t="shared" ref="B179:BM179" si="225">IF(AND($A179 &lt;&gt; "", B$105 &lt;&gt; ""), IF(NOT(B76=123456),B76,IF(NOT(B76="123456"),B76,"TEST")),"")</f>
        <v/>
      </c>
      <c r="C179" s="31" t="str">
        <f t="shared" si="225"/>
        <v/>
      </c>
      <c r="D179" s="31" t="str">
        <f t="shared" si="225"/>
        <v/>
      </c>
      <c r="E179" s="31" t="str">
        <f t="shared" si="225"/>
        <v/>
      </c>
      <c r="F179" s="31" t="str">
        <f t="shared" si="225"/>
        <v/>
      </c>
      <c r="G179" s="31" t="str">
        <f t="shared" si="225"/>
        <v/>
      </c>
      <c r="H179" s="31" t="str">
        <f t="shared" si="225"/>
        <v/>
      </c>
      <c r="I179" s="31" t="str">
        <f t="shared" si="225"/>
        <v/>
      </c>
      <c r="J179" s="31" t="str">
        <f t="shared" si="225"/>
        <v/>
      </c>
      <c r="K179" s="31" t="str">
        <f t="shared" si="225"/>
        <v/>
      </c>
      <c r="L179" s="31" t="str">
        <f t="shared" si="225"/>
        <v/>
      </c>
      <c r="M179" s="31" t="str">
        <f t="shared" si="225"/>
        <v/>
      </c>
      <c r="N179" s="31" t="str">
        <f t="shared" si="225"/>
        <v/>
      </c>
      <c r="O179" s="31" t="str">
        <f t="shared" si="225"/>
        <v/>
      </c>
      <c r="P179" s="31" t="str">
        <f t="shared" si="225"/>
        <v/>
      </c>
      <c r="Q179" s="31" t="str">
        <f t="shared" si="225"/>
        <v/>
      </c>
      <c r="R179" s="31" t="str">
        <f t="shared" si="225"/>
        <v/>
      </c>
      <c r="S179" s="31" t="str">
        <f t="shared" si="225"/>
        <v/>
      </c>
      <c r="T179" s="31" t="str">
        <f t="shared" si="225"/>
        <v/>
      </c>
      <c r="U179" s="31" t="str">
        <f t="shared" si="225"/>
        <v/>
      </c>
      <c r="V179" s="31" t="str">
        <f t="shared" si="225"/>
        <v/>
      </c>
      <c r="W179" s="31" t="str">
        <f t="shared" si="225"/>
        <v/>
      </c>
      <c r="X179" s="31" t="str">
        <f t="shared" si="225"/>
        <v/>
      </c>
      <c r="Y179" s="31" t="str">
        <f t="shared" si="225"/>
        <v/>
      </c>
      <c r="Z179" s="31" t="str">
        <f t="shared" si="225"/>
        <v/>
      </c>
      <c r="AA179" s="31" t="str">
        <f t="shared" si="225"/>
        <v/>
      </c>
      <c r="AB179" s="31" t="str">
        <f t="shared" si="225"/>
        <v/>
      </c>
      <c r="AC179" s="31" t="str">
        <f t="shared" si="225"/>
        <v/>
      </c>
      <c r="AD179" s="31" t="str">
        <f t="shared" si="225"/>
        <v/>
      </c>
      <c r="AE179" s="31" t="str">
        <f t="shared" si="225"/>
        <v/>
      </c>
      <c r="AF179" s="31" t="str">
        <f t="shared" si="225"/>
        <v/>
      </c>
      <c r="AG179" s="31" t="str">
        <f t="shared" si="225"/>
        <v/>
      </c>
      <c r="AH179" s="31" t="str">
        <f t="shared" si="225"/>
        <v/>
      </c>
      <c r="AI179" s="31" t="str">
        <f t="shared" si="225"/>
        <v/>
      </c>
      <c r="AJ179" s="31" t="str">
        <f t="shared" si="225"/>
        <v/>
      </c>
      <c r="AK179" s="31" t="str">
        <f t="shared" si="225"/>
        <v/>
      </c>
      <c r="AL179" s="31" t="str">
        <f t="shared" si="225"/>
        <v/>
      </c>
      <c r="AM179" s="31" t="str">
        <f t="shared" si="225"/>
        <v/>
      </c>
      <c r="AN179" s="31" t="str">
        <f t="shared" si="225"/>
        <v/>
      </c>
      <c r="AO179" s="31" t="str">
        <f t="shared" si="225"/>
        <v/>
      </c>
      <c r="AP179" s="31" t="str">
        <f t="shared" si="225"/>
        <v/>
      </c>
      <c r="AQ179" s="31" t="str">
        <f t="shared" si="225"/>
        <v/>
      </c>
      <c r="AR179" s="31" t="str">
        <f t="shared" si="225"/>
        <v/>
      </c>
      <c r="AS179" s="31" t="str">
        <f t="shared" si="225"/>
        <v/>
      </c>
      <c r="AT179" s="31" t="str">
        <f t="shared" si="225"/>
        <v/>
      </c>
      <c r="AU179" s="31" t="str">
        <f t="shared" si="225"/>
        <v/>
      </c>
      <c r="AV179" s="31" t="str">
        <f t="shared" si="225"/>
        <v/>
      </c>
      <c r="AW179" s="31" t="str">
        <f t="shared" si="225"/>
        <v/>
      </c>
      <c r="AX179" s="31" t="str">
        <f t="shared" si="225"/>
        <v/>
      </c>
      <c r="AY179" s="31" t="str">
        <f t="shared" si="225"/>
        <v/>
      </c>
      <c r="AZ179" s="31" t="str">
        <f t="shared" si="225"/>
        <v/>
      </c>
      <c r="BA179" s="31" t="str">
        <f t="shared" si="225"/>
        <v/>
      </c>
      <c r="BB179" s="31" t="str">
        <f t="shared" si="225"/>
        <v/>
      </c>
      <c r="BC179" s="31" t="str">
        <f t="shared" si="225"/>
        <v/>
      </c>
      <c r="BD179" s="31" t="str">
        <f t="shared" si="225"/>
        <v/>
      </c>
      <c r="BE179" s="31" t="str">
        <f t="shared" si="225"/>
        <v/>
      </c>
      <c r="BF179" s="31" t="str">
        <f t="shared" si="225"/>
        <v/>
      </c>
      <c r="BG179" s="31" t="str">
        <f t="shared" si="225"/>
        <v/>
      </c>
      <c r="BH179" s="31" t="str">
        <f t="shared" si="225"/>
        <v/>
      </c>
      <c r="BI179" s="31" t="str">
        <f t="shared" si="225"/>
        <v/>
      </c>
      <c r="BJ179" s="31" t="str">
        <f t="shared" si="225"/>
        <v/>
      </c>
      <c r="BK179" s="31" t="str">
        <f t="shared" si="225"/>
        <v/>
      </c>
      <c r="BL179" s="31" t="str">
        <f t="shared" si="225"/>
        <v/>
      </c>
      <c r="BM179" s="31" t="str">
        <f t="shared" si="225"/>
        <v/>
      </c>
      <c r="BN179" s="31" t="str">
        <f t="shared" ref="BN179:CW179" si="226">IF(AND($A179 &lt;&gt; "", BN$105 &lt;&gt; ""), IF(NOT(BN76=123456),BN76,IF(NOT(BN76="123456"),BN76,"TEST")),"")</f>
        <v/>
      </c>
      <c r="BO179" s="31" t="str">
        <f t="shared" si="226"/>
        <v/>
      </c>
      <c r="BP179" s="31" t="str">
        <f t="shared" si="226"/>
        <v/>
      </c>
      <c r="BQ179" s="31" t="str">
        <f t="shared" si="226"/>
        <v/>
      </c>
      <c r="BR179" s="31" t="str">
        <f t="shared" si="226"/>
        <v/>
      </c>
      <c r="BS179" s="31" t="str">
        <f t="shared" si="226"/>
        <v/>
      </c>
      <c r="BT179" s="31" t="str">
        <f t="shared" si="226"/>
        <v/>
      </c>
      <c r="BU179" s="31" t="str">
        <f t="shared" si="226"/>
        <v/>
      </c>
      <c r="BV179" s="31" t="str">
        <f t="shared" si="226"/>
        <v/>
      </c>
      <c r="BW179" s="31" t="str">
        <f t="shared" si="226"/>
        <v/>
      </c>
      <c r="BX179" s="31" t="str">
        <f t="shared" si="226"/>
        <v/>
      </c>
      <c r="BY179" s="31" t="str">
        <f t="shared" si="226"/>
        <v/>
      </c>
      <c r="BZ179" s="31" t="str">
        <f t="shared" si="226"/>
        <v/>
      </c>
      <c r="CA179" s="31" t="str">
        <f t="shared" si="226"/>
        <v/>
      </c>
      <c r="CB179" s="31" t="str">
        <f t="shared" si="226"/>
        <v/>
      </c>
      <c r="CC179" s="31" t="str">
        <f t="shared" si="226"/>
        <v/>
      </c>
      <c r="CD179" s="31" t="str">
        <f t="shared" si="226"/>
        <v/>
      </c>
      <c r="CE179" s="31" t="str">
        <f t="shared" si="226"/>
        <v/>
      </c>
      <c r="CF179" s="31" t="str">
        <f t="shared" si="226"/>
        <v/>
      </c>
      <c r="CG179" s="31" t="str">
        <f t="shared" si="226"/>
        <v/>
      </c>
      <c r="CH179" s="31" t="str">
        <f t="shared" si="226"/>
        <v/>
      </c>
      <c r="CI179" s="31" t="str">
        <f t="shared" si="226"/>
        <v/>
      </c>
      <c r="CJ179" s="31" t="str">
        <f t="shared" si="226"/>
        <v/>
      </c>
      <c r="CK179" s="31" t="str">
        <f t="shared" si="226"/>
        <v/>
      </c>
      <c r="CL179" s="31" t="str">
        <f t="shared" si="226"/>
        <v/>
      </c>
      <c r="CM179" s="31" t="str">
        <f t="shared" si="226"/>
        <v/>
      </c>
      <c r="CN179" s="31" t="str">
        <f t="shared" si="226"/>
        <v/>
      </c>
      <c r="CO179" s="31" t="str">
        <f t="shared" si="226"/>
        <v/>
      </c>
      <c r="CP179" s="31" t="str">
        <f t="shared" si="226"/>
        <v/>
      </c>
      <c r="CQ179" s="31" t="str">
        <f t="shared" si="226"/>
        <v/>
      </c>
      <c r="CR179" s="31" t="str">
        <f t="shared" si="226"/>
        <v/>
      </c>
      <c r="CS179" s="31" t="str">
        <f t="shared" si="226"/>
        <v/>
      </c>
      <c r="CT179" s="31" t="str">
        <f t="shared" si="226"/>
        <v/>
      </c>
      <c r="CU179" s="31" t="str">
        <f t="shared" si="226"/>
        <v/>
      </c>
      <c r="CV179" s="31" t="str">
        <f t="shared" si="226"/>
        <v/>
      </c>
      <c r="CW179" s="31" t="str">
        <f t="shared" si="226"/>
        <v/>
      </c>
      <c r="CX179" s="27">
        <f t="shared" ref="CX179" si="227">IF(NOT(CX76=123456),CX76,IF(NOT(CX76="123456"),CX76,"TEST"))</f>
        <v>0</v>
      </c>
    </row>
    <row r="180" spans="1:102" s="27" customFormat="1" x14ac:dyDescent="0.3">
      <c r="A180" s="27" t="str">
        <f t="shared" si="197"/>
        <v/>
      </c>
      <c r="B180" s="31" t="str">
        <f t="shared" ref="B180:BM180" si="228">IF(AND($A180 &lt;&gt; "", B$105 &lt;&gt; ""), IF(NOT(B77=123456),B77,IF(NOT(B77="123456"),B77,"TEST")),"")</f>
        <v/>
      </c>
      <c r="C180" s="31" t="str">
        <f t="shared" si="228"/>
        <v/>
      </c>
      <c r="D180" s="31" t="str">
        <f t="shared" si="228"/>
        <v/>
      </c>
      <c r="E180" s="31" t="str">
        <f t="shared" si="228"/>
        <v/>
      </c>
      <c r="F180" s="31" t="str">
        <f t="shared" si="228"/>
        <v/>
      </c>
      <c r="G180" s="31" t="str">
        <f t="shared" si="228"/>
        <v/>
      </c>
      <c r="H180" s="31" t="str">
        <f t="shared" si="228"/>
        <v/>
      </c>
      <c r="I180" s="31" t="str">
        <f t="shared" si="228"/>
        <v/>
      </c>
      <c r="J180" s="31" t="str">
        <f t="shared" si="228"/>
        <v/>
      </c>
      <c r="K180" s="31" t="str">
        <f t="shared" si="228"/>
        <v/>
      </c>
      <c r="L180" s="31" t="str">
        <f t="shared" si="228"/>
        <v/>
      </c>
      <c r="M180" s="31" t="str">
        <f t="shared" si="228"/>
        <v/>
      </c>
      <c r="N180" s="31" t="str">
        <f t="shared" si="228"/>
        <v/>
      </c>
      <c r="O180" s="31" t="str">
        <f t="shared" si="228"/>
        <v/>
      </c>
      <c r="P180" s="31" t="str">
        <f t="shared" si="228"/>
        <v/>
      </c>
      <c r="Q180" s="31" t="str">
        <f t="shared" si="228"/>
        <v/>
      </c>
      <c r="R180" s="31" t="str">
        <f t="shared" si="228"/>
        <v/>
      </c>
      <c r="S180" s="31" t="str">
        <f t="shared" si="228"/>
        <v/>
      </c>
      <c r="T180" s="31" t="str">
        <f t="shared" si="228"/>
        <v/>
      </c>
      <c r="U180" s="31" t="str">
        <f t="shared" si="228"/>
        <v/>
      </c>
      <c r="V180" s="31" t="str">
        <f t="shared" si="228"/>
        <v/>
      </c>
      <c r="W180" s="31" t="str">
        <f t="shared" si="228"/>
        <v/>
      </c>
      <c r="X180" s="31" t="str">
        <f t="shared" si="228"/>
        <v/>
      </c>
      <c r="Y180" s="31" t="str">
        <f t="shared" si="228"/>
        <v/>
      </c>
      <c r="Z180" s="31" t="str">
        <f t="shared" si="228"/>
        <v/>
      </c>
      <c r="AA180" s="31" t="str">
        <f t="shared" si="228"/>
        <v/>
      </c>
      <c r="AB180" s="31" t="str">
        <f t="shared" si="228"/>
        <v/>
      </c>
      <c r="AC180" s="31" t="str">
        <f t="shared" si="228"/>
        <v/>
      </c>
      <c r="AD180" s="31" t="str">
        <f t="shared" si="228"/>
        <v/>
      </c>
      <c r="AE180" s="31" t="str">
        <f t="shared" si="228"/>
        <v/>
      </c>
      <c r="AF180" s="31" t="str">
        <f t="shared" si="228"/>
        <v/>
      </c>
      <c r="AG180" s="31" t="str">
        <f t="shared" si="228"/>
        <v/>
      </c>
      <c r="AH180" s="31" t="str">
        <f t="shared" si="228"/>
        <v/>
      </c>
      <c r="AI180" s="31" t="str">
        <f t="shared" si="228"/>
        <v/>
      </c>
      <c r="AJ180" s="31" t="str">
        <f t="shared" si="228"/>
        <v/>
      </c>
      <c r="AK180" s="31" t="str">
        <f t="shared" si="228"/>
        <v/>
      </c>
      <c r="AL180" s="31" t="str">
        <f t="shared" si="228"/>
        <v/>
      </c>
      <c r="AM180" s="31" t="str">
        <f t="shared" si="228"/>
        <v/>
      </c>
      <c r="AN180" s="31" t="str">
        <f t="shared" si="228"/>
        <v/>
      </c>
      <c r="AO180" s="31" t="str">
        <f t="shared" si="228"/>
        <v/>
      </c>
      <c r="AP180" s="31" t="str">
        <f t="shared" si="228"/>
        <v/>
      </c>
      <c r="AQ180" s="31" t="str">
        <f t="shared" si="228"/>
        <v/>
      </c>
      <c r="AR180" s="31" t="str">
        <f t="shared" si="228"/>
        <v/>
      </c>
      <c r="AS180" s="31" t="str">
        <f t="shared" si="228"/>
        <v/>
      </c>
      <c r="AT180" s="31" t="str">
        <f t="shared" si="228"/>
        <v/>
      </c>
      <c r="AU180" s="31" t="str">
        <f t="shared" si="228"/>
        <v/>
      </c>
      <c r="AV180" s="31" t="str">
        <f t="shared" si="228"/>
        <v/>
      </c>
      <c r="AW180" s="31" t="str">
        <f t="shared" si="228"/>
        <v/>
      </c>
      <c r="AX180" s="31" t="str">
        <f t="shared" si="228"/>
        <v/>
      </c>
      <c r="AY180" s="31" t="str">
        <f t="shared" si="228"/>
        <v/>
      </c>
      <c r="AZ180" s="31" t="str">
        <f t="shared" si="228"/>
        <v/>
      </c>
      <c r="BA180" s="31" t="str">
        <f t="shared" si="228"/>
        <v/>
      </c>
      <c r="BB180" s="31" t="str">
        <f t="shared" si="228"/>
        <v/>
      </c>
      <c r="BC180" s="31" t="str">
        <f t="shared" si="228"/>
        <v/>
      </c>
      <c r="BD180" s="31" t="str">
        <f t="shared" si="228"/>
        <v/>
      </c>
      <c r="BE180" s="31" t="str">
        <f t="shared" si="228"/>
        <v/>
      </c>
      <c r="BF180" s="31" t="str">
        <f t="shared" si="228"/>
        <v/>
      </c>
      <c r="BG180" s="31" t="str">
        <f t="shared" si="228"/>
        <v/>
      </c>
      <c r="BH180" s="31" t="str">
        <f t="shared" si="228"/>
        <v/>
      </c>
      <c r="BI180" s="31" t="str">
        <f t="shared" si="228"/>
        <v/>
      </c>
      <c r="BJ180" s="31" t="str">
        <f t="shared" si="228"/>
        <v/>
      </c>
      <c r="BK180" s="31" t="str">
        <f t="shared" si="228"/>
        <v/>
      </c>
      <c r="BL180" s="31" t="str">
        <f t="shared" si="228"/>
        <v/>
      </c>
      <c r="BM180" s="31" t="str">
        <f t="shared" si="228"/>
        <v/>
      </c>
      <c r="BN180" s="31" t="str">
        <f t="shared" ref="BN180:CW180" si="229">IF(AND($A180 &lt;&gt; "", BN$105 &lt;&gt; ""), IF(NOT(BN77=123456),BN77,IF(NOT(BN77="123456"),BN77,"TEST")),"")</f>
        <v/>
      </c>
      <c r="BO180" s="31" t="str">
        <f t="shared" si="229"/>
        <v/>
      </c>
      <c r="BP180" s="31" t="str">
        <f t="shared" si="229"/>
        <v/>
      </c>
      <c r="BQ180" s="31" t="str">
        <f t="shared" si="229"/>
        <v/>
      </c>
      <c r="BR180" s="31" t="str">
        <f t="shared" si="229"/>
        <v/>
      </c>
      <c r="BS180" s="31" t="str">
        <f t="shared" si="229"/>
        <v/>
      </c>
      <c r="BT180" s="31" t="str">
        <f t="shared" si="229"/>
        <v/>
      </c>
      <c r="BU180" s="31" t="str">
        <f t="shared" si="229"/>
        <v/>
      </c>
      <c r="BV180" s="31" t="str">
        <f t="shared" si="229"/>
        <v/>
      </c>
      <c r="BW180" s="31" t="str">
        <f t="shared" si="229"/>
        <v/>
      </c>
      <c r="BX180" s="31" t="str">
        <f t="shared" si="229"/>
        <v/>
      </c>
      <c r="BY180" s="31" t="str">
        <f t="shared" si="229"/>
        <v/>
      </c>
      <c r="BZ180" s="31" t="str">
        <f t="shared" si="229"/>
        <v/>
      </c>
      <c r="CA180" s="31" t="str">
        <f t="shared" si="229"/>
        <v/>
      </c>
      <c r="CB180" s="31" t="str">
        <f t="shared" si="229"/>
        <v/>
      </c>
      <c r="CC180" s="31" t="str">
        <f t="shared" si="229"/>
        <v/>
      </c>
      <c r="CD180" s="31" t="str">
        <f t="shared" si="229"/>
        <v/>
      </c>
      <c r="CE180" s="31" t="str">
        <f t="shared" si="229"/>
        <v/>
      </c>
      <c r="CF180" s="31" t="str">
        <f t="shared" si="229"/>
        <v/>
      </c>
      <c r="CG180" s="31" t="str">
        <f t="shared" si="229"/>
        <v/>
      </c>
      <c r="CH180" s="31" t="str">
        <f t="shared" si="229"/>
        <v/>
      </c>
      <c r="CI180" s="31" t="str">
        <f t="shared" si="229"/>
        <v/>
      </c>
      <c r="CJ180" s="31" t="str">
        <f t="shared" si="229"/>
        <v/>
      </c>
      <c r="CK180" s="31" t="str">
        <f t="shared" si="229"/>
        <v/>
      </c>
      <c r="CL180" s="31" t="str">
        <f t="shared" si="229"/>
        <v/>
      </c>
      <c r="CM180" s="31" t="str">
        <f t="shared" si="229"/>
        <v/>
      </c>
      <c r="CN180" s="31" t="str">
        <f t="shared" si="229"/>
        <v/>
      </c>
      <c r="CO180" s="31" t="str">
        <f t="shared" si="229"/>
        <v/>
      </c>
      <c r="CP180" s="31" t="str">
        <f t="shared" si="229"/>
        <v/>
      </c>
      <c r="CQ180" s="31" t="str">
        <f t="shared" si="229"/>
        <v/>
      </c>
      <c r="CR180" s="31" t="str">
        <f t="shared" si="229"/>
        <v/>
      </c>
      <c r="CS180" s="31" t="str">
        <f t="shared" si="229"/>
        <v/>
      </c>
      <c r="CT180" s="31" t="str">
        <f t="shared" si="229"/>
        <v/>
      </c>
      <c r="CU180" s="31" t="str">
        <f t="shared" si="229"/>
        <v/>
      </c>
      <c r="CV180" s="31" t="str">
        <f t="shared" si="229"/>
        <v/>
      </c>
      <c r="CW180" s="31" t="str">
        <f t="shared" si="229"/>
        <v/>
      </c>
      <c r="CX180" s="27">
        <f t="shared" ref="CX180" si="230">IF(NOT(CX77=123456),CX77,IF(NOT(CX77="123456"),CX77,"TEST"))</f>
        <v>0</v>
      </c>
    </row>
    <row r="181" spans="1:102" s="27" customFormat="1" x14ac:dyDescent="0.3">
      <c r="A181" s="27" t="str">
        <f t="shared" si="197"/>
        <v/>
      </c>
      <c r="B181" s="31" t="str">
        <f t="shared" ref="B181:BM181" si="231">IF(AND($A181 &lt;&gt; "", B$105 &lt;&gt; ""), IF(NOT(B78=123456),B78,IF(NOT(B78="123456"),B78,"TEST")),"")</f>
        <v/>
      </c>
      <c r="C181" s="31" t="str">
        <f t="shared" si="231"/>
        <v/>
      </c>
      <c r="D181" s="31" t="str">
        <f t="shared" si="231"/>
        <v/>
      </c>
      <c r="E181" s="31" t="str">
        <f t="shared" si="231"/>
        <v/>
      </c>
      <c r="F181" s="31" t="str">
        <f t="shared" si="231"/>
        <v/>
      </c>
      <c r="G181" s="31" t="str">
        <f t="shared" si="231"/>
        <v/>
      </c>
      <c r="H181" s="31" t="str">
        <f t="shared" si="231"/>
        <v/>
      </c>
      <c r="I181" s="31" t="str">
        <f t="shared" si="231"/>
        <v/>
      </c>
      <c r="J181" s="31" t="str">
        <f t="shared" si="231"/>
        <v/>
      </c>
      <c r="K181" s="31" t="str">
        <f t="shared" si="231"/>
        <v/>
      </c>
      <c r="L181" s="31" t="str">
        <f t="shared" si="231"/>
        <v/>
      </c>
      <c r="M181" s="31" t="str">
        <f t="shared" si="231"/>
        <v/>
      </c>
      <c r="N181" s="31" t="str">
        <f t="shared" si="231"/>
        <v/>
      </c>
      <c r="O181" s="31" t="str">
        <f t="shared" si="231"/>
        <v/>
      </c>
      <c r="P181" s="31" t="str">
        <f t="shared" si="231"/>
        <v/>
      </c>
      <c r="Q181" s="31" t="str">
        <f t="shared" si="231"/>
        <v/>
      </c>
      <c r="R181" s="31" t="str">
        <f t="shared" si="231"/>
        <v/>
      </c>
      <c r="S181" s="31" t="str">
        <f t="shared" si="231"/>
        <v/>
      </c>
      <c r="T181" s="31" t="str">
        <f t="shared" si="231"/>
        <v/>
      </c>
      <c r="U181" s="31" t="str">
        <f t="shared" si="231"/>
        <v/>
      </c>
      <c r="V181" s="31" t="str">
        <f t="shared" si="231"/>
        <v/>
      </c>
      <c r="W181" s="31" t="str">
        <f t="shared" si="231"/>
        <v/>
      </c>
      <c r="X181" s="31" t="str">
        <f t="shared" si="231"/>
        <v/>
      </c>
      <c r="Y181" s="31" t="str">
        <f t="shared" si="231"/>
        <v/>
      </c>
      <c r="Z181" s="31" t="str">
        <f t="shared" si="231"/>
        <v/>
      </c>
      <c r="AA181" s="31" t="str">
        <f t="shared" si="231"/>
        <v/>
      </c>
      <c r="AB181" s="31" t="str">
        <f t="shared" si="231"/>
        <v/>
      </c>
      <c r="AC181" s="31" t="str">
        <f t="shared" si="231"/>
        <v/>
      </c>
      <c r="AD181" s="31" t="str">
        <f t="shared" si="231"/>
        <v/>
      </c>
      <c r="AE181" s="31" t="str">
        <f t="shared" si="231"/>
        <v/>
      </c>
      <c r="AF181" s="31" t="str">
        <f t="shared" si="231"/>
        <v/>
      </c>
      <c r="AG181" s="31" t="str">
        <f t="shared" si="231"/>
        <v/>
      </c>
      <c r="AH181" s="31" t="str">
        <f t="shared" si="231"/>
        <v/>
      </c>
      <c r="AI181" s="31" t="str">
        <f t="shared" si="231"/>
        <v/>
      </c>
      <c r="AJ181" s="31" t="str">
        <f t="shared" si="231"/>
        <v/>
      </c>
      <c r="AK181" s="31" t="str">
        <f t="shared" si="231"/>
        <v/>
      </c>
      <c r="AL181" s="31" t="str">
        <f t="shared" si="231"/>
        <v/>
      </c>
      <c r="AM181" s="31" t="str">
        <f t="shared" si="231"/>
        <v/>
      </c>
      <c r="AN181" s="31" t="str">
        <f t="shared" si="231"/>
        <v/>
      </c>
      <c r="AO181" s="31" t="str">
        <f t="shared" si="231"/>
        <v/>
      </c>
      <c r="AP181" s="31" t="str">
        <f t="shared" si="231"/>
        <v/>
      </c>
      <c r="AQ181" s="31" t="str">
        <f t="shared" si="231"/>
        <v/>
      </c>
      <c r="AR181" s="31" t="str">
        <f t="shared" si="231"/>
        <v/>
      </c>
      <c r="AS181" s="31" t="str">
        <f t="shared" si="231"/>
        <v/>
      </c>
      <c r="AT181" s="31" t="str">
        <f t="shared" si="231"/>
        <v/>
      </c>
      <c r="AU181" s="31" t="str">
        <f t="shared" si="231"/>
        <v/>
      </c>
      <c r="AV181" s="31" t="str">
        <f t="shared" si="231"/>
        <v/>
      </c>
      <c r="AW181" s="31" t="str">
        <f t="shared" si="231"/>
        <v/>
      </c>
      <c r="AX181" s="31" t="str">
        <f t="shared" si="231"/>
        <v/>
      </c>
      <c r="AY181" s="31" t="str">
        <f t="shared" si="231"/>
        <v/>
      </c>
      <c r="AZ181" s="31" t="str">
        <f t="shared" si="231"/>
        <v/>
      </c>
      <c r="BA181" s="31" t="str">
        <f t="shared" si="231"/>
        <v/>
      </c>
      <c r="BB181" s="31" t="str">
        <f t="shared" si="231"/>
        <v/>
      </c>
      <c r="BC181" s="31" t="str">
        <f t="shared" si="231"/>
        <v/>
      </c>
      <c r="BD181" s="31" t="str">
        <f t="shared" si="231"/>
        <v/>
      </c>
      <c r="BE181" s="31" t="str">
        <f t="shared" si="231"/>
        <v/>
      </c>
      <c r="BF181" s="31" t="str">
        <f t="shared" si="231"/>
        <v/>
      </c>
      <c r="BG181" s="31" t="str">
        <f t="shared" si="231"/>
        <v/>
      </c>
      <c r="BH181" s="31" t="str">
        <f t="shared" si="231"/>
        <v/>
      </c>
      <c r="BI181" s="31" t="str">
        <f t="shared" si="231"/>
        <v/>
      </c>
      <c r="BJ181" s="31" t="str">
        <f t="shared" si="231"/>
        <v/>
      </c>
      <c r="BK181" s="31" t="str">
        <f t="shared" si="231"/>
        <v/>
      </c>
      <c r="BL181" s="31" t="str">
        <f t="shared" si="231"/>
        <v/>
      </c>
      <c r="BM181" s="31" t="str">
        <f t="shared" si="231"/>
        <v/>
      </c>
      <c r="BN181" s="31" t="str">
        <f t="shared" ref="BN181:CW181" si="232">IF(AND($A181 &lt;&gt; "", BN$105 &lt;&gt; ""), IF(NOT(BN78=123456),BN78,IF(NOT(BN78="123456"),BN78,"TEST")),"")</f>
        <v/>
      </c>
      <c r="BO181" s="31" t="str">
        <f t="shared" si="232"/>
        <v/>
      </c>
      <c r="BP181" s="31" t="str">
        <f t="shared" si="232"/>
        <v/>
      </c>
      <c r="BQ181" s="31" t="str">
        <f t="shared" si="232"/>
        <v/>
      </c>
      <c r="BR181" s="31" t="str">
        <f t="shared" si="232"/>
        <v/>
      </c>
      <c r="BS181" s="31" t="str">
        <f t="shared" si="232"/>
        <v/>
      </c>
      <c r="BT181" s="31" t="str">
        <f t="shared" si="232"/>
        <v/>
      </c>
      <c r="BU181" s="31" t="str">
        <f t="shared" si="232"/>
        <v/>
      </c>
      <c r="BV181" s="31" t="str">
        <f t="shared" si="232"/>
        <v/>
      </c>
      <c r="BW181" s="31" t="str">
        <f t="shared" si="232"/>
        <v/>
      </c>
      <c r="BX181" s="31" t="str">
        <f t="shared" si="232"/>
        <v/>
      </c>
      <c r="BY181" s="31" t="str">
        <f t="shared" si="232"/>
        <v/>
      </c>
      <c r="BZ181" s="31" t="str">
        <f t="shared" si="232"/>
        <v/>
      </c>
      <c r="CA181" s="31" t="str">
        <f t="shared" si="232"/>
        <v/>
      </c>
      <c r="CB181" s="31" t="str">
        <f t="shared" si="232"/>
        <v/>
      </c>
      <c r="CC181" s="31" t="str">
        <f t="shared" si="232"/>
        <v/>
      </c>
      <c r="CD181" s="31" t="str">
        <f t="shared" si="232"/>
        <v/>
      </c>
      <c r="CE181" s="31" t="str">
        <f t="shared" si="232"/>
        <v/>
      </c>
      <c r="CF181" s="31" t="str">
        <f t="shared" si="232"/>
        <v/>
      </c>
      <c r="CG181" s="31" t="str">
        <f t="shared" si="232"/>
        <v/>
      </c>
      <c r="CH181" s="31" t="str">
        <f t="shared" si="232"/>
        <v/>
      </c>
      <c r="CI181" s="31" t="str">
        <f t="shared" si="232"/>
        <v/>
      </c>
      <c r="CJ181" s="31" t="str">
        <f t="shared" si="232"/>
        <v/>
      </c>
      <c r="CK181" s="31" t="str">
        <f t="shared" si="232"/>
        <v/>
      </c>
      <c r="CL181" s="31" t="str">
        <f t="shared" si="232"/>
        <v/>
      </c>
      <c r="CM181" s="31" t="str">
        <f t="shared" si="232"/>
        <v/>
      </c>
      <c r="CN181" s="31" t="str">
        <f t="shared" si="232"/>
        <v/>
      </c>
      <c r="CO181" s="31" t="str">
        <f t="shared" si="232"/>
        <v/>
      </c>
      <c r="CP181" s="31" t="str">
        <f t="shared" si="232"/>
        <v/>
      </c>
      <c r="CQ181" s="31" t="str">
        <f t="shared" si="232"/>
        <v/>
      </c>
      <c r="CR181" s="31" t="str">
        <f t="shared" si="232"/>
        <v/>
      </c>
      <c r="CS181" s="31" t="str">
        <f t="shared" si="232"/>
        <v/>
      </c>
      <c r="CT181" s="31" t="str">
        <f t="shared" si="232"/>
        <v/>
      </c>
      <c r="CU181" s="31" t="str">
        <f t="shared" si="232"/>
        <v/>
      </c>
      <c r="CV181" s="31" t="str">
        <f t="shared" si="232"/>
        <v/>
      </c>
      <c r="CW181" s="31" t="str">
        <f t="shared" si="232"/>
        <v/>
      </c>
      <c r="CX181" s="27">
        <f t="shared" ref="CX181" si="233">IF(NOT(CX78=123456),CX78,IF(NOT(CX78="123456"),CX78,"TEST"))</f>
        <v>0</v>
      </c>
    </row>
    <row r="182" spans="1:102" s="27" customFormat="1" x14ac:dyDescent="0.3">
      <c r="A182" s="27" t="str">
        <f t="shared" si="197"/>
        <v/>
      </c>
      <c r="B182" s="31" t="str">
        <f t="shared" ref="B182:BM182" si="234">IF(AND($A182 &lt;&gt; "", B$105 &lt;&gt; ""), IF(NOT(B79=123456),B79,IF(NOT(B79="123456"),B79,"TEST")),"")</f>
        <v/>
      </c>
      <c r="C182" s="31" t="str">
        <f t="shared" si="234"/>
        <v/>
      </c>
      <c r="D182" s="31" t="str">
        <f t="shared" si="234"/>
        <v/>
      </c>
      <c r="E182" s="31" t="str">
        <f t="shared" si="234"/>
        <v/>
      </c>
      <c r="F182" s="31" t="str">
        <f t="shared" si="234"/>
        <v/>
      </c>
      <c r="G182" s="31" t="str">
        <f t="shared" si="234"/>
        <v/>
      </c>
      <c r="H182" s="31" t="str">
        <f t="shared" si="234"/>
        <v/>
      </c>
      <c r="I182" s="31" t="str">
        <f t="shared" si="234"/>
        <v/>
      </c>
      <c r="J182" s="31" t="str">
        <f t="shared" si="234"/>
        <v/>
      </c>
      <c r="K182" s="31" t="str">
        <f t="shared" si="234"/>
        <v/>
      </c>
      <c r="L182" s="31" t="str">
        <f t="shared" si="234"/>
        <v/>
      </c>
      <c r="M182" s="31" t="str">
        <f t="shared" si="234"/>
        <v/>
      </c>
      <c r="N182" s="31" t="str">
        <f t="shared" si="234"/>
        <v/>
      </c>
      <c r="O182" s="31" t="str">
        <f t="shared" si="234"/>
        <v/>
      </c>
      <c r="P182" s="31" t="str">
        <f t="shared" si="234"/>
        <v/>
      </c>
      <c r="Q182" s="31" t="str">
        <f t="shared" si="234"/>
        <v/>
      </c>
      <c r="R182" s="31" t="str">
        <f t="shared" si="234"/>
        <v/>
      </c>
      <c r="S182" s="31" t="str">
        <f t="shared" si="234"/>
        <v/>
      </c>
      <c r="T182" s="31" t="str">
        <f t="shared" si="234"/>
        <v/>
      </c>
      <c r="U182" s="31" t="str">
        <f t="shared" si="234"/>
        <v/>
      </c>
      <c r="V182" s="31" t="str">
        <f t="shared" si="234"/>
        <v/>
      </c>
      <c r="W182" s="31" t="str">
        <f t="shared" si="234"/>
        <v/>
      </c>
      <c r="X182" s="31" t="str">
        <f t="shared" si="234"/>
        <v/>
      </c>
      <c r="Y182" s="31" t="str">
        <f t="shared" si="234"/>
        <v/>
      </c>
      <c r="Z182" s="31" t="str">
        <f t="shared" si="234"/>
        <v/>
      </c>
      <c r="AA182" s="31" t="str">
        <f t="shared" si="234"/>
        <v/>
      </c>
      <c r="AB182" s="31" t="str">
        <f t="shared" si="234"/>
        <v/>
      </c>
      <c r="AC182" s="31" t="str">
        <f t="shared" si="234"/>
        <v/>
      </c>
      <c r="AD182" s="31" t="str">
        <f t="shared" si="234"/>
        <v/>
      </c>
      <c r="AE182" s="31" t="str">
        <f t="shared" si="234"/>
        <v/>
      </c>
      <c r="AF182" s="31" t="str">
        <f t="shared" si="234"/>
        <v/>
      </c>
      <c r="AG182" s="31" t="str">
        <f t="shared" si="234"/>
        <v/>
      </c>
      <c r="AH182" s="31" t="str">
        <f t="shared" si="234"/>
        <v/>
      </c>
      <c r="AI182" s="31" t="str">
        <f t="shared" si="234"/>
        <v/>
      </c>
      <c r="AJ182" s="31" t="str">
        <f t="shared" si="234"/>
        <v/>
      </c>
      <c r="AK182" s="31" t="str">
        <f t="shared" si="234"/>
        <v/>
      </c>
      <c r="AL182" s="31" t="str">
        <f t="shared" si="234"/>
        <v/>
      </c>
      <c r="AM182" s="31" t="str">
        <f t="shared" si="234"/>
        <v/>
      </c>
      <c r="AN182" s="31" t="str">
        <f t="shared" si="234"/>
        <v/>
      </c>
      <c r="AO182" s="31" t="str">
        <f t="shared" si="234"/>
        <v/>
      </c>
      <c r="AP182" s="31" t="str">
        <f t="shared" si="234"/>
        <v/>
      </c>
      <c r="AQ182" s="31" t="str">
        <f t="shared" si="234"/>
        <v/>
      </c>
      <c r="AR182" s="31" t="str">
        <f t="shared" si="234"/>
        <v/>
      </c>
      <c r="AS182" s="31" t="str">
        <f t="shared" si="234"/>
        <v/>
      </c>
      <c r="AT182" s="31" t="str">
        <f t="shared" si="234"/>
        <v/>
      </c>
      <c r="AU182" s="31" t="str">
        <f t="shared" si="234"/>
        <v/>
      </c>
      <c r="AV182" s="31" t="str">
        <f t="shared" si="234"/>
        <v/>
      </c>
      <c r="AW182" s="31" t="str">
        <f t="shared" si="234"/>
        <v/>
      </c>
      <c r="AX182" s="31" t="str">
        <f t="shared" si="234"/>
        <v/>
      </c>
      <c r="AY182" s="31" t="str">
        <f t="shared" si="234"/>
        <v/>
      </c>
      <c r="AZ182" s="31" t="str">
        <f t="shared" si="234"/>
        <v/>
      </c>
      <c r="BA182" s="31" t="str">
        <f t="shared" si="234"/>
        <v/>
      </c>
      <c r="BB182" s="31" t="str">
        <f t="shared" si="234"/>
        <v/>
      </c>
      <c r="BC182" s="31" t="str">
        <f t="shared" si="234"/>
        <v/>
      </c>
      <c r="BD182" s="31" t="str">
        <f t="shared" si="234"/>
        <v/>
      </c>
      <c r="BE182" s="31" t="str">
        <f t="shared" si="234"/>
        <v/>
      </c>
      <c r="BF182" s="31" t="str">
        <f t="shared" si="234"/>
        <v/>
      </c>
      <c r="BG182" s="31" t="str">
        <f t="shared" si="234"/>
        <v/>
      </c>
      <c r="BH182" s="31" t="str">
        <f t="shared" si="234"/>
        <v/>
      </c>
      <c r="BI182" s="31" t="str">
        <f t="shared" si="234"/>
        <v/>
      </c>
      <c r="BJ182" s="31" t="str">
        <f t="shared" si="234"/>
        <v/>
      </c>
      <c r="BK182" s="31" t="str">
        <f t="shared" si="234"/>
        <v/>
      </c>
      <c r="BL182" s="31" t="str">
        <f t="shared" si="234"/>
        <v/>
      </c>
      <c r="BM182" s="31" t="str">
        <f t="shared" si="234"/>
        <v/>
      </c>
      <c r="BN182" s="31" t="str">
        <f t="shared" ref="BN182:CW182" si="235">IF(AND($A182 &lt;&gt; "", BN$105 &lt;&gt; ""), IF(NOT(BN79=123456),BN79,IF(NOT(BN79="123456"),BN79,"TEST")),"")</f>
        <v/>
      </c>
      <c r="BO182" s="31" t="str">
        <f t="shared" si="235"/>
        <v/>
      </c>
      <c r="BP182" s="31" t="str">
        <f t="shared" si="235"/>
        <v/>
      </c>
      <c r="BQ182" s="31" t="str">
        <f t="shared" si="235"/>
        <v/>
      </c>
      <c r="BR182" s="31" t="str">
        <f t="shared" si="235"/>
        <v/>
      </c>
      <c r="BS182" s="31" t="str">
        <f t="shared" si="235"/>
        <v/>
      </c>
      <c r="BT182" s="31" t="str">
        <f t="shared" si="235"/>
        <v/>
      </c>
      <c r="BU182" s="31" t="str">
        <f t="shared" si="235"/>
        <v/>
      </c>
      <c r="BV182" s="31" t="str">
        <f t="shared" si="235"/>
        <v/>
      </c>
      <c r="BW182" s="31" t="str">
        <f t="shared" si="235"/>
        <v/>
      </c>
      <c r="BX182" s="31" t="str">
        <f t="shared" si="235"/>
        <v/>
      </c>
      <c r="BY182" s="31" t="str">
        <f t="shared" si="235"/>
        <v/>
      </c>
      <c r="BZ182" s="31" t="str">
        <f t="shared" si="235"/>
        <v/>
      </c>
      <c r="CA182" s="31" t="str">
        <f t="shared" si="235"/>
        <v/>
      </c>
      <c r="CB182" s="31" t="str">
        <f t="shared" si="235"/>
        <v/>
      </c>
      <c r="CC182" s="31" t="str">
        <f t="shared" si="235"/>
        <v/>
      </c>
      <c r="CD182" s="31" t="str">
        <f t="shared" si="235"/>
        <v/>
      </c>
      <c r="CE182" s="31" t="str">
        <f t="shared" si="235"/>
        <v/>
      </c>
      <c r="CF182" s="31" t="str">
        <f t="shared" si="235"/>
        <v/>
      </c>
      <c r="CG182" s="31" t="str">
        <f t="shared" si="235"/>
        <v/>
      </c>
      <c r="CH182" s="31" t="str">
        <f t="shared" si="235"/>
        <v/>
      </c>
      <c r="CI182" s="31" t="str">
        <f t="shared" si="235"/>
        <v/>
      </c>
      <c r="CJ182" s="31" t="str">
        <f t="shared" si="235"/>
        <v/>
      </c>
      <c r="CK182" s="31" t="str">
        <f t="shared" si="235"/>
        <v/>
      </c>
      <c r="CL182" s="31" t="str">
        <f t="shared" si="235"/>
        <v/>
      </c>
      <c r="CM182" s="31" t="str">
        <f t="shared" si="235"/>
        <v/>
      </c>
      <c r="CN182" s="31" t="str">
        <f t="shared" si="235"/>
        <v/>
      </c>
      <c r="CO182" s="31" t="str">
        <f t="shared" si="235"/>
        <v/>
      </c>
      <c r="CP182" s="31" t="str">
        <f t="shared" si="235"/>
        <v/>
      </c>
      <c r="CQ182" s="31" t="str">
        <f t="shared" si="235"/>
        <v/>
      </c>
      <c r="CR182" s="31" t="str">
        <f t="shared" si="235"/>
        <v/>
      </c>
      <c r="CS182" s="31" t="str">
        <f t="shared" si="235"/>
        <v/>
      </c>
      <c r="CT182" s="31" t="str">
        <f t="shared" si="235"/>
        <v/>
      </c>
      <c r="CU182" s="31" t="str">
        <f t="shared" si="235"/>
        <v/>
      </c>
      <c r="CV182" s="31" t="str">
        <f t="shared" si="235"/>
        <v/>
      </c>
      <c r="CW182" s="31" t="str">
        <f t="shared" si="235"/>
        <v/>
      </c>
      <c r="CX182" s="27">
        <f t="shared" ref="CX182" si="236">IF(NOT(CX79=123456),CX79,IF(NOT(CX79="123456"),CX79,"TEST"))</f>
        <v>0</v>
      </c>
    </row>
    <row r="183" spans="1:102" s="27" customFormat="1" x14ac:dyDescent="0.3">
      <c r="A183" s="27" t="str">
        <f t="shared" si="197"/>
        <v/>
      </c>
      <c r="B183" s="31" t="str">
        <f t="shared" ref="B183:BM183" si="237">IF(AND($A183 &lt;&gt; "", B$105 &lt;&gt; ""), IF(NOT(B80=123456),B80,IF(NOT(B80="123456"),B80,"TEST")),"")</f>
        <v/>
      </c>
      <c r="C183" s="31" t="str">
        <f t="shared" si="237"/>
        <v/>
      </c>
      <c r="D183" s="31" t="str">
        <f t="shared" si="237"/>
        <v/>
      </c>
      <c r="E183" s="31" t="str">
        <f t="shared" si="237"/>
        <v/>
      </c>
      <c r="F183" s="31" t="str">
        <f t="shared" si="237"/>
        <v/>
      </c>
      <c r="G183" s="31" t="str">
        <f t="shared" si="237"/>
        <v/>
      </c>
      <c r="H183" s="31" t="str">
        <f t="shared" si="237"/>
        <v/>
      </c>
      <c r="I183" s="31" t="str">
        <f t="shared" si="237"/>
        <v/>
      </c>
      <c r="J183" s="31" t="str">
        <f t="shared" si="237"/>
        <v/>
      </c>
      <c r="K183" s="31" t="str">
        <f t="shared" si="237"/>
        <v/>
      </c>
      <c r="L183" s="31" t="str">
        <f t="shared" si="237"/>
        <v/>
      </c>
      <c r="M183" s="31" t="str">
        <f t="shared" si="237"/>
        <v/>
      </c>
      <c r="N183" s="31" t="str">
        <f t="shared" si="237"/>
        <v/>
      </c>
      <c r="O183" s="31" t="str">
        <f t="shared" si="237"/>
        <v/>
      </c>
      <c r="P183" s="31" t="str">
        <f t="shared" si="237"/>
        <v/>
      </c>
      <c r="Q183" s="31" t="str">
        <f t="shared" si="237"/>
        <v/>
      </c>
      <c r="R183" s="31" t="str">
        <f t="shared" si="237"/>
        <v/>
      </c>
      <c r="S183" s="31" t="str">
        <f t="shared" si="237"/>
        <v/>
      </c>
      <c r="T183" s="31" t="str">
        <f t="shared" si="237"/>
        <v/>
      </c>
      <c r="U183" s="31" t="str">
        <f t="shared" si="237"/>
        <v/>
      </c>
      <c r="V183" s="31" t="str">
        <f t="shared" si="237"/>
        <v/>
      </c>
      <c r="W183" s="31" t="str">
        <f t="shared" si="237"/>
        <v/>
      </c>
      <c r="X183" s="31" t="str">
        <f t="shared" si="237"/>
        <v/>
      </c>
      <c r="Y183" s="31" t="str">
        <f t="shared" si="237"/>
        <v/>
      </c>
      <c r="Z183" s="31" t="str">
        <f t="shared" si="237"/>
        <v/>
      </c>
      <c r="AA183" s="31" t="str">
        <f t="shared" si="237"/>
        <v/>
      </c>
      <c r="AB183" s="31" t="str">
        <f t="shared" si="237"/>
        <v/>
      </c>
      <c r="AC183" s="31" t="str">
        <f t="shared" si="237"/>
        <v/>
      </c>
      <c r="AD183" s="31" t="str">
        <f t="shared" si="237"/>
        <v/>
      </c>
      <c r="AE183" s="31" t="str">
        <f t="shared" si="237"/>
        <v/>
      </c>
      <c r="AF183" s="31" t="str">
        <f t="shared" si="237"/>
        <v/>
      </c>
      <c r="AG183" s="31" t="str">
        <f t="shared" si="237"/>
        <v/>
      </c>
      <c r="AH183" s="31" t="str">
        <f t="shared" si="237"/>
        <v/>
      </c>
      <c r="AI183" s="31" t="str">
        <f t="shared" si="237"/>
        <v/>
      </c>
      <c r="AJ183" s="31" t="str">
        <f t="shared" si="237"/>
        <v/>
      </c>
      <c r="AK183" s="31" t="str">
        <f t="shared" si="237"/>
        <v/>
      </c>
      <c r="AL183" s="31" t="str">
        <f t="shared" si="237"/>
        <v/>
      </c>
      <c r="AM183" s="31" t="str">
        <f t="shared" si="237"/>
        <v/>
      </c>
      <c r="AN183" s="31" t="str">
        <f t="shared" si="237"/>
        <v/>
      </c>
      <c r="AO183" s="31" t="str">
        <f t="shared" si="237"/>
        <v/>
      </c>
      <c r="AP183" s="31" t="str">
        <f t="shared" si="237"/>
        <v/>
      </c>
      <c r="AQ183" s="31" t="str">
        <f t="shared" si="237"/>
        <v/>
      </c>
      <c r="AR183" s="31" t="str">
        <f t="shared" si="237"/>
        <v/>
      </c>
      <c r="AS183" s="31" t="str">
        <f t="shared" si="237"/>
        <v/>
      </c>
      <c r="AT183" s="31" t="str">
        <f t="shared" si="237"/>
        <v/>
      </c>
      <c r="AU183" s="31" t="str">
        <f t="shared" si="237"/>
        <v/>
      </c>
      <c r="AV183" s="31" t="str">
        <f t="shared" si="237"/>
        <v/>
      </c>
      <c r="AW183" s="31" t="str">
        <f t="shared" si="237"/>
        <v/>
      </c>
      <c r="AX183" s="31" t="str">
        <f t="shared" si="237"/>
        <v/>
      </c>
      <c r="AY183" s="31" t="str">
        <f t="shared" si="237"/>
        <v/>
      </c>
      <c r="AZ183" s="31" t="str">
        <f t="shared" si="237"/>
        <v/>
      </c>
      <c r="BA183" s="31" t="str">
        <f t="shared" si="237"/>
        <v/>
      </c>
      <c r="BB183" s="31" t="str">
        <f t="shared" si="237"/>
        <v/>
      </c>
      <c r="BC183" s="31" t="str">
        <f t="shared" si="237"/>
        <v/>
      </c>
      <c r="BD183" s="31" t="str">
        <f t="shared" si="237"/>
        <v/>
      </c>
      <c r="BE183" s="31" t="str">
        <f t="shared" si="237"/>
        <v/>
      </c>
      <c r="BF183" s="31" t="str">
        <f t="shared" si="237"/>
        <v/>
      </c>
      <c r="BG183" s="31" t="str">
        <f t="shared" si="237"/>
        <v/>
      </c>
      <c r="BH183" s="31" t="str">
        <f t="shared" si="237"/>
        <v/>
      </c>
      <c r="BI183" s="31" t="str">
        <f t="shared" si="237"/>
        <v/>
      </c>
      <c r="BJ183" s="31" t="str">
        <f t="shared" si="237"/>
        <v/>
      </c>
      <c r="BK183" s="31" t="str">
        <f t="shared" si="237"/>
        <v/>
      </c>
      <c r="BL183" s="31" t="str">
        <f t="shared" si="237"/>
        <v/>
      </c>
      <c r="BM183" s="31" t="str">
        <f t="shared" si="237"/>
        <v/>
      </c>
      <c r="BN183" s="31" t="str">
        <f t="shared" ref="BN183:CW183" si="238">IF(AND($A183 &lt;&gt; "", BN$105 &lt;&gt; ""), IF(NOT(BN80=123456),BN80,IF(NOT(BN80="123456"),BN80,"TEST")),"")</f>
        <v/>
      </c>
      <c r="BO183" s="31" t="str">
        <f t="shared" si="238"/>
        <v/>
      </c>
      <c r="BP183" s="31" t="str">
        <f t="shared" si="238"/>
        <v/>
      </c>
      <c r="BQ183" s="31" t="str">
        <f t="shared" si="238"/>
        <v/>
      </c>
      <c r="BR183" s="31" t="str">
        <f t="shared" si="238"/>
        <v/>
      </c>
      <c r="BS183" s="31" t="str">
        <f t="shared" si="238"/>
        <v/>
      </c>
      <c r="BT183" s="31" t="str">
        <f t="shared" si="238"/>
        <v/>
      </c>
      <c r="BU183" s="31" t="str">
        <f t="shared" si="238"/>
        <v/>
      </c>
      <c r="BV183" s="31" t="str">
        <f t="shared" si="238"/>
        <v/>
      </c>
      <c r="BW183" s="31" t="str">
        <f t="shared" si="238"/>
        <v/>
      </c>
      <c r="BX183" s="31" t="str">
        <f t="shared" si="238"/>
        <v/>
      </c>
      <c r="BY183" s="31" t="str">
        <f t="shared" si="238"/>
        <v/>
      </c>
      <c r="BZ183" s="31" t="str">
        <f t="shared" si="238"/>
        <v/>
      </c>
      <c r="CA183" s="31" t="str">
        <f t="shared" si="238"/>
        <v/>
      </c>
      <c r="CB183" s="31" t="str">
        <f t="shared" si="238"/>
        <v/>
      </c>
      <c r="CC183" s="31" t="str">
        <f t="shared" si="238"/>
        <v/>
      </c>
      <c r="CD183" s="31" t="str">
        <f t="shared" si="238"/>
        <v/>
      </c>
      <c r="CE183" s="31" t="str">
        <f t="shared" si="238"/>
        <v/>
      </c>
      <c r="CF183" s="31" t="str">
        <f t="shared" si="238"/>
        <v/>
      </c>
      <c r="CG183" s="31" t="str">
        <f t="shared" si="238"/>
        <v/>
      </c>
      <c r="CH183" s="31" t="str">
        <f t="shared" si="238"/>
        <v/>
      </c>
      <c r="CI183" s="31" t="str">
        <f t="shared" si="238"/>
        <v/>
      </c>
      <c r="CJ183" s="31" t="str">
        <f t="shared" si="238"/>
        <v/>
      </c>
      <c r="CK183" s="31" t="str">
        <f t="shared" si="238"/>
        <v/>
      </c>
      <c r="CL183" s="31" t="str">
        <f t="shared" si="238"/>
        <v/>
      </c>
      <c r="CM183" s="31" t="str">
        <f t="shared" si="238"/>
        <v/>
      </c>
      <c r="CN183" s="31" t="str">
        <f t="shared" si="238"/>
        <v/>
      </c>
      <c r="CO183" s="31" t="str">
        <f t="shared" si="238"/>
        <v/>
      </c>
      <c r="CP183" s="31" t="str">
        <f t="shared" si="238"/>
        <v/>
      </c>
      <c r="CQ183" s="31" t="str">
        <f t="shared" si="238"/>
        <v/>
      </c>
      <c r="CR183" s="31" t="str">
        <f t="shared" si="238"/>
        <v/>
      </c>
      <c r="CS183" s="31" t="str">
        <f t="shared" si="238"/>
        <v/>
      </c>
      <c r="CT183" s="31" t="str">
        <f t="shared" si="238"/>
        <v/>
      </c>
      <c r="CU183" s="31" t="str">
        <f t="shared" si="238"/>
        <v/>
      </c>
      <c r="CV183" s="31" t="str">
        <f t="shared" si="238"/>
        <v/>
      </c>
      <c r="CW183" s="31" t="str">
        <f t="shared" si="238"/>
        <v/>
      </c>
      <c r="CX183" s="27">
        <f t="shared" ref="CX183" si="239">IF(NOT(CX80=123456),CX80,IF(NOT(CX80="123456"),CX80,"TEST"))</f>
        <v>0</v>
      </c>
    </row>
    <row r="184" spans="1:102" s="27" customFormat="1" x14ac:dyDescent="0.3">
      <c r="A184" s="27" t="str">
        <f t="shared" si="197"/>
        <v/>
      </c>
      <c r="B184" s="31" t="str">
        <f t="shared" ref="B184:BM184" si="240">IF(AND($A184 &lt;&gt; "", B$105 &lt;&gt; ""), IF(NOT(B81=123456),B81,IF(NOT(B81="123456"),B81,"TEST")),"")</f>
        <v/>
      </c>
      <c r="C184" s="31" t="str">
        <f t="shared" si="240"/>
        <v/>
      </c>
      <c r="D184" s="31" t="str">
        <f t="shared" si="240"/>
        <v/>
      </c>
      <c r="E184" s="31" t="str">
        <f t="shared" si="240"/>
        <v/>
      </c>
      <c r="F184" s="31" t="str">
        <f t="shared" si="240"/>
        <v/>
      </c>
      <c r="G184" s="31" t="str">
        <f t="shared" si="240"/>
        <v/>
      </c>
      <c r="H184" s="31" t="str">
        <f t="shared" si="240"/>
        <v/>
      </c>
      <c r="I184" s="31" t="str">
        <f t="shared" si="240"/>
        <v/>
      </c>
      <c r="J184" s="31" t="str">
        <f t="shared" si="240"/>
        <v/>
      </c>
      <c r="K184" s="31" t="str">
        <f t="shared" si="240"/>
        <v/>
      </c>
      <c r="L184" s="31" t="str">
        <f t="shared" si="240"/>
        <v/>
      </c>
      <c r="M184" s="31" t="str">
        <f t="shared" si="240"/>
        <v/>
      </c>
      <c r="N184" s="31" t="str">
        <f t="shared" si="240"/>
        <v/>
      </c>
      <c r="O184" s="31" t="str">
        <f t="shared" si="240"/>
        <v/>
      </c>
      <c r="P184" s="31" t="str">
        <f t="shared" si="240"/>
        <v/>
      </c>
      <c r="Q184" s="31" t="str">
        <f t="shared" si="240"/>
        <v/>
      </c>
      <c r="R184" s="31" t="str">
        <f t="shared" si="240"/>
        <v/>
      </c>
      <c r="S184" s="31" t="str">
        <f t="shared" si="240"/>
        <v/>
      </c>
      <c r="T184" s="31" t="str">
        <f t="shared" si="240"/>
        <v/>
      </c>
      <c r="U184" s="31" t="str">
        <f t="shared" si="240"/>
        <v/>
      </c>
      <c r="V184" s="31" t="str">
        <f t="shared" si="240"/>
        <v/>
      </c>
      <c r="W184" s="31" t="str">
        <f t="shared" si="240"/>
        <v/>
      </c>
      <c r="X184" s="31" t="str">
        <f t="shared" si="240"/>
        <v/>
      </c>
      <c r="Y184" s="31" t="str">
        <f t="shared" si="240"/>
        <v/>
      </c>
      <c r="Z184" s="31" t="str">
        <f t="shared" si="240"/>
        <v/>
      </c>
      <c r="AA184" s="31" t="str">
        <f t="shared" si="240"/>
        <v/>
      </c>
      <c r="AB184" s="31" t="str">
        <f t="shared" si="240"/>
        <v/>
      </c>
      <c r="AC184" s="31" t="str">
        <f t="shared" si="240"/>
        <v/>
      </c>
      <c r="AD184" s="31" t="str">
        <f t="shared" si="240"/>
        <v/>
      </c>
      <c r="AE184" s="31" t="str">
        <f t="shared" si="240"/>
        <v/>
      </c>
      <c r="AF184" s="31" t="str">
        <f t="shared" si="240"/>
        <v/>
      </c>
      <c r="AG184" s="31" t="str">
        <f t="shared" si="240"/>
        <v/>
      </c>
      <c r="AH184" s="31" t="str">
        <f t="shared" si="240"/>
        <v/>
      </c>
      <c r="AI184" s="31" t="str">
        <f t="shared" si="240"/>
        <v/>
      </c>
      <c r="AJ184" s="31" t="str">
        <f t="shared" si="240"/>
        <v/>
      </c>
      <c r="AK184" s="31" t="str">
        <f t="shared" si="240"/>
        <v/>
      </c>
      <c r="AL184" s="31" t="str">
        <f t="shared" si="240"/>
        <v/>
      </c>
      <c r="AM184" s="31" t="str">
        <f t="shared" si="240"/>
        <v/>
      </c>
      <c r="AN184" s="31" t="str">
        <f t="shared" si="240"/>
        <v/>
      </c>
      <c r="AO184" s="31" t="str">
        <f t="shared" si="240"/>
        <v/>
      </c>
      <c r="AP184" s="31" t="str">
        <f t="shared" si="240"/>
        <v/>
      </c>
      <c r="AQ184" s="31" t="str">
        <f t="shared" si="240"/>
        <v/>
      </c>
      <c r="AR184" s="31" t="str">
        <f t="shared" si="240"/>
        <v/>
      </c>
      <c r="AS184" s="31" t="str">
        <f t="shared" si="240"/>
        <v/>
      </c>
      <c r="AT184" s="31" t="str">
        <f t="shared" si="240"/>
        <v/>
      </c>
      <c r="AU184" s="31" t="str">
        <f t="shared" si="240"/>
        <v/>
      </c>
      <c r="AV184" s="31" t="str">
        <f t="shared" si="240"/>
        <v/>
      </c>
      <c r="AW184" s="31" t="str">
        <f t="shared" si="240"/>
        <v/>
      </c>
      <c r="AX184" s="31" t="str">
        <f t="shared" si="240"/>
        <v/>
      </c>
      <c r="AY184" s="31" t="str">
        <f t="shared" si="240"/>
        <v/>
      </c>
      <c r="AZ184" s="31" t="str">
        <f t="shared" si="240"/>
        <v/>
      </c>
      <c r="BA184" s="31" t="str">
        <f t="shared" si="240"/>
        <v/>
      </c>
      <c r="BB184" s="31" t="str">
        <f t="shared" si="240"/>
        <v/>
      </c>
      <c r="BC184" s="31" t="str">
        <f t="shared" si="240"/>
        <v/>
      </c>
      <c r="BD184" s="31" t="str">
        <f t="shared" si="240"/>
        <v/>
      </c>
      <c r="BE184" s="31" t="str">
        <f t="shared" si="240"/>
        <v/>
      </c>
      <c r="BF184" s="31" t="str">
        <f t="shared" si="240"/>
        <v/>
      </c>
      <c r="BG184" s="31" t="str">
        <f t="shared" si="240"/>
        <v/>
      </c>
      <c r="BH184" s="31" t="str">
        <f t="shared" si="240"/>
        <v/>
      </c>
      <c r="BI184" s="31" t="str">
        <f t="shared" si="240"/>
        <v/>
      </c>
      <c r="BJ184" s="31" t="str">
        <f t="shared" si="240"/>
        <v/>
      </c>
      <c r="BK184" s="31" t="str">
        <f t="shared" si="240"/>
        <v/>
      </c>
      <c r="BL184" s="31" t="str">
        <f t="shared" si="240"/>
        <v/>
      </c>
      <c r="BM184" s="31" t="str">
        <f t="shared" si="240"/>
        <v/>
      </c>
      <c r="BN184" s="31" t="str">
        <f t="shared" ref="BN184:CW184" si="241">IF(AND($A184 &lt;&gt; "", BN$105 &lt;&gt; ""), IF(NOT(BN81=123456),BN81,IF(NOT(BN81="123456"),BN81,"TEST")),"")</f>
        <v/>
      </c>
      <c r="BO184" s="31" t="str">
        <f t="shared" si="241"/>
        <v/>
      </c>
      <c r="BP184" s="31" t="str">
        <f t="shared" si="241"/>
        <v/>
      </c>
      <c r="BQ184" s="31" t="str">
        <f t="shared" si="241"/>
        <v/>
      </c>
      <c r="BR184" s="31" t="str">
        <f t="shared" si="241"/>
        <v/>
      </c>
      <c r="BS184" s="31" t="str">
        <f t="shared" si="241"/>
        <v/>
      </c>
      <c r="BT184" s="31" t="str">
        <f t="shared" si="241"/>
        <v/>
      </c>
      <c r="BU184" s="31" t="str">
        <f t="shared" si="241"/>
        <v/>
      </c>
      <c r="BV184" s="31" t="str">
        <f t="shared" si="241"/>
        <v/>
      </c>
      <c r="BW184" s="31" t="str">
        <f t="shared" si="241"/>
        <v/>
      </c>
      <c r="BX184" s="31" t="str">
        <f t="shared" si="241"/>
        <v/>
      </c>
      <c r="BY184" s="31" t="str">
        <f t="shared" si="241"/>
        <v/>
      </c>
      <c r="BZ184" s="31" t="str">
        <f t="shared" si="241"/>
        <v/>
      </c>
      <c r="CA184" s="31" t="str">
        <f t="shared" si="241"/>
        <v/>
      </c>
      <c r="CB184" s="31" t="str">
        <f t="shared" si="241"/>
        <v/>
      </c>
      <c r="CC184" s="31" t="str">
        <f t="shared" si="241"/>
        <v/>
      </c>
      <c r="CD184" s="31" t="str">
        <f t="shared" si="241"/>
        <v/>
      </c>
      <c r="CE184" s="31" t="str">
        <f t="shared" si="241"/>
        <v/>
      </c>
      <c r="CF184" s="31" t="str">
        <f t="shared" si="241"/>
        <v/>
      </c>
      <c r="CG184" s="31" t="str">
        <f t="shared" si="241"/>
        <v/>
      </c>
      <c r="CH184" s="31" t="str">
        <f t="shared" si="241"/>
        <v/>
      </c>
      <c r="CI184" s="31" t="str">
        <f t="shared" si="241"/>
        <v/>
      </c>
      <c r="CJ184" s="31" t="str">
        <f t="shared" si="241"/>
        <v/>
      </c>
      <c r="CK184" s="31" t="str">
        <f t="shared" si="241"/>
        <v/>
      </c>
      <c r="CL184" s="31" t="str">
        <f t="shared" si="241"/>
        <v/>
      </c>
      <c r="CM184" s="31" t="str">
        <f t="shared" si="241"/>
        <v/>
      </c>
      <c r="CN184" s="31" t="str">
        <f t="shared" si="241"/>
        <v/>
      </c>
      <c r="CO184" s="31" t="str">
        <f t="shared" si="241"/>
        <v/>
      </c>
      <c r="CP184" s="31" t="str">
        <f t="shared" si="241"/>
        <v/>
      </c>
      <c r="CQ184" s="31" t="str">
        <f t="shared" si="241"/>
        <v/>
      </c>
      <c r="CR184" s="31" t="str">
        <f t="shared" si="241"/>
        <v/>
      </c>
      <c r="CS184" s="31" t="str">
        <f t="shared" si="241"/>
        <v/>
      </c>
      <c r="CT184" s="31" t="str">
        <f t="shared" si="241"/>
        <v/>
      </c>
      <c r="CU184" s="31" t="str">
        <f t="shared" si="241"/>
        <v/>
      </c>
      <c r="CV184" s="31" t="str">
        <f t="shared" si="241"/>
        <v/>
      </c>
      <c r="CW184" s="31" t="str">
        <f t="shared" si="241"/>
        <v/>
      </c>
      <c r="CX184" s="27">
        <f t="shared" ref="CX184" si="242">IF(NOT(CX81=123456),CX81,IF(NOT(CX81="123456"),CX81,"TEST"))</f>
        <v>0</v>
      </c>
    </row>
    <row r="185" spans="1:102" s="27" customFormat="1" x14ac:dyDescent="0.3">
      <c r="A185" s="27" t="str">
        <f t="shared" si="197"/>
        <v/>
      </c>
      <c r="B185" s="31" t="str">
        <f t="shared" ref="B185:BM185" si="243">IF(AND($A185 &lt;&gt; "", B$105 &lt;&gt; ""), IF(NOT(B82=123456),B82,IF(NOT(B82="123456"),B82,"TEST")),"")</f>
        <v/>
      </c>
      <c r="C185" s="31" t="str">
        <f t="shared" si="243"/>
        <v/>
      </c>
      <c r="D185" s="31" t="str">
        <f t="shared" si="243"/>
        <v/>
      </c>
      <c r="E185" s="31" t="str">
        <f t="shared" si="243"/>
        <v/>
      </c>
      <c r="F185" s="31" t="str">
        <f t="shared" si="243"/>
        <v/>
      </c>
      <c r="G185" s="31" t="str">
        <f t="shared" si="243"/>
        <v/>
      </c>
      <c r="H185" s="31" t="str">
        <f t="shared" si="243"/>
        <v/>
      </c>
      <c r="I185" s="31" t="str">
        <f t="shared" si="243"/>
        <v/>
      </c>
      <c r="J185" s="31" t="str">
        <f t="shared" si="243"/>
        <v/>
      </c>
      <c r="K185" s="31" t="str">
        <f t="shared" si="243"/>
        <v/>
      </c>
      <c r="L185" s="31" t="str">
        <f t="shared" si="243"/>
        <v/>
      </c>
      <c r="M185" s="31" t="str">
        <f t="shared" si="243"/>
        <v/>
      </c>
      <c r="N185" s="31" t="str">
        <f t="shared" si="243"/>
        <v/>
      </c>
      <c r="O185" s="31" t="str">
        <f t="shared" si="243"/>
        <v/>
      </c>
      <c r="P185" s="31" t="str">
        <f t="shared" si="243"/>
        <v/>
      </c>
      <c r="Q185" s="31" t="str">
        <f t="shared" si="243"/>
        <v/>
      </c>
      <c r="R185" s="31" t="str">
        <f t="shared" si="243"/>
        <v/>
      </c>
      <c r="S185" s="31" t="str">
        <f t="shared" si="243"/>
        <v/>
      </c>
      <c r="T185" s="31" t="str">
        <f t="shared" si="243"/>
        <v/>
      </c>
      <c r="U185" s="31" t="str">
        <f t="shared" si="243"/>
        <v/>
      </c>
      <c r="V185" s="31" t="str">
        <f t="shared" si="243"/>
        <v/>
      </c>
      <c r="W185" s="31" t="str">
        <f t="shared" si="243"/>
        <v/>
      </c>
      <c r="X185" s="31" t="str">
        <f t="shared" si="243"/>
        <v/>
      </c>
      <c r="Y185" s="31" t="str">
        <f t="shared" si="243"/>
        <v/>
      </c>
      <c r="Z185" s="31" t="str">
        <f t="shared" si="243"/>
        <v/>
      </c>
      <c r="AA185" s="31" t="str">
        <f t="shared" si="243"/>
        <v/>
      </c>
      <c r="AB185" s="31" t="str">
        <f t="shared" si="243"/>
        <v/>
      </c>
      <c r="AC185" s="31" t="str">
        <f t="shared" si="243"/>
        <v/>
      </c>
      <c r="AD185" s="31" t="str">
        <f t="shared" si="243"/>
        <v/>
      </c>
      <c r="AE185" s="31" t="str">
        <f t="shared" si="243"/>
        <v/>
      </c>
      <c r="AF185" s="31" t="str">
        <f t="shared" si="243"/>
        <v/>
      </c>
      <c r="AG185" s="31" t="str">
        <f t="shared" si="243"/>
        <v/>
      </c>
      <c r="AH185" s="31" t="str">
        <f t="shared" si="243"/>
        <v/>
      </c>
      <c r="AI185" s="31" t="str">
        <f t="shared" si="243"/>
        <v/>
      </c>
      <c r="AJ185" s="31" t="str">
        <f t="shared" si="243"/>
        <v/>
      </c>
      <c r="AK185" s="31" t="str">
        <f t="shared" si="243"/>
        <v/>
      </c>
      <c r="AL185" s="31" t="str">
        <f t="shared" si="243"/>
        <v/>
      </c>
      <c r="AM185" s="31" t="str">
        <f t="shared" si="243"/>
        <v/>
      </c>
      <c r="AN185" s="31" t="str">
        <f t="shared" si="243"/>
        <v/>
      </c>
      <c r="AO185" s="31" t="str">
        <f t="shared" si="243"/>
        <v/>
      </c>
      <c r="AP185" s="31" t="str">
        <f t="shared" si="243"/>
        <v/>
      </c>
      <c r="AQ185" s="31" t="str">
        <f t="shared" si="243"/>
        <v/>
      </c>
      <c r="AR185" s="31" t="str">
        <f t="shared" si="243"/>
        <v/>
      </c>
      <c r="AS185" s="31" t="str">
        <f t="shared" si="243"/>
        <v/>
      </c>
      <c r="AT185" s="31" t="str">
        <f t="shared" si="243"/>
        <v/>
      </c>
      <c r="AU185" s="31" t="str">
        <f t="shared" si="243"/>
        <v/>
      </c>
      <c r="AV185" s="31" t="str">
        <f t="shared" si="243"/>
        <v/>
      </c>
      <c r="AW185" s="31" t="str">
        <f t="shared" si="243"/>
        <v/>
      </c>
      <c r="AX185" s="31" t="str">
        <f t="shared" si="243"/>
        <v/>
      </c>
      <c r="AY185" s="31" t="str">
        <f t="shared" si="243"/>
        <v/>
      </c>
      <c r="AZ185" s="31" t="str">
        <f t="shared" si="243"/>
        <v/>
      </c>
      <c r="BA185" s="31" t="str">
        <f t="shared" si="243"/>
        <v/>
      </c>
      <c r="BB185" s="31" t="str">
        <f t="shared" si="243"/>
        <v/>
      </c>
      <c r="BC185" s="31" t="str">
        <f t="shared" si="243"/>
        <v/>
      </c>
      <c r="BD185" s="31" t="str">
        <f t="shared" si="243"/>
        <v/>
      </c>
      <c r="BE185" s="31" t="str">
        <f t="shared" si="243"/>
        <v/>
      </c>
      <c r="BF185" s="31" t="str">
        <f t="shared" si="243"/>
        <v/>
      </c>
      <c r="BG185" s="31" t="str">
        <f t="shared" si="243"/>
        <v/>
      </c>
      <c r="BH185" s="31" t="str">
        <f t="shared" si="243"/>
        <v/>
      </c>
      <c r="BI185" s="31" t="str">
        <f t="shared" si="243"/>
        <v/>
      </c>
      <c r="BJ185" s="31" t="str">
        <f t="shared" si="243"/>
        <v/>
      </c>
      <c r="BK185" s="31" t="str">
        <f t="shared" si="243"/>
        <v/>
      </c>
      <c r="BL185" s="31" t="str">
        <f t="shared" si="243"/>
        <v/>
      </c>
      <c r="BM185" s="31" t="str">
        <f t="shared" si="243"/>
        <v/>
      </c>
      <c r="BN185" s="31" t="str">
        <f t="shared" ref="BN185:CW185" si="244">IF(AND($A185 &lt;&gt; "", BN$105 &lt;&gt; ""), IF(NOT(BN82=123456),BN82,IF(NOT(BN82="123456"),BN82,"TEST")),"")</f>
        <v/>
      </c>
      <c r="BO185" s="31" t="str">
        <f t="shared" si="244"/>
        <v/>
      </c>
      <c r="BP185" s="31" t="str">
        <f t="shared" si="244"/>
        <v/>
      </c>
      <c r="BQ185" s="31" t="str">
        <f t="shared" si="244"/>
        <v/>
      </c>
      <c r="BR185" s="31" t="str">
        <f t="shared" si="244"/>
        <v/>
      </c>
      <c r="BS185" s="31" t="str">
        <f t="shared" si="244"/>
        <v/>
      </c>
      <c r="BT185" s="31" t="str">
        <f t="shared" si="244"/>
        <v/>
      </c>
      <c r="BU185" s="31" t="str">
        <f t="shared" si="244"/>
        <v/>
      </c>
      <c r="BV185" s="31" t="str">
        <f t="shared" si="244"/>
        <v/>
      </c>
      <c r="BW185" s="31" t="str">
        <f t="shared" si="244"/>
        <v/>
      </c>
      <c r="BX185" s="31" t="str">
        <f t="shared" si="244"/>
        <v/>
      </c>
      <c r="BY185" s="31" t="str">
        <f t="shared" si="244"/>
        <v/>
      </c>
      <c r="BZ185" s="31" t="str">
        <f t="shared" si="244"/>
        <v/>
      </c>
      <c r="CA185" s="31" t="str">
        <f t="shared" si="244"/>
        <v/>
      </c>
      <c r="CB185" s="31" t="str">
        <f t="shared" si="244"/>
        <v/>
      </c>
      <c r="CC185" s="31" t="str">
        <f t="shared" si="244"/>
        <v/>
      </c>
      <c r="CD185" s="31" t="str">
        <f t="shared" si="244"/>
        <v/>
      </c>
      <c r="CE185" s="31" t="str">
        <f t="shared" si="244"/>
        <v/>
      </c>
      <c r="CF185" s="31" t="str">
        <f t="shared" si="244"/>
        <v/>
      </c>
      <c r="CG185" s="31" t="str">
        <f t="shared" si="244"/>
        <v/>
      </c>
      <c r="CH185" s="31" t="str">
        <f t="shared" si="244"/>
        <v/>
      </c>
      <c r="CI185" s="31" t="str">
        <f t="shared" si="244"/>
        <v/>
      </c>
      <c r="CJ185" s="31" t="str">
        <f t="shared" si="244"/>
        <v/>
      </c>
      <c r="CK185" s="31" t="str">
        <f t="shared" si="244"/>
        <v/>
      </c>
      <c r="CL185" s="31" t="str">
        <f t="shared" si="244"/>
        <v/>
      </c>
      <c r="CM185" s="31" t="str">
        <f t="shared" si="244"/>
        <v/>
      </c>
      <c r="CN185" s="31" t="str">
        <f t="shared" si="244"/>
        <v/>
      </c>
      <c r="CO185" s="31" t="str">
        <f t="shared" si="244"/>
        <v/>
      </c>
      <c r="CP185" s="31" t="str">
        <f t="shared" si="244"/>
        <v/>
      </c>
      <c r="CQ185" s="31" t="str">
        <f t="shared" si="244"/>
        <v/>
      </c>
      <c r="CR185" s="31" t="str">
        <f t="shared" si="244"/>
        <v/>
      </c>
      <c r="CS185" s="31" t="str">
        <f t="shared" si="244"/>
        <v/>
      </c>
      <c r="CT185" s="31" t="str">
        <f t="shared" si="244"/>
        <v/>
      </c>
      <c r="CU185" s="31" t="str">
        <f t="shared" si="244"/>
        <v/>
      </c>
      <c r="CV185" s="31" t="str">
        <f t="shared" si="244"/>
        <v/>
      </c>
      <c r="CW185" s="31" t="str">
        <f t="shared" si="244"/>
        <v/>
      </c>
      <c r="CX185" s="27">
        <f t="shared" ref="CX185" si="245">IF(NOT(CX82=123456),CX82,IF(NOT(CX82="123456"),CX82,"TEST"))</f>
        <v>0</v>
      </c>
    </row>
    <row r="186" spans="1:102" s="27" customFormat="1" x14ac:dyDescent="0.3">
      <c r="A186" s="27" t="str">
        <f t="shared" si="197"/>
        <v/>
      </c>
      <c r="B186" s="31" t="str">
        <f t="shared" ref="B186:BM186" si="246">IF(AND($A186 &lt;&gt; "", B$105 &lt;&gt; ""), IF(NOT(B83=123456),B83,IF(NOT(B83="123456"),B83,"TEST")),"")</f>
        <v/>
      </c>
      <c r="C186" s="31" t="str">
        <f t="shared" si="246"/>
        <v/>
      </c>
      <c r="D186" s="31" t="str">
        <f t="shared" si="246"/>
        <v/>
      </c>
      <c r="E186" s="31" t="str">
        <f t="shared" si="246"/>
        <v/>
      </c>
      <c r="F186" s="31" t="str">
        <f t="shared" si="246"/>
        <v/>
      </c>
      <c r="G186" s="31" t="str">
        <f t="shared" si="246"/>
        <v/>
      </c>
      <c r="H186" s="31" t="str">
        <f t="shared" si="246"/>
        <v/>
      </c>
      <c r="I186" s="31" t="str">
        <f t="shared" si="246"/>
        <v/>
      </c>
      <c r="J186" s="31" t="str">
        <f t="shared" si="246"/>
        <v/>
      </c>
      <c r="K186" s="31" t="str">
        <f t="shared" si="246"/>
        <v/>
      </c>
      <c r="L186" s="31" t="str">
        <f t="shared" si="246"/>
        <v/>
      </c>
      <c r="M186" s="31" t="str">
        <f t="shared" si="246"/>
        <v/>
      </c>
      <c r="N186" s="31" t="str">
        <f t="shared" si="246"/>
        <v/>
      </c>
      <c r="O186" s="31" t="str">
        <f t="shared" si="246"/>
        <v/>
      </c>
      <c r="P186" s="31" t="str">
        <f t="shared" si="246"/>
        <v/>
      </c>
      <c r="Q186" s="31" t="str">
        <f t="shared" si="246"/>
        <v/>
      </c>
      <c r="R186" s="31" t="str">
        <f t="shared" si="246"/>
        <v/>
      </c>
      <c r="S186" s="31" t="str">
        <f t="shared" si="246"/>
        <v/>
      </c>
      <c r="T186" s="31" t="str">
        <f t="shared" si="246"/>
        <v/>
      </c>
      <c r="U186" s="31" t="str">
        <f t="shared" si="246"/>
        <v/>
      </c>
      <c r="V186" s="31" t="str">
        <f t="shared" si="246"/>
        <v/>
      </c>
      <c r="W186" s="31" t="str">
        <f t="shared" si="246"/>
        <v/>
      </c>
      <c r="X186" s="31" t="str">
        <f t="shared" si="246"/>
        <v/>
      </c>
      <c r="Y186" s="31" t="str">
        <f t="shared" si="246"/>
        <v/>
      </c>
      <c r="Z186" s="31" t="str">
        <f t="shared" si="246"/>
        <v/>
      </c>
      <c r="AA186" s="31" t="str">
        <f t="shared" si="246"/>
        <v/>
      </c>
      <c r="AB186" s="31" t="str">
        <f t="shared" si="246"/>
        <v/>
      </c>
      <c r="AC186" s="31" t="str">
        <f t="shared" si="246"/>
        <v/>
      </c>
      <c r="AD186" s="31" t="str">
        <f t="shared" si="246"/>
        <v/>
      </c>
      <c r="AE186" s="31" t="str">
        <f t="shared" si="246"/>
        <v/>
      </c>
      <c r="AF186" s="31" t="str">
        <f t="shared" si="246"/>
        <v/>
      </c>
      <c r="AG186" s="31" t="str">
        <f t="shared" si="246"/>
        <v/>
      </c>
      <c r="AH186" s="31" t="str">
        <f t="shared" si="246"/>
        <v/>
      </c>
      <c r="AI186" s="31" t="str">
        <f t="shared" si="246"/>
        <v/>
      </c>
      <c r="AJ186" s="31" t="str">
        <f t="shared" si="246"/>
        <v/>
      </c>
      <c r="AK186" s="31" t="str">
        <f t="shared" si="246"/>
        <v/>
      </c>
      <c r="AL186" s="31" t="str">
        <f t="shared" si="246"/>
        <v/>
      </c>
      <c r="AM186" s="31" t="str">
        <f t="shared" si="246"/>
        <v/>
      </c>
      <c r="AN186" s="31" t="str">
        <f t="shared" si="246"/>
        <v/>
      </c>
      <c r="AO186" s="31" t="str">
        <f t="shared" si="246"/>
        <v/>
      </c>
      <c r="AP186" s="31" t="str">
        <f t="shared" si="246"/>
        <v/>
      </c>
      <c r="AQ186" s="31" t="str">
        <f t="shared" si="246"/>
        <v/>
      </c>
      <c r="AR186" s="31" t="str">
        <f t="shared" si="246"/>
        <v/>
      </c>
      <c r="AS186" s="31" t="str">
        <f t="shared" si="246"/>
        <v/>
      </c>
      <c r="AT186" s="31" t="str">
        <f t="shared" si="246"/>
        <v/>
      </c>
      <c r="AU186" s="31" t="str">
        <f t="shared" si="246"/>
        <v/>
      </c>
      <c r="AV186" s="31" t="str">
        <f t="shared" si="246"/>
        <v/>
      </c>
      <c r="AW186" s="31" t="str">
        <f t="shared" si="246"/>
        <v/>
      </c>
      <c r="AX186" s="31" t="str">
        <f t="shared" si="246"/>
        <v/>
      </c>
      <c r="AY186" s="31" t="str">
        <f t="shared" si="246"/>
        <v/>
      </c>
      <c r="AZ186" s="31" t="str">
        <f t="shared" si="246"/>
        <v/>
      </c>
      <c r="BA186" s="31" t="str">
        <f t="shared" si="246"/>
        <v/>
      </c>
      <c r="BB186" s="31" t="str">
        <f t="shared" si="246"/>
        <v/>
      </c>
      <c r="BC186" s="31" t="str">
        <f t="shared" si="246"/>
        <v/>
      </c>
      <c r="BD186" s="31" t="str">
        <f t="shared" si="246"/>
        <v/>
      </c>
      <c r="BE186" s="31" t="str">
        <f t="shared" si="246"/>
        <v/>
      </c>
      <c r="BF186" s="31" t="str">
        <f t="shared" si="246"/>
        <v/>
      </c>
      <c r="BG186" s="31" t="str">
        <f t="shared" si="246"/>
        <v/>
      </c>
      <c r="BH186" s="31" t="str">
        <f t="shared" si="246"/>
        <v/>
      </c>
      <c r="BI186" s="31" t="str">
        <f t="shared" si="246"/>
        <v/>
      </c>
      <c r="BJ186" s="31" t="str">
        <f t="shared" si="246"/>
        <v/>
      </c>
      <c r="BK186" s="31" t="str">
        <f t="shared" si="246"/>
        <v/>
      </c>
      <c r="BL186" s="31" t="str">
        <f t="shared" si="246"/>
        <v/>
      </c>
      <c r="BM186" s="31" t="str">
        <f t="shared" si="246"/>
        <v/>
      </c>
      <c r="BN186" s="31" t="str">
        <f t="shared" ref="BN186:CW186" si="247">IF(AND($A186 &lt;&gt; "", BN$105 &lt;&gt; ""), IF(NOT(BN83=123456),BN83,IF(NOT(BN83="123456"),BN83,"TEST")),"")</f>
        <v/>
      </c>
      <c r="BO186" s="31" t="str">
        <f t="shared" si="247"/>
        <v/>
      </c>
      <c r="BP186" s="31" t="str">
        <f t="shared" si="247"/>
        <v/>
      </c>
      <c r="BQ186" s="31" t="str">
        <f t="shared" si="247"/>
        <v/>
      </c>
      <c r="BR186" s="31" t="str">
        <f t="shared" si="247"/>
        <v/>
      </c>
      <c r="BS186" s="31" t="str">
        <f t="shared" si="247"/>
        <v/>
      </c>
      <c r="BT186" s="31" t="str">
        <f t="shared" si="247"/>
        <v/>
      </c>
      <c r="BU186" s="31" t="str">
        <f t="shared" si="247"/>
        <v/>
      </c>
      <c r="BV186" s="31" t="str">
        <f t="shared" si="247"/>
        <v/>
      </c>
      <c r="BW186" s="31" t="str">
        <f t="shared" si="247"/>
        <v/>
      </c>
      <c r="BX186" s="31" t="str">
        <f t="shared" si="247"/>
        <v/>
      </c>
      <c r="BY186" s="31" t="str">
        <f t="shared" si="247"/>
        <v/>
      </c>
      <c r="BZ186" s="31" t="str">
        <f t="shared" si="247"/>
        <v/>
      </c>
      <c r="CA186" s="31" t="str">
        <f t="shared" si="247"/>
        <v/>
      </c>
      <c r="CB186" s="31" t="str">
        <f t="shared" si="247"/>
        <v/>
      </c>
      <c r="CC186" s="31" t="str">
        <f t="shared" si="247"/>
        <v/>
      </c>
      <c r="CD186" s="31" t="str">
        <f t="shared" si="247"/>
        <v/>
      </c>
      <c r="CE186" s="31" t="str">
        <f t="shared" si="247"/>
        <v/>
      </c>
      <c r="CF186" s="31" t="str">
        <f t="shared" si="247"/>
        <v/>
      </c>
      <c r="CG186" s="31" t="str">
        <f t="shared" si="247"/>
        <v/>
      </c>
      <c r="CH186" s="31" t="str">
        <f t="shared" si="247"/>
        <v/>
      </c>
      <c r="CI186" s="31" t="str">
        <f t="shared" si="247"/>
        <v/>
      </c>
      <c r="CJ186" s="31" t="str">
        <f t="shared" si="247"/>
        <v/>
      </c>
      <c r="CK186" s="31" t="str">
        <f t="shared" si="247"/>
        <v/>
      </c>
      <c r="CL186" s="31" t="str">
        <f t="shared" si="247"/>
        <v/>
      </c>
      <c r="CM186" s="31" t="str">
        <f t="shared" si="247"/>
        <v/>
      </c>
      <c r="CN186" s="31" t="str">
        <f t="shared" si="247"/>
        <v/>
      </c>
      <c r="CO186" s="31" t="str">
        <f t="shared" si="247"/>
        <v/>
      </c>
      <c r="CP186" s="31" t="str">
        <f t="shared" si="247"/>
        <v/>
      </c>
      <c r="CQ186" s="31" t="str">
        <f t="shared" si="247"/>
        <v/>
      </c>
      <c r="CR186" s="31" t="str">
        <f t="shared" si="247"/>
        <v/>
      </c>
      <c r="CS186" s="31" t="str">
        <f t="shared" si="247"/>
        <v/>
      </c>
      <c r="CT186" s="31" t="str">
        <f t="shared" si="247"/>
        <v/>
      </c>
      <c r="CU186" s="31" t="str">
        <f t="shared" si="247"/>
        <v/>
      </c>
      <c r="CV186" s="31" t="str">
        <f t="shared" si="247"/>
        <v/>
      </c>
      <c r="CW186" s="31" t="str">
        <f t="shared" si="247"/>
        <v/>
      </c>
      <c r="CX186" s="27">
        <f t="shared" ref="CX186" si="248">IF(NOT(CX83=123456),CX83,IF(NOT(CX83="123456"),CX83,"TEST"))</f>
        <v>0</v>
      </c>
    </row>
    <row r="187" spans="1:102" s="27" customFormat="1" x14ac:dyDescent="0.3">
      <c r="A187" s="27" t="str">
        <f t="shared" si="197"/>
        <v/>
      </c>
      <c r="B187" s="31" t="str">
        <f t="shared" ref="B187:BM187" si="249">IF(AND($A187 &lt;&gt; "", B$105 &lt;&gt; ""), IF(NOT(B84=123456),B84,IF(NOT(B84="123456"),B84,"TEST")),"")</f>
        <v/>
      </c>
      <c r="C187" s="31" t="str">
        <f t="shared" si="249"/>
        <v/>
      </c>
      <c r="D187" s="31" t="str">
        <f t="shared" si="249"/>
        <v/>
      </c>
      <c r="E187" s="31" t="str">
        <f t="shared" si="249"/>
        <v/>
      </c>
      <c r="F187" s="31" t="str">
        <f t="shared" si="249"/>
        <v/>
      </c>
      <c r="G187" s="31" t="str">
        <f t="shared" si="249"/>
        <v/>
      </c>
      <c r="H187" s="31" t="str">
        <f t="shared" si="249"/>
        <v/>
      </c>
      <c r="I187" s="31" t="str">
        <f t="shared" si="249"/>
        <v/>
      </c>
      <c r="J187" s="31" t="str">
        <f t="shared" si="249"/>
        <v/>
      </c>
      <c r="K187" s="31" t="str">
        <f t="shared" si="249"/>
        <v/>
      </c>
      <c r="L187" s="31" t="str">
        <f t="shared" si="249"/>
        <v/>
      </c>
      <c r="M187" s="31" t="str">
        <f t="shared" si="249"/>
        <v/>
      </c>
      <c r="N187" s="31" t="str">
        <f t="shared" si="249"/>
        <v/>
      </c>
      <c r="O187" s="31" t="str">
        <f t="shared" si="249"/>
        <v/>
      </c>
      <c r="P187" s="31" t="str">
        <f t="shared" si="249"/>
        <v/>
      </c>
      <c r="Q187" s="31" t="str">
        <f t="shared" si="249"/>
        <v/>
      </c>
      <c r="R187" s="31" t="str">
        <f t="shared" si="249"/>
        <v/>
      </c>
      <c r="S187" s="31" t="str">
        <f t="shared" si="249"/>
        <v/>
      </c>
      <c r="T187" s="31" t="str">
        <f t="shared" si="249"/>
        <v/>
      </c>
      <c r="U187" s="31" t="str">
        <f t="shared" si="249"/>
        <v/>
      </c>
      <c r="V187" s="31" t="str">
        <f t="shared" si="249"/>
        <v/>
      </c>
      <c r="W187" s="31" t="str">
        <f t="shared" si="249"/>
        <v/>
      </c>
      <c r="X187" s="31" t="str">
        <f t="shared" si="249"/>
        <v/>
      </c>
      <c r="Y187" s="31" t="str">
        <f t="shared" si="249"/>
        <v/>
      </c>
      <c r="Z187" s="31" t="str">
        <f t="shared" si="249"/>
        <v/>
      </c>
      <c r="AA187" s="31" t="str">
        <f t="shared" si="249"/>
        <v/>
      </c>
      <c r="AB187" s="31" t="str">
        <f t="shared" si="249"/>
        <v/>
      </c>
      <c r="AC187" s="31" t="str">
        <f t="shared" si="249"/>
        <v/>
      </c>
      <c r="AD187" s="31" t="str">
        <f t="shared" si="249"/>
        <v/>
      </c>
      <c r="AE187" s="31" t="str">
        <f t="shared" si="249"/>
        <v/>
      </c>
      <c r="AF187" s="31" t="str">
        <f t="shared" si="249"/>
        <v/>
      </c>
      <c r="AG187" s="31" t="str">
        <f t="shared" si="249"/>
        <v/>
      </c>
      <c r="AH187" s="31" t="str">
        <f t="shared" si="249"/>
        <v/>
      </c>
      <c r="AI187" s="31" t="str">
        <f t="shared" si="249"/>
        <v/>
      </c>
      <c r="AJ187" s="31" t="str">
        <f t="shared" si="249"/>
        <v/>
      </c>
      <c r="AK187" s="31" t="str">
        <f t="shared" si="249"/>
        <v/>
      </c>
      <c r="AL187" s="31" t="str">
        <f t="shared" si="249"/>
        <v/>
      </c>
      <c r="AM187" s="31" t="str">
        <f t="shared" si="249"/>
        <v/>
      </c>
      <c r="AN187" s="31" t="str">
        <f t="shared" si="249"/>
        <v/>
      </c>
      <c r="AO187" s="31" t="str">
        <f t="shared" si="249"/>
        <v/>
      </c>
      <c r="AP187" s="31" t="str">
        <f t="shared" si="249"/>
        <v/>
      </c>
      <c r="AQ187" s="31" t="str">
        <f t="shared" si="249"/>
        <v/>
      </c>
      <c r="AR187" s="31" t="str">
        <f t="shared" si="249"/>
        <v/>
      </c>
      <c r="AS187" s="31" t="str">
        <f t="shared" si="249"/>
        <v/>
      </c>
      <c r="AT187" s="31" t="str">
        <f t="shared" si="249"/>
        <v/>
      </c>
      <c r="AU187" s="31" t="str">
        <f t="shared" si="249"/>
        <v/>
      </c>
      <c r="AV187" s="31" t="str">
        <f t="shared" si="249"/>
        <v/>
      </c>
      <c r="AW187" s="31" t="str">
        <f t="shared" si="249"/>
        <v/>
      </c>
      <c r="AX187" s="31" t="str">
        <f t="shared" si="249"/>
        <v/>
      </c>
      <c r="AY187" s="31" t="str">
        <f t="shared" si="249"/>
        <v/>
      </c>
      <c r="AZ187" s="31" t="str">
        <f t="shared" si="249"/>
        <v/>
      </c>
      <c r="BA187" s="31" t="str">
        <f t="shared" si="249"/>
        <v/>
      </c>
      <c r="BB187" s="31" t="str">
        <f t="shared" si="249"/>
        <v/>
      </c>
      <c r="BC187" s="31" t="str">
        <f t="shared" si="249"/>
        <v/>
      </c>
      <c r="BD187" s="31" t="str">
        <f t="shared" si="249"/>
        <v/>
      </c>
      <c r="BE187" s="31" t="str">
        <f t="shared" si="249"/>
        <v/>
      </c>
      <c r="BF187" s="31" t="str">
        <f t="shared" si="249"/>
        <v/>
      </c>
      <c r="BG187" s="31" t="str">
        <f t="shared" si="249"/>
        <v/>
      </c>
      <c r="BH187" s="31" t="str">
        <f t="shared" si="249"/>
        <v/>
      </c>
      <c r="BI187" s="31" t="str">
        <f t="shared" si="249"/>
        <v/>
      </c>
      <c r="BJ187" s="31" t="str">
        <f t="shared" si="249"/>
        <v/>
      </c>
      <c r="BK187" s="31" t="str">
        <f t="shared" si="249"/>
        <v/>
      </c>
      <c r="BL187" s="31" t="str">
        <f t="shared" si="249"/>
        <v/>
      </c>
      <c r="BM187" s="31" t="str">
        <f t="shared" si="249"/>
        <v/>
      </c>
      <c r="BN187" s="31" t="str">
        <f t="shared" ref="BN187:CW187" si="250">IF(AND($A187 &lt;&gt; "", BN$105 &lt;&gt; ""), IF(NOT(BN84=123456),BN84,IF(NOT(BN84="123456"),BN84,"TEST")),"")</f>
        <v/>
      </c>
      <c r="BO187" s="31" t="str">
        <f t="shared" si="250"/>
        <v/>
      </c>
      <c r="BP187" s="31" t="str">
        <f t="shared" si="250"/>
        <v/>
      </c>
      <c r="BQ187" s="31" t="str">
        <f t="shared" si="250"/>
        <v/>
      </c>
      <c r="BR187" s="31" t="str">
        <f t="shared" si="250"/>
        <v/>
      </c>
      <c r="BS187" s="31" t="str">
        <f t="shared" si="250"/>
        <v/>
      </c>
      <c r="BT187" s="31" t="str">
        <f t="shared" si="250"/>
        <v/>
      </c>
      <c r="BU187" s="31" t="str">
        <f t="shared" si="250"/>
        <v/>
      </c>
      <c r="BV187" s="31" t="str">
        <f t="shared" si="250"/>
        <v/>
      </c>
      <c r="BW187" s="31" t="str">
        <f t="shared" si="250"/>
        <v/>
      </c>
      <c r="BX187" s="31" t="str">
        <f t="shared" si="250"/>
        <v/>
      </c>
      <c r="BY187" s="31" t="str">
        <f t="shared" si="250"/>
        <v/>
      </c>
      <c r="BZ187" s="31" t="str">
        <f t="shared" si="250"/>
        <v/>
      </c>
      <c r="CA187" s="31" t="str">
        <f t="shared" si="250"/>
        <v/>
      </c>
      <c r="CB187" s="31" t="str">
        <f t="shared" si="250"/>
        <v/>
      </c>
      <c r="CC187" s="31" t="str">
        <f t="shared" si="250"/>
        <v/>
      </c>
      <c r="CD187" s="31" t="str">
        <f t="shared" si="250"/>
        <v/>
      </c>
      <c r="CE187" s="31" t="str">
        <f t="shared" si="250"/>
        <v/>
      </c>
      <c r="CF187" s="31" t="str">
        <f t="shared" si="250"/>
        <v/>
      </c>
      <c r="CG187" s="31" t="str">
        <f t="shared" si="250"/>
        <v/>
      </c>
      <c r="CH187" s="31" t="str">
        <f t="shared" si="250"/>
        <v/>
      </c>
      <c r="CI187" s="31" t="str">
        <f t="shared" si="250"/>
        <v/>
      </c>
      <c r="CJ187" s="31" t="str">
        <f t="shared" si="250"/>
        <v/>
      </c>
      <c r="CK187" s="31" t="str">
        <f t="shared" si="250"/>
        <v/>
      </c>
      <c r="CL187" s="31" t="str">
        <f t="shared" si="250"/>
        <v/>
      </c>
      <c r="CM187" s="31" t="str">
        <f t="shared" si="250"/>
        <v/>
      </c>
      <c r="CN187" s="31" t="str">
        <f t="shared" si="250"/>
        <v/>
      </c>
      <c r="CO187" s="31" t="str">
        <f t="shared" si="250"/>
        <v/>
      </c>
      <c r="CP187" s="31" t="str">
        <f t="shared" si="250"/>
        <v/>
      </c>
      <c r="CQ187" s="31" t="str">
        <f t="shared" si="250"/>
        <v/>
      </c>
      <c r="CR187" s="31" t="str">
        <f t="shared" si="250"/>
        <v/>
      </c>
      <c r="CS187" s="31" t="str">
        <f t="shared" si="250"/>
        <v/>
      </c>
      <c r="CT187" s="31" t="str">
        <f t="shared" si="250"/>
        <v/>
      </c>
      <c r="CU187" s="31" t="str">
        <f t="shared" si="250"/>
        <v/>
      </c>
      <c r="CV187" s="31" t="str">
        <f t="shared" si="250"/>
        <v/>
      </c>
      <c r="CW187" s="31" t="str">
        <f t="shared" si="250"/>
        <v/>
      </c>
      <c r="CX187" s="27">
        <f t="shared" ref="CX187" si="251">IF(NOT(CX84=123456),CX84,IF(NOT(CX84="123456"),CX84,"TEST"))</f>
        <v>0</v>
      </c>
    </row>
    <row r="188" spans="1:102" s="27" customFormat="1" x14ac:dyDescent="0.3">
      <c r="A188" s="27" t="str">
        <f t="shared" si="197"/>
        <v/>
      </c>
      <c r="B188" s="31" t="str">
        <f t="shared" ref="B188:BM188" si="252">IF(AND($A188 &lt;&gt; "", B$105 &lt;&gt; ""), IF(NOT(B85=123456),B85,IF(NOT(B85="123456"),B85,"TEST")),"")</f>
        <v/>
      </c>
      <c r="C188" s="31" t="str">
        <f t="shared" si="252"/>
        <v/>
      </c>
      <c r="D188" s="31" t="str">
        <f t="shared" si="252"/>
        <v/>
      </c>
      <c r="E188" s="31" t="str">
        <f t="shared" si="252"/>
        <v/>
      </c>
      <c r="F188" s="31" t="str">
        <f t="shared" si="252"/>
        <v/>
      </c>
      <c r="G188" s="31" t="str">
        <f t="shared" si="252"/>
        <v/>
      </c>
      <c r="H188" s="31" t="str">
        <f t="shared" si="252"/>
        <v/>
      </c>
      <c r="I188" s="31" t="str">
        <f t="shared" si="252"/>
        <v/>
      </c>
      <c r="J188" s="31" t="str">
        <f t="shared" si="252"/>
        <v/>
      </c>
      <c r="K188" s="31" t="str">
        <f t="shared" si="252"/>
        <v/>
      </c>
      <c r="L188" s="31" t="str">
        <f t="shared" si="252"/>
        <v/>
      </c>
      <c r="M188" s="31" t="str">
        <f t="shared" si="252"/>
        <v/>
      </c>
      <c r="N188" s="31" t="str">
        <f t="shared" si="252"/>
        <v/>
      </c>
      <c r="O188" s="31" t="str">
        <f t="shared" si="252"/>
        <v/>
      </c>
      <c r="P188" s="31" t="str">
        <f t="shared" si="252"/>
        <v/>
      </c>
      <c r="Q188" s="31" t="str">
        <f t="shared" si="252"/>
        <v/>
      </c>
      <c r="R188" s="31" t="str">
        <f t="shared" si="252"/>
        <v/>
      </c>
      <c r="S188" s="31" t="str">
        <f t="shared" si="252"/>
        <v/>
      </c>
      <c r="T188" s="31" t="str">
        <f t="shared" si="252"/>
        <v/>
      </c>
      <c r="U188" s="31" t="str">
        <f t="shared" si="252"/>
        <v/>
      </c>
      <c r="V188" s="31" t="str">
        <f t="shared" si="252"/>
        <v/>
      </c>
      <c r="W188" s="31" t="str">
        <f t="shared" si="252"/>
        <v/>
      </c>
      <c r="X188" s="31" t="str">
        <f t="shared" si="252"/>
        <v/>
      </c>
      <c r="Y188" s="31" t="str">
        <f t="shared" si="252"/>
        <v/>
      </c>
      <c r="Z188" s="31" t="str">
        <f t="shared" si="252"/>
        <v/>
      </c>
      <c r="AA188" s="31" t="str">
        <f t="shared" si="252"/>
        <v/>
      </c>
      <c r="AB188" s="31" t="str">
        <f t="shared" si="252"/>
        <v/>
      </c>
      <c r="AC188" s="31" t="str">
        <f t="shared" si="252"/>
        <v/>
      </c>
      <c r="AD188" s="31" t="str">
        <f t="shared" si="252"/>
        <v/>
      </c>
      <c r="AE188" s="31" t="str">
        <f t="shared" si="252"/>
        <v/>
      </c>
      <c r="AF188" s="31" t="str">
        <f t="shared" si="252"/>
        <v/>
      </c>
      <c r="AG188" s="31" t="str">
        <f t="shared" si="252"/>
        <v/>
      </c>
      <c r="AH188" s="31" t="str">
        <f t="shared" si="252"/>
        <v/>
      </c>
      <c r="AI188" s="31" t="str">
        <f t="shared" si="252"/>
        <v/>
      </c>
      <c r="AJ188" s="31" t="str">
        <f t="shared" si="252"/>
        <v/>
      </c>
      <c r="AK188" s="31" t="str">
        <f t="shared" si="252"/>
        <v/>
      </c>
      <c r="AL188" s="31" t="str">
        <f t="shared" si="252"/>
        <v/>
      </c>
      <c r="AM188" s="31" t="str">
        <f t="shared" si="252"/>
        <v/>
      </c>
      <c r="AN188" s="31" t="str">
        <f t="shared" si="252"/>
        <v/>
      </c>
      <c r="AO188" s="31" t="str">
        <f t="shared" si="252"/>
        <v/>
      </c>
      <c r="AP188" s="31" t="str">
        <f t="shared" si="252"/>
        <v/>
      </c>
      <c r="AQ188" s="31" t="str">
        <f t="shared" si="252"/>
        <v/>
      </c>
      <c r="AR188" s="31" t="str">
        <f t="shared" si="252"/>
        <v/>
      </c>
      <c r="AS188" s="31" t="str">
        <f t="shared" si="252"/>
        <v/>
      </c>
      <c r="AT188" s="31" t="str">
        <f t="shared" si="252"/>
        <v/>
      </c>
      <c r="AU188" s="31" t="str">
        <f t="shared" si="252"/>
        <v/>
      </c>
      <c r="AV188" s="31" t="str">
        <f t="shared" si="252"/>
        <v/>
      </c>
      <c r="AW188" s="31" t="str">
        <f t="shared" si="252"/>
        <v/>
      </c>
      <c r="AX188" s="31" t="str">
        <f t="shared" si="252"/>
        <v/>
      </c>
      <c r="AY188" s="31" t="str">
        <f t="shared" si="252"/>
        <v/>
      </c>
      <c r="AZ188" s="31" t="str">
        <f t="shared" si="252"/>
        <v/>
      </c>
      <c r="BA188" s="31" t="str">
        <f t="shared" si="252"/>
        <v/>
      </c>
      <c r="BB188" s="31" t="str">
        <f t="shared" si="252"/>
        <v/>
      </c>
      <c r="BC188" s="31" t="str">
        <f t="shared" si="252"/>
        <v/>
      </c>
      <c r="BD188" s="31" t="str">
        <f t="shared" si="252"/>
        <v/>
      </c>
      <c r="BE188" s="31" t="str">
        <f t="shared" si="252"/>
        <v/>
      </c>
      <c r="BF188" s="31" t="str">
        <f t="shared" si="252"/>
        <v/>
      </c>
      <c r="BG188" s="31" t="str">
        <f t="shared" si="252"/>
        <v/>
      </c>
      <c r="BH188" s="31" t="str">
        <f t="shared" si="252"/>
        <v/>
      </c>
      <c r="BI188" s="31" t="str">
        <f t="shared" si="252"/>
        <v/>
      </c>
      <c r="BJ188" s="31" t="str">
        <f t="shared" si="252"/>
        <v/>
      </c>
      <c r="BK188" s="31" t="str">
        <f t="shared" si="252"/>
        <v/>
      </c>
      <c r="BL188" s="31" t="str">
        <f t="shared" si="252"/>
        <v/>
      </c>
      <c r="BM188" s="31" t="str">
        <f t="shared" si="252"/>
        <v/>
      </c>
      <c r="BN188" s="31" t="str">
        <f t="shared" ref="BN188:CW188" si="253">IF(AND($A188 &lt;&gt; "", BN$105 &lt;&gt; ""), IF(NOT(BN85=123456),BN85,IF(NOT(BN85="123456"),BN85,"TEST")),"")</f>
        <v/>
      </c>
      <c r="BO188" s="31" t="str">
        <f t="shared" si="253"/>
        <v/>
      </c>
      <c r="BP188" s="31" t="str">
        <f t="shared" si="253"/>
        <v/>
      </c>
      <c r="BQ188" s="31" t="str">
        <f t="shared" si="253"/>
        <v/>
      </c>
      <c r="BR188" s="31" t="str">
        <f t="shared" si="253"/>
        <v/>
      </c>
      <c r="BS188" s="31" t="str">
        <f t="shared" si="253"/>
        <v/>
      </c>
      <c r="BT188" s="31" t="str">
        <f t="shared" si="253"/>
        <v/>
      </c>
      <c r="BU188" s="31" t="str">
        <f t="shared" si="253"/>
        <v/>
      </c>
      <c r="BV188" s="31" t="str">
        <f t="shared" si="253"/>
        <v/>
      </c>
      <c r="BW188" s="31" t="str">
        <f t="shared" si="253"/>
        <v/>
      </c>
      <c r="BX188" s="31" t="str">
        <f t="shared" si="253"/>
        <v/>
      </c>
      <c r="BY188" s="31" t="str">
        <f t="shared" si="253"/>
        <v/>
      </c>
      <c r="BZ188" s="31" t="str">
        <f t="shared" si="253"/>
        <v/>
      </c>
      <c r="CA188" s="31" t="str">
        <f t="shared" si="253"/>
        <v/>
      </c>
      <c r="CB188" s="31" t="str">
        <f t="shared" si="253"/>
        <v/>
      </c>
      <c r="CC188" s="31" t="str">
        <f t="shared" si="253"/>
        <v/>
      </c>
      <c r="CD188" s="31" t="str">
        <f t="shared" si="253"/>
        <v/>
      </c>
      <c r="CE188" s="31" t="str">
        <f t="shared" si="253"/>
        <v/>
      </c>
      <c r="CF188" s="31" t="str">
        <f t="shared" si="253"/>
        <v/>
      </c>
      <c r="CG188" s="31" t="str">
        <f t="shared" si="253"/>
        <v/>
      </c>
      <c r="CH188" s="31" t="str">
        <f t="shared" si="253"/>
        <v/>
      </c>
      <c r="CI188" s="31" t="str">
        <f t="shared" si="253"/>
        <v/>
      </c>
      <c r="CJ188" s="31" t="str">
        <f t="shared" si="253"/>
        <v/>
      </c>
      <c r="CK188" s="31" t="str">
        <f t="shared" si="253"/>
        <v/>
      </c>
      <c r="CL188" s="31" t="str">
        <f t="shared" si="253"/>
        <v/>
      </c>
      <c r="CM188" s="31" t="str">
        <f t="shared" si="253"/>
        <v/>
      </c>
      <c r="CN188" s="31" t="str">
        <f t="shared" si="253"/>
        <v/>
      </c>
      <c r="CO188" s="31" t="str">
        <f t="shared" si="253"/>
        <v/>
      </c>
      <c r="CP188" s="31" t="str">
        <f t="shared" si="253"/>
        <v/>
      </c>
      <c r="CQ188" s="31" t="str">
        <f t="shared" si="253"/>
        <v/>
      </c>
      <c r="CR188" s="31" t="str">
        <f t="shared" si="253"/>
        <v/>
      </c>
      <c r="CS188" s="31" t="str">
        <f t="shared" si="253"/>
        <v/>
      </c>
      <c r="CT188" s="31" t="str">
        <f t="shared" si="253"/>
        <v/>
      </c>
      <c r="CU188" s="31" t="str">
        <f t="shared" si="253"/>
        <v/>
      </c>
      <c r="CV188" s="31" t="str">
        <f t="shared" si="253"/>
        <v/>
      </c>
      <c r="CW188" s="31" t="str">
        <f t="shared" si="253"/>
        <v/>
      </c>
      <c r="CX188" s="27">
        <f t="shared" ref="CX188" si="254">IF(NOT(CX85=123456),CX85,IF(NOT(CX85="123456"),CX85,"TEST"))</f>
        <v>0</v>
      </c>
    </row>
    <row r="189" spans="1:102" s="27" customFormat="1" x14ac:dyDescent="0.3">
      <c r="A189" s="27" t="str">
        <f t="shared" si="197"/>
        <v/>
      </c>
      <c r="B189" s="31" t="str">
        <f t="shared" ref="B189:BM189" si="255">IF(AND($A189 &lt;&gt; "", B$105 &lt;&gt; ""), IF(NOT(B86=123456),B86,IF(NOT(B86="123456"),B86,"TEST")),"")</f>
        <v/>
      </c>
      <c r="C189" s="31" t="str">
        <f t="shared" si="255"/>
        <v/>
      </c>
      <c r="D189" s="31" t="str">
        <f t="shared" si="255"/>
        <v/>
      </c>
      <c r="E189" s="31" t="str">
        <f t="shared" si="255"/>
        <v/>
      </c>
      <c r="F189" s="31" t="str">
        <f t="shared" si="255"/>
        <v/>
      </c>
      <c r="G189" s="31" t="str">
        <f t="shared" si="255"/>
        <v/>
      </c>
      <c r="H189" s="31" t="str">
        <f t="shared" si="255"/>
        <v/>
      </c>
      <c r="I189" s="31" t="str">
        <f t="shared" si="255"/>
        <v/>
      </c>
      <c r="J189" s="31" t="str">
        <f t="shared" si="255"/>
        <v/>
      </c>
      <c r="K189" s="31" t="str">
        <f t="shared" si="255"/>
        <v/>
      </c>
      <c r="L189" s="31" t="str">
        <f t="shared" si="255"/>
        <v/>
      </c>
      <c r="M189" s="31" t="str">
        <f t="shared" si="255"/>
        <v/>
      </c>
      <c r="N189" s="31" t="str">
        <f t="shared" si="255"/>
        <v/>
      </c>
      <c r="O189" s="31" t="str">
        <f t="shared" si="255"/>
        <v/>
      </c>
      <c r="P189" s="31" t="str">
        <f t="shared" si="255"/>
        <v/>
      </c>
      <c r="Q189" s="31" t="str">
        <f t="shared" si="255"/>
        <v/>
      </c>
      <c r="R189" s="31" t="str">
        <f t="shared" si="255"/>
        <v/>
      </c>
      <c r="S189" s="31" t="str">
        <f t="shared" si="255"/>
        <v/>
      </c>
      <c r="T189" s="31" t="str">
        <f t="shared" si="255"/>
        <v/>
      </c>
      <c r="U189" s="31" t="str">
        <f t="shared" si="255"/>
        <v/>
      </c>
      <c r="V189" s="31" t="str">
        <f t="shared" si="255"/>
        <v/>
      </c>
      <c r="W189" s="31" t="str">
        <f t="shared" si="255"/>
        <v/>
      </c>
      <c r="X189" s="31" t="str">
        <f t="shared" si="255"/>
        <v/>
      </c>
      <c r="Y189" s="31" t="str">
        <f t="shared" si="255"/>
        <v/>
      </c>
      <c r="Z189" s="31" t="str">
        <f t="shared" si="255"/>
        <v/>
      </c>
      <c r="AA189" s="31" t="str">
        <f t="shared" si="255"/>
        <v/>
      </c>
      <c r="AB189" s="31" t="str">
        <f t="shared" si="255"/>
        <v/>
      </c>
      <c r="AC189" s="31" t="str">
        <f t="shared" si="255"/>
        <v/>
      </c>
      <c r="AD189" s="31" t="str">
        <f t="shared" si="255"/>
        <v/>
      </c>
      <c r="AE189" s="31" t="str">
        <f t="shared" si="255"/>
        <v/>
      </c>
      <c r="AF189" s="31" t="str">
        <f t="shared" si="255"/>
        <v/>
      </c>
      <c r="AG189" s="31" t="str">
        <f t="shared" si="255"/>
        <v/>
      </c>
      <c r="AH189" s="31" t="str">
        <f t="shared" si="255"/>
        <v/>
      </c>
      <c r="AI189" s="31" t="str">
        <f t="shared" si="255"/>
        <v/>
      </c>
      <c r="AJ189" s="31" t="str">
        <f t="shared" si="255"/>
        <v/>
      </c>
      <c r="AK189" s="31" t="str">
        <f t="shared" si="255"/>
        <v/>
      </c>
      <c r="AL189" s="31" t="str">
        <f t="shared" si="255"/>
        <v/>
      </c>
      <c r="AM189" s="31" t="str">
        <f t="shared" si="255"/>
        <v/>
      </c>
      <c r="AN189" s="31" t="str">
        <f t="shared" si="255"/>
        <v/>
      </c>
      <c r="AO189" s="31" t="str">
        <f t="shared" si="255"/>
        <v/>
      </c>
      <c r="AP189" s="31" t="str">
        <f t="shared" si="255"/>
        <v/>
      </c>
      <c r="AQ189" s="31" t="str">
        <f t="shared" si="255"/>
        <v/>
      </c>
      <c r="AR189" s="31" t="str">
        <f t="shared" si="255"/>
        <v/>
      </c>
      <c r="AS189" s="31" t="str">
        <f t="shared" si="255"/>
        <v/>
      </c>
      <c r="AT189" s="31" t="str">
        <f t="shared" si="255"/>
        <v/>
      </c>
      <c r="AU189" s="31" t="str">
        <f t="shared" si="255"/>
        <v/>
      </c>
      <c r="AV189" s="31" t="str">
        <f t="shared" si="255"/>
        <v/>
      </c>
      <c r="AW189" s="31" t="str">
        <f t="shared" si="255"/>
        <v/>
      </c>
      <c r="AX189" s="31" t="str">
        <f t="shared" si="255"/>
        <v/>
      </c>
      <c r="AY189" s="31" t="str">
        <f t="shared" si="255"/>
        <v/>
      </c>
      <c r="AZ189" s="31" t="str">
        <f t="shared" si="255"/>
        <v/>
      </c>
      <c r="BA189" s="31" t="str">
        <f t="shared" si="255"/>
        <v/>
      </c>
      <c r="BB189" s="31" t="str">
        <f t="shared" si="255"/>
        <v/>
      </c>
      <c r="BC189" s="31" t="str">
        <f t="shared" si="255"/>
        <v/>
      </c>
      <c r="BD189" s="31" t="str">
        <f t="shared" si="255"/>
        <v/>
      </c>
      <c r="BE189" s="31" t="str">
        <f t="shared" si="255"/>
        <v/>
      </c>
      <c r="BF189" s="31" t="str">
        <f t="shared" si="255"/>
        <v/>
      </c>
      <c r="BG189" s="31" t="str">
        <f t="shared" si="255"/>
        <v/>
      </c>
      <c r="BH189" s="31" t="str">
        <f t="shared" si="255"/>
        <v/>
      </c>
      <c r="BI189" s="31" t="str">
        <f t="shared" si="255"/>
        <v/>
      </c>
      <c r="BJ189" s="31" t="str">
        <f t="shared" si="255"/>
        <v/>
      </c>
      <c r="BK189" s="31" t="str">
        <f t="shared" si="255"/>
        <v/>
      </c>
      <c r="BL189" s="31" t="str">
        <f t="shared" si="255"/>
        <v/>
      </c>
      <c r="BM189" s="31" t="str">
        <f t="shared" si="255"/>
        <v/>
      </c>
      <c r="BN189" s="31" t="str">
        <f t="shared" ref="BN189:CW189" si="256">IF(AND($A189 &lt;&gt; "", BN$105 &lt;&gt; ""), IF(NOT(BN86=123456),BN86,IF(NOT(BN86="123456"),BN86,"TEST")),"")</f>
        <v/>
      </c>
      <c r="BO189" s="31" t="str">
        <f t="shared" si="256"/>
        <v/>
      </c>
      <c r="BP189" s="31" t="str">
        <f t="shared" si="256"/>
        <v/>
      </c>
      <c r="BQ189" s="31" t="str">
        <f t="shared" si="256"/>
        <v/>
      </c>
      <c r="BR189" s="31" t="str">
        <f t="shared" si="256"/>
        <v/>
      </c>
      <c r="BS189" s="31" t="str">
        <f t="shared" si="256"/>
        <v/>
      </c>
      <c r="BT189" s="31" t="str">
        <f t="shared" si="256"/>
        <v/>
      </c>
      <c r="BU189" s="31" t="str">
        <f t="shared" si="256"/>
        <v/>
      </c>
      <c r="BV189" s="31" t="str">
        <f t="shared" si="256"/>
        <v/>
      </c>
      <c r="BW189" s="31" t="str">
        <f t="shared" si="256"/>
        <v/>
      </c>
      <c r="BX189" s="31" t="str">
        <f t="shared" si="256"/>
        <v/>
      </c>
      <c r="BY189" s="31" t="str">
        <f t="shared" si="256"/>
        <v/>
      </c>
      <c r="BZ189" s="31" t="str">
        <f t="shared" si="256"/>
        <v/>
      </c>
      <c r="CA189" s="31" t="str">
        <f t="shared" si="256"/>
        <v/>
      </c>
      <c r="CB189" s="31" t="str">
        <f t="shared" si="256"/>
        <v/>
      </c>
      <c r="CC189" s="31" t="str">
        <f t="shared" si="256"/>
        <v/>
      </c>
      <c r="CD189" s="31" t="str">
        <f t="shared" si="256"/>
        <v/>
      </c>
      <c r="CE189" s="31" t="str">
        <f t="shared" si="256"/>
        <v/>
      </c>
      <c r="CF189" s="31" t="str">
        <f t="shared" si="256"/>
        <v/>
      </c>
      <c r="CG189" s="31" t="str">
        <f t="shared" si="256"/>
        <v/>
      </c>
      <c r="CH189" s="31" t="str">
        <f t="shared" si="256"/>
        <v/>
      </c>
      <c r="CI189" s="31" t="str">
        <f t="shared" si="256"/>
        <v/>
      </c>
      <c r="CJ189" s="31" t="str">
        <f t="shared" si="256"/>
        <v/>
      </c>
      <c r="CK189" s="31" t="str">
        <f t="shared" si="256"/>
        <v/>
      </c>
      <c r="CL189" s="31" t="str">
        <f t="shared" si="256"/>
        <v/>
      </c>
      <c r="CM189" s="31" t="str">
        <f t="shared" si="256"/>
        <v/>
      </c>
      <c r="CN189" s="31" t="str">
        <f t="shared" si="256"/>
        <v/>
      </c>
      <c r="CO189" s="31" t="str">
        <f t="shared" si="256"/>
        <v/>
      </c>
      <c r="CP189" s="31" t="str">
        <f t="shared" si="256"/>
        <v/>
      </c>
      <c r="CQ189" s="31" t="str">
        <f t="shared" si="256"/>
        <v/>
      </c>
      <c r="CR189" s="31" t="str">
        <f t="shared" si="256"/>
        <v/>
      </c>
      <c r="CS189" s="31" t="str">
        <f t="shared" si="256"/>
        <v/>
      </c>
      <c r="CT189" s="31" t="str">
        <f t="shared" si="256"/>
        <v/>
      </c>
      <c r="CU189" s="31" t="str">
        <f t="shared" si="256"/>
        <v/>
      </c>
      <c r="CV189" s="31" t="str">
        <f t="shared" si="256"/>
        <v/>
      </c>
      <c r="CW189" s="31" t="str">
        <f t="shared" si="256"/>
        <v/>
      </c>
      <c r="CX189" s="27">
        <f t="shared" ref="CX189" si="257">IF(NOT(CX86=123456),CX86,IF(NOT(CX86="123456"),CX86,"TEST"))</f>
        <v>0</v>
      </c>
    </row>
    <row r="190" spans="1:102" s="27" customFormat="1" x14ac:dyDescent="0.3">
      <c r="A190" s="27" t="str">
        <f t="shared" si="197"/>
        <v/>
      </c>
      <c r="B190" s="31" t="str">
        <f t="shared" ref="B190:BM190" si="258">IF(AND($A190 &lt;&gt; "", B$105 &lt;&gt; ""), IF(NOT(B87=123456),B87,IF(NOT(B87="123456"),B87,"TEST")),"")</f>
        <v/>
      </c>
      <c r="C190" s="31" t="str">
        <f t="shared" si="258"/>
        <v/>
      </c>
      <c r="D190" s="31" t="str">
        <f t="shared" si="258"/>
        <v/>
      </c>
      <c r="E190" s="31" t="str">
        <f t="shared" si="258"/>
        <v/>
      </c>
      <c r="F190" s="31" t="str">
        <f t="shared" si="258"/>
        <v/>
      </c>
      <c r="G190" s="31" t="str">
        <f t="shared" si="258"/>
        <v/>
      </c>
      <c r="H190" s="31" t="str">
        <f t="shared" si="258"/>
        <v/>
      </c>
      <c r="I190" s="31" t="str">
        <f t="shared" si="258"/>
        <v/>
      </c>
      <c r="J190" s="31" t="str">
        <f t="shared" si="258"/>
        <v/>
      </c>
      <c r="K190" s="31" t="str">
        <f t="shared" si="258"/>
        <v/>
      </c>
      <c r="L190" s="31" t="str">
        <f t="shared" si="258"/>
        <v/>
      </c>
      <c r="M190" s="31" t="str">
        <f t="shared" si="258"/>
        <v/>
      </c>
      <c r="N190" s="31" t="str">
        <f t="shared" si="258"/>
        <v/>
      </c>
      <c r="O190" s="31" t="str">
        <f t="shared" si="258"/>
        <v/>
      </c>
      <c r="P190" s="31" t="str">
        <f t="shared" si="258"/>
        <v/>
      </c>
      <c r="Q190" s="31" t="str">
        <f t="shared" si="258"/>
        <v/>
      </c>
      <c r="R190" s="31" t="str">
        <f t="shared" si="258"/>
        <v/>
      </c>
      <c r="S190" s="31" t="str">
        <f t="shared" si="258"/>
        <v/>
      </c>
      <c r="T190" s="31" t="str">
        <f t="shared" si="258"/>
        <v/>
      </c>
      <c r="U190" s="31" t="str">
        <f t="shared" si="258"/>
        <v/>
      </c>
      <c r="V190" s="31" t="str">
        <f t="shared" si="258"/>
        <v/>
      </c>
      <c r="W190" s="31" t="str">
        <f t="shared" si="258"/>
        <v/>
      </c>
      <c r="X190" s="31" t="str">
        <f t="shared" si="258"/>
        <v/>
      </c>
      <c r="Y190" s="31" t="str">
        <f t="shared" si="258"/>
        <v/>
      </c>
      <c r="Z190" s="31" t="str">
        <f t="shared" si="258"/>
        <v/>
      </c>
      <c r="AA190" s="31" t="str">
        <f t="shared" si="258"/>
        <v/>
      </c>
      <c r="AB190" s="31" t="str">
        <f t="shared" si="258"/>
        <v/>
      </c>
      <c r="AC190" s="31" t="str">
        <f t="shared" si="258"/>
        <v/>
      </c>
      <c r="AD190" s="31" t="str">
        <f t="shared" si="258"/>
        <v/>
      </c>
      <c r="AE190" s="31" t="str">
        <f t="shared" si="258"/>
        <v/>
      </c>
      <c r="AF190" s="31" t="str">
        <f t="shared" si="258"/>
        <v/>
      </c>
      <c r="AG190" s="31" t="str">
        <f t="shared" si="258"/>
        <v/>
      </c>
      <c r="AH190" s="31" t="str">
        <f t="shared" si="258"/>
        <v/>
      </c>
      <c r="AI190" s="31" t="str">
        <f t="shared" si="258"/>
        <v/>
      </c>
      <c r="AJ190" s="31" t="str">
        <f t="shared" si="258"/>
        <v/>
      </c>
      <c r="AK190" s="31" t="str">
        <f t="shared" si="258"/>
        <v/>
      </c>
      <c r="AL190" s="31" t="str">
        <f t="shared" si="258"/>
        <v/>
      </c>
      <c r="AM190" s="31" t="str">
        <f t="shared" si="258"/>
        <v/>
      </c>
      <c r="AN190" s="31" t="str">
        <f t="shared" si="258"/>
        <v/>
      </c>
      <c r="AO190" s="31" t="str">
        <f t="shared" si="258"/>
        <v/>
      </c>
      <c r="AP190" s="31" t="str">
        <f t="shared" si="258"/>
        <v/>
      </c>
      <c r="AQ190" s="31" t="str">
        <f t="shared" si="258"/>
        <v/>
      </c>
      <c r="AR190" s="31" t="str">
        <f t="shared" si="258"/>
        <v/>
      </c>
      <c r="AS190" s="31" t="str">
        <f t="shared" si="258"/>
        <v/>
      </c>
      <c r="AT190" s="31" t="str">
        <f t="shared" si="258"/>
        <v/>
      </c>
      <c r="AU190" s="31" t="str">
        <f t="shared" si="258"/>
        <v/>
      </c>
      <c r="AV190" s="31" t="str">
        <f t="shared" si="258"/>
        <v/>
      </c>
      <c r="AW190" s="31" t="str">
        <f t="shared" si="258"/>
        <v/>
      </c>
      <c r="AX190" s="31" t="str">
        <f t="shared" si="258"/>
        <v/>
      </c>
      <c r="AY190" s="31" t="str">
        <f t="shared" si="258"/>
        <v/>
      </c>
      <c r="AZ190" s="31" t="str">
        <f t="shared" si="258"/>
        <v/>
      </c>
      <c r="BA190" s="31" t="str">
        <f t="shared" si="258"/>
        <v/>
      </c>
      <c r="BB190" s="31" t="str">
        <f t="shared" si="258"/>
        <v/>
      </c>
      <c r="BC190" s="31" t="str">
        <f t="shared" si="258"/>
        <v/>
      </c>
      <c r="BD190" s="31" t="str">
        <f t="shared" si="258"/>
        <v/>
      </c>
      <c r="BE190" s="31" t="str">
        <f t="shared" si="258"/>
        <v/>
      </c>
      <c r="BF190" s="31" t="str">
        <f t="shared" si="258"/>
        <v/>
      </c>
      <c r="BG190" s="31" t="str">
        <f t="shared" si="258"/>
        <v/>
      </c>
      <c r="BH190" s="31" t="str">
        <f t="shared" si="258"/>
        <v/>
      </c>
      <c r="BI190" s="31" t="str">
        <f t="shared" si="258"/>
        <v/>
      </c>
      <c r="BJ190" s="31" t="str">
        <f t="shared" si="258"/>
        <v/>
      </c>
      <c r="BK190" s="31" t="str">
        <f t="shared" si="258"/>
        <v/>
      </c>
      <c r="BL190" s="31" t="str">
        <f t="shared" si="258"/>
        <v/>
      </c>
      <c r="BM190" s="31" t="str">
        <f t="shared" si="258"/>
        <v/>
      </c>
      <c r="BN190" s="31" t="str">
        <f t="shared" ref="BN190:CW190" si="259">IF(AND($A190 &lt;&gt; "", BN$105 &lt;&gt; ""), IF(NOT(BN87=123456),BN87,IF(NOT(BN87="123456"),BN87,"TEST")),"")</f>
        <v/>
      </c>
      <c r="BO190" s="31" t="str">
        <f t="shared" si="259"/>
        <v/>
      </c>
      <c r="BP190" s="31" t="str">
        <f t="shared" si="259"/>
        <v/>
      </c>
      <c r="BQ190" s="31" t="str">
        <f t="shared" si="259"/>
        <v/>
      </c>
      <c r="BR190" s="31" t="str">
        <f t="shared" si="259"/>
        <v/>
      </c>
      <c r="BS190" s="31" t="str">
        <f t="shared" si="259"/>
        <v/>
      </c>
      <c r="BT190" s="31" t="str">
        <f t="shared" si="259"/>
        <v/>
      </c>
      <c r="BU190" s="31" t="str">
        <f t="shared" si="259"/>
        <v/>
      </c>
      <c r="BV190" s="31" t="str">
        <f t="shared" si="259"/>
        <v/>
      </c>
      <c r="BW190" s="31" t="str">
        <f t="shared" si="259"/>
        <v/>
      </c>
      <c r="BX190" s="31" t="str">
        <f t="shared" si="259"/>
        <v/>
      </c>
      <c r="BY190" s="31" t="str">
        <f t="shared" si="259"/>
        <v/>
      </c>
      <c r="BZ190" s="31" t="str">
        <f t="shared" si="259"/>
        <v/>
      </c>
      <c r="CA190" s="31" t="str">
        <f t="shared" si="259"/>
        <v/>
      </c>
      <c r="CB190" s="31" t="str">
        <f t="shared" si="259"/>
        <v/>
      </c>
      <c r="CC190" s="31" t="str">
        <f t="shared" si="259"/>
        <v/>
      </c>
      <c r="CD190" s="31" t="str">
        <f t="shared" si="259"/>
        <v/>
      </c>
      <c r="CE190" s="31" t="str">
        <f t="shared" si="259"/>
        <v/>
      </c>
      <c r="CF190" s="31" t="str">
        <f t="shared" si="259"/>
        <v/>
      </c>
      <c r="CG190" s="31" t="str">
        <f t="shared" si="259"/>
        <v/>
      </c>
      <c r="CH190" s="31" t="str">
        <f t="shared" si="259"/>
        <v/>
      </c>
      <c r="CI190" s="31" t="str">
        <f t="shared" si="259"/>
        <v/>
      </c>
      <c r="CJ190" s="31" t="str">
        <f t="shared" si="259"/>
        <v/>
      </c>
      <c r="CK190" s="31" t="str">
        <f t="shared" si="259"/>
        <v/>
      </c>
      <c r="CL190" s="31" t="str">
        <f t="shared" si="259"/>
        <v/>
      </c>
      <c r="CM190" s="31" t="str">
        <f t="shared" si="259"/>
        <v/>
      </c>
      <c r="CN190" s="31" t="str">
        <f t="shared" si="259"/>
        <v/>
      </c>
      <c r="CO190" s="31" t="str">
        <f t="shared" si="259"/>
        <v/>
      </c>
      <c r="CP190" s="31" t="str">
        <f t="shared" si="259"/>
        <v/>
      </c>
      <c r="CQ190" s="31" t="str">
        <f t="shared" si="259"/>
        <v/>
      </c>
      <c r="CR190" s="31" t="str">
        <f t="shared" si="259"/>
        <v/>
      </c>
      <c r="CS190" s="31" t="str">
        <f t="shared" si="259"/>
        <v/>
      </c>
      <c r="CT190" s="31" t="str">
        <f t="shared" si="259"/>
        <v/>
      </c>
      <c r="CU190" s="31" t="str">
        <f t="shared" si="259"/>
        <v/>
      </c>
      <c r="CV190" s="31" t="str">
        <f t="shared" si="259"/>
        <v/>
      </c>
      <c r="CW190" s="31" t="str">
        <f t="shared" si="259"/>
        <v/>
      </c>
      <c r="CX190" s="27">
        <f t="shared" ref="CX190" si="260">IF(NOT(CX87=123456),CX87,IF(NOT(CX87="123456"),CX87,"TEST"))</f>
        <v>0</v>
      </c>
    </row>
    <row r="191" spans="1:102" s="27" customFormat="1" x14ac:dyDescent="0.3">
      <c r="A191" s="27" t="str">
        <f t="shared" si="197"/>
        <v/>
      </c>
      <c r="B191" s="31" t="str">
        <f t="shared" ref="B191:BM191" si="261">IF(AND($A191 &lt;&gt; "", B$105 &lt;&gt; ""), IF(NOT(B88=123456),B88,IF(NOT(B88="123456"),B88,"TEST")),"")</f>
        <v/>
      </c>
      <c r="C191" s="31" t="str">
        <f t="shared" si="261"/>
        <v/>
      </c>
      <c r="D191" s="31" t="str">
        <f t="shared" si="261"/>
        <v/>
      </c>
      <c r="E191" s="31" t="str">
        <f t="shared" si="261"/>
        <v/>
      </c>
      <c r="F191" s="31" t="str">
        <f t="shared" si="261"/>
        <v/>
      </c>
      <c r="G191" s="31" t="str">
        <f t="shared" si="261"/>
        <v/>
      </c>
      <c r="H191" s="31" t="str">
        <f t="shared" si="261"/>
        <v/>
      </c>
      <c r="I191" s="31" t="str">
        <f t="shared" si="261"/>
        <v/>
      </c>
      <c r="J191" s="31" t="str">
        <f t="shared" si="261"/>
        <v/>
      </c>
      <c r="K191" s="31" t="str">
        <f t="shared" si="261"/>
        <v/>
      </c>
      <c r="L191" s="31" t="str">
        <f t="shared" si="261"/>
        <v/>
      </c>
      <c r="M191" s="31" t="str">
        <f t="shared" si="261"/>
        <v/>
      </c>
      <c r="N191" s="31" t="str">
        <f t="shared" si="261"/>
        <v/>
      </c>
      <c r="O191" s="31" t="str">
        <f t="shared" si="261"/>
        <v/>
      </c>
      <c r="P191" s="31" t="str">
        <f t="shared" si="261"/>
        <v/>
      </c>
      <c r="Q191" s="31" t="str">
        <f t="shared" si="261"/>
        <v/>
      </c>
      <c r="R191" s="31" t="str">
        <f t="shared" si="261"/>
        <v/>
      </c>
      <c r="S191" s="31" t="str">
        <f t="shared" si="261"/>
        <v/>
      </c>
      <c r="T191" s="31" t="str">
        <f t="shared" si="261"/>
        <v/>
      </c>
      <c r="U191" s="31" t="str">
        <f t="shared" si="261"/>
        <v/>
      </c>
      <c r="V191" s="31" t="str">
        <f t="shared" si="261"/>
        <v/>
      </c>
      <c r="W191" s="31" t="str">
        <f t="shared" si="261"/>
        <v/>
      </c>
      <c r="X191" s="31" t="str">
        <f t="shared" si="261"/>
        <v/>
      </c>
      <c r="Y191" s="31" t="str">
        <f t="shared" si="261"/>
        <v/>
      </c>
      <c r="Z191" s="31" t="str">
        <f t="shared" si="261"/>
        <v/>
      </c>
      <c r="AA191" s="31" t="str">
        <f t="shared" si="261"/>
        <v/>
      </c>
      <c r="AB191" s="31" t="str">
        <f t="shared" si="261"/>
        <v/>
      </c>
      <c r="AC191" s="31" t="str">
        <f t="shared" si="261"/>
        <v/>
      </c>
      <c r="AD191" s="31" t="str">
        <f t="shared" si="261"/>
        <v/>
      </c>
      <c r="AE191" s="31" t="str">
        <f t="shared" si="261"/>
        <v/>
      </c>
      <c r="AF191" s="31" t="str">
        <f t="shared" si="261"/>
        <v/>
      </c>
      <c r="AG191" s="31" t="str">
        <f t="shared" si="261"/>
        <v/>
      </c>
      <c r="AH191" s="31" t="str">
        <f t="shared" si="261"/>
        <v/>
      </c>
      <c r="AI191" s="31" t="str">
        <f t="shared" si="261"/>
        <v/>
      </c>
      <c r="AJ191" s="31" t="str">
        <f t="shared" si="261"/>
        <v/>
      </c>
      <c r="AK191" s="31" t="str">
        <f t="shared" si="261"/>
        <v/>
      </c>
      <c r="AL191" s="31" t="str">
        <f t="shared" si="261"/>
        <v/>
      </c>
      <c r="AM191" s="31" t="str">
        <f t="shared" si="261"/>
        <v/>
      </c>
      <c r="AN191" s="31" t="str">
        <f t="shared" si="261"/>
        <v/>
      </c>
      <c r="AO191" s="31" t="str">
        <f t="shared" si="261"/>
        <v/>
      </c>
      <c r="AP191" s="31" t="str">
        <f t="shared" si="261"/>
        <v/>
      </c>
      <c r="AQ191" s="31" t="str">
        <f t="shared" si="261"/>
        <v/>
      </c>
      <c r="AR191" s="31" t="str">
        <f t="shared" si="261"/>
        <v/>
      </c>
      <c r="AS191" s="31" t="str">
        <f t="shared" si="261"/>
        <v/>
      </c>
      <c r="AT191" s="31" t="str">
        <f t="shared" si="261"/>
        <v/>
      </c>
      <c r="AU191" s="31" t="str">
        <f t="shared" si="261"/>
        <v/>
      </c>
      <c r="AV191" s="31" t="str">
        <f t="shared" si="261"/>
        <v/>
      </c>
      <c r="AW191" s="31" t="str">
        <f t="shared" si="261"/>
        <v/>
      </c>
      <c r="AX191" s="31" t="str">
        <f t="shared" si="261"/>
        <v/>
      </c>
      <c r="AY191" s="31" t="str">
        <f t="shared" si="261"/>
        <v/>
      </c>
      <c r="AZ191" s="31" t="str">
        <f t="shared" si="261"/>
        <v/>
      </c>
      <c r="BA191" s="31" t="str">
        <f t="shared" si="261"/>
        <v/>
      </c>
      <c r="BB191" s="31" t="str">
        <f t="shared" si="261"/>
        <v/>
      </c>
      <c r="BC191" s="31" t="str">
        <f t="shared" si="261"/>
        <v/>
      </c>
      <c r="BD191" s="31" t="str">
        <f t="shared" si="261"/>
        <v/>
      </c>
      <c r="BE191" s="31" t="str">
        <f t="shared" si="261"/>
        <v/>
      </c>
      <c r="BF191" s="31" t="str">
        <f t="shared" si="261"/>
        <v/>
      </c>
      <c r="BG191" s="31" t="str">
        <f t="shared" si="261"/>
        <v/>
      </c>
      <c r="BH191" s="31" t="str">
        <f t="shared" si="261"/>
        <v/>
      </c>
      <c r="BI191" s="31" t="str">
        <f t="shared" si="261"/>
        <v/>
      </c>
      <c r="BJ191" s="31" t="str">
        <f t="shared" si="261"/>
        <v/>
      </c>
      <c r="BK191" s="31" t="str">
        <f t="shared" si="261"/>
        <v/>
      </c>
      <c r="BL191" s="31" t="str">
        <f t="shared" si="261"/>
        <v/>
      </c>
      <c r="BM191" s="31" t="str">
        <f t="shared" si="261"/>
        <v/>
      </c>
      <c r="BN191" s="31" t="str">
        <f t="shared" ref="BN191:CW191" si="262">IF(AND($A191 &lt;&gt; "", BN$105 &lt;&gt; ""), IF(NOT(BN88=123456),BN88,IF(NOT(BN88="123456"),BN88,"TEST")),"")</f>
        <v/>
      </c>
      <c r="BO191" s="31" t="str">
        <f t="shared" si="262"/>
        <v/>
      </c>
      <c r="BP191" s="31" t="str">
        <f t="shared" si="262"/>
        <v/>
      </c>
      <c r="BQ191" s="31" t="str">
        <f t="shared" si="262"/>
        <v/>
      </c>
      <c r="BR191" s="31" t="str">
        <f t="shared" si="262"/>
        <v/>
      </c>
      <c r="BS191" s="31" t="str">
        <f t="shared" si="262"/>
        <v/>
      </c>
      <c r="BT191" s="31" t="str">
        <f t="shared" si="262"/>
        <v/>
      </c>
      <c r="BU191" s="31" t="str">
        <f t="shared" si="262"/>
        <v/>
      </c>
      <c r="BV191" s="31" t="str">
        <f t="shared" si="262"/>
        <v/>
      </c>
      <c r="BW191" s="31" t="str">
        <f t="shared" si="262"/>
        <v/>
      </c>
      <c r="BX191" s="31" t="str">
        <f t="shared" si="262"/>
        <v/>
      </c>
      <c r="BY191" s="31" t="str">
        <f t="shared" si="262"/>
        <v/>
      </c>
      <c r="BZ191" s="31" t="str">
        <f t="shared" si="262"/>
        <v/>
      </c>
      <c r="CA191" s="31" t="str">
        <f t="shared" si="262"/>
        <v/>
      </c>
      <c r="CB191" s="31" t="str">
        <f t="shared" si="262"/>
        <v/>
      </c>
      <c r="CC191" s="31" t="str">
        <f t="shared" si="262"/>
        <v/>
      </c>
      <c r="CD191" s="31" t="str">
        <f t="shared" si="262"/>
        <v/>
      </c>
      <c r="CE191" s="31" t="str">
        <f t="shared" si="262"/>
        <v/>
      </c>
      <c r="CF191" s="31" t="str">
        <f t="shared" si="262"/>
        <v/>
      </c>
      <c r="CG191" s="31" t="str">
        <f t="shared" si="262"/>
        <v/>
      </c>
      <c r="CH191" s="31" t="str">
        <f t="shared" si="262"/>
        <v/>
      </c>
      <c r="CI191" s="31" t="str">
        <f t="shared" si="262"/>
        <v/>
      </c>
      <c r="CJ191" s="31" t="str">
        <f t="shared" si="262"/>
        <v/>
      </c>
      <c r="CK191" s="31" t="str">
        <f t="shared" si="262"/>
        <v/>
      </c>
      <c r="CL191" s="31" t="str">
        <f t="shared" si="262"/>
        <v/>
      </c>
      <c r="CM191" s="31" t="str">
        <f t="shared" si="262"/>
        <v/>
      </c>
      <c r="CN191" s="31" t="str">
        <f t="shared" si="262"/>
        <v/>
      </c>
      <c r="CO191" s="31" t="str">
        <f t="shared" si="262"/>
        <v/>
      </c>
      <c r="CP191" s="31" t="str">
        <f t="shared" si="262"/>
        <v/>
      </c>
      <c r="CQ191" s="31" t="str">
        <f t="shared" si="262"/>
        <v/>
      </c>
      <c r="CR191" s="31" t="str">
        <f t="shared" si="262"/>
        <v/>
      </c>
      <c r="CS191" s="31" t="str">
        <f t="shared" si="262"/>
        <v/>
      </c>
      <c r="CT191" s="31" t="str">
        <f t="shared" si="262"/>
        <v/>
      </c>
      <c r="CU191" s="31" t="str">
        <f t="shared" si="262"/>
        <v/>
      </c>
      <c r="CV191" s="31" t="str">
        <f t="shared" si="262"/>
        <v/>
      </c>
      <c r="CW191" s="31" t="str">
        <f t="shared" si="262"/>
        <v/>
      </c>
      <c r="CX191" s="27">
        <f t="shared" ref="CX191" si="263">IF(NOT(CX88=123456),CX88,IF(NOT(CX88="123456"),CX88,"TEST"))</f>
        <v>0</v>
      </c>
    </row>
    <row r="192" spans="1:102" s="27" customFormat="1" x14ac:dyDescent="0.3">
      <c r="A192" s="27" t="str">
        <f t="shared" si="197"/>
        <v/>
      </c>
      <c r="B192" s="31" t="str">
        <f t="shared" ref="B192:BM192" si="264">IF(AND($A192 &lt;&gt; "", B$105 &lt;&gt; ""), IF(NOT(B89=123456),B89,IF(NOT(B89="123456"),B89,"TEST")),"")</f>
        <v/>
      </c>
      <c r="C192" s="31" t="str">
        <f t="shared" si="264"/>
        <v/>
      </c>
      <c r="D192" s="31" t="str">
        <f t="shared" si="264"/>
        <v/>
      </c>
      <c r="E192" s="31" t="str">
        <f t="shared" si="264"/>
        <v/>
      </c>
      <c r="F192" s="31" t="str">
        <f t="shared" si="264"/>
        <v/>
      </c>
      <c r="G192" s="31" t="str">
        <f t="shared" si="264"/>
        <v/>
      </c>
      <c r="H192" s="31" t="str">
        <f t="shared" si="264"/>
        <v/>
      </c>
      <c r="I192" s="31" t="str">
        <f t="shared" si="264"/>
        <v/>
      </c>
      <c r="J192" s="31" t="str">
        <f t="shared" si="264"/>
        <v/>
      </c>
      <c r="K192" s="31" t="str">
        <f t="shared" si="264"/>
        <v/>
      </c>
      <c r="L192" s="31" t="str">
        <f t="shared" si="264"/>
        <v/>
      </c>
      <c r="M192" s="31" t="str">
        <f t="shared" si="264"/>
        <v/>
      </c>
      <c r="N192" s="31" t="str">
        <f t="shared" si="264"/>
        <v/>
      </c>
      <c r="O192" s="31" t="str">
        <f t="shared" si="264"/>
        <v/>
      </c>
      <c r="P192" s="31" t="str">
        <f t="shared" si="264"/>
        <v/>
      </c>
      <c r="Q192" s="31" t="str">
        <f t="shared" si="264"/>
        <v/>
      </c>
      <c r="R192" s="31" t="str">
        <f t="shared" si="264"/>
        <v/>
      </c>
      <c r="S192" s="31" t="str">
        <f t="shared" si="264"/>
        <v/>
      </c>
      <c r="T192" s="31" t="str">
        <f t="shared" si="264"/>
        <v/>
      </c>
      <c r="U192" s="31" t="str">
        <f t="shared" si="264"/>
        <v/>
      </c>
      <c r="V192" s="31" t="str">
        <f t="shared" si="264"/>
        <v/>
      </c>
      <c r="W192" s="31" t="str">
        <f t="shared" si="264"/>
        <v/>
      </c>
      <c r="X192" s="31" t="str">
        <f t="shared" si="264"/>
        <v/>
      </c>
      <c r="Y192" s="31" t="str">
        <f t="shared" si="264"/>
        <v/>
      </c>
      <c r="Z192" s="31" t="str">
        <f t="shared" si="264"/>
        <v/>
      </c>
      <c r="AA192" s="31" t="str">
        <f t="shared" si="264"/>
        <v/>
      </c>
      <c r="AB192" s="31" t="str">
        <f t="shared" si="264"/>
        <v/>
      </c>
      <c r="AC192" s="31" t="str">
        <f t="shared" si="264"/>
        <v/>
      </c>
      <c r="AD192" s="31" t="str">
        <f t="shared" si="264"/>
        <v/>
      </c>
      <c r="AE192" s="31" t="str">
        <f t="shared" si="264"/>
        <v/>
      </c>
      <c r="AF192" s="31" t="str">
        <f t="shared" si="264"/>
        <v/>
      </c>
      <c r="AG192" s="31" t="str">
        <f t="shared" si="264"/>
        <v/>
      </c>
      <c r="AH192" s="31" t="str">
        <f t="shared" si="264"/>
        <v/>
      </c>
      <c r="AI192" s="31" t="str">
        <f t="shared" si="264"/>
        <v/>
      </c>
      <c r="AJ192" s="31" t="str">
        <f t="shared" si="264"/>
        <v/>
      </c>
      <c r="AK192" s="31" t="str">
        <f t="shared" si="264"/>
        <v/>
      </c>
      <c r="AL192" s="31" t="str">
        <f t="shared" si="264"/>
        <v/>
      </c>
      <c r="AM192" s="31" t="str">
        <f t="shared" si="264"/>
        <v/>
      </c>
      <c r="AN192" s="31" t="str">
        <f t="shared" si="264"/>
        <v/>
      </c>
      <c r="AO192" s="31" t="str">
        <f t="shared" si="264"/>
        <v/>
      </c>
      <c r="AP192" s="31" t="str">
        <f t="shared" si="264"/>
        <v/>
      </c>
      <c r="AQ192" s="31" t="str">
        <f t="shared" si="264"/>
        <v/>
      </c>
      <c r="AR192" s="31" t="str">
        <f t="shared" si="264"/>
        <v/>
      </c>
      <c r="AS192" s="31" t="str">
        <f t="shared" si="264"/>
        <v/>
      </c>
      <c r="AT192" s="31" t="str">
        <f t="shared" si="264"/>
        <v/>
      </c>
      <c r="AU192" s="31" t="str">
        <f t="shared" si="264"/>
        <v/>
      </c>
      <c r="AV192" s="31" t="str">
        <f t="shared" si="264"/>
        <v/>
      </c>
      <c r="AW192" s="31" t="str">
        <f t="shared" si="264"/>
        <v/>
      </c>
      <c r="AX192" s="31" t="str">
        <f t="shared" si="264"/>
        <v/>
      </c>
      <c r="AY192" s="31" t="str">
        <f t="shared" si="264"/>
        <v/>
      </c>
      <c r="AZ192" s="31" t="str">
        <f t="shared" si="264"/>
        <v/>
      </c>
      <c r="BA192" s="31" t="str">
        <f t="shared" si="264"/>
        <v/>
      </c>
      <c r="BB192" s="31" t="str">
        <f t="shared" si="264"/>
        <v/>
      </c>
      <c r="BC192" s="31" t="str">
        <f t="shared" si="264"/>
        <v/>
      </c>
      <c r="BD192" s="31" t="str">
        <f t="shared" si="264"/>
        <v/>
      </c>
      <c r="BE192" s="31" t="str">
        <f t="shared" si="264"/>
        <v/>
      </c>
      <c r="BF192" s="31" t="str">
        <f t="shared" si="264"/>
        <v/>
      </c>
      <c r="BG192" s="31" t="str">
        <f t="shared" si="264"/>
        <v/>
      </c>
      <c r="BH192" s="31" t="str">
        <f t="shared" si="264"/>
        <v/>
      </c>
      <c r="BI192" s="31" t="str">
        <f t="shared" si="264"/>
        <v/>
      </c>
      <c r="BJ192" s="31" t="str">
        <f t="shared" si="264"/>
        <v/>
      </c>
      <c r="BK192" s="31" t="str">
        <f t="shared" si="264"/>
        <v/>
      </c>
      <c r="BL192" s="31" t="str">
        <f t="shared" si="264"/>
        <v/>
      </c>
      <c r="BM192" s="31" t="str">
        <f t="shared" si="264"/>
        <v/>
      </c>
      <c r="BN192" s="31" t="str">
        <f t="shared" ref="BN192:CW192" si="265">IF(AND($A192 &lt;&gt; "", BN$105 &lt;&gt; ""), IF(NOT(BN89=123456),BN89,IF(NOT(BN89="123456"),BN89,"TEST")),"")</f>
        <v/>
      </c>
      <c r="BO192" s="31" t="str">
        <f t="shared" si="265"/>
        <v/>
      </c>
      <c r="BP192" s="31" t="str">
        <f t="shared" si="265"/>
        <v/>
      </c>
      <c r="BQ192" s="31" t="str">
        <f t="shared" si="265"/>
        <v/>
      </c>
      <c r="BR192" s="31" t="str">
        <f t="shared" si="265"/>
        <v/>
      </c>
      <c r="BS192" s="31" t="str">
        <f t="shared" si="265"/>
        <v/>
      </c>
      <c r="BT192" s="31" t="str">
        <f t="shared" si="265"/>
        <v/>
      </c>
      <c r="BU192" s="31" t="str">
        <f t="shared" si="265"/>
        <v/>
      </c>
      <c r="BV192" s="31" t="str">
        <f t="shared" si="265"/>
        <v/>
      </c>
      <c r="BW192" s="31" t="str">
        <f t="shared" si="265"/>
        <v/>
      </c>
      <c r="BX192" s="31" t="str">
        <f t="shared" si="265"/>
        <v/>
      </c>
      <c r="BY192" s="31" t="str">
        <f t="shared" si="265"/>
        <v/>
      </c>
      <c r="BZ192" s="31" t="str">
        <f t="shared" si="265"/>
        <v/>
      </c>
      <c r="CA192" s="31" t="str">
        <f t="shared" si="265"/>
        <v/>
      </c>
      <c r="CB192" s="31" t="str">
        <f t="shared" si="265"/>
        <v/>
      </c>
      <c r="CC192" s="31" t="str">
        <f t="shared" si="265"/>
        <v/>
      </c>
      <c r="CD192" s="31" t="str">
        <f t="shared" si="265"/>
        <v/>
      </c>
      <c r="CE192" s="31" t="str">
        <f t="shared" si="265"/>
        <v/>
      </c>
      <c r="CF192" s="31" t="str">
        <f t="shared" si="265"/>
        <v/>
      </c>
      <c r="CG192" s="31" t="str">
        <f t="shared" si="265"/>
        <v/>
      </c>
      <c r="CH192" s="31" t="str">
        <f t="shared" si="265"/>
        <v/>
      </c>
      <c r="CI192" s="31" t="str">
        <f t="shared" si="265"/>
        <v/>
      </c>
      <c r="CJ192" s="31" t="str">
        <f t="shared" si="265"/>
        <v/>
      </c>
      <c r="CK192" s="31" t="str">
        <f t="shared" si="265"/>
        <v/>
      </c>
      <c r="CL192" s="31" t="str">
        <f t="shared" si="265"/>
        <v/>
      </c>
      <c r="CM192" s="31" t="str">
        <f t="shared" si="265"/>
        <v/>
      </c>
      <c r="CN192" s="31" t="str">
        <f t="shared" si="265"/>
        <v/>
      </c>
      <c r="CO192" s="31" t="str">
        <f t="shared" si="265"/>
        <v/>
      </c>
      <c r="CP192" s="31" t="str">
        <f t="shared" si="265"/>
        <v/>
      </c>
      <c r="CQ192" s="31" t="str">
        <f t="shared" si="265"/>
        <v/>
      </c>
      <c r="CR192" s="31" t="str">
        <f t="shared" si="265"/>
        <v/>
      </c>
      <c r="CS192" s="31" t="str">
        <f t="shared" si="265"/>
        <v/>
      </c>
      <c r="CT192" s="31" t="str">
        <f t="shared" si="265"/>
        <v/>
      </c>
      <c r="CU192" s="31" t="str">
        <f t="shared" si="265"/>
        <v/>
      </c>
      <c r="CV192" s="31" t="str">
        <f t="shared" si="265"/>
        <v/>
      </c>
      <c r="CW192" s="31" t="str">
        <f t="shared" si="265"/>
        <v/>
      </c>
      <c r="CX192" s="27">
        <f t="shared" ref="CX192" si="266">IF(NOT(CX89=123456),CX89,IF(NOT(CX89="123456"),CX89,"TEST"))</f>
        <v>0</v>
      </c>
    </row>
    <row r="193" spans="1:102" s="27" customFormat="1" x14ac:dyDescent="0.3">
      <c r="A193" s="27" t="str">
        <f t="shared" si="197"/>
        <v/>
      </c>
      <c r="B193" s="31" t="str">
        <f t="shared" ref="B193:BM193" si="267">IF(AND($A193 &lt;&gt; "", B$105 &lt;&gt; ""), IF(NOT(B90=123456),B90,IF(NOT(B90="123456"),B90,"TEST")),"")</f>
        <v/>
      </c>
      <c r="C193" s="31" t="str">
        <f t="shared" si="267"/>
        <v/>
      </c>
      <c r="D193" s="31" t="str">
        <f t="shared" si="267"/>
        <v/>
      </c>
      <c r="E193" s="31" t="str">
        <f t="shared" si="267"/>
        <v/>
      </c>
      <c r="F193" s="31" t="str">
        <f t="shared" si="267"/>
        <v/>
      </c>
      <c r="G193" s="31" t="str">
        <f t="shared" si="267"/>
        <v/>
      </c>
      <c r="H193" s="31" t="str">
        <f t="shared" si="267"/>
        <v/>
      </c>
      <c r="I193" s="31" t="str">
        <f t="shared" si="267"/>
        <v/>
      </c>
      <c r="J193" s="31" t="str">
        <f t="shared" si="267"/>
        <v/>
      </c>
      <c r="K193" s="31" t="str">
        <f t="shared" si="267"/>
        <v/>
      </c>
      <c r="L193" s="31" t="str">
        <f t="shared" si="267"/>
        <v/>
      </c>
      <c r="M193" s="31" t="str">
        <f t="shared" si="267"/>
        <v/>
      </c>
      <c r="N193" s="31" t="str">
        <f t="shared" si="267"/>
        <v/>
      </c>
      <c r="O193" s="31" t="str">
        <f t="shared" si="267"/>
        <v/>
      </c>
      <c r="P193" s="31" t="str">
        <f t="shared" si="267"/>
        <v/>
      </c>
      <c r="Q193" s="31" t="str">
        <f t="shared" si="267"/>
        <v/>
      </c>
      <c r="R193" s="31" t="str">
        <f t="shared" si="267"/>
        <v/>
      </c>
      <c r="S193" s="31" t="str">
        <f t="shared" si="267"/>
        <v/>
      </c>
      <c r="T193" s="31" t="str">
        <f t="shared" si="267"/>
        <v/>
      </c>
      <c r="U193" s="31" t="str">
        <f t="shared" si="267"/>
        <v/>
      </c>
      <c r="V193" s="31" t="str">
        <f t="shared" si="267"/>
        <v/>
      </c>
      <c r="W193" s="31" t="str">
        <f t="shared" si="267"/>
        <v/>
      </c>
      <c r="X193" s="31" t="str">
        <f t="shared" si="267"/>
        <v/>
      </c>
      <c r="Y193" s="31" t="str">
        <f t="shared" si="267"/>
        <v/>
      </c>
      <c r="Z193" s="31" t="str">
        <f t="shared" si="267"/>
        <v/>
      </c>
      <c r="AA193" s="31" t="str">
        <f t="shared" si="267"/>
        <v/>
      </c>
      <c r="AB193" s="31" t="str">
        <f t="shared" si="267"/>
        <v/>
      </c>
      <c r="AC193" s="31" t="str">
        <f t="shared" si="267"/>
        <v/>
      </c>
      <c r="AD193" s="31" t="str">
        <f t="shared" si="267"/>
        <v/>
      </c>
      <c r="AE193" s="31" t="str">
        <f t="shared" si="267"/>
        <v/>
      </c>
      <c r="AF193" s="31" t="str">
        <f t="shared" si="267"/>
        <v/>
      </c>
      <c r="AG193" s="31" t="str">
        <f t="shared" si="267"/>
        <v/>
      </c>
      <c r="AH193" s="31" t="str">
        <f t="shared" si="267"/>
        <v/>
      </c>
      <c r="AI193" s="31" t="str">
        <f t="shared" si="267"/>
        <v/>
      </c>
      <c r="AJ193" s="31" t="str">
        <f t="shared" si="267"/>
        <v/>
      </c>
      <c r="AK193" s="31" t="str">
        <f t="shared" si="267"/>
        <v/>
      </c>
      <c r="AL193" s="31" t="str">
        <f t="shared" si="267"/>
        <v/>
      </c>
      <c r="AM193" s="31" t="str">
        <f t="shared" si="267"/>
        <v/>
      </c>
      <c r="AN193" s="31" t="str">
        <f t="shared" si="267"/>
        <v/>
      </c>
      <c r="AO193" s="31" t="str">
        <f t="shared" si="267"/>
        <v/>
      </c>
      <c r="AP193" s="31" t="str">
        <f t="shared" si="267"/>
        <v/>
      </c>
      <c r="AQ193" s="31" t="str">
        <f t="shared" si="267"/>
        <v/>
      </c>
      <c r="AR193" s="31" t="str">
        <f t="shared" si="267"/>
        <v/>
      </c>
      <c r="AS193" s="31" t="str">
        <f t="shared" si="267"/>
        <v/>
      </c>
      <c r="AT193" s="31" t="str">
        <f t="shared" si="267"/>
        <v/>
      </c>
      <c r="AU193" s="31" t="str">
        <f t="shared" si="267"/>
        <v/>
      </c>
      <c r="AV193" s="31" t="str">
        <f t="shared" si="267"/>
        <v/>
      </c>
      <c r="AW193" s="31" t="str">
        <f t="shared" si="267"/>
        <v/>
      </c>
      <c r="AX193" s="31" t="str">
        <f t="shared" si="267"/>
        <v/>
      </c>
      <c r="AY193" s="31" t="str">
        <f t="shared" si="267"/>
        <v/>
      </c>
      <c r="AZ193" s="31" t="str">
        <f t="shared" si="267"/>
        <v/>
      </c>
      <c r="BA193" s="31" t="str">
        <f t="shared" si="267"/>
        <v/>
      </c>
      <c r="BB193" s="31" t="str">
        <f t="shared" si="267"/>
        <v/>
      </c>
      <c r="BC193" s="31" t="str">
        <f t="shared" si="267"/>
        <v/>
      </c>
      <c r="BD193" s="31" t="str">
        <f t="shared" si="267"/>
        <v/>
      </c>
      <c r="BE193" s="31" t="str">
        <f t="shared" si="267"/>
        <v/>
      </c>
      <c r="BF193" s="31" t="str">
        <f t="shared" si="267"/>
        <v/>
      </c>
      <c r="BG193" s="31" t="str">
        <f t="shared" si="267"/>
        <v/>
      </c>
      <c r="BH193" s="31" t="str">
        <f t="shared" si="267"/>
        <v/>
      </c>
      <c r="BI193" s="31" t="str">
        <f t="shared" si="267"/>
        <v/>
      </c>
      <c r="BJ193" s="31" t="str">
        <f t="shared" si="267"/>
        <v/>
      </c>
      <c r="BK193" s="31" t="str">
        <f t="shared" si="267"/>
        <v/>
      </c>
      <c r="BL193" s="31" t="str">
        <f t="shared" si="267"/>
        <v/>
      </c>
      <c r="BM193" s="31" t="str">
        <f t="shared" si="267"/>
        <v/>
      </c>
      <c r="BN193" s="31" t="str">
        <f t="shared" ref="BN193:CW193" si="268">IF(AND($A193 &lt;&gt; "", BN$105 &lt;&gt; ""), IF(NOT(BN90=123456),BN90,IF(NOT(BN90="123456"),BN90,"TEST")),"")</f>
        <v/>
      </c>
      <c r="BO193" s="31" t="str">
        <f t="shared" si="268"/>
        <v/>
      </c>
      <c r="BP193" s="31" t="str">
        <f t="shared" si="268"/>
        <v/>
      </c>
      <c r="BQ193" s="31" t="str">
        <f t="shared" si="268"/>
        <v/>
      </c>
      <c r="BR193" s="31" t="str">
        <f t="shared" si="268"/>
        <v/>
      </c>
      <c r="BS193" s="31" t="str">
        <f t="shared" si="268"/>
        <v/>
      </c>
      <c r="BT193" s="31" t="str">
        <f t="shared" si="268"/>
        <v/>
      </c>
      <c r="BU193" s="31" t="str">
        <f t="shared" si="268"/>
        <v/>
      </c>
      <c r="BV193" s="31" t="str">
        <f t="shared" si="268"/>
        <v/>
      </c>
      <c r="BW193" s="31" t="str">
        <f t="shared" si="268"/>
        <v/>
      </c>
      <c r="BX193" s="31" t="str">
        <f t="shared" si="268"/>
        <v/>
      </c>
      <c r="BY193" s="31" t="str">
        <f t="shared" si="268"/>
        <v/>
      </c>
      <c r="BZ193" s="31" t="str">
        <f t="shared" si="268"/>
        <v/>
      </c>
      <c r="CA193" s="31" t="str">
        <f t="shared" si="268"/>
        <v/>
      </c>
      <c r="CB193" s="31" t="str">
        <f t="shared" si="268"/>
        <v/>
      </c>
      <c r="CC193" s="31" t="str">
        <f t="shared" si="268"/>
        <v/>
      </c>
      <c r="CD193" s="31" t="str">
        <f t="shared" si="268"/>
        <v/>
      </c>
      <c r="CE193" s="31" t="str">
        <f t="shared" si="268"/>
        <v/>
      </c>
      <c r="CF193" s="31" t="str">
        <f t="shared" si="268"/>
        <v/>
      </c>
      <c r="CG193" s="31" t="str">
        <f t="shared" si="268"/>
        <v/>
      </c>
      <c r="CH193" s="31" t="str">
        <f t="shared" si="268"/>
        <v/>
      </c>
      <c r="CI193" s="31" t="str">
        <f t="shared" si="268"/>
        <v/>
      </c>
      <c r="CJ193" s="31" t="str">
        <f t="shared" si="268"/>
        <v/>
      </c>
      <c r="CK193" s="31" t="str">
        <f t="shared" si="268"/>
        <v/>
      </c>
      <c r="CL193" s="31" t="str">
        <f t="shared" si="268"/>
        <v/>
      </c>
      <c r="CM193" s="31" t="str">
        <f t="shared" si="268"/>
        <v/>
      </c>
      <c r="CN193" s="31" t="str">
        <f t="shared" si="268"/>
        <v/>
      </c>
      <c r="CO193" s="31" t="str">
        <f t="shared" si="268"/>
        <v/>
      </c>
      <c r="CP193" s="31" t="str">
        <f t="shared" si="268"/>
        <v/>
      </c>
      <c r="CQ193" s="31" t="str">
        <f t="shared" si="268"/>
        <v/>
      </c>
      <c r="CR193" s="31" t="str">
        <f t="shared" si="268"/>
        <v/>
      </c>
      <c r="CS193" s="31" t="str">
        <f t="shared" si="268"/>
        <v/>
      </c>
      <c r="CT193" s="31" t="str">
        <f t="shared" si="268"/>
        <v/>
      </c>
      <c r="CU193" s="31" t="str">
        <f t="shared" si="268"/>
        <v/>
      </c>
      <c r="CV193" s="31" t="str">
        <f t="shared" si="268"/>
        <v/>
      </c>
      <c r="CW193" s="31" t="str">
        <f t="shared" si="268"/>
        <v/>
      </c>
      <c r="CX193" s="27">
        <f t="shared" ref="CX193" si="269">IF(NOT(CX90=123456),CX90,IF(NOT(CX90="123456"),CX90,"TEST"))</f>
        <v>0</v>
      </c>
    </row>
    <row r="194" spans="1:102" s="27" customFormat="1" x14ac:dyDescent="0.3">
      <c r="A194" s="27" t="str">
        <f t="shared" si="197"/>
        <v/>
      </c>
      <c r="B194" s="31" t="str">
        <f t="shared" ref="B194:BM194" si="270">IF(AND($A194 &lt;&gt; "", B$105 &lt;&gt; ""), IF(NOT(B91=123456),B91,IF(NOT(B91="123456"),B91,"TEST")),"")</f>
        <v/>
      </c>
      <c r="C194" s="31" t="str">
        <f t="shared" si="270"/>
        <v/>
      </c>
      <c r="D194" s="31" t="str">
        <f t="shared" si="270"/>
        <v/>
      </c>
      <c r="E194" s="31" t="str">
        <f t="shared" si="270"/>
        <v/>
      </c>
      <c r="F194" s="31" t="str">
        <f t="shared" si="270"/>
        <v/>
      </c>
      <c r="G194" s="31" t="str">
        <f t="shared" si="270"/>
        <v/>
      </c>
      <c r="H194" s="31" t="str">
        <f t="shared" si="270"/>
        <v/>
      </c>
      <c r="I194" s="31" t="str">
        <f t="shared" si="270"/>
        <v/>
      </c>
      <c r="J194" s="31" t="str">
        <f t="shared" si="270"/>
        <v/>
      </c>
      <c r="K194" s="31" t="str">
        <f t="shared" si="270"/>
        <v/>
      </c>
      <c r="L194" s="31" t="str">
        <f t="shared" si="270"/>
        <v/>
      </c>
      <c r="M194" s="31" t="str">
        <f t="shared" si="270"/>
        <v/>
      </c>
      <c r="N194" s="31" t="str">
        <f t="shared" si="270"/>
        <v/>
      </c>
      <c r="O194" s="31" t="str">
        <f t="shared" si="270"/>
        <v/>
      </c>
      <c r="P194" s="31" t="str">
        <f t="shared" si="270"/>
        <v/>
      </c>
      <c r="Q194" s="31" t="str">
        <f t="shared" si="270"/>
        <v/>
      </c>
      <c r="R194" s="31" t="str">
        <f t="shared" si="270"/>
        <v/>
      </c>
      <c r="S194" s="31" t="str">
        <f t="shared" si="270"/>
        <v/>
      </c>
      <c r="T194" s="31" t="str">
        <f t="shared" si="270"/>
        <v/>
      </c>
      <c r="U194" s="31" t="str">
        <f t="shared" si="270"/>
        <v/>
      </c>
      <c r="V194" s="31" t="str">
        <f t="shared" si="270"/>
        <v/>
      </c>
      <c r="W194" s="31" t="str">
        <f t="shared" si="270"/>
        <v/>
      </c>
      <c r="X194" s="31" t="str">
        <f t="shared" si="270"/>
        <v/>
      </c>
      <c r="Y194" s="31" t="str">
        <f t="shared" si="270"/>
        <v/>
      </c>
      <c r="Z194" s="31" t="str">
        <f t="shared" si="270"/>
        <v/>
      </c>
      <c r="AA194" s="31" t="str">
        <f t="shared" si="270"/>
        <v/>
      </c>
      <c r="AB194" s="31" t="str">
        <f t="shared" si="270"/>
        <v/>
      </c>
      <c r="AC194" s="31" t="str">
        <f t="shared" si="270"/>
        <v/>
      </c>
      <c r="AD194" s="31" t="str">
        <f t="shared" si="270"/>
        <v/>
      </c>
      <c r="AE194" s="31" t="str">
        <f t="shared" si="270"/>
        <v/>
      </c>
      <c r="AF194" s="31" t="str">
        <f t="shared" si="270"/>
        <v/>
      </c>
      <c r="AG194" s="31" t="str">
        <f t="shared" si="270"/>
        <v/>
      </c>
      <c r="AH194" s="31" t="str">
        <f t="shared" si="270"/>
        <v/>
      </c>
      <c r="AI194" s="31" t="str">
        <f t="shared" si="270"/>
        <v/>
      </c>
      <c r="AJ194" s="31" t="str">
        <f t="shared" si="270"/>
        <v/>
      </c>
      <c r="AK194" s="31" t="str">
        <f t="shared" si="270"/>
        <v/>
      </c>
      <c r="AL194" s="31" t="str">
        <f t="shared" si="270"/>
        <v/>
      </c>
      <c r="AM194" s="31" t="str">
        <f t="shared" si="270"/>
        <v/>
      </c>
      <c r="AN194" s="31" t="str">
        <f t="shared" si="270"/>
        <v/>
      </c>
      <c r="AO194" s="31" t="str">
        <f t="shared" si="270"/>
        <v/>
      </c>
      <c r="AP194" s="31" t="str">
        <f t="shared" si="270"/>
        <v/>
      </c>
      <c r="AQ194" s="31" t="str">
        <f t="shared" si="270"/>
        <v/>
      </c>
      <c r="AR194" s="31" t="str">
        <f t="shared" si="270"/>
        <v/>
      </c>
      <c r="AS194" s="31" t="str">
        <f t="shared" si="270"/>
        <v/>
      </c>
      <c r="AT194" s="31" t="str">
        <f t="shared" si="270"/>
        <v/>
      </c>
      <c r="AU194" s="31" t="str">
        <f t="shared" si="270"/>
        <v/>
      </c>
      <c r="AV194" s="31" t="str">
        <f t="shared" si="270"/>
        <v/>
      </c>
      <c r="AW194" s="31" t="str">
        <f t="shared" si="270"/>
        <v/>
      </c>
      <c r="AX194" s="31" t="str">
        <f t="shared" si="270"/>
        <v/>
      </c>
      <c r="AY194" s="31" t="str">
        <f t="shared" si="270"/>
        <v/>
      </c>
      <c r="AZ194" s="31" t="str">
        <f t="shared" si="270"/>
        <v/>
      </c>
      <c r="BA194" s="31" t="str">
        <f t="shared" si="270"/>
        <v/>
      </c>
      <c r="BB194" s="31" t="str">
        <f t="shared" si="270"/>
        <v/>
      </c>
      <c r="BC194" s="31" t="str">
        <f t="shared" si="270"/>
        <v/>
      </c>
      <c r="BD194" s="31" t="str">
        <f t="shared" si="270"/>
        <v/>
      </c>
      <c r="BE194" s="31" t="str">
        <f t="shared" si="270"/>
        <v/>
      </c>
      <c r="BF194" s="31" t="str">
        <f t="shared" si="270"/>
        <v/>
      </c>
      <c r="BG194" s="31" t="str">
        <f t="shared" si="270"/>
        <v/>
      </c>
      <c r="BH194" s="31" t="str">
        <f t="shared" si="270"/>
        <v/>
      </c>
      <c r="BI194" s="31" t="str">
        <f t="shared" si="270"/>
        <v/>
      </c>
      <c r="BJ194" s="31" t="str">
        <f t="shared" si="270"/>
        <v/>
      </c>
      <c r="BK194" s="31" t="str">
        <f t="shared" si="270"/>
        <v/>
      </c>
      <c r="BL194" s="31" t="str">
        <f t="shared" si="270"/>
        <v/>
      </c>
      <c r="BM194" s="31" t="str">
        <f t="shared" si="270"/>
        <v/>
      </c>
      <c r="BN194" s="31" t="str">
        <f t="shared" ref="BN194:CW194" si="271">IF(AND($A194 &lt;&gt; "", BN$105 &lt;&gt; ""), IF(NOT(BN91=123456),BN91,IF(NOT(BN91="123456"),BN91,"TEST")),"")</f>
        <v/>
      </c>
      <c r="BO194" s="31" t="str">
        <f t="shared" si="271"/>
        <v/>
      </c>
      <c r="BP194" s="31" t="str">
        <f t="shared" si="271"/>
        <v/>
      </c>
      <c r="BQ194" s="31" t="str">
        <f t="shared" si="271"/>
        <v/>
      </c>
      <c r="BR194" s="31" t="str">
        <f t="shared" si="271"/>
        <v/>
      </c>
      <c r="BS194" s="31" t="str">
        <f t="shared" si="271"/>
        <v/>
      </c>
      <c r="BT194" s="31" t="str">
        <f t="shared" si="271"/>
        <v/>
      </c>
      <c r="BU194" s="31" t="str">
        <f t="shared" si="271"/>
        <v/>
      </c>
      <c r="BV194" s="31" t="str">
        <f t="shared" si="271"/>
        <v/>
      </c>
      <c r="BW194" s="31" t="str">
        <f t="shared" si="271"/>
        <v/>
      </c>
      <c r="BX194" s="31" t="str">
        <f t="shared" si="271"/>
        <v/>
      </c>
      <c r="BY194" s="31" t="str">
        <f t="shared" si="271"/>
        <v/>
      </c>
      <c r="BZ194" s="31" t="str">
        <f t="shared" si="271"/>
        <v/>
      </c>
      <c r="CA194" s="31" t="str">
        <f t="shared" si="271"/>
        <v/>
      </c>
      <c r="CB194" s="31" t="str">
        <f t="shared" si="271"/>
        <v/>
      </c>
      <c r="CC194" s="31" t="str">
        <f t="shared" si="271"/>
        <v/>
      </c>
      <c r="CD194" s="31" t="str">
        <f t="shared" si="271"/>
        <v/>
      </c>
      <c r="CE194" s="31" t="str">
        <f t="shared" si="271"/>
        <v/>
      </c>
      <c r="CF194" s="31" t="str">
        <f t="shared" si="271"/>
        <v/>
      </c>
      <c r="CG194" s="31" t="str">
        <f t="shared" si="271"/>
        <v/>
      </c>
      <c r="CH194" s="31" t="str">
        <f t="shared" si="271"/>
        <v/>
      </c>
      <c r="CI194" s="31" t="str">
        <f t="shared" si="271"/>
        <v/>
      </c>
      <c r="CJ194" s="31" t="str">
        <f t="shared" si="271"/>
        <v/>
      </c>
      <c r="CK194" s="31" t="str">
        <f t="shared" si="271"/>
        <v/>
      </c>
      <c r="CL194" s="31" t="str">
        <f t="shared" si="271"/>
        <v/>
      </c>
      <c r="CM194" s="31" t="str">
        <f t="shared" si="271"/>
        <v/>
      </c>
      <c r="CN194" s="31" t="str">
        <f t="shared" si="271"/>
        <v/>
      </c>
      <c r="CO194" s="31" t="str">
        <f t="shared" si="271"/>
        <v/>
      </c>
      <c r="CP194" s="31" t="str">
        <f t="shared" si="271"/>
        <v/>
      </c>
      <c r="CQ194" s="31" t="str">
        <f t="shared" si="271"/>
        <v/>
      </c>
      <c r="CR194" s="31" t="str">
        <f t="shared" si="271"/>
        <v/>
      </c>
      <c r="CS194" s="31" t="str">
        <f t="shared" si="271"/>
        <v/>
      </c>
      <c r="CT194" s="31" t="str">
        <f t="shared" si="271"/>
        <v/>
      </c>
      <c r="CU194" s="31" t="str">
        <f t="shared" si="271"/>
        <v/>
      </c>
      <c r="CV194" s="31" t="str">
        <f t="shared" si="271"/>
        <v/>
      </c>
      <c r="CW194" s="31" t="str">
        <f t="shared" si="271"/>
        <v/>
      </c>
      <c r="CX194" s="27">
        <f t="shared" ref="CX194" si="272">IF(NOT(CX91=123456),CX91,IF(NOT(CX91="123456"),CX91,"TEST"))</f>
        <v>0</v>
      </c>
    </row>
    <row r="195" spans="1:102" s="27" customFormat="1" x14ac:dyDescent="0.3">
      <c r="A195" s="27" t="str">
        <f t="shared" si="197"/>
        <v/>
      </c>
      <c r="B195" s="31" t="str">
        <f t="shared" ref="B195:BM195" si="273">IF(AND($A195 &lt;&gt; "", B$105 &lt;&gt; ""), IF(NOT(B92=123456),B92,IF(NOT(B92="123456"),B92,"TEST")),"")</f>
        <v/>
      </c>
      <c r="C195" s="31" t="str">
        <f t="shared" si="273"/>
        <v/>
      </c>
      <c r="D195" s="31" t="str">
        <f t="shared" si="273"/>
        <v/>
      </c>
      <c r="E195" s="31" t="str">
        <f t="shared" si="273"/>
        <v/>
      </c>
      <c r="F195" s="31" t="str">
        <f t="shared" si="273"/>
        <v/>
      </c>
      <c r="G195" s="31" t="str">
        <f t="shared" si="273"/>
        <v/>
      </c>
      <c r="H195" s="31" t="str">
        <f t="shared" si="273"/>
        <v/>
      </c>
      <c r="I195" s="31" t="str">
        <f t="shared" si="273"/>
        <v/>
      </c>
      <c r="J195" s="31" t="str">
        <f t="shared" si="273"/>
        <v/>
      </c>
      <c r="K195" s="31" t="str">
        <f t="shared" si="273"/>
        <v/>
      </c>
      <c r="L195" s="31" t="str">
        <f t="shared" si="273"/>
        <v/>
      </c>
      <c r="M195" s="31" t="str">
        <f t="shared" si="273"/>
        <v/>
      </c>
      <c r="N195" s="31" t="str">
        <f t="shared" si="273"/>
        <v/>
      </c>
      <c r="O195" s="31" t="str">
        <f t="shared" si="273"/>
        <v/>
      </c>
      <c r="P195" s="31" t="str">
        <f t="shared" si="273"/>
        <v/>
      </c>
      <c r="Q195" s="31" t="str">
        <f t="shared" si="273"/>
        <v/>
      </c>
      <c r="R195" s="31" t="str">
        <f t="shared" si="273"/>
        <v/>
      </c>
      <c r="S195" s="31" t="str">
        <f t="shared" si="273"/>
        <v/>
      </c>
      <c r="T195" s="31" t="str">
        <f t="shared" si="273"/>
        <v/>
      </c>
      <c r="U195" s="31" t="str">
        <f t="shared" si="273"/>
        <v/>
      </c>
      <c r="V195" s="31" t="str">
        <f t="shared" si="273"/>
        <v/>
      </c>
      <c r="W195" s="31" t="str">
        <f t="shared" si="273"/>
        <v/>
      </c>
      <c r="X195" s="31" t="str">
        <f t="shared" si="273"/>
        <v/>
      </c>
      <c r="Y195" s="31" t="str">
        <f t="shared" si="273"/>
        <v/>
      </c>
      <c r="Z195" s="31" t="str">
        <f t="shared" si="273"/>
        <v/>
      </c>
      <c r="AA195" s="31" t="str">
        <f t="shared" si="273"/>
        <v/>
      </c>
      <c r="AB195" s="31" t="str">
        <f t="shared" si="273"/>
        <v/>
      </c>
      <c r="AC195" s="31" t="str">
        <f t="shared" si="273"/>
        <v/>
      </c>
      <c r="AD195" s="31" t="str">
        <f t="shared" si="273"/>
        <v/>
      </c>
      <c r="AE195" s="31" t="str">
        <f t="shared" si="273"/>
        <v/>
      </c>
      <c r="AF195" s="31" t="str">
        <f t="shared" si="273"/>
        <v/>
      </c>
      <c r="AG195" s="31" t="str">
        <f t="shared" si="273"/>
        <v/>
      </c>
      <c r="AH195" s="31" t="str">
        <f t="shared" si="273"/>
        <v/>
      </c>
      <c r="AI195" s="31" t="str">
        <f t="shared" si="273"/>
        <v/>
      </c>
      <c r="AJ195" s="31" t="str">
        <f t="shared" si="273"/>
        <v/>
      </c>
      <c r="AK195" s="31" t="str">
        <f t="shared" si="273"/>
        <v/>
      </c>
      <c r="AL195" s="31" t="str">
        <f t="shared" si="273"/>
        <v/>
      </c>
      <c r="AM195" s="31" t="str">
        <f t="shared" si="273"/>
        <v/>
      </c>
      <c r="AN195" s="31" t="str">
        <f t="shared" si="273"/>
        <v/>
      </c>
      <c r="AO195" s="31" t="str">
        <f t="shared" si="273"/>
        <v/>
      </c>
      <c r="AP195" s="31" t="str">
        <f t="shared" si="273"/>
        <v/>
      </c>
      <c r="AQ195" s="31" t="str">
        <f t="shared" si="273"/>
        <v/>
      </c>
      <c r="AR195" s="31" t="str">
        <f t="shared" si="273"/>
        <v/>
      </c>
      <c r="AS195" s="31" t="str">
        <f t="shared" si="273"/>
        <v/>
      </c>
      <c r="AT195" s="31" t="str">
        <f t="shared" si="273"/>
        <v/>
      </c>
      <c r="AU195" s="31" t="str">
        <f t="shared" si="273"/>
        <v/>
      </c>
      <c r="AV195" s="31" t="str">
        <f t="shared" si="273"/>
        <v/>
      </c>
      <c r="AW195" s="31" t="str">
        <f t="shared" si="273"/>
        <v/>
      </c>
      <c r="AX195" s="31" t="str">
        <f t="shared" si="273"/>
        <v/>
      </c>
      <c r="AY195" s="31" t="str">
        <f t="shared" si="273"/>
        <v/>
      </c>
      <c r="AZ195" s="31" t="str">
        <f t="shared" si="273"/>
        <v/>
      </c>
      <c r="BA195" s="31" t="str">
        <f t="shared" si="273"/>
        <v/>
      </c>
      <c r="BB195" s="31" t="str">
        <f t="shared" si="273"/>
        <v/>
      </c>
      <c r="BC195" s="31" t="str">
        <f t="shared" si="273"/>
        <v/>
      </c>
      <c r="BD195" s="31" t="str">
        <f t="shared" si="273"/>
        <v/>
      </c>
      <c r="BE195" s="31" t="str">
        <f t="shared" si="273"/>
        <v/>
      </c>
      <c r="BF195" s="31" t="str">
        <f t="shared" si="273"/>
        <v/>
      </c>
      <c r="BG195" s="31" t="str">
        <f t="shared" si="273"/>
        <v/>
      </c>
      <c r="BH195" s="31" t="str">
        <f t="shared" si="273"/>
        <v/>
      </c>
      <c r="BI195" s="31" t="str">
        <f t="shared" si="273"/>
        <v/>
      </c>
      <c r="BJ195" s="31" t="str">
        <f t="shared" si="273"/>
        <v/>
      </c>
      <c r="BK195" s="31" t="str">
        <f t="shared" si="273"/>
        <v/>
      </c>
      <c r="BL195" s="31" t="str">
        <f t="shared" si="273"/>
        <v/>
      </c>
      <c r="BM195" s="31" t="str">
        <f t="shared" si="273"/>
        <v/>
      </c>
      <c r="BN195" s="31" t="str">
        <f t="shared" ref="BN195:CW195" si="274">IF(AND($A195 &lt;&gt; "", BN$105 &lt;&gt; ""), IF(NOT(BN92=123456),BN92,IF(NOT(BN92="123456"),BN92,"TEST")),"")</f>
        <v/>
      </c>
      <c r="BO195" s="31" t="str">
        <f t="shared" si="274"/>
        <v/>
      </c>
      <c r="BP195" s="31" t="str">
        <f t="shared" si="274"/>
        <v/>
      </c>
      <c r="BQ195" s="31" t="str">
        <f t="shared" si="274"/>
        <v/>
      </c>
      <c r="BR195" s="31" t="str">
        <f t="shared" si="274"/>
        <v/>
      </c>
      <c r="BS195" s="31" t="str">
        <f t="shared" si="274"/>
        <v/>
      </c>
      <c r="BT195" s="31" t="str">
        <f t="shared" si="274"/>
        <v/>
      </c>
      <c r="BU195" s="31" t="str">
        <f t="shared" si="274"/>
        <v/>
      </c>
      <c r="BV195" s="31" t="str">
        <f t="shared" si="274"/>
        <v/>
      </c>
      <c r="BW195" s="31" t="str">
        <f t="shared" si="274"/>
        <v/>
      </c>
      <c r="BX195" s="31" t="str">
        <f t="shared" si="274"/>
        <v/>
      </c>
      <c r="BY195" s="31" t="str">
        <f t="shared" si="274"/>
        <v/>
      </c>
      <c r="BZ195" s="31" t="str">
        <f t="shared" si="274"/>
        <v/>
      </c>
      <c r="CA195" s="31" t="str">
        <f t="shared" si="274"/>
        <v/>
      </c>
      <c r="CB195" s="31" t="str">
        <f t="shared" si="274"/>
        <v/>
      </c>
      <c r="CC195" s="31" t="str">
        <f t="shared" si="274"/>
        <v/>
      </c>
      <c r="CD195" s="31" t="str">
        <f t="shared" si="274"/>
        <v/>
      </c>
      <c r="CE195" s="31" t="str">
        <f t="shared" si="274"/>
        <v/>
      </c>
      <c r="CF195" s="31" t="str">
        <f t="shared" si="274"/>
        <v/>
      </c>
      <c r="CG195" s="31" t="str">
        <f t="shared" si="274"/>
        <v/>
      </c>
      <c r="CH195" s="31" t="str">
        <f t="shared" si="274"/>
        <v/>
      </c>
      <c r="CI195" s="31" t="str">
        <f t="shared" si="274"/>
        <v/>
      </c>
      <c r="CJ195" s="31" t="str">
        <f t="shared" si="274"/>
        <v/>
      </c>
      <c r="CK195" s="31" t="str">
        <f t="shared" si="274"/>
        <v/>
      </c>
      <c r="CL195" s="31" t="str">
        <f t="shared" si="274"/>
        <v/>
      </c>
      <c r="CM195" s="31" t="str">
        <f t="shared" si="274"/>
        <v/>
      </c>
      <c r="CN195" s="31" t="str">
        <f t="shared" si="274"/>
        <v/>
      </c>
      <c r="CO195" s="31" t="str">
        <f t="shared" si="274"/>
        <v/>
      </c>
      <c r="CP195" s="31" t="str">
        <f t="shared" si="274"/>
        <v/>
      </c>
      <c r="CQ195" s="31" t="str">
        <f t="shared" si="274"/>
        <v/>
      </c>
      <c r="CR195" s="31" t="str">
        <f t="shared" si="274"/>
        <v/>
      </c>
      <c r="CS195" s="31" t="str">
        <f t="shared" si="274"/>
        <v/>
      </c>
      <c r="CT195" s="31" t="str">
        <f t="shared" si="274"/>
        <v/>
      </c>
      <c r="CU195" s="31" t="str">
        <f t="shared" si="274"/>
        <v/>
      </c>
      <c r="CV195" s="31" t="str">
        <f t="shared" si="274"/>
        <v/>
      </c>
      <c r="CW195" s="31" t="str">
        <f t="shared" si="274"/>
        <v/>
      </c>
      <c r="CX195" s="27">
        <f t="shared" ref="CX195" si="275">IF(NOT(CX92=123456),CX92,IF(NOT(CX92="123456"),CX92,"TEST"))</f>
        <v>0</v>
      </c>
    </row>
    <row r="196" spans="1:102" s="27" customFormat="1" x14ac:dyDescent="0.3">
      <c r="A196" s="27" t="str">
        <f t="shared" si="197"/>
        <v/>
      </c>
      <c r="B196" s="31" t="str">
        <f t="shared" ref="B196:BM196" si="276">IF(AND($A196 &lt;&gt; "", B$105 &lt;&gt; ""), IF(NOT(B93=123456),B93,IF(NOT(B93="123456"),B93,"TEST")),"")</f>
        <v/>
      </c>
      <c r="C196" s="31" t="str">
        <f t="shared" si="276"/>
        <v/>
      </c>
      <c r="D196" s="31" t="str">
        <f t="shared" si="276"/>
        <v/>
      </c>
      <c r="E196" s="31" t="str">
        <f t="shared" si="276"/>
        <v/>
      </c>
      <c r="F196" s="31" t="str">
        <f t="shared" si="276"/>
        <v/>
      </c>
      <c r="G196" s="31" t="str">
        <f t="shared" si="276"/>
        <v/>
      </c>
      <c r="H196" s="31" t="str">
        <f t="shared" si="276"/>
        <v/>
      </c>
      <c r="I196" s="31" t="str">
        <f t="shared" si="276"/>
        <v/>
      </c>
      <c r="J196" s="31" t="str">
        <f t="shared" si="276"/>
        <v/>
      </c>
      <c r="K196" s="31" t="str">
        <f t="shared" si="276"/>
        <v/>
      </c>
      <c r="L196" s="31" t="str">
        <f t="shared" si="276"/>
        <v/>
      </c>
      <c r="M196" s="31" t="str">
        <f t="shared" si="276"/>
        <v/>
      </c>
      <c r="N196" s="31" t="str">
        <f t="shared" si="276"/>
        <v/>
      </c>
      <c r="O196" s="31" t="str">
        <f t="shared" si="276"/>
        <v/>
      </c>
      <c r="P196" s="31" t="str">
        <f t="shared" si="276"/>
        <v/>
      </c>
      <c r="Q196" s="31" t="str">
        <f t="shared" si="276"/>
        <v/>
      </c>
      <c r="R196" s="31" t="str">
        <f t="shared" si="276"/>
        <v/>
      </c>
      <c r="S196" s="31" t="str">
        <f t="shared" si="276"/>
        <v/>
      </c>
      <c r="T196" s="31" t="str">
        <f t="shared" si="276"/>
        <v/>
      </c>
      <c r="U196" s="31" t="str">
        <f t="shared" si="276"/>
        <v/>
      </c>
      <c r="V196" s="31" t="str">
        <f t="shared" si="276"/>
        <v/>
      </c>
      <c r="W196" s="31" t="str">
        <f t="shared" si="276"/>
        <v/>
      </c>
      <c r="X196" s="31" t="str">
        <f t="shared" si="276"/>
        <v/>
      </c>
      <c r="Y196" s="31" t="str">
        <f t="shared" si="276"/>
        <v/>
      </c>
      <c r="Z196" s="31" t="str">
        <f t="shared" si="276"/>
        <v/>
      </c>
      <c r="AA196" s="31" t="str">
        <f t="shared" si="276"/>
        <v/>
      </c>
      <c r="AB196" s="31" t="str">
        <f t="shared" si="276"/>
        <v/>
      </c>
      <c r="AC196" s="31" t="str">
        <f t="shared" si="276"/>
        <v/>
      </c>
      <c r="AD196" s="31" t="str">
        <f t="shared" si="276"/>
        <v/>
      </c>
      <c r="AE196" s="31" t="str">
        <f t="shared" si="276"/>
        <v/>
      </c>
      <c r="AF196" s="31" t="str">
        <f t="shared" si="276"/>
        <v/>
      </c>
      <c r="AG196" s="31" t="str">
        <f t="shared" si="276"/>
        <v/>
      </c>
      <c r="AH196" s="31" t="str">
        <f t="shared" si="276"/>
        <v/>
      </c>
      <c r="AI196" s="31" t="str">
        <f t="shared" si="276"/>
        <v/>
      </c>
      <c r="AJ196" s="31" t="str">
        <f t="shared" si="276"/>
        <v/>
      </c>
      <c r="AK196" s="31" t="str">
        <f t="shared" si="276"/>
        <v/>
      </c>
      <c r="AL196" s="31" t="str">
        <f t="shared" si="276"/>
        <v/>
      </c>
      <c r="AM196" s="31" t="str">
        <f t="shared" si="276"/>
        <v/>
      </c>
      <c r="AN196" s="31" t="str">
        <f t="shared" si="276"/>
        <v/>
      </c>
      <c r="AO196" s="31" t="str">
        <f t="shared" si="276"/>
        <v/>
      </c>
      <c r="AP196" s="31" t="str">
        <f t="shared" si="276"/>
        <v/>
      </c>
      <c r="AQ196" s="31" t="str">
        <f t="shared" si="276"/>
        <v/>
      </c>
      <c r="AR196" s="31" t="str">
        <f t="shared" si="276"/>
        <v/>
      </c>
      <c r="AS196" s="31" t="str">
        <f t="shared" si="276"/>
        <v/>
      </c>
      <c r="AT196" s="31" t="str">
        <f t="shared" si="276"/>
        <v/>
      </c>
      <c r="AU196" s="31" t="str">
        <f t="shared" si="276"/>
        <v/>
      </c>
      <c r="AV196" s="31" t="str">
        <f t="shared" si="276"/>
        <v/>
      </c>
      <c r="AW196" s="31" t="str">
        <f t="shared" si="276"/>
        <v/>
      </c>
      <c r="AX196" s="31" t="str">
        <f t="shared" si="276"/>
        <v/>
      </c>
      <c r="AY196" s="31" t="str">
        <f t="shared" si="276"/>
        <v/>
      </c>
      <c r="AZ196" s="31" t="str">
        <f t="shared" si="276"/>
        <v/>
      </c>
      <c r="BA196" s="31" t="str">
        <f t="shared" si="276"/>
        <v/>
      </c>
      <c r="BB196" s="31" t="str">
        <f t="shared" si="276"/>
        <v/>
      </c>
      <c r="BC196" s="31" t="str">
        <f t="shared" si="276"/>
        <v/>
      </c>
      <c r="BD196" s="31" t="str">
        <f t="shared" si="276"/>
        <v/>
      </c>
      <c r="BE196" s="31" t="str">
        <f t="shared" si="276"/>
        <v/>
      </c>
      <c r="BF196" s="31" t="str">
        <f t="shared" si="276"/>
        <v/>
      </c>
      <c r="BG196" s="31" t="str">
        <f t="shared" si="276"/>
        <v/>
      </c>
      <c r="BH196" s="31" t="str">
        <f t="shared" si="276"/>
        <v/>
      </c>
      <c r="BI196" s="31" t="str">
        <f t="shared" si="276"/>
        <v/>
      </c>
      <c r="BJ196" s="31" t="str">
        <f t="shared" si="276"/>
        <v/>
      </c>
      <c r="BK196" s="31" t="str">
        <f t="shared" si="276"/>
        <v/>
      </c>
      <c r="BL196" s="31" t="str">
        <f t="shared" si="276"/>
        <v/>
      </c>
      <c r="BM196" s="31" t="str">
        <f t="shared" si="276"/>
        <v/>
      </c>
      <c r="BN196" s="31" t="str">
        <f t="shared" ref="BN196:CW196" si="277">IF(AND($A196 &lt;&gt; "", BN$105 &lt;&gt; ""), IF(NOT(BN93=123456),BN93,IF(NOT(BN93="123456"),BN93,"TEST")),"")</f>
        <v/>
      </c>
      <c r="BO196" s="31" t="str">
        <f t="shared" si="277"/>
        <v/>
      </c>
      <c r="BP196" s="31" t="str">
        <f t="shared" si="277"/>
        <v/>
      </c>
      <c r="BQ196" s="31" t="str">
        <f t="shared" si="277"/>
        <v/>
      </c>
      <c r="BR196" s="31" t="str">
        <f t="shared" si="277"/>
        <v/>
      </c>
      <c r="BS196" s="31" t="str">
        <f t="shared" si="277"/>
        <v/>
      </c>
      <c r="BT196" s="31" t="str">
        <f t="shared" si="277"/>
        <v/>
      </c>
      <c r="BU196" s="31" t="str">
        <f t="shared" si="277"/>
        <v/>
      </c>
      <c r="BV196" s="31" t="str">
        <f t="shared" si="277"/>
        <v/>
      </c>
      <c r="BW196" s="31" t="str">
        <f t="shared" si="277"/>
        <v/>
      </c>
      <c r="BX196" s="31" t="str">
        <f t="shared" si="277"/>
        <v/>
      </c>
      <c r="BY196" s="31" t="str">
        <f t="shared" si="277"/>
        <v/>
      </c>
      <c r="BZ196" s="31" t="str">
        <f t="shared" si="277"/>
        <v/>
      </c>
      <c r="CA196" s="31" t="str">
        <f t="shared" si="277"/>
        <v/>
      </c>
      <c r="CB196" s="31" t="str">
        <f t="shared" si="277"/>
        <v/>
      </c>
      <c r="CC196" s="31" t="str">
        <f t="shared" si="277"/>
        <v/>
      </c>
      <c r="CD196" s="31" t="str">
        <f t="shared" si="277"/>
        <v/>
      </c>
      <c r="CE196" s="31" t="str">
        <f t="shared" si="277"/>
        <v/>
      </c>
      <c r="CF196" s="31" t="str">
        <f t="shared" si="277"/>
        <v/>
      </c>
      <c r="CG196" s="31" t="str">
        <f t="shared" si="277"/>
        <v/>
      </c>
      <c r="CH196" s="31" t="str">
        <f t="shared" si="277"/>
        <v/>
      </c>
      <c r="CI196" s="31" t="str">
        <f t="shared" si="277"/>
        <v/>
      </c>
      <c r="CJ196" s="31" t="str">
        <f t="shared" si="277"/>
        <v/>
      </c>
      <c r="CK196" s="31" t="str">
        <f t="shared" si="277"/>
        <v/>
      </c>
      <c r="CL196" s="31" t="str">
        <f t="shared" si="277"/>
        <v/>
      </c>
      <c r="CM196" s="31" t="str">
        <f t="shared" si="277"/>
        <v/>
      </c>
      <c r="CN196" s="31" t="str">
        <f t="shared" si="277"/>
        <v/>
      </c>
      <c r="CO196" s="31" t="str">
        <f t="shared" si="277"/>
        <v/>
      </c>
      <c r="CP196" s="31" t="str">
        <f t="shared" si="277"/>
        <v/>
      </c>
      <c r="CQ196" s="31" t="str">
        <f t="shared" si="277"/>
        <v/>
      </c>
      <c r="CR196" s="31" t="str">
        <f t="shared" si="277"/>
        <v/>
      </c>
      <c r="CS196" s="31" t="str">
        <f t="shared" si="277"/>
        <v/>
      </c>
      <c r="CT196" s="31" t="str">
        <f t="shared" si="277"/>
        <v/>
      </c>
      <c r="CU196" s="31" t="str">
        <f t="shared" si="277"/>
        <v/>
      </c>
      <c r="CV196" s="31" t="str">
        <f t="shared" si="277"/>
        <v/>
      </c>
      <c r="CW196" s="31" t="str">
        <f t="shared" si="277"/>
        <v/>
      </c>
      <c r="CX196" s="27">
        <f t="shared" ref="CX196" si="278">IF(NOT(CX93=123456),CX93,IF(NOT(CX93="123456"),CX93,"TEST"))</f>
        <v>0</v>
      </c>
    </row>
    <row r="197" spans="1:102" s="27" customFormat="1" x14ac:dyDescent="0.3">
      <c r="A197" s="27" t="str">
        <f t="shared" si="197"/>
        <v/>
      </c>
      <c r="B197" s="31" t="str">
        <f t="shared" ref="B197:BM197" si="279">IF(AND($A197 &lt;&gt; "", B$105 &lt;&gt; ""), IF(NOT(B94=123456),B94,IF(NOT(B94="123456"),B94,"TEST")),"")</f>
        <v/>
      </c>
      <c r="C197" s="31" t="str">
        <f t="shared" si="279"/>
        <v/>
      </c>
      <c r="D197" s="31" t="str">
        <f t="shared" si="279"/>
        <v/>
      </c>
      <c r="E197" s="31" t="str">
        <f t="shared" si="279"/>
        <v/>
      </c>
      <c r="F197" s="31" t="str">
        <f t="shared" si="279"/>
        <v/>
      </c>
      <c r="G197" s="31" t="str">
        <f t="shared" si="279"/>
        <v/>
      </c>
      <c r="H197" s="31" t="str">
        <f t="shared" si="279"/>
        <v/>
      </c>
      <c r="I197" s="31" t="str">
        <f t="shared" si="279"/>
        <v/>
      </c>
      <c r="J197" s="31" t="str">
        <f t="shared" si="279"/>
        <v/>
      </c>
      <c r="K197" s="31" t="str">
        <f t="shared" si="279"/>
        <v/>
      </c>
      <c r="L197" s="31" t="str">
        <f t="shared" si="279"/>
        <v/>
      </c>
      <c r="M197" s="31" t="str">
        <f t="shared" si="279"/>
        <v/>
      </c>
      <c r="N197" s="31" t="str">
        <f t="shared" si="279"/>
        <v/>
      </c>
      <c r="O197" s="31" t="str">
        <f t="shared" si="279"/>
        <v/>
      </c>
      <c r="P197" s="31" t="str">
        <f t="shared" si="279"/>
        <v/>
      </c>
      <c r="Q197" s="31" t="str">
        <f t="shared" si="279"/>
        <v/>
      </c>
      <c r="R197" s="31" t="str">
        <f t="shared" si="279"/>
        <v/>
      </c>
      <c r="S197" s="31" t="str">
        <f t="shared" si="279"/>
        <v/>
      </c>
      <c r="T197" s="31" t="str">
        <f t="shared" si="279"/>
        <v/>
      </c>
      <c r="U197" s="31" t="str">
        <f t="shared" si="279"/>
        <v/>
      </c>
      <c r="V197" s="31" t="str">
        <f t="shared" si="279"/>
        <v/>
      </c>
      <c r="W197" s="31" t="str">
        <f t="shared" si="279"/>
        <v/>
      </c>
      <c r="X197" s="31" t="str">
        <f t="shared" si="279"/>
        <v/>
      </c>
      <c r="Y197" s="31" t="str">
        <f t="shared" si="279"/>
        <v/>
      </c>
      <c r="Z197" s="31" t="str">
        <f t="shared" si="279"/>
        <v/>
      </c>
      <c r="AA197" s="31" t="str">
        <f t="shared" si="279"/>
        <v/>
      </c>
      <c r="AB197" s="31" t="str">
        <f t="shared" si="279"/>
        <v/>
      </c>
      <c r="AC197" s="31" t="str">
        <f t="shared" si="279"/>
        <v/>
      </c>
      <c r="AD197" s="31" t="str">
        <f t="shared" si="279"/>
        <v/>
      </c>
      <c r="AE197" s="31" t="str">
        <f t="shared" si="279"/>
        <v/>
      </c>
      <c r="AF197" s="31" t="str">
        <f t="shared" si="279"/>
        <v/>
      </c>
      <c r="AG197" s="31" t="str">
        <f t="shared" si="279"/>
        <v/>
      </c>
      <c r="AH197" s="31" t="str">
        <f t="shared" si="279"/>
        <v/>
      </c>
      <c r="AI197" s="31" t="str">
        <f t="shared" si="279"/>
        <v/>
      </c>
      <c r="AJ197" s="31" t="str">
        <f t="shared" si="279"/>
        <v/>
      </c>
      <c r="AK197" s="31" t="str">
        <f t="shared" si="279"/>
        <v/>
      </c>
      <c r="AL197" s="31" t="str">
        <f t="shared" si="279"/>
        <v/>
      </c>
      <c r="AM197" s="31" t="str">
        <f t="shared" si="279"/>
        <v/>
      </c>
      <c r="AN197" s="31" t="str">
        <f t="shared" si="279"/>
        <v/>
      </c>
      <c r="AO197" s="31" t="str">
        <f t="shared" si="279"/>
        <v/>
      </c>
      <c r="AP197" s="31" t="str">
        <f t="shared" si="279"/>
        <v/>
      </c>
      <c r="AQ197" s="31" t="str">
        <f t="shared" si="279"/>
        <v/>
      </c>
      <c r="AR197" s="31" t="str">
        <f t="shared" si="279"/>
        <v/>
      </c>
      <c r="AS197" s="31" t="str">
        <f t="shared" si="279"/>
        <v/>
      </c>
      <c r="AT197" s="31" t="str">
        <f t="shared" si="279"/>
        <v/>
      </c>
      <c r="AU197" s="31" t="str">
        <f t="shared" si="279"/>
        <v/>
      </c>
      <c r="AV197" s="31" t="str">
        <f t="shared" si="279"/>
        <v/>
      </c>
      <c r="AW197" s="31" t="str">
        <f t="shared" si="279"/>
        <v/>
      </c>
      <c r="AX197" s="31" t="str">
        <f t="shared" si="279"/>
        <v/>
      </c>
      <c r="AY197" s="31" t="str">
        <f t="shared" si="279"/>
        <v/>
      </c>
      <c r="AZ197" s="31" t="str">
        <f t="shared" si="279"/>
        <v/>
      </c>
      <c r="BA197" s="31" t="str">
        <f t="shared" si="279"/>
        <v/>
      </c>
      <c r="BB197" s="31" t="str">
        <f t="shared" si="279"/>
        <v/>
      </c>
      <c r="BC197" s="31" t="str">
        <f t="shared" si="279"/>
        <v/>
      </c>
      <c r="BD197" s="31" t="str">
        <f t="shared" si="279"/>
        <v/>
      </c>
      <c r="BE197" s="31" t="str">
        <f t="shared" si="279"/>
        <v/>
      </c>
      <c r="BF197" s="31" t="str">
        <f t="shared" si="279"/>
        <v/>
      </c>
      <c r="BG197" s="31" t="str">
        <f t="shared" si="279"/>
        <v/>
      </c>
      <c r="BH197" s="31" t="str">
        <f t="shared" si="279"/>
        <v/>
      </c>
      <c r="BI197" s="31" t="str">
        <f t="shared" si="279"/>
        <v/>
      </c>
      <c r="BJ197" s="31" t="str">
        <f t="shared" si="279"/>
        <v/>
      </c>
      <c r="BK197" s="31" t="str">
        <f t="shared" si="279"/>
        <v/>
      </c>
      <c r="BL197" s="31" t="str">
        <f t="shared" si="279"/>
        <v/>
      </c>
      <c r="BM197" s="31" t="str">
        <f t="shared" si="279"/>
        <v/>
      </c>
      <c r="BN197" s="31" t="str">
        <f t="shared" ref="BN197:CW197" si="280">IF(AND($A197 &lt;&gt; "", BN$105 &lt;&gt; ""), IF(NOT(BN94=123456),BN94,IF(NOT(BN94="123456"),BN94,"TEST")),"")</f>
        <v/>
      </c>
      <c r="BO197" s="31" t="str">
        <f t="shared" si="280"/>
        <v/>
      </c>
      <c r="BP197" s="31" t="str">
        <f t="shared" si="280"/>
        <v/>
      </c>
      <c r="BQ197" s="31" t="str">
        <f t="shared" si="280"/>
        <v/>
      </c>
      <c r="BR197" s="31" t="str">
        <f t="shared" si="280"/>
        <v/>
      </c>
      <c r="BS197" s="31" t="str">
        <f t="shared" si="280"/>
        <v/>
      </c>
      <c r="BT197" s="31" t="str">
        <f t="shared" si="280"/>
        <v/>
      </c>
      <c r="BU197" s="31" t="str">
        <f t="shared" si="280"/>
        <v/>
      </c>
      <c r="BV197" s="31" t="str">
        <f t="shared" si="280"/>
        <v/>
      </c>
      <c r="BW197" s="31" t="str">
        <f t="shared" si="280"/>
        <v/>
      </c>
      <c r="BX197" s="31" t="str">
        <f t="shared" si="280"/>
        <v/>
      </c>
      <c r="BY197" s="31" t="str">
        <f t="shared" si="280"/>
        <v/>
      </c>
      <c r="BZ197" s="31" t="str">
        <f t="shared" si="280"/>
        <v/>
      </c>
      <c r="CA197" s="31" t="str">
        <f t="shared" si="280"/>
        <v/>
      </c>
      <c r="CB197" s="31" t="str">
        <f t="shared" si="280"/>
        <v/>
      </c>
      <c r="CC197" s="31" t="str">
        <f t="shared" si="280"/>
        <v/>
      </c>
      <c r="CD197" s="31" t="str">
        <f t="shared" si="280"/>
        <v/>
      </c>
      <c r="CE197" s="31" t="str">
        <f t="shared" si="280"/>
        <v/>
      </c>
      <c r="CF197" s="31" t="str">
        <f t="shared" si="280"/>
        <v/>
      </c>
      <c r="CG197" s="31" t="str">
        <f t="shared" si="280"/>
        <v/>
      </c>
      <c r="CH197" s="31" t="str">
        <f t="shared" si="280"/>
        <v/>
      </c>
      <c r="CI197" s="31" t="str">
        <f t="shared" si="280"/>
        <v/>
      </c>
      <c r="CJ197" s="31" t="str">
        <f t="shared" si="280"/>
        <v/>
      </c>
      <c r="CK197" s="31" t="str">
        <f t="shared" si="280"/>
        <v/>
      </c>
      <c r="CL197" s="31" t="str">
        <f t="shared" si="280"/>
        <v/>
      </c>
      <c r="CM197" s="31" t="str">
        <f t="shared" si="280"/>
        <v/>
      </c>
      <c r="CN197" s="31" t="str">
        <f t="shared" si="280"/>
        <v/>
      </c>
      <c r="CO197" s="31" t="str">
        <f t="shared" si="280"/>
        <v/>
      </c>
      <c r="CP197" s="31" t="str">
        <f t="shared" si="280"/>
        <v/>
      </c>
      <c r="CQ197" s="31" t="str">
        <f t="shared" si="280"/>
        <v/>
      </c>
      <c r="CR197" s="31" t="str">
        <f t="shared" si="280"/>
        <v/>
      </c>
      <c r="CS197" s="31" t="str">
        <f t="shared" si="280"/>
        <v/>
      </c>
      <c r="CT197" s="31" t="str">
        <f t="shared" si="280"/>
        <v/>
      </c>
      <c r="CU197" s="31" t="str">
        <f t="shared" si="280"/>
        <v/>
      </c>
      <c r="CV197" s="31" t="str">
        <f t="shared" si="280"/>
        <v/>
      </c>
      <c r="CW197" s="31" t="str">
        <f t="shared" si="280"/>
        <v/>
      </c>
      <c r="CX197" s="27">
        <f t="shared" ref="CX197" si="281">IF(NOT(CX94=123456),CX94,IF(NOT(CX94="123456"),CX94,"TEST"))</f>
        <v>0</v>
      </c>
    </row>
    <row r="198" spans="1:102" s="27" customFormat="1" x14ac:dyDescent="0.3">
      <c r="A198" s="27" t="str">
        <f t="shared" si="197"/>
        <v/>
      </c>
      <c r="B198" s="31" t="str">
        <f t="shared" ref="B198:BM198" si="282">IF(AND($A198 &lt;&gt; "", B$105 &lt;&gt; ""), IF(NOT(B95=123456),B95,IF(NOT(B95="123456"),B95,"TEST")),"")</f>
        <v/>
      </c>
      <c r="C198" s="31" t="str">
        <f t="shared" si="282"/>
        <v/>
      </c>
      <c r="D198" s="31" t="str">
        <f t="shared" si="282"/>
        <v/>
      </c>
      <c r="E198" s="31" t="str">
        <f t="shared" si="282"/>
        <v/>
      </c>
      <c r="F198" s="31" t="str">
        <f t="shared" si="282"/>
        <v/>
      </c>
      <c r="G198" s="31" t="str">
        <f t="shared" si="282"/>
        <v/>
      </c>
      <c r="H198" s="31" t="str">
        <f t="shared" si="282"/>
        <v/>
      </c>
      <c r="I198" s="31" t="str">
        <f t="shared" si="282"/>
        <v/>
      </c>
      <c r="J198" s="31" t="str">
        <f t="shared" si="282"/>
        <v/>
      </c>
      <c r="K198" s="31" t="str">
        <f t="shared" si="282"/>
        <v/>
      </c>
      <c r="L198" s="31" t="str">
        <f t="shared" si="282"/>
        <v/>
      </c>
      <c r="M198" s="31" t="str">
        <f t="shared" si="282"/>
        <v/>
      </c>
      <c r="N198" s="31" t="str">
        <f t="shared" si="282"/>
        <v/>
      </c>
      <c r="O198" s="31" t="str">
        <f t="shared" si="282"/>
        <v/>
      </c>
      <c r="P198" s="31" t="str">
        <f t="shared" si="282"/>
        <v/>
      </c>
      <c r="Q198" s="31" t="str">
        <f t="shared" si="282"/>
        <v/>
      </c>
      <c r="R198" s="31" t="str">
        <f t="shared" si="282"/>
        <v/>
      </c>
      <c r="S198" s="31" t="str">
        <f t="shared" si="282"/>
        <v/>
      </c>
      <c r="T198" s="31" t="str">
        <f t="shared" si="282"/>
        <v/>
      </c>
      <c r="U198" s="31" t="str">
        <f t="shared" si="282"/>
        <v/>
      </c>
      <c r="V198" s="31" t="str">
        <f t="shared" si="282"/>
        <v/>
      </c>
      <c r="W198" s="31" t="str">
        <f t="shared" si="282"/>
        <v/>
      </c>
      <c r="X198" s="31" t="str">
        <f t="shared" si="282"/>
        <v/>
      </c>
      <c r="Y198" s="31" t="str">
        <f t="shared" si="282"/>
        <v/>
      </c>
      <c r="Z198" s="31" t="str">
        <f t="shared" si="282"/>
        <v/>
      </c>
      <c r="AA198" s="31" t="str">
        <f t="shared" si="282"/>
        <v/>
      </c>
      <c r="AB198" s="31" t="str">
        <f t="shared" si="282"/>
        <v/>
      </c>
      <c r="AC198" s="31" t="str">
        <f t="shared" si="282"/>
        <v/>
      </c>
      <c r="AD198" s="31" t="str">
        <f t="shared" si="282"/>
        <v/>
      </c>
      <c r="AE198" s="31" t="str">
        <f t="shared" si="282"/>
        <v/>
      </c>
      <c r="AF198" s="31" t="str">
        <f t="shared" si="282"/>
        <v/>
      </c>
      <c r="AG198" s="31" t="str">
        <f t="shared" si="282"/>
        <v/>
      </c>
      <c r="AH198" s="31" t="str">
        <f t="shared" si="282"/>
        <v/>
      </c>
      <c r="AI198" s="31" t="str">
        <f t="shared" si="282"/>
        <v/>
      </c>
      <c r="AJ198" s="31" t="str">
        <f t="shared" si="282"/>
        <v/>
      </c>
      <c r="AK198" s="31" t="str">
        <f t="shared" si="282"/>
        <v/>
      </c>
      <c r="AL198" s="31" t="str">
        <f t="shared" si="282"/>
        <v/>
      </c>
      <c r="AM198" s="31" t="str">
        <f t="shared" si="282"/>
        <v/>
      </c>
      <c r="AN198" s="31" t="str">
        <f t="shared" si="282"/>
        <v/>
      </c>
      <c r="AO198" s="31" t="str">
        <f t="shared" si="282"/>
        <v/>
      </c>
      <c r="AP198" s="31" t="str">
        <f t="shared" si="282"/>
        <v/>
      </c>
      <c r="AQ198" s="31" t="str">
        <f t="shared" si="282"/>
        <v/>
      </c>
      <c r="AR198" s="31" t="str">
        <f t="shared" si="282"/>
        <v/>
      </c>
      <c r="AS198" s="31" t="str">
        <f t="shared" si="282"/>
        <v/>
      </c>
      <c r="AT198" s="31" t="str">
        <f t="shared" si="282"/>
        <v/>
      </c>
      <c r="AU198" s="31" t="str">
        <f t="shared" si="282"/>
        <v/>
      </c>
      <c r="AV198" s="31" t="str">
        <f t="shared" si="282"/>
        <v/>
      </c>
      <c r="AW198" s="31" t="str">
        <f t="shared" si="282"/>
        <v/>
      </c>
      <c r="AX198" s="31" t="str">
        <f t="shared" si="282"/>
        <v/>
      </c>
      <c r="AY198" s="31" t="str">
        <f t="shared" si="282"/>
        <v/>
      </c>
      <c r="AZ198" s="31" t="str">
        <f t="shared" si="282"/>
        <v/>
      </c>
      <c r="BA198" s="31" t="str">
        <f t="shared" si="282"/>
        <v/>
      </c>
      <c r="BB198" s="31" t="str">
        <f t="shared" si="282"/>
        <v/>
      </c>
      <c r="BC198" s="31" t="str">
        <f t="shared" si="282"/>
        <v/>
      </c>
      <c r="BD198" s="31" t="str">
        <f t="shared" si="282"/>
        <v/>
      </c>
      <c r="BE198" s="31" t="str">
        <f t="shared" si="282"/>
        <v/>
      </c>
      <c r="BF198" s="31" t="str">
        <f t="shared" si="282"/>
        <v/>
      </c>
      <c r="BG198" s="31" t="str">
        <f t="shared" si="282"/>
        <v/>
      </c>
      <c r="BH198" s="31" t="str">
        <f t="shared" si="282"/>
        <v/>
      </c>
      <c r="BI198" s="31" t="str">
        <f t="shared" si="282"/>
        <v/>
      </c>
      <c r="BJ198" s="31" t="str">
        <f t="shared" si="282"/>
        <v/>
      </c>
      <c r="BK198" s="31" t="str">
        <f t="shared" si="282"/>
        <v/>
      </c>
      <c r="BL198" s="31" t="str">
        <f t="shared" si="282"/>
        <v/>
      </c>
      <c r="BM198" s="31" t="str">
        <f t="shared" si="282"/>
        <v/>
      </c>
      <c r="BN198" s="31" t="str">
        <f t="shared" ref="BN198:CW198" si="283">IF(AND($A198 &lt;&gt; "", BN$105 &lt;&gt; ""), IF(NOT(BN95=123456),BN95,IF(NOT(BN95="123456"),BN95,"TEST")),"")</f>
        <v/>
      </c>
      <c r="BO198" s="31" t="str">
        <f t="shared" si="283"/>
        <v/>
      </c>
      <c r="BP198" s="31" t="str">
        <f t="shared" si="283"/>
        <v/>
      </c>
      <c r="BQ198" s="31" t="str">
        <f t="shared" si="283"/>
        <v/>
      </c>
      <c r="BR198" s="31" t="str">
        <f t="shared" si="283"/>
        <v/>
      </c>
      <c r="BS198" s="31" t="str">
        <f t="shared" si="283"/>
        <v/>
      </c>
      <c r="BT198" s="31" t="str">
        <f t="shared" si="283"/>
        <v/>
      </c>
      <c r="BU198" s="31" t="str">
        <f t="shared" si="283"/>
        <v/>
      </c>
      <c r="BV198" s="31" t="str">
        <f t="shared" si="283"/>
        <v/>
      </c>
      <c r="BW198" s="31" t="str">
        <f t="shared" si="283"/>
        <v/>
      </c>
      <c r="BX198" s="31" t="str">
        <f t="shared" si="283"/>
        <v/>
      </c>
      <c r="BY198" s="31" t="str">
        <f t="shared" si="283"/>
        <v/>
      </c>
      <c r="BZ198" s="31" t="str">
        <f t="shared" si="283"/>
        <v/>
      </c>
      <c r="CA198" s="31" t="str">
        <f t="shared" si="283"/>
        <v/>
      </c>
      <c r="CB198" s="31" t="str">
        <f t="shared" si="283"/>
        <v/>
      </c>
      <c r="CC198" s="31" t="str">
        <f t="shared" si="283"/>
        <v/>
      </c>
      <c r="CD198" s="31" t="str">
        <f t="shared" si="283"/>
        <v/>
      </c>
      <c r="CE198" s="31" t="str">
        <f t="shared" si="283"/>
        <v/>
      </c>
      <c r="CF198" s="31" t="str">
        <f t="shared" si="283"/>
        <v/>
      </c>
      <c r="CG198" s="31" t="str">
        <f t="shared" si="283"/>
        <v/>
      </c>
      <c r="CH198" s="31" t="str">
        <f t="shared" si="283"/>
        <v/>
      </c>
      <c r="CI198" s="31" t="str">
        <f t="shared" si="283"/>
        <v/>
      </c>
      <c r="CJ198" s="31" t="str">
        <f t="shared" si="283"/>
        <v/>
      </c>
      <c r="CK198" s="31" t="str">
        <f t="shared" si="283"/>
        <v/>
      </c>
      <c r="CL198" s="31" t="str">
        <f t="shared" si="283"/>
        <v/>
      </c>
      <c r="CM198" s="31" t="str">
        <f t="shared" si="283"/>
        <v/>
      </c>
      <c r="CN198" s="31" t="str">
        <f t="shared" si="283"/>
        <v/>
      </c>
      <c r="CO198" s="31" t="str">
        <f t="shared" si="283"/>
        <v/>
      </c>
      <c r="CP198" s="31" t="str">
        <f t="shared" si="283"/>
        <v/>
      </c>
      <c r="CQ198" s="31" t="str">
        <f t="shared" si="283"/>
        <v/>
      </c>
      <c r="CR198" s="31" t="str">
        <f t="shared" si="283"/>
        <v/>
      </c>
      <c r="CS198" s="31" t="str">
        <f t="shared" si="283"/>
        <v/>
      </c>
      <c r="CT198" s="31" t="str">
        <f t="shared" si="283"/>
        <v/>
      </c>
      <c r="CU198" s="31" t="str">
        <f t="shared" si="283"/>
        <v/>
      </c>
      <c r="CV198" s="31" t="str">
        <f t="shared" si="283"/>
        <v/>
      </c>
      <c r="CW198" s="31" t="str">
        <f t="shared" si="283"/>
        <v/>
      </c>
      <c r="CX198" s="27">
        <f t="shared" ref="CX198" si="284">IF(NOT(CX95=123456),CX95,IF(NOT(CX95="123456"),CX95,"TEST"))</f>
        <v>0</v>
      </c>
    </row>
    <row r="199" spans="1:102" s="27" customFormat="1" x14ac:dyDescent="0.3">
      <c r="A199" s="27" t="str">
        <f t="shared" si="197"/>
        <v/>
      </c>
      <c r="B199" s="31" t="str">
        <f t="shared" ref="B199:BM199" si="285">IF(AND($A199 &lt;&gt; "", B$105 &lt;&gt; ""), IF(NOT(B96=123456),B96,IF(NOT(B96="123456"),B96,"TEST")),"")</f>
        <v/>
      </c>
      <c r="C199" s="31" t="str">
        <f t="shared" si="285"/>
        <v/>
      </c>
      <c r="D199" s="31" t="str">
        <f t="shared" si="285"/>
        <v/>
      </c>
      <c r="E199" s="31" t="str">
        <f t="shared" si="285"/>
        <v/>
      </c>
      <c r="F199" s="31" t="str">
        <f t="shared" si="285"/>
        <v/>
      </c>
      <c r="G199" s="31" t="str">
        <f t="shared" si="285"/>
        <v/>
      </c>
      <c r="H199" s="31" t="str">
        <f t="shared" si="285"/>
        <v/>
      </c>
      <c r="I199" s="31" t="str">
        <f t="shared" si="285"/>
        <v/>
      </c>
      <c r="J199" s="31" t="str">
        <f t="shared" si="285"/>
        <v/>
      </c>
      <c r="K199" s="31" t="str">
        <f t="shared" si="285"/>
        <v/>
      </c>
      <c r="L199" s="31" t="str">
        <f t="shared" si="285"/>
        <v/>
      </c>
      <c r="M199" s="31" t="str">
        <f t="shared" si="285"/>
        <v/>
      </c>
      <c r="N199" s="31" t="str">
        <f t="shared" si="285"/>
        <v/>
      </c>
      <c r="O199" s="31" t="str">
        <f t="shared" si="285"/>
        <v/>
      </c>
      <c r="P199" s="31" t="str">
        <f t="shared" si="285"/>
        <v/>
      </c>
      <c r="Q199" s="31" t="str">
        <f t="shared" si="285"/>
        <v/>
      </c>
      <c r="R199" s="31" t="str">
        <f t="shared" si="285"/>
        <v/>
      </c>
      <c r="S199" s="31" t="str">
        <f t="shared" si="285"/>
        <v/>
      </c>
      <c r="T199" s="31" t="str">
        <f t="shared" si="285"/>
        <v/>
      </c>
      <c r="U199" s="31" t="str">
        <f t="shared" si="285"/>
        <v/>
      </c>
      <c r="V199" s="31" t="str">
        <f t="shared" si="285"/>
        <v/>
      </c>
      <c r="W199" s="31" t="str">
        <f t="shared" si="285"/>
        <v/>
      </c>
      <c r="X199" s="31" t="str">
        <f t="shared" si="285"/>
        <v/>
      </c>
      <c r="Y199" s="31" t="str">
        <f t="shared" si="285"/>
        <v/>
      </c>
      <c r="Z199" s="31" t="str">
        <f t="shared" si="285"/>
        <v/>
      </c>
      <c r="AA199" s="31" t="str">
        <f t="shared" si="285"/>
        <v/>
      </c>
      <c r="AB199" s="31" t="str">
        <f t="shared" si="285"/>
        <v/>
      </c>
      <c r="AC199" s="31" t="str">
        <f t="shared" si="285"/>
        <v/>
      </c>
      <c r="AD199" s="31" t="str">
        <f t="shared" si="285"/>
        <v/>
      </c>
      <c r="AE199" s="31" t="str">
        <f t="shared" si="285"/>
        <v/>
      </c>
      <c r="AF199" s="31" t="str">
        <f t="shared" si="285"/>
        <v/>
      </c>
      <c r="AG199" s="31" t="str">
        <f t="shared" si="285"/>
        <v/>
      </c>
      <c r="AH199" s="31" t="str">
        <f t="shared" si="285"/>
        <v/>
      </c>
      <c r="AI199" s="31" t="str">
        <f t="shared" si="285"/>
        <v/>
      </c>
      <c r="AJ199" s="31" t="str">
        <f t="shared" si="285"/>
        <v/>
      </c>
      <c r="AK199" s="31" t="str">
        <f t="shared" si="285"/>
        <v/>
      </c>
      <c r="AL199" s="31" t="str">
        <f t="shared" si="285"/>
        <v/>
      </c>
      <c r="AM199" s="31" t="str">
        <f t="shared" si="285"/>
        <v/>
      </c>
      <c r="AN199" s="31" t="str">
        <f t="shared" si="285"/>
        <v/>
      </c>
      <c r="AO199" s="31" t="str">
        <f t="shared" si="285"/>
        <v/>
      </c>
      <c r="AP199" s="31" t="str">
        <f t="shared" si="285"/>
        <v/>
      </c>
      <c r="AQ199" s="31" t="str">
        <f t="shared" si="285"/>
        <v/>
      </c>
      <c r="AR199" s="31" t="str">
        <f t="shared" si="285"/>
        <v/>
      </c>
      <c r="AS199" s="31" t="str">
        <f t="shared" si="285"/>
        <v/>
      </c>
      <c r="AT199" s="31" t="str">
        <f t="shared" si="285"/>
        <v/>
      </c>
      <c r="AU199" s="31" t="str">
        <f t="shared" si="285"/>
        <v/>
      </c>
      <c r="AV199" s="31" t="str">
        <f t="shared" si="285"/>
        <v/>
      </c>
      <c r="AW199" s="31" t="str">
        <f t="shared" si="285"/>
        <v/>
      </c>
      <c r="AX199" s="31" t="str">
        <f t="shared" si="285"/>
        <v/>
      </c>
      <c r="AY199" s="31" t="str">
        <f t="shared" si="285"/>
        <v/>
      </c>
      <c r="AZ199" s="31" t="str">
        <f t="shared" si="285"/>
        <v/>
      </c>
      <c r="BA199" s="31" t="str">
        <f t="shared" si="285"/>
        <v/>
      </c>
      <c r="BB199" s="31" t="str">
        <f t="shared" si="285"/>
        <v/>
      </c>
      <c r="BC199" s="31" t="str">
        <f t="shared" si="285"/>
        <v/>
      </c>
      <c r="BD199" s="31" t="str">
        <f t="shared" si="285"/>
        <v/>
      </c>
      <c r="BE199" s="31" t="str">
        <f t="shared" si="285"/>
        <v/>
      </c>
      <c r="BF199" s="31" t="str">
        <f t="shared" si="285"/>
        <v/>
      </c>
      <c r="BG199" s="31" t="str">
        <f t="shared" si="285"/>
        <v/>
      </c>
      <c r="BH199" s="31" t="str">
        <f t="shared" si="285"/>
        <v/>
      </c>
      <c r="BI199" s="31" t="str">
        <f t="shared" si="285"/>
        <v/>
      </c>
      <c r="BJ199" s="31" t="str">
        <f t="shared" si="285"/>
        <v/>
      </c>
      <c r="BK199" s="31" t="str">
        <f t="shared" si="285"/>
        <v/>
      </c>
      <c r="BL199" s="31" t="str">
        <f t="shared" si="285"/>
        <v/>
      </c>
      <c r="BM199" s="31" t="str">
        <f t="shared" si="285"/>
        <v/>
      </c>
      <c r="BN199" s="31" t="str">
        <f t="shared" ref="BN199:CW199" si="286">IF(AND($A199 &lt;&gt; "", BN$105 &lt;&gt; ""), IF(NOT(BN96=123456),BN96,IF(NOT(BN96="123456"),BN96,"TEST")),"")</f>
        <v/>
      </c>
      <c r="BO199" s="31" t="str">
        <f t="shared" si="286"/>
        <v/>
      </c>
      <c r="BP199" s="31" t="str">
        <f t="shared" si="286"/>
        <v/>
      </c>
      <c r="BQ199" s="31" t="str">
        <f t="shared" si="286"/>
        <v/>
      </c>
      <c r="BR199" s="31" t="str">
        <f t="shared" si="286"/>
        <v/>
      </c>
      <c r="BS199" s="31" t="str">
        <f t="shared" si="286"/>
        <v/>
      </c>
      <c r="BT199" s="31" t="str">
        <f t="shared" si="286"/>
        <v/>
      </c>
      <c r="BU199" s="31" t="str">
        <f t="shared" si="286"/>
        <v/>
      </c>
      <c r="BV199" s="31" t="str">
        <f t="shared" si="286"/>
        <v/>
      </c>
      <c r="BW199" s="31" t="str">
        <f t="shared" si="286"/>
        <v/>
      </c>
      <c r="BX199" s="31" t="str">
        <f t="shared" si="286"/>
        <v/>
      </c>
      <c r="BY199" s="31" t="str">
        <f t="shared" si="286"/>
        <v/>
      </c>
      <c r="BZ199" s="31" t="str">
        <f t="shared" si="286"/>
        <v/>
      </c>
      <c r="CA199" s="31" t="str">
        <f t="shared" si="286"/>
        <v/>
      </c>
      <c r="CB199" s="31" t="str">
        <f t="shared" si="286"/>
        <v/>
      </c>
      <c r="CC199" s="31" t="str">
        <f t="shared" si="286"/>
        <v/>
      </c>
      <c r="CD199" s="31" t="str">
        <f t="shared" si="286"/>
        <v/>
      </c>
      <c r="CE199" s="31" t="str">
        <f t="shared" si="286"/>
        <v/>
      </c>
      <c r="CF199" s="31" t="str">
        <f t="shared" si="286"/>
        <v/>
      </c>
      <c r="CG199" s="31" t="str">
        <f t="shared" si="286"/>
        <v/>
      </c>
      <c r="CH199" s="31" t="str">
        <f t="shared" si="286"/>
        <v/>
      </c>
      <c r="CI199" s="31" t="str">
        <f t="shared" si="286"/>
        <v/>
      </c>
      <c r="CJ199" s="31" t="str">
        <f t="shared" si="286"/>
        <v/>
      </c>
      <c r="CK199" s="31" t="str">
        <f t="shared" si="286"/>
        <v/>
      </c>
      <c r="CL199" s="31" t="str">
        <f t="shared" si="286"/>
        <v/>
      </c>
      <c r="CM199" s="31" t="str">
        <f t="shared" si="286"/>
        <v/>
      </c>
      <c r="CN199" s="31" t="str">
        <f t="shared" si="286"/>
        <v/>
      </c>
      <c r="CO199" s="31" t="str">
        <f t="shared" si="286"/>
        <v/>
      </c>
      <c r="CP199" s="31" t="str">
        <f t="shared" si="286"/>
        <v/>
      </c>
      <c r="CQ199" s="31" t="str">
        <f t="shared" si="286"/>
        <v/>
      </c>
      <c r="CR199" s="31" t="str">
        <f t="shared" si="286"/>
        <v/>
      </c>
      <c r="CS199" s="31" t="str">
        <f t="shared" si="286"/>
        <v/>
      </c>
      <c r="CT199" s="31" t="str">
        <f t="shared" si="286"/>
        <v/>
      </c>
      <c r="CU199" s="31" t="str">
        <f t="shared" si="286"/>
        <v/>
      </c>
      <c r="CV199" s="31" t="str">
        <f t="shared" si="286"/>
        <v/>
      </c>
      <c r="CW199" s="31" t="str">
        <f t="shared" si="286"/>
        <v/>
      </c>
      <c r="CX199" s="27">
        <f t="shared" ref="CX199" si="287">IF(NOT(CX96=123456),CX96,IF(NOT(CX96="123456"),CX96,"TEST"))</f>
        <v>0</v>
      </c>
    </row>
    <row r="200" spans="1:102" s="27" customFormat="1" x14ac:dyDescent="0.3">
      <c r="A200" s="27" t="str">
        <f t="shared" si="197"/>
        <v/>
      </c>
      <c r="B200" s="31" t="str">
        <f t="shared" ref="B200:BM200" si="288">IF(AND($A200 &lt;&gt; "", B$105 &lt;&gt; ""), IF(NOT(B97=123456),B97,IF(NOT(B97="123456"),B97,"TEST")),"")</f>
        <v/>
      </c>
      <c r="C200" s="31" t="str">
        <f t="shared" si="288"/>
        <v/>
      </c>
      <c r="D200" s="31" t="str">
        <f t="shared" si="288"/>
        <v/>
      </c>
      <c r="E200" s="31" t="str">
        <f t="shared" si="288"/>
        <v/>
      </c>
      <c r="F200" s="31" t="str">
        <f t="shared" si="288"/>
        <v/>
      </c>
      <c r="G200" s="31" t="str">
        <f t="shared" si="288"/>
        <v/>
      </c>
      <c r="H200" s="31" t="str">
        <f t="shared" si="288"/>
        <v/>
      </c>
      <c r="I200" s="31" t="str">
        <f t="shared" si="288"/>
        <v/>
      </c>
      <c r="J200" s="31" t="str">
        <f t="shared" si="288"/>
        <v/>
      </c>
      <c r="K200" s="31" t="str">
        <f t="shared" si="288"/>
        <v/>
      </c>
      <c r="L200" s="31" t="str">
        <f t="shared" si="288"/>
        <v/>
      </c>
      <c r="M200" s="31" t="str">
        <f t="shared" si="288"/>
        <v/>
      </c>
      <c r="N200" s="31" t="str">
        <f t="shared" si="288"/>
        <v/>
      </c>
      <c r="O200" s="31" t="str">
        <f t="shared" si="288"/>
        <v/>
      </c>
      <c r="P200" s="31" t="str">
        <f t="shared" si="288"/>
        <v/>
      </c>
      <c r="Q200" s="31" t="str">
        <f t="shared" si="288"/>
        <v/>
      </c>
      <c r="R200" s="31" t="str">
        <f t="shared" si="288"/>
        <v/>
      </c>
      <c r="S200" s="31" t="str">
        <f t="shared" si="288"/>
        <v/>
      </c>
      <c r="T200" s="31" t="str">
        <f t="shared" si="288"/>
        <v/>
      </c>
      <c r="U200" s="31" t="str">
        <f t="shared" si="288"/>
        <v/>
      </c>
      <c r="V200" s="31" t="str">
        <f t="shared" si="288"/>
        <v/>
      </c>
      <c r="W200" s="31" t="str">
        <f t="shared" si="288"/>
        <v/>
      </c>
      <c r="X200" s="31" t="str">
        <f t="shared" si="288"/>
        <v/>
      </c>
      <c r="Y200" s="31" t="str">
        <f t="shared" si="288"/>
        <v/>
      </c>
      <c r="Z200" s="31" t="str">
        <f t="shared" si="288"/>
        <v/>
      </c>
      <c r="AA200" s="31" t="str">
        <f t="shared" si="288"/>
        <v/>
      </c>
      <c r="AB200" s="31" t="str">
        <f t="shared" si="288"/>
        <v/>
      </c>
      <c r="AC200" s="31" t="str">
        <f t="shared" si="288"/>
        <v/>
      </c>
      <c r="AD200" s="31" t="str">
        <f t="shared" si="288"/>
        <v/>
      </c>
      <c r="AE200" s="31" t="str">
        <f t="shared" si="288"/>
        <v/>
      </c>
      <c r="AF200" s="31" t="str">
        <f t="shared" si="288"/>
        <v/>
      </c>
      <c r="AG200" s="31" t="str">
        <f t="shared" si="288"/>
        <v/>
      </c>
      <c r="AH200" s="31" t="str">
        <f t="shared" si="288"/>
        <v/>
      </c>
      <c r="AI200" s="31" t="str">
        <f t="shared" si="288"/>
        <v/>
      </c>
      <c r="AJ200" s="31" t="str">
        <f t="shared" si="288"/>
        <v/>
      </c>
      <c r="AK200" s="31" t="str">
        <f t="shared" si="288"/>
        <v/>
      </c>
      <c r="AL200" s="31" t="str">
        <f t="shared" si="288"/>
        <v/>
      </c>
      <c r="AM200" s="31" t="str">
        <f t="shared" si="288"/>
        <v/>
      </c>
      <c r="AN200" s="31" t="str">
        <f t="shared" si="288"/>
        <v/>
      </c>
      <c r="AO200" s="31" t="str">
        <f t="shared" si="288"/>
        <v/>
      </c>
      <c r="AP200" s="31" t="str">
        <f t="shared" si="288"/>
        <v/>
      </c>
      <c r="AQ200" s="31" t="str">
        <f t="shared" si="288"/>
        <v/>
      </c>
      <c r="AR200" s="31" t="str">
        <f t="shared" si="288"/>
        <v/>
      </c>
      <c r="AS200" s="31" t="str">
        <f t="shared" si="288"/>
        <v/>
      </c>
      <c r="AT200" s="31" t="str">
        <f t="shared" si="288"/>
        <v/>
      </c>
      <c r="AU200" s="31" t="str">
        <f t="shared" si="288"/>
        <v/>
      </c>
      <c r="AV200" s="31" t="str">
        <f t="shared" si="288"/>
        <v/>
      </c>
      <c r="AW200" s="31" t="str">
        <f t="shared" si="288"/>
        <v/>
      </c>
      <c r="AX200" s="31" t="str">
        <f t="shared" si="288"/>
        <v/>
      </c>
      <c r="AY200" s="31" t="str">
        <f t="shared" si="288"/>
        <v/>
      </c>
      <c r="AZ200" s="31" t="str">
        <f t="shared" si="288"/>
        <v/>
      </c>
      <c r="BA200" s="31" t="str">
        <f t="shared" si="288"/>
        <v/>
      </c>
      <c r="BB200" s="31" t="str">
        <f t="shared" si="288"/>
        <v/>
      </c>
      <c r="BC200" s="31" t="str">
        <f t="shared" si="288"/>
        <v/>
      </c>
      <c r="BD200" s="31" t="str">
        <f t="shared" si="288"/>
        <v/>
      </c>
      <c r="BE200" s="31" t="str">
        <f t="shared" si="288"/>
        <v/>
      </c>
      <c r="BF200" s="31" t="str">
        <f t="shared" si="288"/>
        <v/>
      </c>
      <c r="BG200" s="31" t="str">
        <f t="shared" si="288"/>
        <v/>
      </c>
      <c r="BH200" s="31" t="str">
        <f t="shared" si="288"/>
        <v/>
      </c>
      <c r="BI200" s="31" t="str">
        <f t="shared" si="288"/>
        <v/>
      </c>
      <c r="BJ200" s="31" t="str">
        <f t="shared" si="288"/>
        <v/>
      </c>
      <c r="BK200" s="31" t="str">
        <f t="shared" si="288"/>
        <v/>
      </c>
      <c r="BL200" s="31" t="str">
        <f t="shared" si="288"/>
        <v/>
      </c>
      <c r="BM200" s="31" t="str">
        <f t="shared" si="288"/>
        <v/>
      </c>
      <c r="BN200" s="31" t="str">
        <f t="shared" ref="BN200:CW200" si="289">IF(AND($A200 &lt;&gt; "", BN$105 &lt;&gt; ""), IF(NOT(BN97=123456),BN97,IF(NOT(BN97="123456"),BN97,"TEST")),"")</f>
        <v/>
      </c>
      <c r="BO200" s="31" t="str">
        <f t="shared" si="289"/>
        <v/>
      </c>
      <c r="BP200" s="31" t="str">
        <f t="shared" si="289"/>
        <v/>
      </c>
      <c r="BQ200" s="31" t="str">
        <f t="shared" si="289"/>
        <v/>
      </c>
      <c r="BR200" s="31" t="str">
        <f t="shared" si="289"/>
        <v/>
      </c>
      <c r="BS200" s="31" t="str">
        <f t="shared" si="289"/>
        <v/>
      </c>
      <c r="BT200" s="31" t="str">
        <f t="shared" si="289"/>
        <v/>
      </c>
      <c r="BU200" s="31" t="str">
        <f t="shared" si="289"/>
        <v/>
      </c>
      <c r="BV200" s="31" t="str">
        <f t="shared" si="289"/>
        <v/>
      </c>
      <c r="BW200" s="31" t="str">
        <f t="shared" si="289"/>
        <v/>
      </c>
      <c r="BX200" s="31" t="str">
        <f t="shared" si="289"/>
        <v/>
      </c>
      <c r="BY200" s="31" t="str">
        <f t="shared" si="289"/>
        <v/>
      </c>
      <c r="BZ200" s="31" t="str">
        <f t="shared" si="289"/>
        <v/>
      </c>
      <c r="CA200" s="31" t="str">
        <f t="shared" si="289"/>
        <v/>
      </c>
      <c r="CB200" s="31" t="str">
        <f t="shared" si="289"/>
        <v/>
      </c>
      <c r="CC200" s="31" t="str">
        <f t="shared" si="289"/>
        <v/>
      </c>
      <c r="CD200" s="31" t="str">
        <f t="shared" si="289"/>
        <v/>
      </c>
      <c r="CE200" s="31" t="str">
        <f t="shared" si="289"/>
        <v/>
      </c>
      <c r="CF200" s="31" t="str">
        <f t="shared" si="289"/>
        <v/>
      </c>
      <c r="CG200" s="31" t="str">
        <f t="shared" si="289"/>
        <v/>
      </c>
      <c r="CH200" s="31" t="str">
        <f t="shared" si="289"/>
        <v/>
      </c>
      <c r="CI200" s="31" t="str">
        <f t="shared" si="289"/>
        <v/>
      </c>
      <c r="CJ200" s="31" t="str">
        <f t="shared" si="289"/>
        <v/>
      </c>
      <c r="CK200" s="31" t="str">
        <f t="shared" si="289"/>
        <v/>
      </c>
      <c r="CL200" s="31" t="str">
        <f t="shared" si="289"/>
        <v/>
      </c>
      <c r="CM200" s="31" t="str">
        <f t="shared" si="289"/>
        <v/>
      </c>
      <c r="CN200" s="31" t="str">
        <f t="shared" si="289"/>
        <v/>
      </c>
      <c r="CO200" s="31" t="str">
        <f t="shared" si="289"/>
        <v/>
      </c>
      <c r="CP200" s="31" t="str">
        <f t="shared" si="289"/>
        <v/>
      </c>
      <c r="CQ200" s="31" t="str">
        <f t="shared" si="289"/>
        <v/>
      </c>
      <c r="CR200" s="31" t="str">
        <f t="shared" si="289"/>
        <v/>
      </c>
      <c r="CS200" s="31" t="str">
        <f t="shared" si="289"/>
        <v/>
      </c>
      <c r="CT200" s="31" t="str">
        <f t="shared" si="289"/>
        <v/>
      </c>
      <c r="CU200" s="31" t="str">
        <f t="shared" si="289"/>
        <v/>
      </c>
      <c r="CV200" s="31" t="str">
        <f t="shared" si="289"/>
        <v/>
      </c>
      <c r="CW200" s="31" t="str">
        <f t="shared" si="289"/>
        <v/>
      </c>
      <c r="CX200" s="27">
        <f t="shared" ref="CX200" si="290">IF(NOT(CX97=123456),CX97,IF(NOT(CX97="123456"),CX97,"TEST"))</f>
        <v>0</v>
      </c>
    </row>
    <row r="201" spans="1:102" s="27" customFormat="1" x14ac:dyDescent="0.3">
      <c r="A201" s="27" t="str">
        <f t="shared" si="197"/>
        <v/>
      </c>
      <c r="B201" s="31" t="str">
        <f t="shared" ref="B201:BM201" si="291">IF(AND($A201 &lt;&gt; "", B$105 &lt;&gt; ""), IF(NOT(B98=123456),B98,IF(NOT(B98="123456"),B98,"TEST")),"")</f>
        <v/>
      </c>
      <c r="C201" s="31" t="str">
        <f t="shared" si="291"/>
        <v/>
      </c>
      <c r="D201" s="31" t="str">
        <f t="shared" si="291"/>
        <v/>
      </c>
      <c r="E201" s="31" t="str">
        <f t="shared" si="291"/>
        <v/>
      </c>
      <c r="F201" s="31" t="str">
        <f t="shared" si="291"/>
        <v/>
      </c>
      <c r="G201" s="31" t="str">
        <f t="shared" si="291"/>
        <v/>
      </c>
      <c r="H201" s="31" t="str">
        <f t="shared" si="291"/>
        <v/>
      </c>
      <c r="I201" s="31" t="str">
        <f t="shared" si="291"/>
        <v/>
      </c>
      <c r="J201" s="31" t="str">
        <f t="shared" si="291"/>
        <v/>
      </c>
      <c r="K201" s="31" t="str">
        <f t="shared" si="291"/>
        <v/>
      </c>
      <c r="L201" s="31" t="str">
        <f t="shared" si="291"/>
        <v/>
      </c>
      <c r="M201" s="31" t="str">
        <f t="shared" si="291"/>
        <v/>
      </c>
      <c r="N201" s="31" t="str">
        <f t="shared" si="291"/>
        <v/>
      </c>
      <c r="O201" s="31" t="str">
        <f t="shared" si="291"/>
        <v/>
      </c>
      <c r="P201" s="31" t="str">
        <f t="shared" si="291"/>
        <v/>
      </c>
      <c r="Q201" s="31" t="str">
        <f t="shared" si="291"/>
        <v/>
      </c>
      <c r="R201" s="31" t="str">
        <f t="shared" si="291"/>
        <v/>
      </c>
      <c r="S201" s="31" t="str">
        <f t="shared" si="291"/>
        <v/>
      </c>
      <c r="T201" s="31" t="str">
        <f t="shared" si="291"/>
        <v/>
      </c>
      <c r="U201" s="31" t="str">
        <f t="shared" si="291"/>
        <v/>
      </c>
      <c r="V201" s="31" t="str">
        <f t="shared" si="291"/>
        <v/>
      </c>
      <c r="W201" s="31" t="str">
        <f t="shared" si="291"/>
        <v/>
      </c>
      <c r="X201" s="31" t="str">
        <f t="shared" si="291"/>
        <v/>
      </c>
      <c r="Y201" s="31" t="str">
        <f t="shared" si="291"/>
        <v/>
      </c>
      <c r="Z201" s="31" t="str">
        <f t="shared" si="291"/>
        <v/>
      </c>
      <c r="AA201" s="31" t="str">
        <f t="shared" si="291"/>
        <v/>
      </c>
      <c r="AB201" s="31" t="str">
        <f t="shared" si="291"/>
        <v/>
      </c>
      <c r="AC201" s="31" t="str">
        <f t="shared" si="291"/>
        <v/>
      </c>
      <c r="AD201" s="31" t="str">
        <f t="shared" si="291"/>
        <v/>
      </c>
      <c r="AE201" s="31" t="str">
        <f t="shared" si="291"/>
        <v/>
      </c>
      <c r="AF201" s="31" t="str">
        <f t="shared" si="291"/>
        <v/>
      </c>
      <c r="AG201" s="31" t="str">
        <f t="shared" si="291"/>
        <v/>
      </c>
      <c r="AH201" s="31" t="str">
        <f t="shared" si="291"/>
        <v/>
      </c>
      <c r="AI201" s="31" t="str">
        <f t="shared" si="291"/>
        <v/>
      </c>
      <c r="AJ201" s="31" t="str">
        <f t="shared" si="291"/>
        <v/>
      </c>
      <c r="AK201" s="31" t="str">
        <f t="shared" si="291"/>
        <v/>
      </c>
      <c r="AL201" s="31" t="str">
        <f t="shared" si="291"/>
        <v/>
      </c>
      <c r="AM201" s="31" t="str">
        <f t="shared" si="291"/>
        <v/>
      </c>
      <c r="AN201" s="31" t="str">
        <f t="shared" si="291"/>
        <v/>
      </c>
      <c r="AO201" s="31" t="str">
        <f t="shared" si="291"/>
        <v/>
      </c>
      <c r="AP201" s="31" t="str">
        <f t="shared" si="291"/>
        <v/>
      </c>
      <c r="AQ201" s="31" t="str">
        <f t="shared" si="291"/>
        <v/>
      </c>
      <c r="AR201" s="31" t="str">
        <f t="shared" si="291"/>
        <v/>
      </c>
      <c r="AS201" s="31" t="str">
        <f t="shared" si="291"/>
        <v/>
      </c>
      <c r="AT201" s="31" t="str">
        <f t="shared" si="291"/>
        <v/>
      </c>
      <c r="AU201" s="31" t="str">
        <f t="shared" si="291"/>
        <v/>
      </c>
      <c r="AV201" s="31" t="str">
        <f t="shared" si="291"/>
        <v/>
      </c>
      <c r="AW201" s="31" t="str">
        <f t="shared" si="291"/>
        <v/>
      </c>
      <c r="AX201" s="31" t="str">
        <f t="shared" si="291"/>
        <v/>
      </c>
      <c r="AY201" s="31" t="str">
        <f t="shared" si="291"/>
        <v/>
      </c>
      <c r="AZ201" s="31" t="str">
        <f t="shared" si="291"/>
        <v/>
      </c>
      <c r="BA201" s="31" t="str">
        <f t="shared" si="291"/>
        <v/>
      </c>
      <c r="BB201" s="31" t="str">
        <f t="shared" si="291"/>
        <v/>
      </c>
      <c r="BC201" s="31" t="str">
        <f t="shared" si="291"/>
        <v/>
      </c>
      <c r="BD201" s="31" t="str">
        <f t="shared" si="291"/>
        <v/>
      </c>
      <c r="BE201" s="31" t="str">
        <f t="shared" si="291"/>
        <v/>
      </c>
      <c r="BF201" s="31" t="str">
        <f t="shared" si="291"/>
        <v/>
      </c>
      <c r="BG201" s="31" t="str">
        <f t="shared" si="291"/>
        <v/>
      </c>
      <c r="BH201" s="31" t="str">
        <f t="shared" si="291"/>
        <v/>
      </c>
      <c r="BI201" s="31" t="str">
        <f t="shared" si="291"/>
        <v/>
      </c>
      <c r="BJ201" s="31" t="str">
        <f t="shared" si="291"/>
        <v/>
      </c>
      <c r="BK201" s="31" t="str">
        <f t="shared" si="291"/>
        <v/>
      </c>
      <c r="BL201" s="31" t="str">
        <f t="shared" si="291"/>
        <v/>
      </c>
      <c r="BM201" s="31" t="str">
        <f t="shared" si="291"/>
        <v/>
      </c>
      <c r="BN201" s="31" t="str">
        <f t="shared" ref="BN201:CW201" si="292">IF(AND($A201 &lt;&gt; "", BN$105 &lt;&gt; ""), IF(NOT(BN98=123456),BN98,IF(NOT(BN98="123456"),BN98,"TEST")),"")</f>
        <v/>
      </c>
      <c r="BO201" s="31" t="str">
        <f t="shared" si="292"/>
        <v/>
      </c>
      <c r="BP201" s="31" t="str">
        <f t="shared" si="292"/>
        <v/>
      </c>
      <c r="BQ201" s="31" t="str">
        <f t="shared" si="292"/>
        <v/>
      </c>
      <c r="BR201" s="31" t="str">
        <f t="shared" si="292"/>
        <v/>
      </c>
      <c r="BS201" s="31" t="str">
        <f t="shared" si="292"/>
        <v/>
      </c>
      <c r="BT201" s="31" t="str">
        <f t="shared" si="292"/>
        <v/>
      </c>
      <c r="BU201" s="31" t="str">
        <f t="shared" si="292"/>
        <v/>
      </c>
      <c r="BV201" s="31" t="str">
        <f t="shared" si="292"/>
        <v/>
      </c>
      <c r="BW201" s="31" t="str">
        <f t="shared" si="292"/>
        <v/>
      </c>
      <c r="BX201" s="31" t="str">
        <f t="shared" si="292"/>
        <v/>
      </c>
      <c r="BY201" s="31" t="str">
        <f t="shared" si="292"/>
        <v/>
      </c>
      <c r="BZ201" s="31" t="str">
        <f t="shared" si="292"/>
        <v/>
      </c>
      <c r="CA201" s="31" t="str">
        <f t="shared" si="292"/>
        <v/>
      </c>
      <c r="CB201" s="31" t="str">
        <f t="shared" si="292"/>
        <v/>
      </c>
      <c r="CC201" s="31" t="str">
        <f t="shared" si="292"/>
        <v/>
      </c>
      <c r="CD201" s="31" t="str">
        <f t="shared" si="292"/>
        <v/>
      </c>
      <c r="CE201" s="31" t="str">
        <f t="shared" si="292"/>
        <v/>
      </c>
      <c r="CF201" s="31" t="str">
        <f t="shared" si="292"/>
        <v/>
      </c>
      <c r="CG201" s="31" t="str">
        <f t="shared" si="292"/>
        <v/>
      </c>
      <c r="CH201" s="31" t="str">
        <f t="shared" si="292"/>
        <v/>
      </c>
      <c r="CI201" s="31" t="str">
        <f t="shared" si="292"/>
        <v/>
      </c>
      <c r="CJ201" s="31" t="str">
        <f t="shared" si="292"/>
        <v/>
      </c>
      <c r="CK201" s="31" t="str">
        <f t="shared" si="292"/>
        <v/>
      </c>
      <c r="CL201" s="31" t="str">
        <f t="shared" si="292"/>
        <v/>
      </c>
      <c r="CM201" s="31" t="str">
        <f t="shared" si="292"/>
        <v/>
      </c>
      <c r="CN201" s="31" t="str">
        <f t="shared" si="292"/>
        <v/>
      </c>
      <c r="CO201" s="31" t="str">
        <f t="shared" si="292"/>
        <v/>
      </c>
      <c r="CP201" s="31" t="str">
        <f t="shared" si="292"/>
        <v/>
      </c>
      <c r="CQ201" s="31" t="str">
        <f t="shared" si="292"/>
        <v/>
      </c>
      <c r="CR201" s="31" t="str">
        <f t="shared" si="292"/>
        <v/>
      </c>
      <c r="CS201" s="31" t="str">
        <f t="shared" si="292"/>
        <v/>
      </c>
      <c r="CT201" s="31" t="str">
        <f t="shared" si="292"/>
        <v/>
      </c>
      <c r="CU201" s="31" t="str">
        <f t="shared" si="292"/>
        <v/>
      </c>
      <c r="CV201" s="31" t="str">
        <f t="shared" si="292"/>
        <v/>
      </c>
      <c r="CW201" s="31" t="str">
        <f t="shared" si="292"/>
        <v/>
      </c>
      <c r="CX201" s="27">
        <f t="shared" ref="CX201" si="293">IF(NOT(CX98=123456),CX98,IF(NOT(CX98="123456"),CX98,"TEST"))</f>
        <v>0</v>
      </c>
    </row>
    <row r="202" spans="1:102" s="27" customFormat="1" x14ac:dyDescent="0.3">
      <c r="A202" s="27" t="str">
        <f t="shared" ref="A202:A205" si="294">IF(NOT(A99=123456),A99,IF(NOT(A99="123456"),A99,"TEST"))</f>
        <v/>
      </c>
      <c r="B202" s="31" t="str">
        <f t="shared" ref="B202:BM202" si="295">IF(AND($A202 &lt;&gt; "", B$105 &lt;&gt; ""), IF(NOT(B99=123456),B99,IF(NOT(B99="123456"),B99,"TEST")),"")</f>
        <v/>
      </c>
      <c r="C202" s="31" t="str">
        <f t="shared" si="295"/>
        <v/>
      </c>
      <c r="D202" s="31" t="str">
        <f t="shared" si="295"/>
        <v/>
      </c>
      <c r="E202" s="31" t="str">
        <f t="shared" si="295"/>
        <v/>
      </c>
      <c r="F202" s="31" t="str">
        <f t="shared" si="295"/>
        <v/>
      </c>
      <c r="G202" s="31" t="str">
        <f t="shared" si="295"/>
        <v/>
      </c>
      <c r="H202" s="31" t="str">
        <f t="shared" si="295"/>
        <v/>
      </c>
      <c r="I202" s="31" t="str">
        <f t="shared" si="295"/>
        <v/>
      </c>
      <c r="J202" s="31" t="str">
        <f t="shared" si="295"/>
        <v/>
      </c>
      <c r="K202" s="31" t="str">
        <f t="shared" si="295"/>
        <v/>
      </c>
      <c r="L202" s="31" t="str">
        <f t="shared" si="295"/>
        <v/>
      </c>
      <c r="M202" s="31" t="str">
        <f t="shared" si="295"/>
        <v/>
      </c>
      <c r="N202" s="31" t="str">
        <f t="shared" si="295"/>
        <v/>
      </c>
      <c r="O202" s="31" t="str">
        <f t="shared" si="295"/>
        <v/>
      </c>
      <c r="P202" s="31" t="str">
        <f t="shared" si="295"/>
        <v/>
      </c>
      <c r="Q202" s="31" t="str">
        <f t="shared" si="295"/>
        <v/>
      </c>
      <c r="R202" s="31" t="str">
        <f t="shared" si="295"/>
        <v/>
      </c>
      <c r="S202" s="31" t="str">
        <f t="shared" si="295"/>
        <v/>
      </c>
      <c r="T202" s="31" t="str">
        <f t="shared" si="295"/>
        <v/>
      </c>
      <c r="U202" s="31" t="str">
        <f t="shared" si="295"/>
        <v/>
      </c>
      <c r="V202" s="31" t="str">
        <f t="shared" si="295"/>
        <v/>
      </c>
      <c r="W202" s="31" t="str">
        <f t="shared" si="295"/>
        <v/>
      </c>
      <c r="X202" s="31" t="str">
        <f t="shared" si="295"/>
        <v/>
      </c>
      <c r="Y202" s="31" t="str">
        <f t="shared" si="295"/>
        <v/>
      </c>
      <c r="Z202" s="31" t="str">
        <f t="shared" si="295"/>
        <v/>
      </c>
      <c r="AA202" s="31" t="str">
        <f t="shared" si="295"/>
        <v/>
      </c>
      <c r="AB202" s="31" t="str">
        <f t="shared" si="295"/>
        <v/>
      </c>
      <c r="AC202" s="31" t="str">
        <f t="shared" si="295"/>
        <v/>
      </c>
      <c r="AD202" s="31" t="str">
        <f t="shared" si="295"/>
        <v/>
      </c>
      <c r="AE202" s="31" t="str">
        <f t="shared" si="295"/>
        <v/>
      </c>
      <c r="AF202" s="31" t="str">
        <f t="shared" si="295"/>
        <v/>
      </c>
      <c r="AG202" s="31" t="str">
        <f t="shared" si="295"/>
        <v/>
      </c>
      <c r="AH202" s="31" t="str">
        <f t="shared" si="295"/>
        <v/>
      </c>
      <c r="AI202" s="31" t="str">
        <f t="shared" si="295"/>
        <v/>
      </c>
      <c r="AJ202" s="31" t="str">
        <f t="shared" si="295"/>
        <v/>
      </c>
      <c r="AK202" s="31" t="str">
        <f t="shared" si="295"/>
        <v/>
      </c>
      <c r="AL202" s="31" t="str">
        <f t="shared" si="295"/>
        <v/>
      </c>
      <c r="AM202" s="31" t="str">
        <f t="shared" si="295"/>
        <v/>
      </c>
      <c r="AN202" s="31" t="str">
        <f t="shared" si="295"/>
        <v/>
      </c>
      <c r="AO202" s="31" t="str">
        <f t="shared" si="295"/>
        <v/>
      </c>
      <c r="AP202" s="31" t="str">
        <f t="shared" si="295"/>
        <v/>
      </c>
      <c r="AQ202" s="31" t="str">
        <f t="shared" si="295"/>
        <v/>
      </c>
      <c r="AR202" s="31" t="str">
        <f t="shared" si="295"/>
        <v/>
      </c>
      <c r="AS202" s="31" t="str">
        <f t="shared" si="295"/>
        <v/>
      </c>
      <c r="AT202" s="31" t="str">
        <f t="shared" si="295"/>
        <v/>
      </c>
      <c r="AU202" s="31" t="str">
        <f t="shared" si="295"/>
        <v/>
      </c>
      <c r="AV202" s="31" t="str">
        <f t="shared" si="295"/>
        <v/>
      </c>
      <c r="AW202" s="31" t="str">
        <f t="shared" si="295"/>
        <v/>
      </c>
      <c r="AX202" s="31" t="str">
        <f t="shared" si="295"/>
        <v/>
      </c>
      <c r="AY202" s="31" t="str">
        <f t="shared" si="295"/>
        <v/>
      </c>
      <c r="AZ202" s="31" t="str">
        <f t="shared" si="295"/>
        <v/>
      </c>
      <c r="BA202" s="31" t="str">
        <f t="shared" si="295"/>
        <v/>
      </c>
      <c r="BB202" s="31" t="str">
        <f t="shared" si="295"/>
        <v/>
      </c>
      <c r="BC202" s="31" t="str">
        <f t="shared" si="295"/>
        <v/>
      </c>
      <c r="BD202" s="31" t="str">
        <f t="shared" si="295"/>
        <v/>
      </c>
      <c r="BE202" s="31" t="str">
        <f t="shared" si="295"/>
        <v/>
      </c>
      <c r="BF202" s="31" t="str">
        <f t="shared" si="295"/>
        <v/>
      </c>
      <c r="BG202" s="31" t="str">
        <f t="shared" si="295"/>
        <v/>
      </c>
      <c r="BH202" s="31" t="str">
        <f t="shared" si="295"/>
        <v/>
      </c>
      <c r="BI202" s="31" t="str">
        <f t="shared" si="295"/>
        <v/>
      </c>
      <c r="BJ202" s="31" t="str">
        <f t="shared" si="295"/>
        <v/>
      </c>
      <c r="BK202" s="31" t="str">
        <f t="shared" si="295"/>
        <v/>
      </c>
      <c r="BL202" s="31" t="str">
        <f t="shared" si="295"/>
        <v/>
      </c>
      <c r="BM202" s="31" t="str">
        <f t="shared" si="295"/>
        <v/>
      </c>
      <c r="BN202" s="31" t="str">
        <f t="shared" ref="BN202:CW202" si="296">IF(AND($A202 &lt;&gt; "", BN$105 &lt;&gt; ""), IF(NOT(BN99=123456),BN99,IF(NOT(BN99="123456"),BN99,"TEST")),"")</f>
        <v/>
      </c>
      <c r="BO202" s="31" t="str">
        <f t="shared" si="296"/>
        <v/>
      </c>
      <c r="BP202" s="31" t="str">
        <f t="shared" si="296"/>
        <v/>
      </c>
      <c r="BQ202" s="31" t="str">
        <f t="shared" si="296"/>
        <v/>
      </c>
      <c r="BR202" s="31" t="str">
        <f t="shared" si="296"/>
        <v/>
      </c>
      <c r="BS202" s="31" t="str">
        <f t="shared" si="296"/>
        <v/>
      </c>
      <c r="BT202" s="31" t="str">
        <f t="shared" si="296"/>
        <v/>
      </c>
      <c r="BU202" s="31" t="str">
        <f t="shared" si="296"/>
        <v/>
      </c>
      <c r="BV202" s="31" t="str">
        <f t="shared" si="296"/>
        <v/>
      </c>
      <c r="BW202" s="31" t="str">
        <f t="shared" si="296"/>
        <v/>
      </c>
      <c r="BX202" s="31" t="str">
        <f t="shared" si="296"/>
        <v/>
      </c>
      <c r="BY202" s="31" t="str">
        <f t="shared" si="296"/>
        <v/>
      </c>
      <c r="BZ202" s="31" t="str">
        <f t="shared" si="296"/>
        <v/>
      </c>
      <c r="CA202" s="31" t="str">
        <f t="shared" si="296"/>
        <v/>
      </c>
      <c r="CB202" s="31" t="str">
        <f t="shared" si="296"/>
        <v/>
      </c>
      <c r="CC202" s="31" t="str">
        <f t="shared" si="296"/>
        <v/>
      </c>
      <c r="CD202" s="31" t="str">
        <f t="shared" si="296"/>
        <v/>
      </c>
      <c r="CE202" s="31" t="str">
        <f t="shared" si="296"/>
        <v/>
      </c>
      <c r="CF202" s="31" t="str">
        <f t="shared" si="296"/>
        <v/>
      </c>
      <c r="CG202" s="31" t="str">
        <f t="shared" si="296"/>
        <v/>
      </c>
      <c r="CH202" s="31" t="str">
        <f t="shared" si="296"/>
        <v/>
      </c>
      <c r="CI202" s="31" t="str">
        <f t="shared" si="296"/>
        <v/>
      </c>
      <c r="CJ202" s="31" t="str">
        <f t="shared" si="296"/>
        <v/>
      </c>
      <c r="CK202" s="31" t="str">
        <f t="shared" si="296"/>
        <v/>
      </c>
      <c r="CL202" s="31" t="str">
        <f t="shared" si="296"/>
        <v/>
      </c>
      <c r="CM202" s="31" t="str">
        <f t="shared" si="296"/>
        <v/>
      </c>
      <c r="CN202" s="31" t="str">
        <f t="shared" si="296"/>
        <v/>
      </c>
      <c r="CO202" s="31" t="str">
        <f t="shared" si="296"/>
        <v/>
      </c>
      <c r="CP202" s="31" t="str">
        <f t="shared" si="296"/>
        <v/>
      </c>
      <c r="CQ202" s="31" t="str">
        <f t="shared" si="296"/>
        <v/>
      </c>
      <c r="CR202" s="31" t="str">
        <f t="shared" si="296"/>
        <v/>
      </c>
      <c r="CS202" s="31" t="str">
        <f t="shared" si="296"/>
        <v/>
      </c>
      <c r="CT202" s="31" t="str">
        <f t="shared" si="296"/>
        <v/>
      </c>
      <c r="CU202" s="31" t="str">
        <f t="shared" si="296"/>
        <v/>
      </c>
      <c r="CV202" s="31" t="str">
        <f t="shared" si="296"/>
        <v/>
      </c>
      <c r="CW202" s="31" t="str">
        <f t="shared" si="296"/>
        <v/>
      </c>
      <c r="CX202" s="27">
        <f t="shared" ref="CX202" si="297">IF(NOT(CX99=123456),CX99,IF(NOT(CX99="123456"),CX99,"TEST"))</f>
        <v>0</v>
      </c>
    </row>
    <row r="203" spans="1:102" s="27" customFormat="1" x14ac:dyDescent="0.3">
      <c r="A203" s="27" t="str">
        <f t="shared" si="294"/>
        <v/>
      </c>
      <c r="B203" s="31" t="str">
        <f t="shared" ref="B203:BM203" si="298">IF(AND($A203 &lt;&gt; "", B$105 &lt;&gt; ""), IF(NOT(B100=123456),B100,IF(NOT(B100="123456"),B100,"TEST")),"")</f>
        <v/>
      </c>
      <c r="C203" s="31" t="str">
        <f t="shared" si="298"/>
        <v/>
      </c>
      <c r="D203" s="31" t="str">
        <f t="shared" si="298"/>
        <v/>
      </c>
      <c r="E203" s="31" t="str">
        <f t="shared" si="298"/>
        <v/>
      </c>
      <c r="F203" s="31" t="str">
        <f t="shared" si="298"/>
        <v/>
      </c>
      <c r="G203" s="31" t="str">
        <f t="shared" si="298"/>
        <v/>
      </c>
      <c r="H203" s="31" t="str">
        <f t="shared" si="298"/>
        <v/>
      </c>
      <c r="I203" s="31" t="str">
        <f t="shared" si="298"/>
        <v/>
      </c>
      <c r="J203" s="31" t="str">
        <f t="shared" si="298"/>
        <v/>
      </c>
      <c r="K203" s="31" t="str">
        <f t="shared" si="298"/>
        <v/>
      </c>
      <c r="L203" s="31" t="str">
        <f t="shared" si="298"/>
        <v/>
      </c>
      <c r="M203" s="31" t="str">
        <f t="shared" si="298"/>
        <v/>
      </c>
      <c r="N203" s="31" t="str">
        <f t="shared" si="298"/>
        <v/>
      </c>
      <c r="O203" s="31" t="str">
        <f t="shared" si="298"/>
        <v/>
      </c>
      <c r="P203" s="31" t="str">
        <f t="shared" si="298"/>
        <v/>
      </c>
      <c r="Q203" s="31" t="str">
        <f t="shared" si="298"/>
        <v/>
      </c>
      <c r="R203" s="31" t="str">
        <f t="shared" si="298"/>
        <v/>
      </c>
      <c r="S203" s="31" t="str">
        <f t="shared" si="298"/>
        <v/>
      </c>
      <c r="T203" s="31" t="str">
        <f t="shared" si="298"/>
        <v/>
      </c>
      <c r="U203" s="31" t="str">
        <f t="shared" si="298"/>
        <v/>
      </c>
      <c r="V203" s="31" t="str">
        <f t="shared" si="298"/>
        <v/>
      </c>
      <c r="W203" s="31" t="str">
        <f t="shared" si="298"/>
        <v/>
      </c>
      <c r="X203" s="31" t="str">
        <f t="shared" si="298"/>
        <v/>
      </c>
      <c r="Y203" s="31" t="str">
        <f t="shared" si="298"/>
        <v/>
      </c>
      <c r="Z203" s="31" t="str">
        <f t="shared" si="298"/>
        <v/>
      </c>
      <c r="AA203" s="31" t="str">
        <f t="shared" si="298"/>
        <v/>
      </c>
      <c r="AB203" s="31" t="str">
        <f t="shared" si="298"/>
        <v/>
      </c>
      <c r="AC203" s="31" t="str">
        <f t="shared" si="298"/>
        <v/>
      </c>
      <c r="AD203" s="31" t="str">
        <f t="shared" si="298"/>
        <v/>
      </c>
      <c r="AE203" s="31" t="str">
        <f t="shared" si="298"/>
        <v/>
      </c>
      <c r="AF203" s="31" t="str">
        <f t="shared" si="298"/>
        <v/>
      </c>
      <c r="AG203" s="31" t="str">
        <f t="shared" si="298"/>
        <v/>
      </c>
      <c r="AH203" s="31" t="str">
        <f t="shared" si="298"/>
        <v/>
      </c>
      <c r="AI203" s="31" t="str">
        <f t="shared" si="298"/>
        <v/>
      </c>
      <c r="AJ203" s="31" t="str">
        <f t="shared" si="298"/>
        <v/>
      </c>
      <c r="AK203" s="31" t="str">
        <f t="shared" si="298"/>
        <v/>
      </c>
      <c r="AL203" s="31" t="str">
        <f t="shared" si="298"/>
        <v/>
      </c>
      <c r="AM203" s="31" t="str">
        <f t="shared" si="298"/>
        <v/>
      </c>
      <c r="AN203" s="31" t="str">
        <f t="shared" si="298"/>
        <v/>
      </c>
      <c r="AO203" s="31" t="str">
        <f t="shared" si="298"/>
        <v/>
      </c>
      <c r="AP203" s="31" t="str">
        <f t="shared" si="298"/>
        <v/>
      </c>
      <c r="AQ203" s="31" t="str">
        <f t="shared" si="298"/>
        <v/>
      </c>
      <c r="AR203" s="31" t="str">
        <f t="shared" si="298"/>
        <v/>
      </c>
      <c r="AS203" s="31" t="str">
        <f t="shared" si="298"/>
        <v/>
      </c>
      <c r="AT203" s="31" t="str">
        <f t="shared" si="298"/>
        <v/>
      </c>
      <c r="AU203" s="31" t="str">
        <f t="shared" si="298"/>
        <v/>
      </c>
      <c r="AV203" s="31" t="str">
        <f t="shared" si="298"/>
        <v/>
      </c>
      <c r="AW203" s="31" t="str">
        <f t="shared" si="298"/>
        <v/>
      </c>
      <c r="AX203" s="31" t="str">
        <f t="shared" si="298"/>
        <v/>
      </c>
      <c r="AY203" s="31" t="str">
        <f t="shared" si="298"/>
        <v/>
      </c>
      <c r="AZ203" s="31" t="str">
        <f t="shared" si="298"/>
        <v/>
      </c>
      <c r="BA203" s="31" t="str">
        <f t="shared" si="298"/>
        <v/>
      </c>
      <c r="BB203" s="31" t="str">
        <f t="shared" si="298"/>
        <v/>
      </c>
      <c r="BC203" s="31" t="str">
        <f t="shared" si="298"/>
        <v/>
      </c>
      <c r="BD203" s="31" t="str">
        <f t="shared" si="298"/>
        <v/>
      </c>
      <c r="BE203" s="31" t="str">
        <f t="shared" si="298"/>
        <v/>
      </c>
      <c r="BF203" s="31" t="str">
        <f t="shared" si="298"/>
        <v/>
      </c>
      <c r="BG203" s="31" t="str">
        <f t="shared" si="298"/>
        <v/>
      </c>
      <c r="BH203" s="31" t="str">
        <f t="shared" si="298"/>
        <v/>
      </c>
      <c r="BI203" s="31" t="str">
        <f t="shared" si="298"/>
        <v/>
      </c>
      <c r="BJ203" s="31" t="str">
        <f t="shared" si="298"/>
        <v/>
      </c>
      <c r="BK203" s="31" t="str">
        <f t="shared" si="298"/>
        <v/>
      </c>
      <c r="BL203" s="31" t="str">
        <f t="shared" si="298"/>
        <v/>
      </c>
      <c r="BM203" s="31" t="str">
        <f t="shared" si="298"/>
        <v/>
      </c>
      <c r="BN203" s="31" t="str">
        <f t="shared" ref="BN203:CW203" si="299">IF(AND($A203 &lt;&gt; "", BN$105 &lt;&gt; ""), IF(NOT(BN100=123456),BN100,IF(NOT(BN100="123456"),BN100,"TEST")),"")</f>
        <v/>
      </c>
      <c r="BO203" s="31" t="str">
        <f t="shared" si="299"/>
        <v/>
      </c>
      <c r="BP203" s="31" t="str">
        <f t="shared" si="299"/>
        <v/>
      </c>
      <c r="BQ203" s="31" t="str">
        <f t="shared" si="299"/>
        <v/>
      </c>
      <c r="BR203" s="31" t="str">
        <f t="shared" si="299"/>
        <v/>
      </c>
      <c r="BS203" s="31" t="str">
        <f t="shared" si="299"/>
        <v/>
      </c>
      <c r="BT203" s="31" t="str">
        <f t="shared" si="299"/>
        <v/>
      </c>
      <c r="BU203" s="31" t="str">
        <f t="shared" si="299"/>
        <v/>
      </c>
      <c r="BV203" s="31" t="str">
        <f t="shared" si="299"/>
        <v/>
      </c>
      <c r="BW203" s="31" t="str">
        <f t="shared" si="299"/>
        <v/>
      </c>
      <c r="BX203" s="31" t="str">
        <f t="shared" si="299"/>
        <v/>
      </c>
      <c r="BY203" s="31" t="str">
        <f t="shared" si="299"/>
        <v/>
      </c>
      <c r="BZ203" s="31" t="str">
        <f t="shared" si="299"/>
        <v/>
      </c>
      <c r="CA203" s="31" t="str">
        <f t="shared" si="299"/>
        <v/>
      </c>
      <c r="CB203" s="31" t="str">
        <f t="shared" si="299"/>
        <v/>
      </c>
      <c r="CC203" s="31" t="str">
        <f t="shared" si="299"/>
        <v/>
      </c>
      <c r="CD203" s="31" t="str">
        <f t="shared" si="299"/>
        <v/>
      </c>
      <c r="CE203" s="31" t="str">
        <f t="shared" si="299"/>
        <v/>
      </c>
      <c r="CF203" s="31" t="str">
        <f t="shared" si="299"/>
        <v/>
      </c>
      <c r="CG203" s="31" t="str">
        <f t="shared" si="299"/>
        <v/>
      </c>
      <c r="CH203" s="31" t="str">
        <f t="shared" si="299"/>
        <v/>
      </c>
      <c r="CI203" s="31" t="str">
        <f t="shared" si="299"/>
        <v/>
      </c>
      <c r="CJ203" s="31" t="str">
        <f t="shared" si="299"/>
        <v/>
      </c>
      <c r="CK203" s="31" t="str">
        <f t="shared" si="299"/>
        <v/>
      </c>
      <c r="CL203" s="31" t="str">
        <f t="shared" si="299"/>
        <v/>
      </c>
      <c r="CM203" s="31" t="str">
        <f t="shared" si="299"/>
        <v/>
      </c>
      <c r="CN203" s="31" t="str">
        <f t="shared" si="299"/>
        <v/>
      </c>
      <c r="CO203" s="31" t="str">
        <f t="shared" si="299"/>
        <v/>
      </c>
      <c r="CP203" s="31" t="str">
        <f t="shared" si="299"/>
        <v/>
      </c>
      <c r="CQ203" s="31" t="str">
        <f t="shared" si="299"/>
        <v/>
      </c>
      <c r="CR203" s="31" t="str">
        <f t="shared" si="299"/>
        <v/>
      </c>
      <c r="CS203" s="31" t="str">
        <f t="shared" si="299"/>
        <v/>
      </c>
      <c r="CT203" s="31" t="str">
        <f t="shared" si="299"/>
        <v/>
      </c>
      <c r="CU203" s="31" t="str">
        <f t="shared" si="299"/>
        <v/>
      </c>
      <c r="CV203" s="31" t="str">
        <f t="shared" si="299"/>
        <v/>
      </c>
      <c r="CW203" s="31" t="str">
        <f t="shared" si="299"/>
        <v/>
      </c>
      <c r="CX203" s="27">
        <f t="shared" ref="CX203" si="300">IF(NOT(CX100=123456),CX100,IF(NOT(CX100="123456"),CX100,"TEST"))</f>
        <v>0</v>
      </c>
    </row>
    <row r="204" spans="1:102" s="27" customFormat="1" x14ac:dyDescent="0.3">
      <c r="A204" s="27" t="str">
        <f t="shared" si="294"/>
        <v/>
      </c>
      <c r="B204" s="31" t="str">
        <f t="shared" ref="B204:BM204" si="301">IF(AND($A204 &lt;&gt; "", B$105 &lt;&gt; ""), IF(NOT(B101=123456),B101,IF(NOT(B101="123456"),B101,"TEST")),"")</f>
        <v/>
      </c>
      <c r="C204" s="31" t="str">
        <f t="shared" si="301"/>
        <v/>
      </c>
      <c r="D204" s="31" t="str">
        <f t="shared" si="301"/>
        <v/>
      </c>
      <c r="E204" s="31" t="str">
        <f t="shared" si="301"/>
        <v/>
      </c>
      <c r="F204" s="31" t="str">
        <f t="shared" si="301"/>
        <v/>
      </c>
      <c r="G204" s="31" t="str">
        <f t="shared" si="301"/>
        <v/>
      </c>
      <c r="H204" s="31" t="str">
        <f t="shared" si="301"/>
        <v/>
      </c>
      <c r="I204" s="31" t="str">
        <f t="shared" si="301"/>
        <v/>
      </c>
      <c r="J204" s="31" t="str">
        <f t="shared" si="301"/>
        <v/>
      </c>
      <c r="K204" s="31" t="str">
        <f t="shared" si="301"/>
        <v/>
      </c>
      <c r="L204" s="31" t="str">
        <f t="shared" si="301"/>
        <v/>
      </c>
      <c r="M204" s="31" t="str">
        <f t="shared" si="301"/>
        <v/>
      </c>
      <c r="N204" s="31" t="str">
        <f t="shared" si="301"/>
        <v/>
      </c>
      <c r="O204" s="31" t="str">
        <f t="shared" si="301"/>
        <v/>
      </c>
      <c r="P204" s="31" t="str">
        <f t="shared" si="301"/>
        <v/>
      </c>
      <c r="Q204" s="31" t="str">
        <f t="shared" si="301"/>
        <v/>
      </c>
      <c r="R204" s="31" t="str">
        <f t="shared" si="301"/>
        <v/>
      </c>
      <c r="S204" s="31" t="str">
        <f t="shared" si="301"/>
        <v/>
      </c>
      <c r="T204" s="31" t="str">
        <f t="shared" si="301"/>
        <v/>
      </c>
      <c r="U204" s="31" t="str">
        <f t="shared" si="301"/>
        <v/>
      </c>
      <c r="V204" s="31" t="str">
        <f t="shared" si="301"/>
        <v/>
      </c>
      <c r="W204" s="31" t="str">
        <f t="shared" si="301"/>
        <v/>
      </c>
      <c r="X204" s="31" t="str">
        <f t="shared" si="301"/>
        <v/>
      </c>
      <c r="Y204" s="31" t="str">
        <f t="shared" si="301"/>
        <v/>
      </c>
      <c r="Z204" s="31" t="str">
        <f t="shared" si="301"/>
        <v/>
      </c>
      <c r="AA204" s="31" t="str">
        <f t="shared" si="301"/>
        <v/>
      </c>
      <c r="AB204" s="31" t="str">
        <f t="shared" si="301"/>
        <v/>
      </c>
      <c r="AC204" s="31" t="str">
        <f t="shared" si="301"/>
        <v/>
      </c>
      <c r="AD204" s="31" t="str">
        <f t="shared" si="301"/>
        <v/>
      </c>
      <c r="AE204" s="31" t="str">
        <f t="shared" si="301"/>
        <v/>
      </c>
      <c r="AF204" s="31" t="str">
        <f t="shared" si="301"/>
        <v/>
      </c>
      <c r="AG204" s="31" t="str">
        <f t="shared" si="301"/>
        <v/>
      </c>
      <c r="AH204" s="31" t="str">
        <f t="shared" si="301"/>
        <v/>
      </c>
      <c r="AI204" s="31" t="str">
        <f t="shared" si="301"/>
        <v/>
      </c>
      <c r="AJ204" s="31" t="str">
        <f t="shared" si="301"/>
        <v/>
      </c>
      <c r="AK204" s="31" t="str">
        <f t="shared" si="301"/>
        <v/>
      </c>
      <c r="AL204" s="31" t="str">
        <f t="shared" si="301"/>
        <v/>
      </c>
      <c r="AM204" s="31" t="str">
        <f t="shared" si="301"/>
        <v/>
      </c>
      <c r="AN204" s="31" t="str">
        <f t="shared" si="301"/>
        <v/>
      </c>
      <c r="AO204" s="31" t="str">
        <f t="shared" si="301"/>
        <v/>
      </c>
      <c r="AP204" s="31" t="str">
        <f t="shared" si="301"/>
        <v/>
      </c>
      <c r="AQ204" s="31" t="str">
        <f t="shared" si="301"/>
        <v/>
      </c>
      <c r="AR204" s="31" t="str">
        <f t="shared" si="301"/>
        <v/>
      </c>
      <c r="AS204" s="31" t="str">
        <f t="shared" si="301"/>
        <v/>
      </c>
      <c r="AT204" s="31" t="str">
        <f t="shared" si="301"/>
        <v/>
      </c>
      <c r="AU204" s="31" t="str">
        <f t="shared" si="301"/>
        <v/>
      </c>
      <c r="AV204" s="31" t="str">
        <f t="shared" si="301"/>
        <v/>
      </c>
      <c r="AW204" s="31" t="str">
        <f t="shared" si="301"/>
        <v/>
      </c>
      <c r="AX204" s="31" t="str">
        <f t="shared" si="301"/>
        <v/>
      </c>
      <c r="AY204" s="31" t="str">
        <f t="shared" si="301"/>
        <v/>
      </c>
      <c r="AZ204" s="31" t="str">
        <f t="shared" si="301"/>
        <v/>
      </c>
      <c r="BA204" s="31" t="str">
        <f t="shared" si="301"/>
        <v/>
      </c>
      <c r="BB204" s="31" t="str">
        <f t="shared" si="301"/>
        <v/>
      </c>
      <c r="BC204" s="31" t="str">
        <f t="shared" si="301"/>
        <v/>
      </c>
      <c r="BD204" s="31" t="str">
        <f t="shared" si="301"/>
        <v/>
      </c>
      <c r="BE204" s="31" t="str">
        <f t="shared" si="301"/>
        <v/>
      </c>
      <c r="BF204" s="31" t="str">
        <f t="shared" si="301"/>
        <v/>
      </c>
      <c r="BG204" s="31" t="str">
        <f t="shared" si="301"/>
        <v/>
      </c>
      <c r="BH204" s="31" t="str">
        <f t="shared" si="301"/>
        <v/>
      </c>
      <c r="BI204" s="31" t="str">
        <f t="shared" si="301"/>
        <v/>
      </c>
      <c r="BJ204" s="31" t="str">
        <f t="shared" si="301"/>
        <v/>
      </c>
      <c r="BK204" s="31" t="str">
        <f t="shared" si="301"/>
        <v/>
      </c>
      <c r="BL204" s="31" t="str">
        <f t="shared" si="301"/>
        <v/>
      </c>
      <c r="BM204" s="31" t="str">
        <f t="shared" si="301"/>
        <v/>
      </c>
      <c r="BN204" s="31" t="str">
        <f t="shared" ref="BN204:CW206" si="302">IF(AND($A204 &lt;&gt; "", BN$105 &lt;&gt; ""), IF(NOT(BN101=123456),BN101,IF(NOT(BN101="123456"),BN101,"TEST")),"")</f>
        <v/>
      </c>
      <c r="BO204" s="31" t="str">
        <f t="shared" si="302"/>
        <v/>
      </c>
      <c r="BP204" s="31" t="str">
        <f t="shared" si="302"/>
        <v/>
      </c>
      <c r="BQ204" s="31" t="str">
        <f t="shared" si="302"/>
        <v/>
      </c>
      <c r="BR204" s="31" t="str">
        <f t="shared" si="302"/>
        <v/>
      </c>
      <c r="BS204" s="31" t="str">
        <f t="shared" si="302"/>
        <v/>
      </c>
      <c r="BT204" s="31" t="str">
        <f t="shared" si="302"/>
        <v/>
      </c>
      <c r="BU204" s="31" t="str">
        <f t="shared" si="302"/>
        <v/>
      </c>
      <c r="BV204" s="31" t="str">
        <f t="shared" si="302"/>
        <v/>
      </c>
      <c r="BW204" s="31" t="str">
        <f t="shared" si="302"/>
        <v/>
      </c>
      <c r="BX204" s="31" t="str">
        <f t="shared" si="302"/>
        <v/>
      </c>
      <c r="BY204" s="31" t="str">
        <f t="shared" si="302"/>
        <v/>
      </c>
      <c r="BZ204" s="31" t="str">
        <f t="shared" si="302"/>
        <v/>
      </c>
      <c r="CA204" s="31" t="str">
        <f t="shared" si="302"/>
        <v/>
      </c>
      <c r="CB204" s="31" t="str">
        <f t="shared" si="302"/>
        <v/>
      </c>
      <c r="CC204" s="31" t="str">
        <f t="shared" si="302"/>
        <v/>
      </c>
      <c r="CD204" s="31" t="str">
        <f t="shared" si="302"/>
        <v/>
      </c>
      <c r="CE204" s="31" t="str">
        <f t="shared" si="302"/>
        <v/>
      </c>
      <c r="CF204" s="31" t="str">
        <f t="shared" si="302"/>
        <v/>
      </c>
      <c r="CG204" s="31" t="str">
        <f t="shared" si="302"/>
        <v/>
      </c>
      <c r="CH204" s="31" t="str">
        <f t="shared" si="302"/>
        <v/>
      </c>
      <c r="CI204" s="31" t="str">
        <f t="shared" si="302"/>
        <v/>
      </c>
      <c r="CJ204" s="31" t="str">
        <f t="shared" si="302"/>
        <v/>
      </c>
      <c r="CK204" s="31" t="str">
        <f t="shared" si="302"/>
        <v/>
      </c>
      <c r="CL204" s="31" t="str">
        <f t="shared" si="302"/>
        <v/>
      </c>
      <c r="CM204" s="31" t="str">
        <f t="shared" si="302"/>
        <v/>
      </c>
      <c r="CN204" s="31" t="str">
        <f t="shared" si="302"/>
        <v/>
      </c>
      <c r="CO204" s="31" t="str">
        <f t="shared" si="302"/>
        <v/>
      </c>
      <c r="CP204" s="31" t="str">
        <f t="shared" si="302"/>
        <v/>
      </c>
      <c r="CQ204" s="31" t="str">
        <f t="shared" si="302"/>
        <v/>
      </c>
      <c r="CR204" s="31" t="str">
        <f t="shared" si="302"/>
        <v/>
      </c>
      <c r="CS204" s="31" t="str">
        <f t="shared" si="302"/>
        <v/>
      </c>
      <c r="CT204" s="31" t="str">
        <f t="shared" si="302"/>
        <v/>
      </c>
      <c r="CU204" s="31" t="str">
        <f t="shared" si="302"/>
        <v/>
      </c>
      <c r="CV204" s="31" t="str">
        <f t="shared" si="302"/>
        <v/>
      </c>
      <c r="CW204" s="31" t="str">
        <f t="shared" si="302"/>
        <v/>
      </c>
      <c r="CX204" s="27">
        <f t="shared" ref="CX204" si="303">IF(NOT(CX101=123456),CX101,IF(NOT(CX101="123456"),CX101,"TEST"))</f>
        <v>0</v>
      </c>
    </row>
    <row r="205" spans="1:102" s="27" customFormat="1" x14ac:dyDescent="0.3">
      <c r="A205" s="27" t="str">
        <f t="shared" si="294"/>
        <v/>
      </c>
      <c r="B205" s="31" t="str">
        <f t="shared" ref="B205:BM206" si="304">IF(AND($A205 &lt;&gt; "", B$105 &lt;&gt; ""), IF(NOT(B102=123456),B102,IF(NOT(B102="123456"),B102,"TEST")),"")</f>
        <v/>
      </c>
      <c r="C205" s="31" t="str">
        <f t="shared" si="304"/>
        <v/>
      </c>
      <c r="D205" s="31" t="str">
        <f t="shared" si="304"/>
        <v/>
      </c>
      <c r="E205" s="31" t="str">
        <f t="shared" si="304"/>
        <v/>
      </c>
      <c r="F205" s="31" t="str">
        <f t="shared" si="304"/>
        <v/>
      </c>
      <c r="G205" s="31" t="str">
        <f t="shared" si="304"/>
        <v/>
      </c>
      <c r="H205" s="31" t="str">
        <f t="shared" si="304"/>
        <v/>
      </c>
      <c r="I205" s="31" t="str">
        <f t="shared" si="304"/>
        <v/>
      </c>
      <c r="J205" s="31" t="str">
        <f t="shared" si="304"/>
        <v/>
      </c>
      <c r="K205" s="31" t="str">
        <f t="shared" si="304"/>
        <v/>
      </c>
      <c r="L205" s="31" t="str">
        <f t="shared" si="304"/>
        <v/>
      </c>
      <c r="M205" s="31" t="str">
        <f t="shared" si="304"/>
        <v/>
      </c>
      <c r="N205" s="31" t="str">
        <f t="shared" si="304"/>
        <v/>
      </c>
      <c r="O205" s="31" t="str">
        <f t="shared" si="304"/>
        <v/>
      </c>
      <c r="P205" s="31" t="str">
        <f t="shared" si="304"/>
        <v/>
      </c>
      <c r="Q205" s="31" t="str">
        <f t="shared" si="304"/>
        <v/>
      </c>
      <c r="R205" s="31" t="str">
        <f t="shared" si="304"/>
        <v/>
      </c>
      <c r="S205" s="31" t="str">
        <f t="shared" si="304"/>
        <v/>
      </c>
      <c r="T205" s="31" t="str">
        <f t="shared" si="304"/>
        <v/>
      </c>
      <c r="U205" s="31" t="str">
        <f t="shared" si="304"/>
        <v/>
      </c>
      <c r="V205" s="31" t="str">
        <f t="shared" si="304"/>
        <v/>
      </c>
      <c r="W205" s="31" t="str">
        <f t="shared" si="304"/>
        <v/>
      </c>
      <c r="X205" s="31" t="str">
        <f t="shared" si="304"/>
        <v/>
      </c>
      <c r="Y205" s="31" t="str">
        <f t="shared" si="304"/>
        <v/>
      </c>
      <c r="Z205" s="31" t="str">
        <f t="shared" si="304"/>
        <v/>
      </c>
      <c r="AA205" s="31" t="str">
        <f t="shared" si="304"/>
        <v/>
      </c>
      <c r="AB205" s="31" t="str">
        <f t="shared" si="304"/>
        <v/>
      </c>
      <c r="AC205" s="31" t="str">
        <f t="shared" si="304"/>
        <v/>
      </c>
      <c r="AD205" s="31" t="str">
        <f t="shared" si="304"/>
        <v/>
      </c>
      <c r="AE205" s="31" t="str">
        <f t="shared" si="304"/>
        <v/>
      </c>
      <c r="AF205" s="31" t="str">
        <f t="shared" si="304"/>
        <v/>
      </c>
      <c r="AG205" s="31" t="str">
        <f t="shared" si="304"/>
        <v/>
      </c>
      <c r="AH205" s="31" t="str">
        <f t="shared" si="304"/>
        <v/>
      </c>
      <c r="AI205" s="31" t="str">
        <f t="shared" si="304"/>
        <v/>
      </c>
      <c r="AJ205" s="31" t="str">
        <f t="shared" si="304"/>
        <v/>
      </c>
      <c r="AK205" s="31" t="str">
        <f t="shared" si="304"/>
        <v/>
      </c>
      <c r="AL205" s="31" t="str">
        <f t="shared" si="304"/>
        <v/>
      </c>
      <c r="AM205" s="31" t="str">
        <f t="shared" si="304"/>
        <v/>
      </c>
      <c r="AN205" s="31" t="str">
        <f t="shared" si="304"/>
        <v/>
      </c>
      <c r="AO205" s="31" t="str">
        <f t="shared" si="304"/>
        <v/>
      </c>
      <c r="AP205" s="31" t="str">
        <f t="shared" si="304"/>
        <v/>
      </c>
      <c r="AQ205" s="31" t="str">
        <f t="shared" si="304"/>
        <v/>
      </c>
      <c r="AR205" s="31" t="str">
        <f t="shared" si="304"/>
        <v/>
      </c>
      <c r="AS205" s="31" t="str">
        <f t="shared" si="304"/>
        <v/>
      </c>
      <c r="AT205" s="31" t="str">
        <f t="shared" si="304"/>
        <v/>
      </c>
      <c r="AU205" s="31" t="str">
        <f t="shared" si="304"/>
        <v/>
      </c>
      <c r="AV205" s="31" t="str">
        <f t="shared" si="304"/>
        <v/>
      </c>
      <c r="AW205" s="31" t="str">
        <f t="shared" si="304"/>
        <v/>
      </c>
      <c r="AX205" s="31" t="str">
        <f t="shared" si="304"/>
        <v/>
      </c>
      <c r="AY205" s="31" t="str">
        <f t="shared" si="304"/>
        <v/>
      </c>
      <c r="AZ205" s="31" t="str">
        <f t="shared" si="304"/>
        <v/>
      </c>
      <c r="BA205" s="31" t="str">
        <f t="shared" si="304"/>
        <v/>
      </c>
      <c r="BB205" s="31" t="str">
        <f t="shared" si="304"/>
        <v/>
      </c>
      <c r="BC205" s="31" t="str">
        <f t="shared" si="304"/>
        <v/>
      </c>
      <c r="BD205" s="31" t="str">
        <f t="shared" si="304"/>
        <v/>
      </c>
      <c r="BE205" s="31" t="str">
        <f t="shared" si="304"/>
        <v/>
      </c>
      <c r="BF205" s="31" t="str">
        <f t="shared" si="304"/>
        <v/>
      </c>
      <c r="BG205" s="31" t="str">
        <f t="shared" si="304"/>
        <v/>
      </c>
      <c r="BH205" s="31" t="str">
        <f t="shared" si="304"/>
        <v/>
      </c>
      <c r="BI205" s="31" t="str">
        <f t="shared" si="304"/>
        <v/>
      </c>
      <c r="BJ205" s="31" t="str">
        <f t="shared" si="304"/>
        <v/>
      </c>
      <c r="BK205" s="31" t="str">
        <f t="shared" si="304"/>
        <v/>
      </c>
      <c r="BL205" s="31" t="str">
        <f t="shared" si="304"/>
        <v/>
      </c>
      <c r="BM205" s="31" t="str">
        <f t="shared" si="304"/>
        <v/>
      </c>
      <c r="BN205" s="31" t="str">
        <f t="shared" si="302"/>
        <v/>
      </c>
      <c r="BO205" s="31" t="str">
        <f t="shared" si="302"/>
        <v/>
      </c>
      <c r="BP205" s="31" t="str">
        <f t="shared" si="302"/>
        <v/>
      </c>
      <c r="BQ205" s="31" t="str">
        <f t="shared" si="302"/>
        <v/>
      </c>
      <c r="BR205" s="31" t="str">
        <f t="shared" si="302"/>
        <v/>
      </c>
      <c r="BS205" s="31" t="str">
        <f t="shared" si="302"/>
        <v/>
      </c>
      <c r="BT205" s="31" t="str">
        <f t="shared" si="302"/>
        <v/>
      </c>
      <c r="BU205" s="31" t="str">
        <f t="shared" si="302"/>
        <v/>
      </c>
      <c r="BV205" s="31" t="str">
        <f t="shared" si="302"/>
        <v/>
      </c>
      <c r="BW205" s="31" t="str">
        <f t="shared" si="302"/>
        <v/>
      </c>
      <c r="BX205" s="31" t="str">
        <f t="shared" si="302"/>
        <v/>
      </c>
      <c r="BY205" s="31" t="str">
        <f t="shared" si="302"/>
        <v/>
      </c>
      <c r="BZ205" s="31" t="str">
        <f t="shared" si="302"/>
        <v/>
      </c>
      <c r="CA205" s="31" t="str">
        <f t="shared" si="302"/>
        <v/>
      </c>
      <c r="CB205" s="31" t="str">
        <f t="shared" si="302"/>
        <v/>
      </c>
      <c r="CC205" s="31" t="str">
        <f t="shared" si="302"/>
        <v/>
      </c>
      <c r="CD205" s="31" t="str">
        <f t="shared" si="302"/>
        <v/>
      </c>
      <c r="CE205" s="31" t="str">
        <f t="shared" si="302"/>
        <v/>
      </c>
      <c r="CF205" s="31" t="str">
        <f t="shared" si="302"/>
        <v/>
      </c>
      <c r="CG205" s="31" t="str">
        <f t="shared" si="302"/>
        <v/>
      </c>
      <c r="CH205" s="31" t="str">
        <f t="shared" si="302"/>
        <v/>
      </c>
      <c r="CI205" s="31" t="str">
        <f t="shared" si="302"/>
        <v/>
      </c>
      <c r="CJ205" s="31" t="str">
        <f t="shared" si="302"/>
        <v/>
      </c>
      <c r="CK205" s="31" t="str">
        <f t="shared" si="302"/>
        <v/>
      </c>
      <c r="CL205" s="31" t="str">
        <f t="shared" si="302"/>
        <v/>
      </c>
      <c r="CM205" s="31" t="str">
        <f t="shared" si="302"/>
        <v/>
      </c>
      <c r="CN205" s="31" t="str">
        <f t="shared" si="302"/>
        <v/>
      </c>
      <c r="CO205" s="31" t="str">
        <f t="shared" si="302"/>
        <v/>
      </c>
      <c r="CP205" s="31" t="str">
        <f t="shared" si="302"/>
        <v/>
      </c>
      <c r="CQ205" s="31" t="str">
        <f t="shared" si="302"/>
        <v/>
      </c>
      <c r="CR205" s="31" t="str">
        <f t="shared" si="302"/>
        <v/>
      </c>
      <c r="CS205" s="31" t="str">
        <f t="shared" si="302"/>
        <v/>
      </c>
      <c r="CT205" s="31" t="str">
        <f t="shared" si="302"/>
        <v/>
      </c>
      <c r="CU205" s="31" t="str">
        <f t="shared" si="302"/>
        <v/>
      </c>
      <c r="CV205" s="31" t="str">
        <f t="shared" si="302"/>
        <v/>
      </c>
      <c r="CW205" s="31" t="str">
        <f t="shared" si="302"/>
        <v/>
      </c>
      <c r="CX205" s="27">
        <f t="shared" ref="CX205" si="305">IF(NOT(CX102=123456),CX102,IF(NOT(CX102="123456"),CX102,"TEST"))</f>
        <v>0</v>
      </c>
    </row>
    <row r="206" spans="1:102" s="27" customFormat="1" x14ac:dyDescent="0.3">
      <c r="A206" s="32">
        <f>IF(NOT(A103=123456),A103,IF(NOT(A103="123456"),A103,"TEST"))</f>
        <v>0</v>
      </c>
      <c r="B206" s="31">
        <f t="shared" si="304"/>
        <v>0</v>
      </c>
      <c r="C206" s="31">
        <f t="shared" si="304"/>
        <v>0</v>
      </c>
      <c r="D206" s="31">
        <f t="shared" si="304"/>
        <v>0</v>
      </c>
      <c r="E206" s="31">
        <f t="shared" si="304"/>
        <v>0</v>
      </c>
      <c r="F206" s="31" t="str">
        <f t="shared" si="304"/>
        <v/>
      </c>
      <c r="G206" s="31" t="str">
        <f t="shared" si="304"/>
        <v/>
      </c>
      <c r="H206" s="31" t="str">
        <f t="shared" si="304"/>
        <v/>
      </c>
      <c r="I206" s="31" t="str">
        <f t="shared" si="304"/>
        <v/>
      </c>
      <c r="J206" s="31" t="str">
        <f t="shared" si="304"/>
        <v/>
      </c>
      <c r="K206" s="31" t="str">
        <f t="shared" si="304"/>
        <v/>
      </c>
      <c r="L206" s="31" t="str">
        <f t="shared" si="304"/>
        <v/>
      </c>
      <c r="M206" s="31" t="str">
        <f t="shared" si="304"/>
        <v/>
      </c>
      <c r="N206" s="31" t="str">
        <f t="shared" si="304"/>
        <v/>
      </c>
      <c r="O206" s="31" t="str">
        <f t="shared" si="304"/>
        <v/>
      </c>
      <c r="P206" s="31" t="str">
        <f t="shared" si="304"/>
        <v/>
      </c>
      <c r="Q206" s="31" t="str">
        <f t="shared" si="304"/>
        <v/>
      </c>
      <c r="R206" s="31" t="str">
        <f t="shared" si="304"/>
        <v/>
      </c>
      <c r="S206" s="31" t="str">
        <f t="shared" si="304"/>
        <v/>
      </c>
      <c r="T206" s="31" t="str">
        <f t="shared" si="304"/>
        <v/>
      </c>
      <c r="U206" s="31" t="str">
        <f t="shared" si="304"/>
        <v/>
      </c>
      <c r="V206" s="31" t="str">
        <f t="shared" si="304"/>
        <v/>
      </c>
      <c r="W206" s="31" t="str">
        <f t="shared" si="304"/>
        <v/>
      </c>
      <c r="X206" s="31" t="str">
        <f t="shared" si="304"/>
        <v/>
      </c>
      <c r="Y206" s="31" t="str">
        <f t="shared" si="304"/>
        <v/>
      </c>
      <c r="Z206" s="31" t="str">
        <f t="shared" si="304"/>
        <v/>
      </c>
      <c r="AA206" s="31" t="str">
        <f t="shared" si="304"/>
        <v/>
      </c>
      <c r="AB206" s="31" t="str">
        <f t="shared" si="304"/>
        <v/>
      </c>
      <c r="AC206" s="31" t="str">
        <f t="shared" si="304"/>
        <v/>
      </c>
      <c r="AD206" s="31" t="str">
        <f t="shared" si="304"/>
        <v/>
      </c>
      <c r="AE206" s="31" t="str">
        <f t="shared" si="304"/>
        <v/>
      </c>
      <c r="AF206" s="31" t="str">
        <f t="shared" si="304"/>
        <v/>
      </c>
      <c r="AG206" s="31" t="str">
        <f t="shared" si="304"/>
        <v/>
      </c>
      <c r="AH206" s="31" t="str">
        <f t="shared" si="304"/>
        <v/>
      </c>
      <c r="AI206" s="31" t="str">
        <f t="shared" si="304"/>
        <v/>
      </c>
      <c r="AJ206" s="31" t="str">
        <f t="shared" si="304"/>
        <v/>
      </c>
      <c r="AK206" s="31" t="str">
        <f t="shared" si="304"/>
        <v/>
      </c>
      <c r="AL206" s="31" t="str">
        <f t="shared" si="304"/>
        <v/>
      </c>
      <c r="AM206" s="31" t="str">
        <f t="shared" si="304"/>
        <v/>
      </c>
      <c r="AN206" s="31" t="str">
        <f t="shared" si="304"/>
        <v/>
      </c>
      <c r="AO206" s="31" t="str">
        <f t="shared" si="304"/>
        <v/>
      </c>
      <c r="AP206" s="31" t="str">
        <f t="shared" si="304"/>
        <v/>
      </c>
      <c r="AQ206" s="31" t="str">
        <f t="shared" si="304"/>
        <v/>
      </c>
      <c r="AR206" s="31" t="str">
        <f t="shared" si="304"/>
        <v/>
      </c>
      <c r="AS206" s="31" t="str">
        <f t="shared" si="304"/>
        <v/>
      </c>
      <c r="AT206" s="31" t="str">
        <f t="shared" si="304"/>
        <v/>
      </c>
      <c r="AU206" s="31" t="str">
        <f t="shared" si="304"/>
        <v/>
      </c>
      <c r="AV206" s="31" t="str">
        <f t="shared" si="304"/>
        <v/>
      </c>
      <c r="AW206" s="31" t="str">
        <f t="shared" si="304"/>
        <v/>
      </c>
      <c r="AX206" s="31" t="str">
        <f t="shared" si="304"/>
        <v/>
      </c>
      <c r="AY206" s="31" t="str">
        <f t="shared" si="304"/>
        <v/>
      </c>
      <c r="AZ206" s="31" t="str">
        <f t="shared" si="304"/>
        <v/>
      </c>
      <c r="BA206" s="31" t="str">
        <f t="shared" si="304"/>
        <v/>
      </c>
      <c r="BB206" s="31" t="str">
        <f t="shared" si="304"/>
        <v/>
      </c>
      <c r="BC206" s="31" t="str">
        <f t="shared" si="304"/>
        <v/>
      </c>
      <c r="BD206" s="31" t="str">
        <f t="shared" si="304"/>
        <v/>
      </c>
      <c r="BE206" s="31" t="str">
        <f t="shared" si="304"/>
        <v/>
      </c>
      <c r="BF206" s="31" t="str">
        <f t="shared" si="304"/>
        <v/>
      </c>
      <c r="BG206" s="31" t="str">
        <f t="shared" si="304"/>
        <v/>
      </c>
      <c r="BH206" s="31" t="str">
        <f t="shared" si="304"/>
        <v/>
      </c>
      <c r="BI206" s="31" t="str">
        <f t="shared" si="304"/>
        <v/>
      </c>
      <c r="BJ206" s="31" t="str">
        <f t="shared" si="304"/>
        <v/>
      </c>
      <c r="BK206" s="31" t="str">
        <f t="shared" si="304"/>
        <v/>
      </c>
      <c r="BL206" s="31" t="str">
        <f t="shared" si="304"/>
        <v/>
      </c>
      <c r="BM206" s="31" t="str">
        <f t="shared" si="304"/>
        <v/>
      </c>
      <c r="BN206" s="31" t="str">
        <f t="shared" si="302"/>
        <v/>
      </c>
      <c r="BO206" s="31" t="str">
        <f t="shared" si="302"/>
        <v/>
      </c>
      <c r="BP206" s="31" t="str">
        <f t="shared" si="302"/>
        <v/>
      </c>
      <c r="BQ206" s="31" t="str">
        <f t="shared" si="302"/>
        <v/>
      </c>
      <c r="BR206" s="31" t="str">
        <f t="shared" si="302"/>
        <v/>
      </c>
      <c r="BS206" s="31" t="str">
        <f t="shared" si="302"/>
        <v/>
      </c>
      <c r="BT206" s="31" t="str">
        <f t="shared" si="302"/>
        <v/>
      </c>
      <c r="BU206" s="31" t="str">
        <f t="shared" si="302"/>
        <v/>
      </c>
      <c r="BV206" s="31" t="str">
        <f t="shared" si="302"/>
        <v/>
      </c>
      <c r="BW206" s="31" t="str">
        <f t="shared" si="302"/>
        <v/>
      </c>
      <c r="BX206" s="31" t="str">
        <f t="shared" si="302"/>
        <v/>
      </c>
      <c r="BY206" s="31" t="str">
        <f t="shared" si="302"/>
        <v/>
      </c>
      <c r="BZ206" s="31" t="str">
        <f t="shared" si="302"/>
        <v/>
      </c>
      <c r="CA206" s="31" t="str">
        <f t="shared" si="302"/>
        <v/>
      </c>
      <c r="CB206" s="31" t="str">
        <f t="shared" si="302"/>
        <v/>
      </c>
      <c r="CC206" s="31" t="str">
        <f t="shared" si="302"/>
        <v/>
      </c>
      <c r="CD206" s="31" t="str">
        <f t="shared" si="302"/>
        <v/>
      </c>
      <c r="CE206" s="31" t="str">
        <f t="shared" si="302"/>
        <v/>
      </c>
      <c r="CF206" s="31" t="str">
        <f t="shared" si="302"/>
        <v/>
      </c>
      <c r="CG206" s="31" t="str">
        <f t="shared" si="302"/>
        <v/>
      </c>
      <c r="CH206" s="31" t="str">
        <f t="shared" si="302"/>
        <v/>
      </c>
      <c r="CI206" s="31" t="str">
        <f t="shared" si="302"/>
        <v/>
      </c>
      <c r="CJ206" s="31" t="str">
        <f t="shared" si="302"/>
        <v/>
      </c>
      <c r="CK206" s="31" t="str">
        <f t="shared" si="302"/>
        <v/>
      </c>
      <c r="CL206" s="31" t="str">
        <f t="shared" si="302"/>
        <v/>
      </c>
      <c r="CM206" s="31" t="str">
        <f t="shared" si="302"/>
        <v/>
      </c>
      <c r="CN206" s="31" t="str">
        <f t="shared" si="302"/>
        <v/>
      </c>
      <c r="CO206" s="31" t="str">
        <f t="shared" si="302"/>
        <v/>
      </c>
      <c r="CP206" s="31" t="str">
        <f t="shared" si="302"/>
        <v/>
      </c>
      <c r="CQ206" s="31" t="str">
        <f t="shared" si="302"/>
        <v/>
      </c>
      <c r="CR206" s="31" t="str">
        <f t="shared" si="302"/>
        <v/>
      </c>
      <c r="CS206" s="31" t="str">
        <f t="shared" si="302"/>
        <v/>
      </c>
      <c r="CT206" s="31" t="str">
        <f t="shared" si="302"/>
        <v/>
      </c>
      <c r="CU206" s="31" t="str">
        <f t="shared" si="302"/>
        <v/>
      </c>
      <c r="CV206" s="31" t="str">
        <f t="shared" si="302"/>
        <v/>
      </c>
      <c r="CW206" s="31" t="str">
        <f t="shared" si="302"/>
        <v/>
      </c>
    </row>
    <row r="210" spans="1:102" x14ac:dyDescent="0.3">
      <c r="A210" s="25" t="s">
        <v>304</v>
      </c>
      <c r="B210" s="25">
        <f>COUNTIF(B106:B206, "1") + COUNTIF(B106:B206, "*0.*")</f>
        <v>3</v>
      </c>
      <c r="C210" s="25">
        <f t="shared" ref="C210:BN210" si="306">COUNTIF(C106:C206, "1") + COUNTIF(C106:C206, "*0.*")</f>
        <v>0</v>
      </c>
      <c r="D210" s="25">
        <f t="shared" si="306"/>
        <v>2</v>
      </c>
      <c r="E210" s="25">
        <f t="shared" si="306"/>
        <v>2</v>
      </c>
      <c r="F210" s="25">
        <f t="shared" si="306"/>
        <v>0</v>
      </c>
      <c r="G210" s="25">
        <f t="shared" si="306"/>
        <v>0</v>
      </c>
      <c r="H210" s="25">
        <f t="shared" si="306"/>
        <v>0</v>
      </c>
      <c r="I210" s="25">
        <f t="shared" si="306"/>
        <v>0</v>
      </c>
      <c r="J210" s="25">
        <f t="shared" si="306"/>
        <v>0</v>
      </c>
      <c r="K210" s="25">
        <f t="shared" si="306"/>
        <v>0</v>
      </c>
      <c r="L210" s="25">
        <f t="shared" si="306"/>
        <v>0</v>
      </c>
      <c r="M210" s="25">
        <f t="shared" si="306"/>
        <v>0</v>
      </c>
      <c r="N210" s="25">
        <f t="shared" si="306"/>
        <v>0</v>
      </c>
      <c r="O210" s="25">
        <f t="shared" si="306"/>
        <v>0</v>
      </c>
      <c r="P210" s="25">
        <f t="shared" si="306"/>
        <v>0</v>
      </c>
      <c r="Q210" s="25">
        <f t="shared" si="306"/>
        <v>0</v>
      </c>
      <c r="R210" s="25">
        <f t="shared" si="306"/>
        <v>0</v>
      </c>
      <c r="S210" s="25">
        <f t="shared" si="306"/>
        <v>0</v>
      </c>
      <c r="T210" s="25">
        <f t="shared" si="306"/>
        <v>0</v>
      </c>
      <c r="U210" s="25">
        <f t="shared" si="306"/>
        <v>0</v>
      </c>
      <c r="V210" s="25">
        <f t="shared" si="306"/>
        <v>0</v>
      </c>
      <c r="W210" s="25">
        <f t="shared" si="306"/>
        <v>0</v>
      </c>
      <c r="X210" s="25">
        <f t="shared" si="306"/>
        <v>0</v>
      </c>
      <c r="Y210" s="25">
        <f t="shared" si="306"/>
        <v>0</v>
      </c>
      <c r="Z210" s="25">
        <f t="shared" si="306"/>
        <v>0</v>
      </c>
      <c r="AA210" s="25">
        <f t="shared" si="306"/>
        <v>0</v>
      </c>
      <c r="AB210" s="25">
        <f t="shared" si="306"/>
        <v>0</v>
      </c>
      <c r="AC210" s="25">
        <f t="shared" si="306"/>
        <v>0</v>
      </c>
      <c r="AD210" s="25">
        <f t="shared" si="306"/>
        <v>0</v>
      </c>
      <c r="AE210" s="25">
        <f t="shared" si="306"/>
        <v>0</v>
      </c>
      <c r="AF210" s="25">
        <f t="shared" si="306"/>
        <v>0</v>
      </c>
      <c r="AG210" s="25">
        <f t="shared" si="306"/>
        <v>0</v>
      </c>
      <c r="AH210" s="25">
        <f t="shared" si="306"/>
        <v>0</v>
      </c>
      <c r="AI210" s="25">
        <f t="shared" si="306"/>
        <v>0</v>
      </c>
      <c r="AJ210" s="25">
        <f t="shared" si="306"/>
        <v>0</v>
      </c>
      <c r="AK210" s="25">
        <f t="shared" si="306"/>
        <v>0</v>
      </c>
      <c r="AL210" s="25">
        <f t="shared" si="306"/>
        <v>0</v>
      </c>
      <c r="AM210" s="25">
        <f t="shared" si="306"/>
        <v>0</v>
      </c>
      <c r="AN210" s="25">
        <f t="shared" si="306"/>
        <v>0</v>
      </c>
      <c r="AO210" s="25">
        <f t="shared" si="306"/>
        <v>0</v>
      </c>
      <c r="AP210" s="25">
        <f t="shared" si="306"/>
        <v>0</v>
      </c>
      <c r="AQ210" s="25">
        <f t="shared" si="306"/>
        <v>0</v>
      </c>
      <c r="AR210" s="25">
        <f t="shared" si="306"/>
        <v>0</v>
      </c>
      <c r="AS210" s="25">
        <f t="shared" si="306"/>
        <v>0</v>
      </c>
      <c r="AT210" s="25">
        <f t="shared" si="306"/>
        <v>0</v>
      </c>
      <c r="AU210" s="25">
        <f t="shared" si="306"/>
        <v>0</v>
      </c>
      <c r="AV210" s="25">
        <f t="shared" si="306"/>
        <v>0</v>
      </c>
      <c r="AW210" s="25">
        <f t="shared" si="306"/>
        <v>0</v>
      </c>
      <c r="AX210" s="25">
        <f t="shared" si="306"/>
        <v>0</v>
      </c>
      <c r="AY210" s="25">
        <f t="shared" si="306"/>
        <v>0</v>
      </c>
      <c r="AZ210" s="25">
        <f t="shared" si="306"/>
        <v>0</v>
      </c>
      <c r="BA210" s="25">
        <f t="shared" si="306"/>
        <v>0</v>
      </c>
      <c r="BB210" s="25">
        <f t="shared" si="306"/>
        <v>0</v>
      </c>
      <c r="BC210" s="25">
        <f t="shared" si="306"/>
        <v>0</v>
      </c>
      <c r="BD210" s="25">
        <f t="shared" si="306"/>
        <v>0</v>
      </c>
      <c r="BE210" s="25">
        <f t="shared" si="306"/>
        <v>0</v>
      </c>
      <c r="BF210" s="25">
        <f t="shared" si="306"/>
        <v>0</v>
      </c>
      <c r="BG210" s="25">
        <f t="shared" si="306"/>
        <v>0</v>
      </c>
      <c r="BH210" s="25">
        <f t="shared" si="306"/>
        <v>0</v>
      </c>
      <c r="BI210" s="25">
        <f t="shared" si="306"/>
        <v>0</v>
      </c>
      <c r="BJ210" s="25">
        <f t="shared" si="306"/>
        <v>0</v>
      </c>
      <c r="BK210" s="25">
        <f t="shared" si="306"/>
        <v>0</v>
      </c>
      <c r="BL210" s="25">
        <f t="shared" si="306"/>
        <v>0</v>
      </c>
      <c r="BM210" s="25">
        <f t="shared" si="306"/>
        <v>0</v>
      </c>
      <c r="BN210" s="25">
        <f t="shared" si="306"/>
        <v>0</v>
      </c>
      <c r="BO210" s="25">
        <f t="shared" ref="BO210:CW210" si="307">COUNTIF(BO106:BO206, "1") + COUNTIF(BO106:BO206, "*0.*")</f>
        <v>0</v>
      </c>
      <c r="BP210" s="25">
        <f t="shared" si="307"/>
        <v>0</v>
      </c>
      <c r="BQ210" s="25">
        <f t="shared" si="307"/>
        <v>0</v>
      </c>
      <c r="BR210" s="25">
        <f t="shared" si="307"/>
        <v>0</v>
      </c>
      <c r="BS210" s="25">
        <f t="shared" si="307"/>
        <v>0</v>
      </c>
      <c r="BT210" s="25">
        <f t="shared" si="307"/>
        <v>0</v>
      </c>
      <c r="BU210" s="25">
        <f t="shared" si="307"/>
        <v>0</v>
      </c>
      <c r="BV210" s="25">
        <f t="shared" si="307"/>
        <v>0</v>
      </c>
      <c r="BW210" s="25">
        <f t="shared" si="307"/>
        <v>0</v>
      </c>
      <c r="BX210" s="25">
        <f t="shared" si="307"/>
        <v>0</v>
      </c>
      <c r="BY210" s="25">
        <f t="shared" si="307"/>
        <v>0</v>
      </c>
      <c r="BZ210" s="25">
        <f t="shared" si="307"/>
        <v>0</v>
      </c>
      <c r="CA210" s="25">
        <f t="shared" si="307"/>
        <v>0</v>
      </c>
      <c r="CB210" s="25">
        <f t="shared" si="307"/>
        <v>0</v>
      </c>
      <c r="CC210" s="25">
        <f t="shared" si="307"/>
        <v>0</v>
      </c>
      <c r="CD210" s="25">
        <f t="shared" si="307"/>
        <v>0</v>
      </c>
      <c r="CE210" s="25">
        <f t="shared" si="307"/>
        <v>0</v>
      </c>
      <c r="CF210" s="25">
        <f t="shared" si="307"/>
        <v>0</v>
      </c>
      <c r="CG210" s="25">
        <f t="shared" si="307"/>
        <v>0</v>
      </c>
      <c r="CH210" s="25">
        <f t="shared" si="307"/>
        <v>0</v>
      </c>
      <c r="CI210" s="25">
        <f t="shared" si="307"/>
        <v>0</v>
      </c>
      <c r="CJ210" s="25">
        <f t="shared" si="307"/>
        <v>0</v>
      </c>
      <c r="CK210" s="25">
        <f t="shared" si="307"/>
        <v>0</v>
      </c>
      <c r="CL210" s="25">
        <f t="shared" si="307"/>
        <v>0</v>
      </c>
      <c r="CM210" s="25">
        <f t="shared" si="307"/>
        <v>0</v>
      </c>
      <c r="CN210" s="25">
        <f t="shared" si="307"/>
        <v>0</v>
      </c>
      <c r="CO210" s="25">
        <f t="shared" si="307"/>
        <v>0</v>
      </c>
      <c r="CP210" s="25">
        <f t="shared" si="307"/>
        <v>0</v>
      </c>
      <c r="CQ210" s="25">
        <f t="shared" si="307"/>
        <v>0</v>
      </c>
      <c r="CR210" s="25">
        <f t="shared" si="307"/>
        <v>0</v>
      </c>
      <c r="CS210" s="25">
        <f t="shared" si="307"/>
        <v>0</v>
      </c>
      <c r="CT210" s="25">
        <f t="shared" si="307"/>
        <v>0</v>
      </c>
      <c r="CU210" s="25">
        <f t="shared" si="307"/>
        <v>0</v>
      </c>
      <c r="CV210" s="25">
        <f t="shared" si="307"/>
        <v>0</v>
      </c>
      <c r="CW210" s="25">
        <f t="shared" si="307"/>
        <v>0</v>
      </c>
      <c r="CX210" s="18"/>
    </row>
  </sheetData>
  <phoneticPr fontId="2"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EA28C-8711-4409-AE11-07B88DFA48CB}">
  <dimension ref="A1:J243"/>
  <sheetViews>
    <sheetView workbookViewId="0">
      <selection activeCell="O19" sqref="O19"/>
    </sheetView>
  </sheetViews>
  <sheetFormatPr defaultRowHeight="14.4" x14ac:dyDescent="0.3"/>
  <cols>
    <col min="1" max="2" width="14.21875" bestFit="1" customWidth="1"/>
    <col min="3" max="3" width="8" bestFit="1" customWidth="1"/>
    <col min="4" max="4" width="10.44140625" bestFit="1" customWidth="1"/>
    <col min="5" max="5" width="11.44140625" bestFit="1" customWidth="1"/>
    <col min="6" max="6" width="28" bestFit="1" customWidth="1"/>
    <col min="7" max="7" width="55.5546875" bestFit="1" customWidth="1"/>
    <col min="8" max="8" width="11.44140625" bestFit="1" customWidth="1"/>
    <col min="9" max="9" width="10.44140625" bestFit="1" customWidth="1"/>
    <col min="10" max="10" width="53.21875" bestFit="1" customWidth="1"/>
  </cols>
  <sheetData>
    <row r="1" spans="1:10" x14ac:dyDescent="0.3">
      <c r="A1" t="s">
        <v>213</v>
      </c>
      <c r="B1" t="s">
        <v>214</v>
      </c>
      <c r="C1" t="s">
        <v>215</v>
      </c>
      <c r="D1" t="s">
        <v>216</v>
      </c>
      <c r="E1" t="s">
        <v>217</v>
      </c>
      <c r="F1" t="s">
        <v>218</v>
      </c>
      <c r="G1" t="s">
        <v>219</v>
      </c>
      <c r="H1" t="s">
        <v>220</v>
      </c>
      <c r="I1" t="s">
        <v>221</v>
      </c>
      <c r="J1" t="s">
        <v>222</v>
      </c>
    </row>
    <row r="2" spans="1:10" x14ac:dyDescent="0.3">
      <c r="A2" s="26" t="s">
        <v>310</v>
      </c>
      <c r="B2" s="26" t="s">
        <v>310</v>
      </c>
      <c r="C2" t="s">
        <v>311</v>
      </c>
      <c r="D2" s="26" t="str">
        <f>IF(AdMatNew[[#This Row],[Value]]=0, "", IF(AdMatNew[[#This Row],[Value]]="0", "", IF(AND(ISNUMBER(SEARCH("*NLNode*", AdMatNew[[#This Row],[Attribute]])), ISNUMBER(SEARCH("*NLNode*",AdMatNew[[#This Row],[Column1]]))), "_to", IF(AND(ISNUMBER(SEARCH("*NLNode*",AdMatNew[[#This Row],[Attribute]]))), "_U", "_Q"))))</f>
        <v/>
      </c>
      <c r="E2" s="26" t="str">
        <f>IF(AdMatNew[[#This Row],[Value]]=0, "", IF(AdMatNew[[#This Row],[Value]]="0", "",IF(AND(ISNUMBER(SEARCH("*NLNode*", AdMatNew[[#This Row],[Attribute]])), ISNUMBER(SEARCH("*NLNode*",AdMatNew[[#This Row],[Column1]]))), "", IF(AND(ISNUMBER(SEARCH("*NLNode*", AdMatNew[[#This Row],[Attribute]]))), "_U", "_Q"))))</f>
        <v/>
      </c>
      <c r="F2" s="26" t="str">
        <f>IF(AdMatNew[[#This Row],[Value]]=0, "", IF(AdMatNew[[#This Row],[Value]]="0", "", AdMatNew[[#This Row],[Column1]]&amp;AdMatNew[[#This Row],[Column2]]&amp;"_"&amp;AdMatNew[[#This Row],[Attribute]]))</f>
        <v/>
      </c>
      <c r="G2" s="26" t="str">
        <f>IF(AdMatNew[[#This Row],[Value]]=0, "", IF(AdMatNew[[#This Row],[Value]]="0", "", AdMatNew[[#This Row],[Column3]]&amp;": "&amp;AdMatNew[[#This Row],[Column1]]&amp;" -&gt; "&amp;AdMatNew[[#This Row],[Attribute]]))</f>
        <v/>
      </c>
      <c r="H2"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3" spans="1:10" x14ac:dyDescent="0.3">
      <c r="A3" s="26" t="s">
        <v>310</v>
      </c>
      <c r="B3" s="26" t="s">
        <v>69</v>
      </c>
      <c r="C3" t="s">
        <v>311</v>
      </c>
      <c r="D3" s="26" t="str">
        <f>IF(AdMatNew[[#This Row],[Value]]=0, "", IF(AdMatNew[[#This Row],[Value]]="0", "", IF(AND(ISNUMBER(SEARCH("*NLNode*", AdMatNew[[#This Row],[Attribute]])), ISNUMBER(SEARCH("*NLNode*",AdMatNew[[#This Row],[Column1]]))), "_to", IF(AND(ISNUMBER(SEARCH("*NLNode*",AdMatNew[[#This Row],[Attribute]]))), "_U", "_Q"))))</f>
        <v/>
      </c>
      <c r="E3" s="26" t="str">
        <f>IF(AdMatNew[[#This Row],[Value]]=0, "", IF(AdMatNew[[#This Row],[Value]]="0", "",IF(AND(ISNUMBER(SEARCH("*NLNode*", AdMatNew[[#This Row],[Attribute]])), ISNUMBER(SEARCH("*NLNode*",AdMatNew[[#This Row],[Column1]]))), "", IF(AND(ISNUMBER(SEARCH("*NLNode*", AdMatNew[[#This Row],[Attribute]]))), "_U", "_Q"))))</f>
        <v/>
      </c>
      <c r="F3" s="26" t="str">
        <f>IF(AdMatNew[[#This Row],[Value]]=0, "", IF(AdMatNew[[#This Row],[Value]]="0", "", AdMatNew[[#This Row],[Column1]]&amp;AdMatNew[[#This Row],[Column2]]&amp;"_"&amp;AdMatNew[[#This Row],[Attribute]]))</f>
        <v/>
      </c>
      <c r="G3" s="26" t="str">
        <f>IF(AdMatNew[[#This Row],[Value]]=0, "", IF(AdMatNew[[#This Row],[Value]]="0", "", AdMatNew[[#This Row],[Column3]]&amp;": "&amp;AdMatNew[[#This Row],[Column1]]&amp;" -&gt; "&amp;AdMatNew[[#This Row],[Attribute]]))</f>
        <v/>
      </c>
      <c r="H3"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4" spans="1:10" x14ac:dyDescent="0.3">
      <c r="A4" s="26" t="s">
        <v>310</v>
      </c>
      <c r="B4" s="26" t="s">
        <v>307</v>
      </c>
      <c r="C4" t="s">
        <v>309</v>
      </c>
      <c r="D4" s="26" t="str">
        <f>IF(AdMatNew[[#This Row],[Value]]=0, "", IF(AdMatNew[[#This Row],[Value]]="0", "", IF(AND(ISNUMBER(SEARCH("*NLNode*", AdMatNew[[#This Row],[Attribute]])), ISNUMBER(SEARCH("*NLNode*",AdMatNew[[#This Row],[Column1]]))), "_to", IF(AND(ISNUMBER(SEARCH("*NLNode*",AdMatNew[[#This Row],[Attribute]]))), "_U", "_Q"))))</f>
        <v>_Q</v>
      </c>
      <c r="E4" s="26" t="str">
        <f>IF(AdMatNew[[#This Row],[Value]]=0, "", IF(AdMatNew[[#This Row],[Value]]="0", "",IF(AND(ISNUMBER(SEARCH("*NLNode*", AdMatNew[[#This Row],[Attribute]])), ISNUMBER(SEARCH("*NLNode*",AdMatNew[[#This Row],[Column1]]))), "", IF(AND(ISNUMBER(SEARCH("*NLNode*", AdMatNew[[#This Row],[Attribute]]))), "_U", "_Q"))))</f>
        <v>_Q</v>
      </c>
      <c r="F4" s="26" t="str">
        <f>IF(AdMatNew[[#This Row],[Value]]=0, "", IF(AdMatNew[[#This Row],[Value]]="0", "", AdMatNew[[#This Row],[Column1]]&amp;AdMatNew[[#This Row],[Column2]]&amp;"_"&amp;AdMatNew[[#This Row],[Attribute]]))</f>
        <v>DetritusNLNode_Q_Invertebrate</v>
      </c>
      <c r="G4" s="26" t="str">
        <f>IF(AdMatNew[[#This Row],[Value]]=0, "", IF(AdMatNew[[#This Row],[Value]]="0", "", AdMatNew[[#This Row],[Column3]]&amp;": "&amp;AdMatNew[[#This Row],[Column1]]&amp;" -&gt; "&amp;AdMatNew[[#This Row],[Attribute]]))</f>
        <v>DetritusNLNode_Q_Invertebrate: DetritusNLNode -&gt; Invertebrate</v>
      </c>
      <c r="H4"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4"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4"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DetritusNLNode_Q_Invertebrate = Invertebrate_Q * [0.01, 0.6]</v>
      </c>
    </row>
    <row r="5" spans="1:10" x14ac:dyDescent="0.3">
      <c r="A5" s="26" t="s">
        <v>310</v>
      </c>
      <c r="B5" s="26" t="s">
        <v>308</v>
      </c>
      <c r="C5" t="s">
        <v>223</v>
      </c>
      <c r="D5" s="26" t="str">
        <f>IF(AdMatNew[[#This Row],[Value]]=0, "", IF(AdMatNew[[#This Row],[Value]]="0", "", IF(AND(ISNUMBER(SEARCH("*NLNode*", AdMatNew[[#This Row],[Attribute]])), ISNUMBER(SEARCH("*NLNode*",AdMatNew[[#This Row],[Column1]]))), "_to", IF(AND(ISNUMBER(SEARCH("*NLNode*",AdMatNew[[#This Row],[Attribute]]))), "_U", "_Q"))))</f>
        <v>_Q</v>
      </c>
      <c r="E5" s="26" t="str">
        <f>IF(AdMatNew[[#This Row],[Value]]=0, "", IF(AdMatNew[[#This Row],[Value]]="0", "",IF(AND(ISNUMBER(SEARCH("*NLNode*", AdMatNew[[#This Row],[Attribute]])), ISNUMBER(SEARCH("*NLNode*",AdMatNew[[#This Row],[Column1]]))), "", IF(AND(ISNUMBER(SEARCH("*NLNode*", AdMatNew[[#This Row],[Attribute]]))), "_U", "_Q"))))</f>
        <v>_Q</v>
      </c>
      <c r="F5" s="26" t="str">
        <f>IF(AdMatNew[[#This Row],[Value]]=0, "", IF(AdMatNew[[#This Row],[Value]]="0", "", AdMatNew[[#This Row],[Column1]]&amp;AdMatNew[[#This Row],[Column2]]&amp;"_"&amp;AdMatNew[[#This Row],[Attribute]]))</f>
        <v>DetritusNLNode_Q_Vertebrate</v>
      </c>
      <c r="G5" s="26" t="str">
        <f>IF(AdMatNew[[#This Row],[Value]]=0, "", IF(AdMatNew[[#This Row],[Value]]="0", "", AdMatNew[[#This Row],[Column3]]&amp;": "&amp;AdMatNew[[#This Row],[Column1]]&amp;" -&gt; "&amp;AdMatNew[[#This Row],[Attribute]]))</f>
        <v>DetritusNLNode_Q_Vertebrate: DetritusNLNode -&gt; Vertebrate</v>
      </c>
      <c r="H5"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5"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5"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6" spans="1:10" x14ac:dyDescent="0.3">
      <c r="A6" s="26" t="s">
        <v>69</v>
      </c>
      <c r="B6" s="26" t="s">
        <v>310</v>
      </c>
      <c r="C6" t="s">
        <v>223</v>
      </c>
      <c r="D6" s="26" t="str">
        <f>IF(AdMatNew[[#This Row],[Value]]=0, "", IF(AdMatNew[[#This Row],[Value]]="0", "", IF(AND(ISNUMBER(SEARCH("*NLNode*", AdMatNew[[#This Row],[Attribute]])), ISNUMBER(SEARCH("*NLNode*",AdMatNew[[#This Row],[Column1]]))), "_to", IF(AND(ISNUMBER(SEARCH("*NLNode*",AdMatNew[[#This Row],[Attribute]]))), "_U", "_Q"))))</f>
        <v>_U</v>
      </c>
      <c r="E6" s="26" t="str">
        <f>IF(AdMatNew[[#This Row],[Value]]=0, "", IF(AdMatNew[[#This Row],[Value]]="0", "",IF(AND(ISNUMBER(SEARCH("*NLNode*", AdMatNew[[#This Row],[Attribute]])), ISNUMBER(SEARCH("*NLNode*",AdMatNew[[#This Row],[Column1]]))), "", IF(AND(ISNUMBER(SEARCH("*NLNode*", AdMatNew[[#This Row],[Attribute]]))), "_U", "_Q"))))</f>
        <v>_U</v>
      </c>
      <c r="F6" s="26" t="str">
        <f>IF(AdMatNew[[#This Row],[Value]]=0, "", IF(AdMatNew[[#This Row],[Value]]="0", "", AdMatNew[[#This Row],[Column1]]&amp;AdMatNew[[#This Row],[Column2]]&amp;"_"&amp;AdMatNew[[#This Row],[Attribute]]))</f>
        <v>Plant_U_DetritusNLNode</v>
      </c>
      <c r="G6" s="26" t="str">
        <f>IF(AdMatNew[[#This Row],[Value]]=0, "", IF(AdMatNew[[#This Row],[Value]]="0", "", AdMatNew[[#This Row],[Column3]]&amp;": "&amp;AdMatNew[[#This Row],[Column1]]&amp;" -&gt; "&amp;AdMatNew[[#This Row],[Attribute]]))</f>
        <v>Plant_U_DetritusNLNode: Plant -&gt; DetritusNLNode</v>
      </c>
      <c r="H6"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6"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6"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7" spans="1:10" x14ac:dyDescent="0.3">
      <c r="A7" s="26" t="s">
        <v>69</v>
      </c>
      <c r="B7" s="26" t="s">
        <v>69</v>
      </c>
      <c r="C7" t="s">
        <v>311</v>
      </c>
      <c r="D7" s="26" t="str">
        <f>IF(AdMatNew[[#This Row],[Value]]=0, "", IF(AdMatNew[[#This Row],[Value]]="0", "", IF(AND(ISNUMBER(SEARCH("*NLNode*", AdMatNew[[#This Row],[Attribute]])), ISNUMBER(SEARCH("*NLNode*",AdMatNew[[#This Row],[Column1]]))), "_to", IF(AND(ISNUMBER(SEARCH("*NLNode*",AdMatNew[[#This Row],[Attribute]]))), "_U", "_Q"))))</f>
        <v/>
      </c>
      <c r="E7" s="26" t="str">
        <f>IF(AdMatNew[[#This Row],[Value]]=0, "", IF(AdMatNew[[#This Row],[Value]]="0", "",IF(AND(ISNUMBER(SEARCH("*NLNode*", AdMatNew[[#This Row],[Attribute]])), ISNUMBER(SEARCH("*NLNode*",AdMatNew[[#This Row],[Column1]]))), "", IF(AND(ISNUMBER(SEARCH("*NLNode*", AdMatNew[[#This Row],[Attribute]]))), "_U", "_Q"))))</f>
        <v/>
      </c>
      <c r="F7" s="26" t="str">
        <f>IF(AdMatNew[[#This Row],[Value]]=0, "", IF(AdMatNew[[#This Row],[Value]]="0", "", AdMatNew[[#This Row],[Column1]]&amp;AdMatNew[[#This Row],[Column2]]&amp;"_"&amp;AdMatNew[[#This Row],[Attribute]]))</f>
        <v/>
      </c>
      <c r="G7" s="26" t="str">
        <f>IF(AdMatNew[[#This Row],[Value]]=0, "", IF(AdMatNew[[#This Row],[Value]]="0", "", AdMatNew[[#This Row],[Column3]]&amp;": "&amp;AdMatNew[[#This Row],[Column1]]&amp;" -&gt; "&amp;AdMatNew[[#This Row],[Attribute]]))</f>
        <v/>
      </c>
      <c r="H7"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7"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7"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8" spans="1:10" x14ac:dyDescent="0.3">
      <c r="A8" s="26" t="s">
        <v>69</v>
      </c>
      <c r="B8" s="26" t="s">
        <v>307</v>
      </c>
      <c r="C8" t="s">
        <v>312</v>
      </c>
      <c r="D8" s="26" t="str">
        <f>IF(AdMatNew[[#This Row],[Value]]=0, "", IF(AdMatNew[[#This Row],[Value]]="0", "", IF(AND(ISNUMBER(SEARCH("*NLNode*", AdMatNew[[#This Row],[Attribute]])), ISNUMBER(SEARCH("*NLNode*",AdMatNew[[#This Row],[Column1]]))), "_to", IF(AND(ISNUMBER(SEARCH("*NLNode*",AdMatNew[[#This Row],[Attribute]]))), "_U", "_Q"))))</f>
        <v>_Q</v>
      </c>
      <c r="E8" s="26" t="str">
        <f>IF(AdMatNew[[#This Row],[Value]]=0, "", IF(AdMatNew[[#This Row],[Value]]="0", "",IF(AND(ISNUMBER(SEARCH("*NLNode*", AdMatNew[[#This Row],[Attribute]])), ISNUMBER(SEARCH("*NLNode*",AdMatNew[[#This Row],[Column1]]))), "", IF(AND(ISNUMBER(SEARCH("*NLNode*", AdMatNew[[#This Row],[Attribute]]))), "_U", "_Q"))))</f>
        <v>_Q</v>
      </c>
      <c r="F8" s="26" t="str">
        <f>IF(AdMatNew[[#This Row],[Value]]=0, "", IF(AdMatNew[[#This Row],[Value]]="0", "", AdMatNew[[#This Row],[Column1]]&amp;AdMatNew[[#This Row],[Column2]]&amp;"_"&amp;AdMatNew[[#This Row],[Attribute]]))</f>
        <v>Plant_Q_Invertebrate</v>
      </c>
      <c r="G8" s="26" t="str">
        <f>IF(AdMatNew[[#This Row],[Value]]=0, "", IF(AdMatNew[[#This Row],[Value]]="0", "", AdMatNew[[#This Row],[Column3]]&amp;": "&amp;AdMatNew[[#This Row],[Column1]]&amp;" -&gt; "&amp;AdMatNew[[#This Row],[Attribute]]))</f>
        <v>Plant_Q_Invertebrate: Plant -&gt; Invertebrate</v>
      </c>
      <c r="H8"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8"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8"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Plant_Q_Invertebrate &lt; Invertebrate_Q * 0.6</v>
      </c>
    </row>
    <row r="9" spans="1:10" x14ac:dyDescent="0.3">
      <c r="A9" s="26" t="s">
        <v>69</v>
      </c>
      <c r="B9" s="26" t="s">
        <v>308</v>
      </c>
      <c r="C9" t="s">
        <v>311</v>
      </c>
      <c r="D9" s="26" t="str">
        <f>IF(AdMatNew[[#This Row],[Value]]=0, "", IF(AdMatNew[[#This Row],[Value]]="0", "", IF(AND(ISNUMBER(SEARCH("*NLNode*", AdMatNew[[#This Row],[Attribute]])), ISNUMBER(SEARCH("*NLNode*",AdMatNew[[#This Row],[Column1]]))), "_to", IF(AND(ISNUMBER(SEARCH("*NLNode*",AdMatNew[[#This Row],[Attribute]]))), "_U", "_Q"))))</f>
        <v/>
      </c>
      <c r="E9" s="26" t="str">
        <f>IF(AdMatNew[[#This Row],[Value]]=0, "", IF(AdMatNew[[#This Row],[Value]]="0", "",IF(AND(ISNUMBER(SEARCH("*NLNode*", AdMatNew[[#This Row],[Attribute]])), ISNUMBER(SEARCH("*NLNode*",AdMatNew[[#This Row],[Column1]]))), "", IF(AND(ISNUMBER(SEARCH("*NLNode*", AdMatNew[[#This Row],[Attribute]]))), "_U", "_Q"))))</f>
        <v/>
      </c>
      <c r="F9" s="26" t="str">
        <f>IF(AdMatNew[[#This Row],[Value]]=0, "", IF(AdMatNew[[#This Row],[Value]]="0", "", AdMatNew[[#This Row],[Column1]]&amp;AdMatNew[[#This Row],[Column2]]&amp;"_"&amp;AdMatNew[[#This Row],[Attribute]]))</f>
        <v/>
      </c>
      <c r="G9" s="26" t="str">
        <f>IF(AdMatNew[[#This Row],[Value]]=0, "", IF(AdMatNew[[#This Row],[Value]]="0", "", AdMatNew[[#This Row],[Column3]]&amp;": "&amp;AdMatNew[[#This Row],[Column1]]&amp;" -&gt; "&amp;AdMatNew[[#This Row],[Attribute]]))</f>
        <v/>
      </c>
      <c r="H9"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9"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9"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0" spans="1:10" x14ac:dyDescent="0.3">
      <c r="A10" s="26" t="s">
        <v>307</v>
      </c>
      <c r="B10" s="26" t="s">
        <v>310</v>
      </c>
      <c r="C10" t="s">
        <v>223</v>
      </c>
      <c r="D10" s="26" t="str">
        <f>IF(AdMatNew[[#This Row],[Value]]=0, "", IF(AdMatNew[[#This Row],[Value]]="0", "", IF(AND(ISNUMBER(SEARCH("*NLNode*", AdMatNew[[#This Row],[Attribute]])), ISNUMBER(SEARCH("*NLNode*",AdMatNew[[#This Row],[Column1]]))), "_to", IF(AND(ISNUMBER(SEARCH("*NLNode*",AdMatNew[[#This Row],[Attribute]]))), "_U", "_Q"))))</f>
        <v>_U</v>
      </c>
      <c r="E10" s="26" t="str">
        <f>IF(AdMatNew[[#This Row],[Value]]=0, "", IF(AdMatNew[[#This Row],[Value]]="0", "",IF(AND(ISNUMBER(SEARCH("*NLNode*", AdMatNew[[#This Row],[Attribute]])), ISNUMBER(SEARCH("*NLNode*",AdMatNew[[#This Row],[Column1]]))), "", IF(AND(ISNUMBER(SEARCH("*NLNode*", AdMatNew[[#This Row],[Attribute]]))), "_U", "_Q"))))</f>
        <v>_U</v>
      </c>
      <c r="F10" s="26" t="str">
        <f>IF(AdMatNew[[#This Row],[Value]]=0, "", IF(AdMatNew[[#This Row],[Value]]="0", "", AdMatNew[[#This Row],[Column1]]&amp;AdMatNew[[#This Row],[Column2]]&amp;"_"&amp;AdMatNew[[#This Row],[Attribute]]))</f>
        <v>Invertebrate_U_DetritusNLNode</v>
      </c>
      <c r="G10" s="26" t="str">
        <f>IF(AdMatNew[[#This Row],[Value]]=0, "", IF(AdMatNew[[#This Row],[Value]]="0", "", AdMatNew[[#This Row],[Column3]]&amp;": "&amp;AdMatNew[[#This Row],[Column1]]&amp;" -&gt; "&amp;AdMatNew[[#This Row],[Attribute]]))</f>
        <v>Invertebrate_U_DetritusNLNode: Invertebrate -&gt; DetritusNLNode</v>
      </c>
      <c r="H10"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0"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0"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1" spans="1:10" x14ac:dyDescent="0.3">
      <c r="A11" s="26" t="s">
        <v>307</v>
      </c>
      <c r="B11" s="26" t="s">
        <v>69</v>
      </c>
      <c r="C11" t="s">
        <v>311</v>
      </c>
      <c r="D11" s="26" t="str">
        <f>IF(AdMatNew[[#This Row],[Value]]=0, "", IF(AdMatNew[[#This Row],[Value]]="0", "", IF(AND(ISNUMBER(SEARCH("*NLNode*", AdMatNew[[#This Row],[Attribute]])), ISNUMBER(SEARCH("*NLNode*",AdMatNew[[#This Row],[Column1]]))), "_to", IF(AND(ISNUMBER(SEARCH("*NLNode*",AdMatNew[[#This Row],[Attribute]]))), "_U", "_Q"))))</f>
        <v/>
      </c>
      <c r="E11" s="26" t="str">
        <f>IF(AdMatNew[[#This Row],[Value]]=0, "", IF(AdMatNew[[#This Row],[Value]]="0", "",IF(AND(ISNUMBER(SEARCH("*NLNode*", AdMatNew[[#This Row],[Attribute]])), ISNUMBER(SEARCH("*NLNode*",AdMatNew[[#This Row],[Column1]]))), "", IF(AND(ISNUMBER(SEARCH("*NLNode*", AdMatNew[[#This Row],[Attribute]]))), "_U", "_Q"))))</f>
        <v/>
      </c>
      <c r="F11" s="26" t="str">
        <f>IF(AdMatNew[[#This Row],[Value]]=0, "", IF(AdMatNew[[#This Row],[Value]]="0", "", AdMatNew[[#This Row],[Column1]]&amp;AdMatNew[[#This Row],[Column2]]&amp;"_"&amp;AdMatNew[[#This Row],[Attribute]]))</f>
        <v/>
      </c>
      <c r="G11" s="26" t="str">
        <f>IF(AdMatNew[[#This Row],[Value]]=0, "", IF(AdMatNew[[#This Row],[Value]]="0", "", AdMatNew[[#This Row],[Column3]]&amp;": "&amp;AdMatNew[[#This Row],[Column1]]&amp;" -&gt; "&amp;AdMatNew[[#This Row],[Attribute]]))</f>
        <v/>
      </c>
      <c r="H11"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1"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1"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2" spans="1:10" x14ac:dyDescent="0.3">
      <c r="A12" s="26" t="s">
        <v>307</v>
      </c>
      <c r="B12" s="26" t="s">
        <v>307</v>
      </c>
      <c r="C12" t="s">
        <v>311</v>
      </c>
      <c r="D12" s="26" t="str">
        <f>IF(AdMatNew[[#This Row],[Value]]=0, "", IF(AdMatNew[[#This Row],[Value]]="0", "", IF(AND(ISNUMBER(SEARCH("*NLNode*", AdMatNew[[#This Row],[Attribute]])), ISNUMBER(SEARCH("*NLNode*",AdMatNew[[#This Row],[Column1]]))), "_to", IF(AND(ISNUMBER(SEARCH("*NLNode*",AdMatNew[[#This Row],[Attribute]]))), "_U", "_Q"))))</f>
        <v/>
      </c>
      <c r="E12" s="26" t="str">
        <f>IF(AdMatNew[[#This Row],[Value]]=0, "", IF(AdMatNew[[#This Row],[Value]]="0", "",IF(AND(ISNUMBER(SEARCH("*NLNode*", AdMatNew[[#This Row],[Attribute]])), ISNUMBER(SEARCH("*NLNode*",AdMatNew[[#This Row],[Column1]]))), "", IF(AND(ISNUMBER(SEARCH("*NLNode*", AdMatNew[[#This Row],[Attribute]]))), "_U", "_Q"))))</f>
        <v/>
      </c>
      <c r="F12" s="26" t="str">
        <f>IF(AdMatNew[[#This Row],[Value]]=0, "", IF(AdMatNew[[#This Row],[Value]]="0", "", AdMatNew[[#This Row],[Column1]]&amp;AdMatNew[[#This Row],[Column2]]&amp;"_"&amp;AdMatNew[[#This Row],[Attribute]]))</f>
        <v/>
      </c>
      <c r="G12" s="26" t="str">
        <f>IF(AdMatNew[[#This Row],[Value]]=0, "", IF(AdMatNew[[#This Row],[Value]]="0", "", AdMatNew[[#This Row],[Column3]]&amp;": "&amp;AdMatNew[[#This Row],[Column1]]&amp;" -&gt; "&amp;AdMatNew[[#This Row],[Attribute]]))</f>
        <v/>
      </c>
      <c r="H12"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2"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2"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3" spans="1:10" x14ac:dyDescent="0.3">
      <c r="A13" s="26" t="s">
        <v>307</v>
      </c>
      <c r="B13" s="26" t="s">
        <v>308</v>
      </c>
      <c r="C13" t="s">
        <v>345</v>
      </c>
      <c r="D13" s="26" t="str">
        <f>IF(AdMatNew[[#This Row],[Value]]=0, "", IF(AdMatNew[[#This Row],[Value]]="0", "", IF(AND(ISNUMBER(SEARCH("*NLNode*", AdMatNew[[#This Row],[Attribute]])), ISNUMBER(SEARCH("*NLNode*",AdMatNew[[#This Row],[Column1]]))), "_to", IF(AND(ISNUMBER(SEARCH("*NLNode*",AdMatNew[[#This Row],[Attribute]]))), "_U", "_Q"))))</f>
        <v>_Q</v>
      </c>
      <c r="E13" s="26" t="str">
        <f>IF(AdMatNew[[#This Row],[Value]]=0, "", IF(AdMatNew[[#This Row],[Value]]="0", "",IF(AND(ISNUMBER(SEARCH("*NLNode*", AdMatNew[[#This Row],[Attribute]])), ISNUMBER(SEARCH("*NLNode*",AdMatNew[[#This Row],[Column1]]))), "", IF(AND(ISNUMBER(SEARCH("*NLNode*", AdMatNew[[#This Row],[Attribute]]))), "_U", "_Q"))))</f>
        <v>_Q</v>
      </c>
      <c r="F13" s="26" t="str">
        <f>IF(AdMatNew[[#This Row],[Value]]=0, "", IF(AdMatNew[[#This Row],[Value]]="0", "", AdMatNew[[#This Row],[Column1]]&amp;AdMatNew[[#This Row],[Column2]]&amp;"_"&amp;AdMatNew[[#This Row],[Attribute]]))</f>
        <v>Invertebrate_Q_Vertebrate</v>
      </c>
      <c r="G13" s="26" t="str">
        <f>IF(AdMatNew[[#This Row],[Value]]=0, "", IF(AdMatNew[[#This Row],[Value]]="0", "", AdMatNew[[#This Row],[Column3]]&amp;": "&amp;AdMatNew[[#This Row],[Column1]]&amp;" -&gt; "&amp;AdMatNew[[#This Row],[Attribute]]))</f>
        <v>Invertebrate_Q_Vertebrate: Invertebrate -&gt; Vertebrate</v>
      </c>
      <c r="H13"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3"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3"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Invertebrate_Q_Vertebrate = Vertebrate_Q * [0.6, 1]</v>
      </c>
    </row>
    <row r="14" spans="1:10" x14ac:dyDescent="0.3">
      <c r="A14" s="26" t="s">
        <v>308</v>
      </c>
      <c r="B14" s="26" t="s">
        <v>310</v>
      </c>
      <c r="C14" t="s">
        <v>223</v>
      </c>
      <c r="D14" s="26" t="str">
        <f>IF(AdMatNew[[#This Row],[Value]]=0, "", IF(AdMatNew[[#This Row],[Value]]="0", "", IF(AND(ISNUMBER(SEARCH("*NLNode*", AdMatNew[[#This Row],[Attribute]])), ISNUMBER(SEARCH("*NLNode*",AdMatNew[[#This Row],[Column1]]))), "_to", IF(AND(ISNUMBER(SEARCH("*NLNode*",AdMatNew[[#This Row],[Attribute]]))), "_U", "_Q"))))</f>
        <v>_U</v>
      </c>
      <c r="E14" s="26" t="str">
        <f>IF(AdMatNew[[#This Row],[Value]]=0, "", IF(AdMatNew[[#This Row],[Value]]="0", "",IF(AND(ISNUMBER(SEARCH("*NLNode*", AdMatNew[[#This Row],[Attribute]])), ISNUMBER(SEARCH("*NLNode*",AdMatNew[[#This Row],[Column1]]))), "", IF(AND(ISNUMBER(SEARCH("*NLNode*", AdMatNew[[#This Row],[Attribute]]))), "_U", "_Q"))))</f>
        <v>_U</v>
      </c>
      <c r="F14" s="26" t="str">
        <f>IF(AdMatNew[[#This Row],[Value]]=0, "", IF(AdMatNew[[#This Row],[Value]]="0", "", AdMatNew[[#This Row],[Column1]]&amp;AdMatNew[[#This Row],[Column2]]&amp;"_"&amp;AdMatNew[[#This Row],[Attribute]]))</f>
        <v>Vertebrate_U_DetritusNLNode</v>
      </c>
      <c r="G14" s="26" t="str">
        <f>IF(AdMatNew[[#This Row],[Value]]=0, "", IF(AdMatNew[[#This Row],[Value]]="0", "", AdMatNew[[#This Row],[Column3]]&amp;": "&amp;AdMatNew[[#This Row],[Column1]]&amp;" -&gt; "&amp;AdMatNew[[#This Row],[Attribute]]))</f>
        <v>Vertebrate_U_DetritusNLNode: Vertebrate -&gt; DetritusNLNode</v>
      </c>
      <c r="H14"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4"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4"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5" spans="1:10" x14ac:dyDescent="0.3">
      <c r="A15" s="26" t="s">
        <v>308</v>
      </c>
      <c r="B15" s="26" t="s">
        <v>69</v>
      </c>
      <c r="C15" t="s">
        <v>311</v>
      </c>
      <c r="D15" s="26" t="str">
        <f>IF(AdMatNew[[#This Row],[Value]]=0, "", IF(AdMatNew[[#This Row],[Value]]="0", "", IF(AND(ISNUMBER(SEARCH("*NLNode*", AdMatNew[[#This Row],[Attribute]])), ISNUMBER(SEARCH("*NLNode*",AdMatNew[[#This Row],[Column1]]))), "_to", IF(AND(ISNUMBER(SEARCH("*NLNode*",AdMatNew[[#This Row],[Attribute]]))), "_U", "_Q"))))</f>
        <v/>
      </c>
      <c r="E15" s="26" t="str">
        <f>IF(AdMatNew[[#This Row],[Value]]=0, "", IF(AdMatNew[[#This Row],[Value]]="0", "",IF(AND(ISNUMBER(SEARCH("*NLNode*", AdMatNew[[#This Row],[Attribute]])), ISNUMBER(SEARCH("*NLNode*",AdMatNew[[#This Row],[Column1]]))), "", IF(AND(ISNUMBER(SEARCH("*NLNode*", AdMatNew[[#This Row],[Attribute]]))), "_U", "_Q"))))</f>
        <v/>
      </c>
      <c r="F15" s="26" t="str">
        <f>IF(AdMatNew[[#This Row],[Value]]=0, "", IF(AdMatNew[[#This Row],[Value]]="0", "", AdMatNew[[#This Row],[Column1]]&amp;AdMatNew[[#This Row],[Column2]]&amp;"_"&amp;AdMatNew[[#This Row],[Attribute]]))</f>
        <v/>
      </c>
      <c r="G15" s="26" t="str">
        <f>IF(AdMatNew[[#This Row],[Value]]=0, "", IF(AdMatNew[[#This Row],[Value]]="0", "", AdMatNew[[#This Row],[Column3]]&amp;": "&amp;AdMatNew[[#This Row],[Column1]]&amp;" -&gt; "&amp;AdMatNew[[#This Row],[Attribute]]))</f>
        <v/>
      </c>
      <c r="H15"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5"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5"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6" spans="1:10" x14ac:dyDescent="0.3">
      <c r="A16" s="26" t="s">
        <v>308</v>
      </c>
      <c r="B16" s="26" t="s">
        <v>307</v>
      </c>
      <c r="C16" t="s">
        <v>311</v>
      </c>
      <c r="D16" s="26" t="str">
        <f>IF(AdMatNew[[#This Row],[Value]]=0, "", IF(AdMatNew[[#This Row],[Value]]="0", "", IF(AND(ISNUMBER(SEARCH("*NLNode*", AdMatNew[[#This Row],[Attribute]])), ISNUMBER(SEARCH("*NLNode*",AdMatNew[[#This Row],[Column1]]))), "_to", IF(AND(ISNUMBER(SEARCH("*NLNode*",AdMatNew[[#This Row],[Attribute]]))), "_U", "_Q"))))</f>
        <v/>
      </c>
      <c r="E16" s="26" t="str">
        <f>IF(AdMatNew[[#This Row],[Value]]=0, "", IF(AdMatNew[[#This Row],[Value]]="0", "",IF(AND(ISNUMBER(SEARCH("*NLNode*", AdMatNew[[#This Row],[Attribute]])), ISNUMBER(SEARCH("*NLNode*",AdMatNew[[#This Row],[Column1]]))), "", IF(AND(ISNUMBER(SEARCH("*NLNode*", AdMatNew[[#This Row],[Attribute]]))), "_U", "_Q"))))</f>
        <v/>
      </c>
      <c r="F16" s="26" t="str">
        <f>IF(AdMatNew[[#This Row],[Value]]=0, "", IF(AdMatNew[[#This Row],[Value]]="0", "", AdMatNew[[#This Row],[Column1]]&amp;AdMatNew[[#This Row],[Column2]]&amp;"_"&amp;AdMatNew[[#This Row],[Attribute]]))</f>
        <v/>
      </c>
      <c r="G16" s="26" t="str">
        <f>IF(AdMatNew[[#This Row],[Value]]=0, "", IF(AdMatNew[[#This Row],[Value]]="0", "", AdMatNew[[#This Row],[Column3]]&amp;": "&amp;AdMatNew[[#This Row],[Column1]]&amp;" -&gt; "&amp;AdMatNew[[#This Row],[Attribute]]))</f>
        <v/>
      </c>
      <c r="H16"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6"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6"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7" spans="1:10" x14ac:dyDescent="0.3">
      <c r="A17" s="26" t="s">
        <v>308</v>
      </c>
      <c r="B17" s="26" t="s">
        <v>308</v>
      </c>
      <c r="C17" t="s">
        <v>311</v>
      </c>
      <c r="D17" s="26" t="str">
        <f>IF(AdMatNew[[#This Row],[Value]]=0, "", IF(AdMatNew[[#This Row],[Value]]="0", "", IF(AND(ISNUMBER(SEARCH("*NLNode*", AdMatNew[[#This Row],[Attribute]])), ISNUMBER(SEARCH("*NLNode*",AdMatNew[[#This Row],[Column1]]))), "_to", IF(AND(ISNUMBER(SEARCH("*NLNode*",AdMatNew[[#This Row],[Attribute]]))), "_U", "_Q"))))</f>
        <v/>
      </c>
      <c r="E17" s="26" t="str">
        <f>IF(AdMatNew[[#This Row],[Value]]=0, "", IF(AdMatNew[[#This Row],[Value]]="0", "",IF(AND(ISNUMBER(SEARCH("*NLNode*", AdMatNew[[#This Row],[Attribute]])), ISNUMBER(SEARCH("*NLNode*",AdMatNew[[#This Row],[Column1]]))), "", IF(AND(ISNUMBER(SEARCH("*NLNode*", AdMatNew[[#This Row],[Attribute]]))), "_U", "_Q"))))</f>
        <v/>
      </c>
      <c r="F17" s="26" t="str">
        <f>IF(AdMatNew[[#This Row],[Value]]=0, "", IF(AdMatNew[[#This Row],[Value]]="0", "", AdMatNew[[#This Row],[Column1]]&amp;AdMatNew[[#This Row],[Column2]]&amp;"_"&amp;AdMatNew[[#This Row],[Attribute]]))</f>
        <v/>
      </c>
      <c r="G17" s="26" t="str">
        <f>IF(AdMatNew[[#This Row],[Value]]=0, "", IF(AdMatNew[[#This Row],[Value]]="0", "", AdMatNew[[#This Row],[Column3]]&amp;": "&amp;AdMatNew[[#This Row],[Column1]]&amp;" -&gt; "&amp;AdMatNew[[#This Row],[Attribute]]))</f>
        <v/>
      </c>
      <c r="H17"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7"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7"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8" spans="1:10" x14ac:dyDescent="0.3">
      <c r="A18" s="26">
        <v>0</v>
      </c>
      <c r="B18" s="26" t="s">
        <v>310</v>
      </c>
      <c r="C18">
        <v>0</v>
      </c>
      <c r="D18" s="26" t="str">
        <f>IF(AdMatNew[[#This Row],[Value]]=0, "", IF(AdMatNew[[#This Row],[Value]]="0", "", IF(AND(ISNUMBER(SEARCH("*NLNode*", AdMatNew[[#This Row],[Attribute]])), ISNUMBER(SEARCH("*NLNode*",AdMatNew[[#This Row],[Column1]]))), "_to", IF(AND(ISNUMBER(SEARCH("*NLNode*",AdMatNew[[#This Row],[Attribute]]))), "_U", "_Q"))))</f>
        <v/>
      </c>
      <c r="E18" s="26" t="str">
        <f>IF(AdMatNew[[#This Row],[Value]]=0, "", IF(AdMatNew[[#This Row],[Value]]="0", "",IF(AND(ISNUMBER(SEARCH("*NLNode*", AdMatNew[[#This Row],[Attribute]])), ISNUMBER(SEARCH("*NLNode*",AdMatNew[[#This Row],[Column1]]))), "", IF(AND(ISNUMBER(SEARCH("*NLNode*", AdMatNew[[#This Row],[Attribute]]))), "_U", "_Q"))))</f>
        <v/>
      </c>
      <c r="F18" s="26" t="str">
        <f>IF(AdMatNew[[#This Row],[Value]]=0, "", IF(AdMatNew[[#This Row],[Value]]="0", "", AdMatNew[[#This Row],[Column1]]&amp;AdMatNew[[#This Row],[Column2]]&amp;"_"&amp;AdMatNew[[#This Row],[Attribute]]))</f>
        <v/>
      </c>
      <c r="G18" s="26" t="str">
        <f>IF(AdMatNew[[#This Row],[Value]]=0, "", IF(AdMatNew[[#This Row],[Value]]="0", "", AdMatNew[[#This Row],[Column3]]&amp;": "&amp;AdMatNew[[#This Row],[Column1]]&amp;" -&gt; "&amp;AdMatNew[[#This Row],[Attribute]]))</f>
        <v/>
      </c>
      <c r="H18"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8"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8"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9" spans="1:10" x14ac:dyDescent="0.3">
      <c r="A19" s="26">
        <v>0</v>
      </c>
      <c r="B19" s="26" t="s">
        <v>69</v>
      </c>
      <c r="C19">
        <v>0</v>
      </c>
      <c r="D19" s="26" t="str">
        <f>IF(AdMatNew[[#This Row],[Value]]=0, "", IF(AdMatNew[[#This Row],[Value]]="0", "", IF(AND(ISNUMBER(SEARCH("*NLNode*", AdMatNew[[#This Row],[Attribute]])), ISNUMBER(SEARCH("*NLNode*",AdMatNew[[#This Row],[Column1]]))), "_to", IF(AND(ISNUMBER(SEARCH("*NLNode*",AdMatNew[[#This Row],[Attribute]]))), "_U", "_Q"))))</f>
        <v/>
      </c>
      <c r="E19" s="26" t="str">
        <f>IF(AdMatNew[[#This Row],[Value]]=0, "", IF(AdMatNew[[#This Row],[Value]]="0", "",IF(AND(ISNUMBER(SEARCH("*NLNode*", AdMatNew[[#This Row],[Attribute]])), ISNUMBER(SEARCH("*NLNode*",AdMatNew[[#This Row],[Column1]]))), "", IF(AND(ISNUMBER(SEARCH("*NLNode*", AdMatNew[[#This Row],[Attribute]]))), "_U", "_Q"))))</f>
        <v/>
      </c>
      <c r="F19" s="26" t="str">
        <f>IF(AdMatNew[[#This Row],[Value]]=0, "", IF(AdMatNew[[#This Row],[Value]]="0", "", AdMatNew[[#This Row],[Column1]]&amp;AdMatNew[[#This Row],[Column2]]&amp;"_"&amp;AdMatNew[[#This Row],[Attribute]]))</f>
        <v/>
      </c>
      <c r="G19" s="26" t="str">
        <f>IF(AdMatNew[[#This Row],[Value]]=0, "", IF(AdMatNew[[#This Row],[Value]]="0", "", AdMatNew[[#This Row],[Column3]]&amp;": "&amp;AdMatNew[[#This Row],[Column1]]&amp;" -&gt; "&amp;AdMatNew[[#This Row],[Attribute]]))</f>
        <v/>
      </c>
      <c r="H19"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9"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9"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0" spans="1:10" x14ac:dyDescent="0.3">
      <c r="A20" s="26">
        <v>0</v>
      </c>
      <c r="B20" s="26" t="s">
        <v>307</v>
      </c>
      <c r="C20">
        <v>0</v>
      </c>
      <c r="D20" s="26" t="str">
        <f>IF(AdMatNew[[#This Row],[Value]]=0, "", IF(AdMatNew[[#This Row],[Value]]="0", "", IF(AND(ISNUMBER(SEARCH("*NLNode*", AdMatNew[[#This Row],[Attribute]])), ISNUMBER(SEARCH("*NLNode*",AdMatNew[[#This Row],[Column1]]))), "_to", IF(AND(ISNUMBER(SEARCH("*NLNode*",AdMatNew[[#This Row],[Attribute]]))), "_U", "_Q"))))</f>
        <v/>
      </c>
      <c r="E20" s="26" t="str">
        <f>IF(AdMatNew[[#This Row],[Value]]=0, "", IF(AdMatNew[[#This Row],[Value]]="0", "",IF(AND(ISNUMBER(SEARCH("*NLNode*", AdMatNew[[#This Row],[Attribute]])), ISNUMBER(SEARCH("*NLNode*",AdMatNew[[#This Row],[Column1]]))), "", IF(AND(ISNUMBER(SEARCH("*NLNode*", AdMatNew[[#This Row],[Attribute]]))), "_U", "_Q"))))</f>
        <v/>
      </c>
      <c r="F20" s="26" t="str">
        <f>IF(AdMatNew[[#This Row],[Value]]=0, "", IF(AdMatNew[[#This Row],[Value]]="0", "", AdMatNew[[#This Row],[Column1]]&amp;AdMatNew[[#This Row],[Column2]]&amp;"_"&amp;AdMatNew[[#This Row],[Attribute]]))</f>
        <v/>
      </c>
      <c r="G20" s="26" t="str">
        <f>IF(AdMatNew[[#This Row],[Value]]=0, "", IF(AdMatNew[[#This Row],[Value]]="0", "", AdMatNew[[#This Row],[Column3]]&amp;": "&amp;AdMatNew[[#This Row],[Column1]]&amp;" -&gt; "&amp;AdMatNew[[#This Row],[Attribute]]))</f>
        <v/>
      </c>
      <c r="H20"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1" spans="1:10" x14ac:dyDescent="0.3">
      <c r="A21" s="26">
        <v>0</v>
      </c>
      <c r="B21" s="26" t="s">
        <v>308</v>
      </c>
      <c r="C21">
        <v>0</v>
      </c>
      <c r="D21" s="26" t="str">
        <f>IF(AdMatNew[[#This Row],[Value]]=0, "", IF(AdMatNew[[#This Row],[Value]]="0", "", IF(AND(ISNUMBER(SEARCH("*NLNode*", AdMatNew[[#This Row],[Attribute]])), ISNUMBER(SEARCH("*NLNode*",AdMatNew[[#This Row],[Column1]]))), "_to", IF(AND(ISNUMBER(SEARCH("*NLNode*",AdMatNew[[#This Row],[Attribute]]))), "_U", "_Q"))))</f>
        <v/>
      </c>
      <c r="E21" s="26" t="str">
        <f>IF(AdMatNew[[#This Row],[Value]]=0, "", IF(AdMatNew[[#This Row],[Value]]="0", "",IF(AND(ISNUMBER(SEARCH("*NLNode*", AdMatNew[[#This Row],[Attribute]])), ISNUMBER(SEARCH("*NLNode*",AdMatNew[[#This Row],[Column1]]))), "", IF(AND(ISNUMBER(SEARCH("*NLNode*", AdMatNew[[#This Row],[Attribute]]))), "_U", "_Q"))))</f>
        <v/>
      </c>
      <c r="F21" s="26" t="str">
        <f>IF(AdMatNew[[#This Row],[Value]]=0, "", IF(AdMatNew[[#This Row],[Value]]="0", "", AdMatNew[[#This Row],[Column1]]&amp;AdMatNew[[#This Row],[Column2]]&amp;"_"&amp;AdMatNew[[#This Row],[Attribute]]))</f>
        <v/>
      </c>
      <c r="G21" s="26" t="str">
        <f>IF(AdMatNew[[#This Row],[Value]]=0, "", IF(AdMatNew[[#This Row],[Value]]="0", "", AdMatNew[[#This Row],[Column3]]&amp;": "&amp;AdMatNew[[#This Row],[Column1]]&amp;" -&gt; "&amp;AdMatNew[[#This Row],[Attribute]]))</f>
        <v/>
      </c>
      <c r="H21"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2" spans="1:10" x14ac:dyDescent="0.3">
      <c r="A22" s="26"/>
      <c r="B22" s="26"/>
      <c r="D22" s="26"/>
      <c r="E22" s="26"/>
      <c r="F22" s="26"/>
      <c r="G22" s="26"/>
      <c r="H22" s="26"/>
      <c r="I22" s="26"/>
      <c r="J22" s="26"/>
    </row>
    <row r="23" spans="1:10" x14ac:dyDescent="0.3">
      <c r="A23" s="26"/>
      <c r="B23" s="26"/>
      <c r="D23" s="26"/>
      <c r="E23" s="26"/>
      <c r="F23" s="26"/>
      <c r="G23" s="26"/>
      <c r="H23" s="26"/>
      <c r="I23" s="26"/>
      <c r="J23" s="26"/>
    </row>
    <row r="24" spans="1:10" x14ac:dyDescent="0.3">
      <c r="A24" s="26"/>
      <c r="B24" s="26"/>
      <c r="D24" s="26"/>
      <c r="E24" s="26"/>
      <c r="F24" s="26"/>
      <c r="G24" s="26"/>
      <c r="H24" s="26"/>
      <c r="I24" s="26"/>
      <c r="J24" s="26"/>
    </row>
    <row r="25" spans="1:10" x14ac:dyDescent="0.3">
      <c r="A25" s="26"/>
      <c r="B25" s="26"/>
      <c r="D25" s="26"/>
      <c r="E25" s="26"/>
      <c r="F25" s="26"/>
      <c r="G25" s="26"/>
      <c r="H25" s="26"/>
      <c r="I25" s="26"/>
      <c r="J25" s="26"/>
    </row>
    <row r="26" spans="1:10" x14ac:dyDescent="0.3">
      <c r="A26" s="26"/>
      <c r="B26" s="26"/>
      <c r="D26" s="26"/>
      <c r="E26" s="26"/>
      <c r="F26" s="26"/>
      <c r="G26" s="26"/>
      <c r="H26" s="26"/>
      <c r="I26" s="26"/>
      <c r="J26" s="26"/>
    </row>
    <row r="27" spans="1:10" x14ac:dyDescent="0.3">
      <c r="A27" s="26"/>
      <c r="B27" s="26"/>
      <c r="D27" s="26"/>
      <c r="E27" s="26"/>
      <c r="F27" s="26"/>
      <c r="G27" s="26"/>
      <c r="H27" s="26"/>
      <c r="I27" s="26"/>
      <c r="J27" s="26"/>
    </row>
    <row r="28" spans="1:10" x14ac:dyDescent="0.3">
      <c r="A28" s="26"/>
      <c r="B28" s="26"/>
      <c r="D28" s="26"/>
      <c r="E28" s="26"/>
      <c r="F28" s="26"/>
      <c r="G28" s="26"/>
      <c r="H28" s="26"/>
      <c r="I28" s="26"/>
      <c r="J28" s="26"/>
    </row>
    <row r="29" spans="1:10" x14ac:dyDescent="0.3">
      <c r="A29" s="26"/>
      <c r="B29" s="26"/>
      <c r="D29" s="26"/>
      <c r="E29" s="26"/>
      <c r="F29" s="26"/>
      <c r="G29" s="26"/>
      <c r="H29" s="26"/>
      <c r="I29" s="26"/>
      <c r="J29" s="26"/>
    </row>
    <row r="30" spans="1:10" x14ac:dyDescent="0.3">
      <c r="A30" s="26"/>
      <c r="B30" s="26"/>
      <c r="D30" s="26"/>
      <c r="E30" s="26"/>
      <c r="F30" s="26"/>
      <c r="G30" s="26"/>
      <c r="H30" s="26"/>
      <c r="I30" s="26"/>
      <c r="J30" s="26"/>
    </row>
    <row r="31" spans="1:10" x14ac:dyDescent="0.3">
      <c r="A31" s="26"/>
      <c r="B31" s="26"/>
      <c r="D31" s="26"/>
      <c r="E31" s="26"/>
      <c r="F31" s="26"/>
      <c r="G31" s="26"/>
      <c r="H31" s="26"/>
      <c r="I31" s="26"/>
      <c r="J31" s="26"/>
    </row>
    <row r="32" spans="1:10" x14ac:dyDescent="0.3">
      <c r="A32" s="26"/>
      <c r="B32" s="26"/>
      <c r="D32" s="26"/>
      <c r="E32" s="26"/>
      <c r="F32" s="26"/>
      <c r="G32" s="26"/>
      <c r="H32" s="26"/>
      <c r="I32" s="26"/>
      <c r="J32" s="26"/>
    </row>
    <row r="33" spans="1:10" x14ac:dyDescent="0.3">
      <c r="A33" s="26"/>
      <c r="B33" s="26"/>
      <c r="D33" s="26"/>
      <c r="E33" s="26"/>
      <c r="F33" s="26"/>
      <c r="G33" s="26"/>
      <c r="H33" s="26"/>
      <c r="I33" s="26"/>
      <c r="J33" s="26"/>
    </row>
    <row r="34" spans="1:10" x14ac:dyDescent="0.3">
      <c r="A34" s="26"/>
      <c r="B34" s="26"/>
      <c r="D34" s="26"/>
      <c r="E34" s="26"/>
      <c r="F34" s="26"/>
      <c r="G34" s="26"/>
      <c r="H34" s="26"/>
      <c r="I34" s="26"/>
      <c r="J34" s="26"/>
    </row>
    <row r="35" spans="1:10" x14ac:dyDescent="0.3">
      <c r="A35" s="26"/>
      <c r="B35" s="26"/>
      <c r="D35" s="26"/>
      <c r="E35" s="26"/>
      <c r="F35" s="26"/>
      <c r="G35" s="26"/>
      <c r="H35" s="26"/>
      <c r="I35" s="26"/>
      <c r="J35" s="26"/>
    </row>
    <row r="36" spans="1:10" x14ac:dyDescent="0.3">
      <c r="A36" s="26"/>
      <c r="B36" s="26"/>
      <c r="D36" s="26"/>
      <c r="E36" s="26"/>
      <c r="F36" s="26"/>
      <c r="G36" s="26"/>
      <c r="H36" s="26"/>
      <c r="I36" s="26"/>
      <c r="J36" s="26"/>
    </row>
    <row r="37" spans="1:10" x14ac:dyDescent="0.3">
      <c r="A37" s="26"/>
      <c r="B37" s="26"/>
      <c r="D37" s="26"/>
      <c r="E37" s="26"/>
      <c r="F37" s="26"/>
      <c r="G37" s="26"/>
      <c r="H37" s="26"/>
      <c r="I37" s="26"/>
      <c r="J37" s="26"/>
    </row>
    <row r="38" spans="1:10" x14ac:dyDescent="0.3">
      <c r="A38" s="26"/>
      <c r="B38" s="26"/>
      <c r="D38" s="26"/>
      <c r="E38" s="26"/>
      <c r="F38" s="26"/>
      <c r="G38" s="26"/>
      <c r="H38" s="26"/>
      <c r="I38" s="26"/>
      <c r="J38" s="26"/>
    </row>
    <row r="39" spans="1:10" x14ac:dyDescent="0.3">
      <c r="A39" s="26"/>
      <c r="B39" s="26"/>
      <c r="D39" s="26"/>
      <c r="E39" s="26"/>
      <c r="F39" s="26"/>
      <c r="G39" s="26"/>
      <c r="H39" s="26"/>
      <c r="I39" s="26"/>
      <c r="J39" s="26"/>
    </row>
    <row r="40" spans="1:10" x14ac:dyDescent="0.3">
      <c r="A40" s="26"/>
      <c r="B40" s="26"/>
      <c r="D40" s="26"/>
      <c r="E40" s="26"/>
      <c r="F40" s="26"/>
      <c r="G40" s="26"/>
      <c r="H40" s="26"/>
      <c r="I40" s="26"/>
      <c r="J40" s="26"/>
    </row>
    <row r="41" spans="1:10" x14ac:dyDescent="0.3">
      <c r="A41" s="26"/>
      <c r="B41" s="26"/>
      <c r="D41" s="26"/>
      <c r="E41" s="26"/>
      <c r="F41" s="26"/>
      <c r="G41" s="26"/>
      <c r="H41" s="26"/>
      <c r="I41" s="26"/>
      <c r="J41" s="26"/>
    </row>
    <row r="42" spans="1:10" x14ac:dyDescent="0.3">
      <c r="A42" s="26"/>
      <c r="B42" s="26"/>
      <c r="D42" s="26"/>
      <c r="E42" s="26"/>
      <c r="F42" s="26"/>
      <c r="G42" s="26"/>
      <c r="H42" s="26"/>
      <c r="I42" s="26"/>
      <c r="J42" s="26"/>
    </row>
    <row r="43" spans="1:10" x14ac:dyDescent="0.3">
      <c r="A43" s="26"/>
      <c r="B43" s="26"/>
      <c r="D43" s="26"/>
      <c r="E43" s="26"/>
      <c r="F43" s="26"/>
      <c r="G43" s="26"/>
      <c r="H43" s="26"/>
      <c r="I43" s="26"/>
      <c r="J43" s="26"/>
    </row>
    <row r="44" spans="1:10" x14ac:dyDescent="0.3">
      <c r="A44" s="26"/>
      <c r="B44" s="26"/>
      <c r="D44" s="26"/>
      <c r="E44" s="26"/>
      <c r="F44" s="26"/>
      <c r="G44" s="26"/>
      <c r="H44" s="26"/>
      <c r="I44" s="26"/>
      <c r="J44" s="26"/>
    </row>
    <row r="45" spans="1:10" x14ac:dyDescent="0.3">
      <c r="A45" s="26"/>
      <c r="B45" s="26"/>
      <c r="D45" s="26"/>
      <c r="E45" s="26"/>
      <c r="F45" s="26"/>
      <c r="G45" s="26"/>
      <c r="H45" s="26"/>
      <c r="I45" s="26"/>
      <c r="J45" s="26"/>
    </row>
    <row r="46" spans="1:10" x14ac:dyDescent="0.3">
      <c r="A46" s="26"/>
      <c r="B46" s="26"/>
      <c r="D46" s="26"/>
      <c r="E46" s="26"/>
      <c r="F46" s="26"/>
      <c r="G46" s="26"/>
      <c r="H46" s="26"/>
      <c r="I46" s="26"/>
      <c r="J46" s="26"/>
    </row>
    <row r="47" spans="1:10" x14ac:dyDescent="0.3">
      <c r="A47" s="26"/>
      <c r="B47" s="26"/>
      <c r="D47" s="26"/>
      <c r="E47" s="26"/>
      <c r="F47" s="26"/>
      <c r="G47" s="26"/>
      <c r="H47" s="26"/>
      <c r="I47" s="26"/>
      <c r="J47" s="26"/>
    </row>
    <row r="48" spans="1:10" x14ac:dyDescent="0.3">
      <c r="A48" s="26"/>
      <c r="B48" s="26"/>
      <c r="D48" s="26"/>
      <c r="E48" s="26"/>
      <c r="F48" s="26"/>
      <c r="G48" s="26"/>
      <c r="H48" s="26"/>
      <c r="I48" s="26"/>
      <c r="J48" s="26"/>
    </row>
    <row r="49" spans="1:10" x14ac:dyDescent="0.3">
      <c r="A49" s="26"/>
      <c r="B49" s="26"/>
      <c r="D49" s="26"/>
      <c r="E49" s="26"/>
      <c r="F49" s="26"/>
      <c r="G49" s="26"/>
      <c r="H49" s="26"/>
      <c r="I49" s="26"/>
      <c r="J49" s="26"/>
    </row>
    <row r="50" spans="1:10" x14ac:dyDescent="0.3">
      <c r="A50" s="26"/>
      <c r="B50" s="26"/>
      <c r="D50" s="26"/>
      <c r="E50" s="26"/>
      <c r="F50" s="26"/>
      <c r="G50" s="26"/>
      <c r="H50" s="26"/>
      <c r="I50" s="26"/>
      <c r="J50" s="26"/>
    </row>
    <row r="51" spans="1:10" x14ac:dyDescent="0.3">
      <c r="A51" s="26"/>
      <c r="B51" s="26"/>
      <c r="D51" s="26"/>
      <c r="E51" s="26"/>
      <c r="F51" s="26"/>
      <c r="G51" s="26"/>
      <c r="H51" s="26"/>
      <c r="I51" s="26"/>
      <c r="J51" s="26"/>
    </row>
    <row r="52" spans="1:10" x14ac:dyDescent="0.3">
      <c r="A52" s="26"/>
      <c r="B52" s="26"/>
      <c r="D52" s="26"/>
      <c r="E52" s="26"/>
      <c r="F52" s="26"/>
      <c r="G52" s="26"/>
      <c r="H52" s="26"/>
      <c r="I52" s="26"/>
      <c r="J52" s="26"/>
    </row>
    <row r="53" spans="1:10" x14ac:dyDescent="0.3">
      <c r="A53" s="26"/>
      <c r="B53" s="26"/>
      <c r="D53" s="26"/>
      <c r="E53" s="26"/>
      <c r="F53" s="26"/>
      <c r="G53" s="26"/>
      <c r="H53" s="26"/>
      <c r="I53" s="26"/>
      <c r="J53" s="26"/>
    </row>
    <row r="54" spans="1:10" x14ac:dyDescent="0.3">
      <c r="A54" s="26"/>
      <c r="B54" s="26"/>
      <c r="D54" s="26"/>
      <c r="E54" s="26"/>
      <c r="F54" s="26"/>
      <c r="G54" s="26"/>
      <c r="H54" s="26"/>
      <c r="I54" s="26"/>
      <c r="J54" s="26"/>
    </row>
    <row r="55" spans="1:10" x14ac:dyDescent="0.3">
      <c r="A55" s="26"/>
      <c r="B55" s="26"/>
      <c r="D55" s="26"/>
      <c r="E55" s="26"/>
      <c r="F55" s="26"/>
      <c r="G55" s="26"/>
      <c r="H55" s="26"/>
      <c r="I55" s="26"/>
      <c r="J55" s="26"/>
    </row>
    <row r="56" spans="1:10" x14ac:dyDescent="0.3">
      <c r="A56" s="26"/>
      <c r="B56" s="26"/>
      <c r="D56" s="26"/>
      <c r="E56" s="26"/>
      <c r="F56" s="26"/>
      <c r="G56" s="26"/>
      <c r="H56" s="26"/>
      <c r="I56" s="26"/>
      <c r="J56" s="26"/>
    </row>
    <row r="57" spans="1:10" x14ac:dyDescent="0.3">
      <c r="A57" s="26"/>
      <c r="B57" s="26"/>
      <c r="D57" s="26"/>
      <c r="E57" s="26"/>
      <c r="F57" s="26"/>
      <c r="G57" s="26"/>
      <c r="H57" s="26"/>
      <c r="I57" s="26"/>
      <c r="J57" s="26"/>
    </row>
    <row r="58" spans="1:10" x14ac:dyDescent="0.3">
      <c r="A58" s="26"/>
      <c r="B58" s="26"/>
      <c r="D58" s="26"/>
      <c r="E58" s="26"/>
      <c r="F58" s="26"/>
      <c r="G58" s="26"/>
      <c r="H58" s="26"/>
      <c r="I58" s="26"/>
      <c r="J58" s="26"/>
    </row>
    <row r="59" spans="1:10" x14ac:dyDescent="0.3">
      <c r="A59" s="26"/>
      <c r="B59" s="26"/>
      <c r="D59" s="26"/>
      <c r="E59" s="26"/>
      <c r="F59" s="26"/>
      <c r="G59" s="26"/>
      <c r="H59" s="26"/>
      <c r="I59" s="26"/>
      <c r="J59" s="26"/>
    </row>
    <row r="60" spans="1:10" x14ac:dyDescent="0.3">
      <c r="A60" s="26"/>
      <c r="B60" s="26"/>
      <c r="D60" s="26"/>
      <c r="E60" s="26"/>
      <c r="F60" s="26"/>
      <c r="G60" s="26"/>
      <c r="H60" s="26"/>
      <c r="I60" s="26"/>
      <c r="J60" s="26"/>
    </row>
    <row r="61" spans="1:10" x14ac:dyDescent="0.3">
      <c r="A61" s="26"/>
      <c r="B61" s="26"/>
      <c r="D61" s="26"/>
      <c r="E61" s="26"/>
      <c r="F61" s="26"/>
      <c r="G61" s="26"/>
      <c r="H61" s="26"/>
      <c r="I61" s="26"/>
      <c r="J61" s="26"/>
    </row>
    <row r="62" spans="1:10" x14ac:dyDescent="0.3">
      <c r="A62" s="26"/>
      <c r="B62" s="26"/>
      <c r="D62" s="26"/>
      <c r="E62" s="26"/>
      <c r="F62" s="26"/>
      <c r="G62" s="26"/>
      <c r="H62" s="26"/>
      <c r="I62" s="26"/>
      <c r="J62" s="26"/>
    </row>
    <row r="63" spans="1:10" x14ac:dyDescent="0.3">
      <c r="A63" s="26"/>
      <c r="B63" s="26"/>
      <c r="D63" s="26"/>
      <c r="E63" s="26"/>
      <c r="F63" s="26"/>
      <c r="G63" s="26"/>
      <c r="H63" s="26"/>
      <c r="I63" s="26"/>
      <c r="J63" s="26"/>
    </row>
    <row r="64" spans="1:10" x14ac:dyDescent="0.3">
      <c r="A64" s="26"/>
      <c r="B64" s="26"/>
      <c r="D64" s="26"/>
      <c r="E64" s="26"/>
      <c r="F64" s="26"/>
      <c r="G64" s="26"/>
      <c r="H64" s="26"/>
      <c r="I64" s="26"/>
      <c r="J64" s="26"/>
    </row>
    <row r="65" spans="1:10" x14ac:dyDescent="0.3">
      <c r="A65" s="26"/>
      <c r="B65" s="26"/>
      <c r="D65" s="26"/>
      <c r="E65" s="26"/>
      <c r="F65" s="26"/>
      <c r="G65" s="26"/>
      <c r="H65" s="26"/>
      <c r="I65" s="26"/>
      <c r="J65" s="26"/>
    </row>
    <row r="66" spans="1:10" x14ac:dyDescent="0.3">
      <c r="A66" s="26"/>
      <c r="B66" s="26"/>
      <c r="D66" s="26"/>
      <c r="E66" s="26"/>
      <c r="F66" s="26"/>
      <c r="G66" s="26"/>
      <c r="H66" s="26"/>
      <c r="I66" s="26"/>
      <c r="J66" s="26"/>
    </row>
    <row r="67" spans="1:10" x14ac:dyDescent="0.3">
      <c r="A67" s="26"/>
      <c r="B67" s="26"/>
      <c r="D67" s="26"/>
      <c r="E67" s="26"/>
      <c r="F67" s="26"/>
      <c r="G67" s="26"/>
      <c r="H67" s="26"/>
      <c r="I67" s="26"/>
      <c r="J67" s="26"/>
    </row>
    <row r="68" spans="1:10" x14ac:dyDescent="0.3">
      <c r="A68" s="26"/>
      <c r="B68" s="26"/>
      <c r="D68" s="26"/>
      <c r="E68" s="26"/>
      <c r="F68" s="26"/>
      <c r="G68" s="26"/>
      <c r="H68" s="26"/>
      <c r="I68" s="26"/>
      <c r="J68" s="26"/>
    </row>
    <row r="69" spans="1:10" x14ac:dyDescent="0.3">
      <c r="A69" s="26"/>
      <c r="B69" s="26"/>
      <c r="D69" s="26"/>
      <c r="E69" s="26"/>
      <c r="F69" s="26"/>
      <c r="G69" s="26"/>
      <c r="H69" s="26"/>
      <c r="I69" s="26"/>
      <c r="J69" s="26"/>
    </row>
    <row r="70" spans="1:10" x14ac:dyDescent="0.3">
      <c r="A70" s="26"/>
      <c r="B70" s="26"/>
      <c r="D70" s="26"/>
      <c r="E70" s="26"/>
      <c r="F70" s="26"/>
      <c r="G70" s="26"/>
      <c r="H70" s="26"/>
      <c r="I70" s="26"/>
      <c r="J70" s="26"/>
    </row>
    <row r="71" spans="1:10" x14ac:dyDescent="0.3">
      <c r="A71" s="26"/>
      <c r="B71" s="26"/>
      <c r="D71" s="26"/>
      <c r="E71" s="26"/>
      <c r="F71" s="26"/>
      <c r="G71" s="26"/>
      <c r="H71" s="26"/>
      <c r="I71" s="26"/>
      <c r="J71" s="26"/>
    </row>
    <row r="72" spans="1:10" x14ac:dyDescent="0.3">
      <c r="A72" s="26"/>
      <c r="B72" s="26"/>
      <c r="D72" s="26"/>
      <c r="E72" s="26"/>
      <c r="F72" s="26"/>
      <c r="G72" s="26"/>
      <c r="H72" s="26"/>
      <c r="I72" s="26"/>
      <c r="J72" s="26"/>
    </row>
    <row r="73" spans="1:10" x14ac:dyDescent="0.3">
      <c r="A73" s="26"/>
      <c r="B73" s="26"/>
      <c r="D73" s="26"/>
      <c r="E73" s="26"/>
      <c r="F73" s="26"/>
      <c r="G73" s="26"/>
      <c r="H73" s="26"/>
      <c r="I73" s="26"/>
      <c r="J73" s="26"/>
    </row>
    <row r="74" spans="1:10" x14ac:dyDescent="0.3">
      <c r="A74" s="26"/>
      <c r="B74" s="26"/>
      <c r="D74" s="26"/>
      <c r="E74" s="26"/>
      <c r="F74" s="26"/>
      <c r="G74" s="26"/>
      <c r="H74" s="26"/>
      <c r="I74" s="26"/>
      <c r="J74" s="26"/>
    </row>
    <row r="75" spans="1:10" x14ac:dyDescent="0.3">
      <c r="A75" s="26"/>
      <c r="B75" s="26"/>
      <c r="D75" s="26"/>
      <c r="E75" s="26"/>
      <c r="F75" s="26"/>
      <c r="G75" s="26"/>
      <c r="H75" s="26"/>
      <c r="I75" s="26"/>
      <c r="J75" s="26"/>
    </row>
    <row r="76" spans="1:10" x14ac:dyDescent="0.3">
      <c r="A76" s="26"/>
      <c r="B76" s="26"/>
      <c r="D76" s="26"/>
      <c r="E76" s="26"/>
      <c r="F76" s="26"/>
      <c r="G76" s="26"/>
      <c r="H76" s="26"/>
      <c r="I76" s="26"/>
      <c r="J76" s="26"/>
    </row>
    <row r="77" spans="1:10" x14ac:dyDescent="0.3">
      <c r="A77" s="26"/>
      <c r="B77" s="26"/>
      <c r="D77" s="26"/>
      <c r="E77" s="26"/>
      <c r="F77" s="26"/>
      <c r="G77" s="26"/>
      <c r="H77" s="26"/>
      <c r="I77" s="26"/>
      <c r="J77" s="26"/>
    </row>
    <row r="78" spans="1:10" x14ac:dyDescent="0.3">
      <c r="A78" s="26"/>
      <c r="B78" s="26"/>
      <c r="D78" s="26"/>
      <c r="E78" s="26"/>
      <c r="F78" s="26"/>
      <c r="G78" s="26"/>
      <c r="H78" s="26"/>
      <c r="I78" s="26"/>
      <c r="J78" s="26"/>
    </row>
    <row r="79" spans="1:10" x14ac:dyDescent="0.3">
      <c r="A79" s="26"/>
      <c r="B79" s="26"/>
      <c r="D79" s="26"/>
      <c r="E79" s="26"/>
      <c r="F79" s="26"/>
      <c r="G79" s="26"/>
      <c r="H79" s="26"/>
      <c r="I79" s="26"/>
      <c r="J79" s="26"/>
    </row>
    <row r="80" spans="1:10" x14ac:dyDescent="0.3">
      <c r="A80" s="26"/>
      <c r="B80" s="26"/>
      <c r="D80" s="26"/>
      <c r="E80" s="26"/>
      <c r="F80" s="26"/>
      <c r="G80" s="26"/>
      <c r="H80" s="26"/>
      <c r="I80" s="26"/>
      <c r="J80" s="26"/>
    </row>
    <row r="81" spans="1:10" x14ac:dyDescent="0.3">
      <c r="A81" s="26"/>
      <c r="B81" s="26"/>
      <c r="D81" s="26"/>
      <c r="E81" s="26"/>
      <c r="F81" s="26"/>
      <c r="G81" s="26"/>
      <c r="H81" s="26"/>
      <c r="I81" s="26"/>
      <c r="J81" s="26"/>
    </row>
    <row r="82" spans="1:10" x14ac:dyDescent="0.3">
      <c r="A82" s="26"/>
      <c r="B82" s="26"/>
      <c r="D82" s="26"/>
      <c r="E82" s="26"/>
      <c r="F82" s="26"/>
      <c r="G82" s="26"/>
      <c r="H82" s="26"/>
      <c r="I82" s="26"/>
      <c r="J82" s="26"/>
    </row>
    <row r="83" spans="1:10" x14ac:dyDescent="0.3">
      <c r="A83" s="26"/>
      <c r="B83" s="26"/>
      <c r="D83" s="26"/>
      <c r="E83" s="26"/>
      <c r="F83" s="26"/>
      <c r="G83" s="26"/>
      <c r="H83" s="26"/>
      <c r="I83" s="26"/>
      <c r="J83" s="26"/>
    </row>
    <row r="84" spans="1:10" x14ac:dyDescent="0.3">
      <c r="A84" s="26"/>
      <c r="B84" s="26"/>
      <c r="D84" s="26"/>
      <c r="E84" s="26"/>
      <c r="F84" s="26"/>
      <c r="G84" s="26"/>
      <c r="H84" s="26"/>
      <c r="I84" s="26"/>
      <c r="J84" s="26"/>
    </row>
    <row r="85" spans="1:10" x14ac:dyDescent="0.3">
      <c r="A85" s="26"/>
      <c r="B85" s="26"/>
      <c r="D85" s="26"/>
      <c r="E85" s="26"/>
      <c r="F85" s="26"/>
      <c r="G85" s="26"/>
      <c r="H85" s="26"/>
      <c r="I85" s="26"/>
      <c r="J85" s="26"/>
    </row>
    <row r="86" spans="1:10" x14ac:dyDescent="0.3">
      <c r="A86" s="26"/>
      <c r="B86" s="26"/>
      <c r="D86" s="26"/>
      <c r="E86" s="26"/>
      <c r="F86" s="26"/>
      <c r="G86" s="26"/>
      <c r="H86" s="26"/>
      <c r="I86" s="26"/>
      <c r="J86" s="26"/>
    </row>
    <row r="87" spans="1:10" x14ac:dyDescent="0.3">
      <c r="A87" s="26"/>
      <c r="B87" s="26"/>
      <c r="D87" s="26"/>
      <c r="E87" s="26"/>
      <c r="F87" s="26"/>
      <c r="G87" s="26"/>
      <c r="H87" s="26"/>
      <c r="I87" s="26"/>
      <c r="J87" s="26"/>
    </row>
    <row r="88" spans="1:10" x14ac:dyDescent="0.3">
      <c r="A88" s="26"/>
      <c r="B88" s="26"/>
      <c r="D88" s="26"/>
      <c r="E88" s="26"/>
      <c r="F88" s="26"/>
      <c r="G88" s="26"/>
      <c r="H88" s="26"/>
      <c r="I88" s="26"/>
      <c r="J88" s="26"/>
    </row>
    <row r="89" spans="1:10" x14ac:dyDescent="0.3">
      <c r="A89" s="26"/>
      <c r="B89" s="26"/>
      <c r="D89" s="26"/>
      <c r="E89" s="26"/>
      <c r="F89" s="26"/>
      <c r="G89" s="26"/>
      <c r="H89" s="26"/>
      <c r="I89" s="26"/>
      <c r="J89" s="26"/>
    </row>
    <row r="90" spans="1:10" x14ac:dyDescent="0.3">
      <c r="A90" s="26"/>
      <c r="B90" s="26"/>
      <c r="D90" s="26"/>
      <c r="E90" s="26"/>
      <c r="F90" s="26"/>
      <c r="G90" s="26"/>
      <c r="H90" s="26"/>
      <c r="I90" s="26"/>
      <c r="J90" s="26"/>
    </row>
    <row r="91" spans="1:10" x14ac:dyDescent="0.3">
      <c r="A91" s="26"/>
      <c r="B91" s="26"/>
      <c r="D91" s="26"/>
      <c r="E91" s="26"/>
      <c r="F91" s="26"/>
      <c r="G91" s="26"/>
      <c r="H91" s="26"/>
      <c r="I91" s="26"/>
      <c r="J91" s="26"/>
    </row>
    <row r="92" spans="1:10" x14ac:dyDescent="0.3">
      <c r="A92" s="26"/>
      <c r="B92" s="26"/>
      <c r="D92" s="26"/>
      <c r="E92" s="26"/>
      <c r="F92" s="26"/>
      <c r="G92" s="26"/>
      <c r="H92" s="26"/>
      <c r="I92" s="26"/>
      <c r="J92" s="26"/>
    </row>
    <row r="93" spans="1:10" x14ac:dyDescent="0.3">
      <c r="A93" s="26"/>
      <c r="B93" s="26"/>
      <c r="D93" s="26"/>
      <c r="E93" s="26"/>
      <c r="F93" s="26"/>
      <c r="G93" s="26"/>
      <c r="H93" s="26"/>
      <c r="I93" s="26"/>
      <c r="J93" s="26"/>
    </row>
    <row r="94" spans="1:10" x14ac:dyDescent="0.3">
      <c r="A94" s="26"/>
      <c r="B94" s="26"/>
      <c r="D94" s="26"/>
      <c r="E94" s="26"/>
      <c r="F94" s="26"/>
      <c r="G94" s="26"/>
      <c r="H94" s="26"/>
      <c r="I94" s="26"/>
      <c r="J94" s="26"/>
    </row>
    <row r="95" spans="1:10" x14ac:dyDescent="0.3">
      <c r="A95" s="26"/>
      <c r="B95" s="26"/>
      <c r="D95" s="26"/>
      <c r="E95" s="26"/>
      <c r="F95" s="26"/>
      <c r="G95" s="26"/>
      <c r="H95" s="26"/>
      <c r="I95" s="26"/>
      <c r="J95" s="26"/>
    </row>
    <row r="96" spans="1:10" x14ac:dyDescent="0.3">
      <c r="A96" s="26"/>
      <c r="B96" s="26"/>
      <c r="D96" s="26"/>
      <c r="E96" s="26"/>
      <c r="F96" s="26"/>
      <c r="G96" s="26"/>
      <c r="H96" s="26"/>
      <c r="I96" s="26"/>
      <c r="J96" s="26"/>
    </row>
    <row r="97" spans="1:10" x14ac:dyDescent="0.3">
      <c r="A97" s="26"/>
      <c r="B97" s="26"/>
      <c r="D97" s="26"/>
      <c r="E97" s="26"/>
      <c r="F97" s="26"/>
      <c r="G97" s="26"/>
      <c r="H97" s="26"/>
      <c r="I97" s="26"/>
      <c r="J97" s="26"/>
    </row>
    <row r="98" spans="1:10" x14ac:dyDescent="0.3">
      <c r="A98" s="26"/>
      <c r="B98" s="26"/>
      <c r="D98" s="26"/>
      <c r="E98" s="26"/>
      <c r="F98" s="26"/>
      <c r="G98" s="26"/>
      <c r="H98" s="26"/>
      <c r="I98" s="26"/>
      <c r="J98" s="26"/>
    </row>
    <row r="99" spans="1:10" x14ac:dyDescent="0.3">
      <c r="A99" s="26"/>
      <c r="B99" s="26"/>
      <c r="D99" s="26"/>
      <c r="E99" s="26"/>
      <c r="F99" s="26"/>
      <c r="G99" s="26"/>
      <c r="H99" s="26"/>
      <c r="I99" s="26"/>
      <c r="J99" s="26"/>
    </row>
    <row r="100" spans="1:10" x14ac:dyDescent="0.3">
      <c r="A100" s="26"/>
      <c r="B100" s="26"/>
      <c r="D100" s="26"/>
      <c r="E100" s="26"/>
      <c r="F100" s="26"/>
      <c r="G100" s="26"/>
      <c r="H100" s="26"/>
      <c r="I100" s="26"/>
      <c r="J100" s="26"/>
    </row>
    <row r="101" spans="1:10" x14ac:dyDescent="0.3">
      <c r="A101" s="26"/>
      <c r="B101" s="26"/>
      <c r="D101" s="26"/>
      <c r="E101" s="26"/>
      <c r="F101" s="26"/>
      <c r="G101" s="26"/>
      <c r="H101" s="26"/>
      <c r="I101" s="26"/>
      <c r="J101" s="26"/>
    </row>
    <row r="102" spans="1:10" x14ac:dyDescent="0.3">
      <c r="A102" s="26"/>
      <c r="B102" s="26"/>
      <c r="D102" s="26"/>
      <c r="E102" s="26"/>
      <c r="F102" s="26"/>
      <c r="G102" s="26"/>
      <c r="H102" s="26"/>
      <c r="I102" s="26"/>
      <c r="J102" s="26"/>
    </row>
    <row r="103" spans="1:10" x14ac:dyDescent="0.3">
      <c r="A103" s="26"/>
      <c r="B103" s="26"/>
      <c r="D103" s="26"/>
      <c r="E103" s="26"/>
      <c r="F103" s="26"/>
      <c r="G103" s="26"/>
      <c r="H103" s="26"/>
      <c r="I103" s="26"/>
      <c r="J103" s="26"/>
    </row>
    <row r="104" spans="1:10" x14ac:dyDescent="0.3">
      <c r="A104" s="26"/>
      <c r="B104" s="26"/>
      <c r="D104" s="26"/>
      <c r="E104" s="26"/>
      <c r="F104" s="26"/>
      <c r="G104" s="26"/>
      <c r="H104" s="26"/>
      <c r="I104" s="26"/>
      <c r="J104" s="26"/>
    </row>
    <row r="105" spans="1:10" x14ac:dyDescent="0.3">
      <c r="A105" s="26"/>
      <c r="B105" s="26"/>
      <c r="D105" s="26"/>
      <c r="E105" s="26"/>
      <c r="F105" s="26"/>
      <c r="G105" s="26"/>
      <c r="H105" s="26"/>
      <c r="I105" s="26"/>
      <c r="J105" s="26"/>
    </row>
    <row r="106" spans="1:10" x14ac:dyDescent="0.3">
      <c r="A106" s="26"/>
      <c r="B106" s="26"/>
      <c r="D106" s="26"/>
      <c r="E106" s="26"/>
      <c r="F106" s="26"/>
      <c r="G106" s="26"/>
      <c r="H106" s="26"/>
      <c r="I106" s="26"/>
      <c r="J106" s="26"/>
    </row>
    <row r="107" spans="1:10" x14ac:dyDescent="0.3">
      <c r="A107" s="26"/>
      <c r="B107" s="26"/>
      <c r="D107" s="26"/>
      <c r="E107" s="26"/>
      <c r="F107" s="26"/>
      <c r="G107" s="26"/>
      <c r="H107" s="26"/>
      <c r="I107" s="26"/>
      <c r="J107" s="26"/>
    </row>
    <row r="108" spans="1:10" x14ac:dyDescent="0.3">
      <c r="A108" s="26"/>
      <c r="B108" s="26"/>
      <c r="D108" s="26"/>
      <c r="E108" s="26"/>
      <c r="F108" s="26"/>
      <c r="G108" s="26"/>
      <c r="H108" s="26"/>
      <c r="I108" s="26"/>
      <c r="J108" s="26"/>
    </row>
    <row r="109" spans="1:10" x14ac:dyDescent="0.3">
      <c r="A109" s="26"/>
      <c r="B109" s="26"/>
      <c r="D109" s="26"/>
      <c r="E109" s="26"/>
      <c r="F109" s="26"/>
      <c r="G109" s="26"/>
      <c r="H109" s="26"/>
      <c r="I109" s="26"/>
      <c r="J109" s="26"/>
    </row>
    <row r="110" spans="1:10" x14ac:dyDescent="0.3">
      <c r="A110" s="26"/>
      <c r="B110" s="26"/>
      <c r="D110" s="26"/>
      <c r="E110" s="26"/>
      <c r="F110" s="26"/>
      <c r="G110" s="26"/>
      <c r="H110" s="26"/>
      <c r="I110" s="26"/>
      <c r="J110" s="26"/>
    </row>
    <row r="111" spans="1:10" x14ac:dyDescent="0.3">
      <c r="A111" s="26"/>
      <c r="B111" s="26"/>
      <c r="D111" s="26"/>
      <c r="E111" s="26"/>
      <c r="F111" s="26"/>
      <c r="G111" s="26"/>
      <c r="H111" s="26"/>
      <c r="I111" s="26"/>
      <c r="J111" s="26"/>
    </row>
    <row r="112" spans="1:10" x14ac:dyDescent="0.3">
      <c r="A112" s="26"/>
      <c r="B112" s="26"/>
      <c r="D112" s="26"/>
      <c r="E112" s="26"/>
      <c r="F112" s="26"/>
      <c r="G112" s="26"/>
      <c r="H112" s="26"/>
      <c r="I112" s="26"/>
      <c r="J112" s="26"/>
    </row>
    <row r="113" spans="1:10" x14ac:dyDescent="0.3">
      <c r="A113" s="26"/>
      <c r="B113" s="26"/>
      <c r="D113" s="26"/>
      <c r="E113" s="26"/>
      <c r="F113" s="26"/>
      <c r="G113" s="26"/>
      <c r="H113" s="26"/>
      <c r="I113" s="26"/>
      <c r="J113" s="26"/>
    </row>
    <row r="114" spans="1:10" x14ac:dyDescent="0.3">
      <c r="A114" s="26"/>
      <c r="B114" s="26"/>
      <c r="D114" s="26"/>
      <c r="E114" s="26"/>
      <c r="F114" s="26"/>
      <c r="G114" s="26"/>
      <c r="H114" s="26"/>
      <c r="I114" s="26"/>
      <c r="J114" s="26"/>
    </row>
    <row r="115" spans="1:10" x14ac:dyDescent="0.3">
      <c r="A115" s="26"/>
      <c r="B115" s="26"/>
      <c r="D115" s="26"/>
      <c r="E115" s="26"/>
      <c r="F115" s="26"/>
      <c r="G115" s="26"/>
      <c r="H115" s="26"/>
      <c r="I115" s="26"/>
      <c r="J115" s="26"/>
    </row>
    <row r="116" spans="1:10" x14ac:dyDescent="0.3">
      <c r="A116" s="26"/>
      <c r="B116" s="26"/>
      <c r="D116" s="26"/>
      <c r="E116" s="26"/>
      <c r="F116" s="26"/>
      <c r="G116" s="26"/>
      <c r="H116" s="26"/>
      <c r="I116" s="26"/>
      <c r="J116" s="26"/>
    </row>
    <row r="117" spans="1:10" x14ac:dyDescent="0.3">
      <c r="A117" s="26"/>
      <c r="B117" s="26"/>
      <c r="D117" s="26"/>
      <c r="E117" s="26"/>
      <c r="F117" s="26"/>
      <c r="G117" s="26"/>
      <c r="H117" s="26"/>
      <c r="I117" s="26"/>
      <c r="J117" s="26"/>
    </row>
    <row r="118" spans="1:10" x14ac:dyDescent="0.3">
      <c r="A118" s="26"/>
      <c r="B118" s="26"/>
      <c r="D118" s="26"/>
      <c r="E118" s="26"/>
      <c r="F118" s="26"/>
      <c r="G118" s="26"/>
      <c r="H118" s="26"/>
      <c r="I118" s="26"/>
      <c r="J118" s="26"/>
    </row>
    <row r="119" spans="1:10" x14ac:dyDescent="0.3">
      <c r="A119" s="26"/>
      <c r="B119" s="26"/>
      <c r="D119" s="26"/>
      <c r="E119" s="26"/>
      <c r="F119" s="26"/>
      <c r="G119" s="26"/>
      <c r="H119" s="26"/>
      <c r="I119" s="26"/>
      <c r="J119" s="26"/>
    </row>
    <row r="120" spans="1:10" x14ac:dyDescent="0.3">
      <c r="A120" s="26"/>
      <c r="B120" s="26"/>
      <c r="D120" s="26"/>
      <c r="E120" s="26"/>
      <c r="F120" s="26"/>
      <c r="G120" s="26"/>
      <c r="H120" s="26"/>
      <c r="I120" s="26"/>
      <c r="J120" s="26"/>
    </row>
    <row r="121" spans="1:10" x14ac:dyDescent="0.3">
      <c r="A121" s="26"/>
      <c r="B121" s="26"/>
      <c r="D121" s="26"/>
      <c r="E121" s="26"/>
      <c r="F121" s="26"/>
      <c r="G121" s="26"/>
      <c r="H121" s="26"/>
      <c r="I121" s="26"/>
      <c r="J121" s="26"/>
    </row>
    <row r="122" spans="1:10" x14ac:dyDescent="0.3">
      <c r="A122" s="26"/>
      <c r="B122" s="26"/>
      <c r="D122" s="26"/>
      <c r="E122" s="26"/>
      <c r="F122" s="26"/>
      <c r="G122" s="26"/>
      <c r="H122" s="26"/>
      <c r="I122" s="26"/>
      <c r="J122" s="26"/>
    </row>
    <row r="123" spans="1:10" x14ac:dyDescent="0.3">
      <c r="A123" s="26"/>
      <c r="B123" s="26"/>
      <c r="D123" s="26"/>
      <c r="E123" s="26"/>
      <c r="F123" s="26"/>
      <c r="G123" s="26"/>
      <c r="H123" s="26"/>
      <c r="I123" s="26"/>
      <c r="J123" s="26"/>
    </row>
    <row r="124" spans="1:10" x14ac:dyDescent="0.3">
      <c r="A124" s="26"/>
      <c r="B124" s="26"/>
      <c r="D124" s="26"/>
      <c r="E124" s="26"/>
      <c r="F124" s="26"/>
      <c r="G124" s="26"/>
      <c r="H124" s="26"/>
      <c r="I124" s="26"/>
      <c r="J124" s="26"/>
    </row>
    <row r="125" spans="1:10" x14ac:dyDescent="0.3">
      <c r="A125" s="26"/>
      <c r="B125" s="26"/>
      <c r="D125" s="26"/>
      <c r="E125" s="26"/>
      <c r="F125" s="26"/>
      <c r="G125" s="26"/>
      <c r="H125" s="26"/>
      <c r="I125" s="26"/>
      <c r="J125" s="26"/>
    </row>
    <row r="126" spans="1:10" x14ac:dyDescent="0.3">
      <c r="A126" s="26"/>
      <c r="B126" s="26"/>
      <c r="D126" s="26"/>
      <c r="E126" s="26"/>
      <c r="F126" s="26"/>
      <c r="G126" s="26"/>
      <c r="H126" s="26"/>
      <c r="I126" s="26"/>
      <c r="J126" s="26"/>
    </row>
    <row r="127" spans="1:10" x14ac:dyDescent="0.3">
      <c r="A127" s="26"/>
      <c r="B127" s="26"/>
      <c r="D127" s="26"/>
      <c r="E127" s="26"/>
      <c r="F127" s="26"/>
      <c r="G127" s="26"/>
      <c r="H127" s="26"/>
      <c r="I127" s="26"/>
      <c r="J127" s="26"/>
    </row>
    <row r="128" spans="1:10" x14ac:dyDescent="0.3">
      <c r="A128" s="26"/>
      <c r="B128" s="26"/>
      <c r="D128" s="26"/>
      <c r="E128" s="26"/>
      <c r="F128" s="26"/>
      <c r="G128" s="26"/>
      <c r="H128" s="26"/>
      <c r="I128" s="26"/>
      <c r="J128" s="26"/>
    </row>
    <row r="129" spans="1:10" x14ac:dyDescent="0.3">
      <c r="A129" s="26"/>
      <c r="B129" s="26"/>
      <c r="D129" s="26"/>
      <c r="E129" s="26"/>
      <c r="F129" s="26"/>
      <c r="G129" s="26"/>
      <c r="H129" s="26"/>
      <c r="I129" s="26"/>
      <c r="J129" s="26"/>
    </row>
    <row r="130" spans="1:10" x14ac:dyDescent="0.3">
      <c r="A130" s="26"/>
      <c r="B130" s="26"/>
      <c r="D130" s="26"/>
      <c r="E130" s="26"/>
      <c r="F130" s="26"/>
      <c r="G130" s="26"/>
      <c r="H130" s="26"/>
      <c r="I130" s="26"/>
      <c r="J130" s="26"/>
    </row>
    <row r="131" spans="1:10" x14ac:dyDescent="0.3">
      <c r="A131" s="26"/>
      <c r="B131" s="26"/>
      <c r="D131" s="26"/>
      <c r="E131" s="26"/>
      <c r="F131" s="26"/>
      <c r="G131" s="26"/>
      <c r="H131" s="26"/>
      <c r="I131" s="26"/>
      <c r="J131" s="26"/>
    </row>
    <row r="132" spans="1:10" x14ac:dyDescent="0.3">
      <c r="A132" s="26"/>
      <c r="B132" s="26"/>
      <c r="D132" s="26"/>
      <c r="E132" s="26"/>
      <c r="F132" s="26"/>
      <c r="G132" s="26"/>
      <c r="H132" s="26"/>
      <c r="I132" s="26"/>
      <c r="J132" s="26"/>
    </row>
    <row r="133" spans="1:10" x14ac:dyDescent="0.3">
      <c r="A133" s="26"/>
      <c r="B133" s="26"/>
      <c r="D133" s="26"/>
      <c r="E133" s="26"/>
      <c r="F133" s="26"/>
      <c r="G133" s="26"/>
      <c r="H133" s="26"/>
      <c r="I133" s="26"/>
      <c r="J133" s="26"/>
    </row>
    <row r="134" spans="1:10" x14ac:dyDescent="0.3">
      <c r="A134" s="26"/>
      <c r="B134" s="26"/>
      <c r="D134" s="26"/>
      <c r="E134" s="26"/>
      <c r="F134" s="26"/>
      <c r="G134" s="26"/>
      <c r="H134" s="26"/>
      <c r="I134" s="26"/>
      <c r="J134" s="26"/>
    </row>
    <row r="135" spans="1:10" x14ac:dyDescent="0.3">
      <c r="A135" s="26"/>
      <c r="B135" s="26"/>
      <c r="D135" s="26"/>
      <c r="E135" s="26"/>
      <c r="F135" s="26"/>
      <c r="G135" s="26"/>
      <c r="H135" s="26"/>
      <c r="I135" s="26"/>
      <c r="J135" s="26"/>
    </row>
    <row r="136" spans="1:10" x14ac:dyDescent="0.3">
      <c r="A136" s="26"/>
      <c r="B136" s="26"/>
      <c r="D136" s="26"/>
      <c r="E136" s="26"/>
      <c r="F136" s="26"/>
      <c r="G136" s="26"/>
      <c r="H136" s="26"/>
      <c r="I136" s="26"/>
      <c r="J136" s="26"/>
    </row>
    <row r="137" spans="1:10" x14ac:dyDescent="0.3">
      <c r="A137" s="26"/>
      <c r="B137" s="26"/>
      <c r="D137" s="26"/>
      <c r="E137" s="26"/>
      <c r="F137" s="26"/>
      <c r="G137" s="26"/>
      <c r="H137" s="26"/>
      <c r="I137" s="26"/>
      <c r="J137" s="26"/>
    </row>
    <row r="138" spans="1:10" x14ac:dyDescent="0.3">
      <c r="A138" s="26"/>
      <c r="B138" s="26"/>
      <c r="D138" s="26"/>
      <c r="E138" s="26"/>
      <c r="F138" s="26"/>
      <c r="G138" s="26"/>
      <c r="H138" s="26"/>
      <c r="I138" s="26"/>
      <c r="J138" s="26"/>
    </row>
    <row r="139" spans="1:10" x14ac:dyDescent="0.3">
      <c r="A139" s="26"/>
      <c r="B139" s="26"/>
      <c r="D139" s="26"/>
      <c r="E139" s="26"/>
      <c r="F139" s="26"/>
      <c r="G139" s="26"/>
      <c r="H139" s="26"/>
      <c r="I139" s="26"/>
      <c r="J139" s="26"/>
    </row>
    <row r="140" spans="1:10" x14ac:dyDescent="0.3">
      <c r="A140" s="26"/>
      <c r="B140" s="26"/>
      <c r="D140" s="26"/>
      <c r="E140" s="26"/>
      <c r="F140" s="26"/>
      <c r="G140" s="26"/>
      <c r="H140" s="26"/>
      <c r="I140" s="26"/>
      <c r="J140" s="26"/>
    </row>
    <row r="141" spans="1:10" x14ac:dyDescent="0.3">
      <c r="A141" s="26"/>
      <c r="B141" s="26"/>
      <c r="D141" s="26"/>
      <c r="E141" s="26"/>
      <c r="F141" s="26"/>
      <c r="G141" s="26"/>
      <c r="H141" s="26"/>
      <c r="I141" s="26"/>
      <c r="J141" s="26"/>
    </row>
    <row r="142" spans="1:10" x14ac:dyDescent="0.3">
      <c r="A142" s="26"/>
      <c r="B142" s="26"/>
      <c r="D142" s="26"/>
      <c r="E142" s="26"/>
      <c r="F142" s="26"/>
      <c r="G142" s="26"/>
      <c r="H142" s="26"/>
      <c r="I142" s="26"/>
      <c r="J142" s="26"/>
    </row>
    <row r="143" spans="1:10" x14ac:dyDescent="0.3">
      <c r="A143" s="26"/>
      <c r="B143" s="26"/>
      <c r="D143" s="26"/>
      <c r="E143" s="26"/>
      <c r="F143" s="26"/>
      <c r="G143" s="26"/>
      <c r="H143" s="26"/>
      <c r="I143" s="26"/>
      <c r="J143" s="26"/>
    </row>
    <row r="144" spans="1:10" x14ac:dyDescent="0.3">
      <c r="A144" s="26"/>
      <c r="B144" s="26"/>
      <c r="D144" s="26"/>
      <c r="E144" s="26"/>
      <c r="F144" s="26"/>
      <c r="G144" s="26"/>
      <c r="H144" s="26"/>
      <c r="I144" s="26"/>
      <c r="J144" s="26"/>
    </row>
    <row r="145" spans="1:10" x14ac:dyDescent="0.3">
      <c r="A145" s="26"/>
      <c r="B145" s="26"/>
      <c r="D145" s="26"/>
      <c r="E145" s="26"/>
      <c r="F145" s="26"/>
      <c r="G145" s="26"/>
      <c r="H145" s="26"/>
      <c r="I145" s="26"/>
      <c r="J145" s="26"/>
    </row>
    <row r="146" spans="1:10" x14ac:dyDescent="0.3">
      <c r="A146" s="26"/>
      <c r="B146" s="26"/>
      <c r="D146" s="26"/>
      <c r="E146" s="26"/>
      <c r="F146" s="26"/>
      <c r="G146" s="26"/>
      <c r="H146" s="26"/>
      <c r="I146" s="26"/>
      <c r="J146" s="26"/>
    </row>
    <row r="147" spans="1:10" x14ac:dyDescent="0.3">
      <c r="A147" s="26"/>
      <c r="B147" s="26"/>
      <c r="D147" s="26"/>
      <c r="E147" s="26"/>
      <c r="F147" s="26"/>
      <c r="G147" s="26"/>
      <c r="H147" s="26"/>
      <c r="I147" s="26"/>
      <c r="J147" s="26"/>
    </row>
    <row r="148" spans="1:10" x14ac:dyDescent="0.3">
      <c r="A148" s="26"/>
      <c r="B148" s="26"/>
      <c r="D148" s="26"/>
      <c r="E148" s="26"/>
      <c r="F148" s="26"/>
      <c r="G148" s="26"/>
      <c r="H148" s="26"/>
      <c r="I148" s="26"/>
      <c r="J148" s="26"/>
    </row>
    <row r="149" spans="1:10" x14ac:dyDescent="0.3">
      <c r="A149" s="26"/>
      <c r="B149" s="26"/>
      <c r="D149" s="26"/>
      <c r="E149" s="26"/>
      <c r="F149" s="26"/>
      <c r="G149" s="26"/>
      <c r="H149" s="26"/>
      <c r="I149" s="26"/>
      <c r="J149" s="26"/>
    </row>
    <row r="150" spans="1:10" x14ac:dyDescent="0.3">
      <c r="A150" s="26"/>
      <c r="B150" s="26"/>
      <c r="D150" s="26"/>
      <c r="E150" s="26"/>
      <c r="F150" s="26"/>
      <c r="G150" s="26"/>
      <c r="H150" s="26"/>
      <c r="I150" s="26"/>
      <c r="J150" s="26"/>
    </row>
    <row r="151" spans="1:10" x14ac:dyDescent="0.3">
      <c r="A151" s="26"/>
      <c r="B151" s="26"/>
      <c r="D151" s="26"/>
      <c r="E151" s="26"/>
      <c r="F151" s="26"/>
      <c r="G151" s="26"/>
      <c r="H151" s="26"/>
      <c r="I151" s="26"/>
      <c r="J151" s="26"/>
    </row>
    <row r="152" spans="1:10" x14ac:dyDescent="0.3">
      <c r="A152" s="26"/>
      <c r="B152" s="26"/>
      <c r="D152" s="26"/>
      <c r="E152" s="26"/>
      <c r="F152" s="26"/>
      <c r="G152" s="26"/>
      <c r="H152" s="26"/>
      <c r="I152" s="26"/>
      <c r="J152" s="26"/>
    </row>
    <row r="153" spans="1:10" x14ac:dyDescent="0.3">
      <c r="A153" s="26"/>
      <c r="B153" s="26"/>
      <c r="D153" s="26"/>
      <c r="E153" s="26"/>
      <c r="F153" s="26"/>
      <c r="G153" s="26"/>
      <c r="H153" s="26"/>
      <c r="I153" s="26"/>
      <c r="J153" s="26"/>
    </row>
    <row r="154" spans="1:10" x14ac:dyDescent="0.3">
      <c r="A154" s="26"/>
      <c r="B154" s="26"/>
      <c r="D154" s="26"/>
      <c r="E154" s="26"/>
      <c r="F154" s="26"/>
      <c r="G154" s="26"/>
      <c r="H154" s="26"/>
      <c r="I154" s="26"/>
      <c r="J154" s="26"/>
    </row>
    <row r="155" spans="1:10" x14ac:dyDescent="0.3">
      <c r="A155" s="26"/>
      <c r="B155" s="26"/>
      <c r="D155" s="26"/>
      <c r="E155" s="26"/>
      <c r="F155" s="26"/>
      <c r="G155" s="26"/>
      <c r="H155" s="26"/>
      <c r="I155" s="26"/>
      <c r="J155" s="26"/>
    </row>
    <row r="156" spans="1:10" x14ac:dyDescent="0.3">
      <c r="A156" s="26"/>
      <c r="B156" s="26"/>
      <c r="D156" s="26"/>
      <c r="E156" s="26"/>
      <c r="F156" s="26"/>
      <c r="G156" s="26"/>
      <c r="H156" s="26"/>
      <c r="I156" s="26"/>
      <c r="J156" s="26"/>
    </row>
    <row r="157" spans="1:10" x14ac:dyDescent="0.3">
      <c r="A157" s="26"/>
      <c r="B157" s="26"/>
      <c r="D157" s="26"/>
      <c r="E157" s="26"/>
      <c r="F157" s="26"/>
      <c r="G157" s="26"/>
      <c r="H157" s="26"/>
      <c r="I157" s="26"/>
      <c r="J157" s="26"/>
    </row>
    <row r="158" spans="1:10" x14ac:dyDescent="0.3">
      <c r="A158" s="26"/>
      <c r="B158" s="26"/>
      <c r="D158" s="26"/>
      <c r="E158" s="26"/>
      <c r="F158" s="26"/>
      <c r="G158" s="26"/>
      <c r="H158" s="26"/>
      <c r="I158" s="26"/>
      <c r="J158" s="26"/>
    </row>
    <row r="159" spans="1:10" x14ac:dyDescent="0.3">
      <c r="A159" s="26"/>
      <c r="B159" s="26"/>
      <c r="D159" s="26"/>
      <c r="E159" s="26"/>
      <c r="F159" s="26"/>
      <c r="G159" s="26"/>
      <c r="H159" s="26"/>
      <c r="I159" s="26"/>
      <c r="J159" s="26"/>
    </row>
    <row r="160" spans="1:10" x14ac:dyDescent="0.3">
      <c r="A160" s="26"/>
      <c r="B160" s="26"/>
      <c r="D160" s="26"/>
      <c r="E160" s="26"/>
      <c r="F160" s="26"/>
      <c r="G160" s="26"/>
      <c r="H160" s="26"/>
      <c r="I160" s="26"/>
      <c r="J160" s="26"/>
    </row>
    <row r="161" spans="1:10" x14ac:dyDescent="0.3">
      <c r="A161" s="26"/>
      <c r="B161" s="26"/>
      <c r="D161" s="26"/>
      <c r="E161" s="26"/>
      <c r="F161" s="26"/>
      <c r="G161" s="26"/>
      <c r="H161" s="26"/>
      <c r="I161" s="26"/>
      <c r="J161" s="26"/>
    </row>
    <row r="162" spans="1:10" x14ac:dyDescent="0.3">
      <c r="A162" s="26"/>
      <c r="B162" s="26"/>
      <c r="D162" s="26"/>
      <c r="E162" s="26"/>
      <c r="F162" s="26"/>
      <c r="G162" s="26"/>
      <c r="H162" s="26"/>
      <c r="I162" s="26"/>
      <c r="J162" s="26"/>
    </row>
    <row r="163" spans="1:10" x14ac:dyDescent="0.3">
      <c r="A163" s="26"/>
      <c r="B163" s="26"/>
      <c r="D163" s="26"/>
      <c r="E163" s="26"/>
      <c r="F163" s="26"/>
      <c r="G163" s="26"/>
      <c r="H163" s="26"/>
      <c r="I163" s="26"/>
      <c r="J163" s="26"/>
    </row>
    <row r="164" spans="1:10" x14ac:dyDescent="0.3">
      <c r="A164" s="26"/>
      <c r="B164" s="26"/>
      <c r="D164" s="26"/>
      <c r="E164" s="26"/>
      <c r="F164" s="26"/>
      <c r="G164" s="26"/>
      <c r="H164" s="26"/>
      <c r="I164" s="26"/>
      <c r="J164" s="26"/>
    </row>
    <row r="165" spans="1:10" x14ac:dyDescent="0.3">
      <c r="A165" s="26"/>
      <c r="B165" s="26"/>
      <c r="D165" s="26"/>
      <c r="E165" s="26"/>
      <c r="F165" s="26"/>
      <c r="G165" s="26"/>
      <c r="H165" s="26"/>
      <c r="I165" s="26"/>
      <c r="J165" s="26"/>
    </row>
    <row r="166" spans="1:10" x14ac:dyDescent="0.3">
      <c r="A166" s="26"/>
      <c r="B166" s="26"/>
      <c r="D166" s="26"/>
      <c r="E166" s="26"/>
      <c r="F166" s="26"/>
      <c r="G166" s="26"/>
      <c r="H166" s="26"/>
      <c r="I166" s="26"/>
      <c r="J166" s="26"/>
    </row>
    <row r="167" spans="1:10" x14ac:dyDescent="0.3">
      <c r="A167" s="26"/>
      <c r="B167" s="26"/>
      <c r="D167" s="26"/>
      <c r="E167" s="26"/>
      <c r="F167" s="26"/>
      <c r="G167" s="26"/>
      <c r="H167" s="26"/>
      <c r="I167" s="26"/>
      <c r="J167" s="26"/>
    </row>
    <row r="168" spans="1:10" x14ac:dyDescent="0.3">
      <c r="A168" s="26"/>
      <c r="B168" s="26"/>
      <c r="D168" s="26"/>
      <c r="E168" s="26"/>
      <c r="F168" s="26"/>
      <c r="G168" s="26"/>
      <c r="H168" s="26"/>
      <c r="I168" s="26"/>
      <c r="J168" s="26"/>
    </row>
    <row r="169" spans="1:10" x14ac:dyDescent="0.3">
      <c r="A169" s="26"/>
      <c r="B169" s="26"/>
      <c r="D169" s="26"/>
      <c r="E169" s="26"/>
      <c r="F169" s="26"/>
      <c r="G169" s="26"/>
      <c r="H169" s="26"/>
      <c r="I169" s="26"/>
      <c r="J169" s="26"/>
    </row>
    <row r="170" spans="1:10" x14ac:dyDescent="0.3">
      <c r="A170" s="26"/>
      <c r="B170" s="26"/>
      <c r="D170" s="26"/>
      <c r="E170" s="26"/>
      <c r="F170" s="26"/>
      <c r="G170" s="26"/>
      <c r="H170" s="26"/>
      <c r="I170" s="26"/>
      <c r="J170" s="26"/>
    </row>
    <row r="171" spans="1:10" x14ac:dyDescent="0.3">
      <c r="A171" s="26"/>
      <c r="B171" s="26"/>
      <c r="D171" s="26"/>
      <c r="E171" s="26"/>
      <c r="F171" s="26"/>
      <c r="G171" s="26"/>
      <c r="H171" s="26"/>
      <c r="I171" s="26"/>
      <c r="J171" s="26"/>
    </row>
    <row r="172" spans="1:10" x14ac:dyDescent="0.3">
      <c r="A172" s="26"/>
      <c r="B172" s="26"/>
      <c r="D172" s="26"/>
      <c r="E172" s="26"/>
      <c r="F172" s="26"/>
      <c r="G172" s="26"/>
      <c r="H172" s="26"/>
      <c r="I172" s="26"/>
      <c r="J172" s="26"/>
    </row>
    <row r="173" spans="1:10" x14ac:dyDescent="0.3">
      <c r="A173" s="26"/>
      <c r="B173" s="26"/>
      <c r="D173" s="26"/>
      <c r="E173" s="26"/>
      <c r="F173" s="26"/>
      <c r="G173" s="26"/>
      <c r="H173" s="26"/>
      <c r="I173" s="26"/>
      <c r="J173" s="26"/>
    </row>
    <row r="174" spans="1:10" x14ac:dyDescent="0.3">
      <c r="A174" s="26"/>
      <c r="B174" s="26"/>
      <c r="D174" s="26"/>
      <c r="E174" s="26"/>
      <c r="F174" s="26"/>
      <c r="G174" s="26"/>
      <c r="H174" s="26"/>
      <c r="I174" s="26"/>
      <c r="J174" s="26"/>
    </row>
    <row r="175" spans="1:10" x14ac:dyDescent="0.3">
      <c r="A175" s="26"/>
      <c r="B175" s="26"/>
      <c r="D175" s="26"/>
      <c r="E175" s="26"/>
      <c r="F175" s="26"/>
      <c r="G175" s="26"/>
      <c r="H175" s="26"/>
      <c r="I175" s="26"/>
      <c r="J175" s="26"/>
    </row>
    <row r="176" spans="1:10" x14ac:dyDescent="0.3">
      <c r="A176" s="26"/>
      <c r="B176" s="26"/>
      <c r="D176" s="26"/>
      <c r="E176" s="26"/>
      <c r="F176" s="26"/>
      <c r="G176" s="26"/>
      <c r="H176" s="26"/>
      <c r="I176" s="26"/>
      <c r="J176" s="26"/>
    </row>
    <row r="177" spans="1:10" x14ac:dyDescent="0.3">
      <c r="A177" s="26"/>
      <c r="B177" s="26"/>
      <c r="D177" s="26"/>
      <c r="E177" s="26"/>
      <c r="F177" s="26"/>
      <c r="G177" s="26"/>
      <c r="H177" s="26"/>
      <c r="I177" s="26"/>
      <c r="J177" s="26"/>
    </row>
    <row r="178" spans="1:10" x14ac:dyDescent="0.3">
      <c r="A178" s="26"/>
      <c r="B178" s="26"/>
      <c r="D178" s="26"/>
      <c r="E178" s="26"/>
      <c r="F178" s="26"/>
      <c r="G178" s="26"/>
      <c r="H178" s="26"/>
      <c r="I178" s="26"/>
      <c r="J178" s="26"/>
    </row>
    <row r="179" spans="1:10" x14ac:dyDescent="0.3">
      <c r="A179" s="26"/>
      <c r="B179" s="26"/>
      <c r="D179" s="26"/>
      <c r="E179" s="26"/>
      <c r="F179" s="26"/>
      <c r="G179" s="26"/>
      <c r="H179" s="26"/>
      <c r="I179" s="26"/>
      <c r="J179" s="26"/>
    </row>
    <row r="180" spans="1:10" x14ac:dyDescent="0.3">
      <c r="A180" s="26"/>
      <c r="B180" s="26"/>
      <c r="D180" s="26"/>
      <c r="E180" s="26"/>
      <c r="F180" s="26"/>
      <c r="G180" s="26"/>
      <c r="H180" s="26"/>
      <c r="I180" s="26"/>
      <c r="J180" s="26"/>
    </row>
    <row r="181" spans="1:10" x14ac:dyDescent="0.3">
      <c r="A181" s="26"/>
      <c r="B181" s="26"/>
      <c r="D181" s="26"/>
      <c r="E181" s="26"/>
      <c r="F181" s="26"/>
      <c r="G181" s="26"/>
      <c r="H181" s="26"/>
      <c r="I181" s="26"/>
      <c r="J181" s="26"/>
    </row>
    <row r="182" spans="1:10" x14ac:dyDescent="0.3">
      <c r="A182" s="26"/>
      <c r="B182" s="26"/>
      <c r="D182" s="26"/>
      <c r="E182" s="26"/>
      <c r="F182" s="26"/>
      <c r="G182" s="26"/>
      <c r="H182" s="26"/>
      <c r="I182" s="26"/>
      <c r="J182" s="26"/>
    </row>
    <row r="183" spans="1:10" x14ac:dyDescent="0.3">
      <c r="A183" s="26"/>
      <c r="B183" s="26"/>
      <c r="D183" s="26"/>
      <c r="E183" s="26"/>
      <c r="F183" s="26"/>
      <c r="G183" s="26"/>
      <c r="H183" s="26"/>
      <c r="I183" s="26"/>
      <c r="J183" s="26"/>
    </row>
    <row r="184" spans="1:10" x14ac:dyDescent="0.3">
      <c r="A184" s="26"/>
      <c r="B184" s="26"/>
      <c r="D184" s="26"/>
      <c r="E184" s="26"/>
      <c r="F184" s="26"/>
      <c r="G184" s="26"/>
      <c r="H184" s="26"/>
      <c r="I184" s="26"/>
      <c r="J184" s="26"/>
    </row>
    <row r="185" spans="1:10" x14ac:dyDescent="0.3">
      <c r="A185" s="26"/>
      <c r="B185" s="26"/>
      <c r="D185" s="26"/>
      <c r="E185" s="26"/>
      <c r="F185" s="26"/>
      <c r="G185" s="26"/>
      <c r="H185" s="26"/>
      <c r="I185" s="26"/>
      <c r="J185" s="26"/>
    </row>
    <row r="186" spans="1:10" x14ac:dyDescent="0.3">
      <c r="A186" s="26"/>
      <c r="B186" s="26"/>
      <c r="D186" s="26"/>
      <c r="E186" s="26"/>
      <c r="F186" s="26"/>
      <c r="G186" s="26"/>
      <c r="H186" s="26"/>
      <c r="I186" s="26"/>
      <c r="J186" s="26"/>
    </row>
    <row r="187" spans="1:10" x14ac:dyDescent="0.3">
      <c r="A187" s="26"/>
      <c r="B187" s="26"/>
      <c r="D187" s="26"/>
      <c r="E187" s="26"/>
      <c r="F187" s="26"/>
      <c r="G187" s="26"/>
      <c r="H187" s="26"/>
      <c r="I187" s="26"/>
      <c r="J187" s="26"/>
    </row>
    <row r="188" spans="1:10" x14ac:dyDescent="0.3">
      <c r="A188" s="26"/>
      <c r="B188" s="26"/>
      <c r="D188" s="26"/>
      <c r="E188" s="26"/>
      <c r="F188" s="26"/>
      <c r="G188" s="26"/>
      <c r="H188" s="26"/>
      <c r="I188" s="26"/>
      <c r="J188" s="26"/>
    </row>
    <row r="189" spans="1:10" x14ac:dyDescent="0.3">
      <c r="A189" s="26"/>
      <c r="B189" s="26"/>
      <c r="D189" s="26"/>
      <c r="E189" s="26"/>
      <c r="F189" s="26"/>
      <c r="G189" s="26"/>
      <c r="H189" s="26"/>
      <c r="I189" s="26"/>
      <c r="J189" s="26"/>
    </row>
    <row r="190" spans="1:10" x14ac:dyDescent="0.3">
      <c r="A190" s="26"/>
      <c r="B190" s="26"/>
      <c r="D190" s="26"/>
      <c r="E190" s="26"/>
      <c r="F190" s="26"/>
      <c r="G190" s="26"/>
      <c r="H190" s="26"/>
      <c r="I190" s="26"/>
      <c r="J190" s="26"/>
    </row>
    <row r="191" spans="1:10" x14ac:dyDescent="0.3">
      <c r="A191" s="26"/>
      <c r="B191" s="26"/>
      <c r="D191" s="26"/>
      <c r="E191" s="26"/>
      <c r="F191" s="26"/>
      <c r="G191" s="26"/>
      <c r="H191" s="26"/>
      <c r="I191" s="26"/>
      <c r="J191" s="26"/>
    </row>
    <row r="192" spans="1:10" x14ac:dyDescent="0.3">
      <c r="A192" s="26"/>
      <c r="B192" s="26"/>
      <c r="D192" s="26"/>
      <c r="E192" s="26"/>
      <c r="F192" s="26"/>
      <c r="G192" s="26"/>
      <c r="H192" s="26"/>
      <c r="I192" s="26"/>
      <c r="J192" s="26"/>
    </row>
    <row r="193" spans="1:10" x14ac:dyDescent="0.3">
      <c r="A193" s="26"/>
      <c r="B193" s="26"/>
      <c r="D193" s="26"/>
      <c r="E193" s="26"/>
      <c r="F193" s="26"/>
      <c r="G193" s="26"/>
      <c r="H193" s="26"/>
      <c r="I193" s="26"/>
      <c r="J193" s="26"/>
    </row>
    <row r="194" spans="1:10" x14ac:dyDescent="0.3">
      <c r="A194" s="26"/>
      <c r="B194" s="26"/>
      <c r="D194" s="26"/>
      <c r="E194" s="26"/>
      <c r="F194" s="26"/>
      <c r="G194" s="26"/>
      <c r="H194" s="26"/>
      <c r="I194" s="26"/>
      <c r="J194" s="26"/>
    </row>
    <row r="195" spans="1:10" x14ac:dyDescent="0.3">
      <c r="A195" s="26"/>
      <c r="B195" s="26"/>
      <c r="D195" s="26"/>
      <c r="E195" s="26"/>
      <c r="F195" s="26"/>
      <c r="G195" s="26"/>
      <c r="H195" s="26"/>
      <c r="I195" s="26"/>
      <c r="J195" s="26"/>
    </row>
    <row r="196" spans="1:10" x14ac:dyDescent="0.3">
      <c r="A196" s="26"/>
      <c r="B196" s="26"/>
      <c r="D196" s="26"/>
      <c r="E196" s="26"/>
      <c r="F196" s="26"/>
      <c r="G196" s="26"/>
      <c r="H196" s="26"/>
      <c r="I196" s="26"/>
      <c r="J196" s="26"/>
    </row>
    <row r="197" spans="1:10" x14ac:dyDescent="0.3">
      <c r="A197" s="26"/>
      <c r="B197" s="26"/>
      <c r="D197" s="26"/>
      <c r="E197" s="26"/>
      <c r="F197" s="26"/>
      <c r="G197" s="26"/>
      <c r="H197" s="26"/>
      <c r="I197" s="26"/>
      <c r="J197" s="26"/>
    </row>
    <row r="198" spans="1:10" x14ac:dyDescent="0.3">
      <c r="A198" s="26"/>
      <c r="B198" s="26"/>
      <c r="D198" s="26"/>
      <c r="E198" s="26"/>
      <c r="F198" s="26"/>
      <c r="G198" s="26"/>
      <c r="H198" s="26"/>
      <c r="I198" s="26"/>
      <c r="J198" s="26"/>
    </row>
    <row r="199" spans="1:10" x14ac:dyDescent="0.3">
      <c r="A199" s="26"/>
      <c r="B199" s="26"/>
      <c r="D199" s="26"/>
      <c r="E199" s="26"/>
      <c r="F199" s="26"/>
      <c r="G199" s="26"/>
      <c r="H199" s="26"/>
      <c r="I199" s="26"/>
      <c r="J199" s="26"/>
    </row>
    <row r="200" spans="1:10" x14ac:dyDescent="0.3">
      <c r="A200" s="26"/>
      <c r="B200" s="26"/>
      <c r="D200" s="26"/>
      <c r="E200" s="26"/>
      <c r="F200" s="26"/>
      <c r="G200" s="26"/>
      <c r="H200" s="26"/>
      <c r="I200" s="26"/>
      <c r="J200" s="26"/>
    </row>
    <row r="201" spans="1:10" x14ac:dyDescent="0.3">
      <c r="A201" s="26"/>
      <c r="B201" s="26"/>
      <c r="D201" s="26"/>
      <c r="E201" s="26"/>
      <c r="F201" s="26"/>
      <c r="G201" s="26"/>
      <c r="H201" s="26"/>
      <c r="I201" s="26"/>
      <c r="J201" s="26"/>
    </row>
    <row r="202" spans="1:10" x14ac:dyDescent="0.3">
      <c r="A202" s="26"/>
      <c r="B202" s="26"/>
      <c r="D202" s="26"/>
      <c r="E202" s="26"/>
      <c r="F202" s="26"/>
      <c r="G202" s="26"/>
      <c r="H202" s="26"/>
      <c r="I202" s="26"/>
      <c r="J202" s="26"/>
    </row>
    <row r="203" spans="1:10" x14ac:dyDescent="0.3">
      <c r="A203" s="26"/>
      <c r="B203" s="26"/>
      <c r="D203" s="26"/>
      <c r="E203" s="26"/>
      <c r="F203" s="26"/>
      <c r="G203" s="26"/>
      <c r="H203" s="26"/>
      <c r="I203" s="26"/>
      <c r="J203" s="26"/>
    </row>
    <row r="204" spans="1:10" x14ac:dyDescent="0.3">
      <c r="A204" s="26"/>
      <c r="B204" s="26"/>
      <c r="D204" s="26"/>
      <c r="E204" s="26"/>
      <c r="F204" s="26"/>
      <c r="G204" s="26"/>
      <c r="H204" s="26"/>
      <c r="I204" s="26"/>
      <c r="J204" s="26"/>
    </row>
    <row r="205" spans="1:10" x14ac:dyDescent="0.3">
      <c r="A205" s="26"/>
      <c r="B205" s="26"/>
      <c r="D205" s="26"/>
      <c r="E205" s="26"/>
      <c r="F205" s="26"/>
      <c r="G205" s="26"/>
      <c r="H205" s="26"/>
      <c r="I205" s="26"/>
      <c r="J205" s="26"/>
    </row>
    <row r="206" spans="1:10" x14ac:dyDescent="0.3">
      <c r="A206" s="26"/>
      <c r="B206" s="26"/>
      <c r="D206" s="26"/>
      <c r="E206" s="26"/>
      <c r="F206" s="26"/>
      <c r="G206" s="26"/>
      <c r="H206" s="26"/>
      <c r="I206" s="26"/>
      <c r="J206" s="26"/>
    </row>
    <row r="207" spans="1:10" x14ac:dyDescent="0.3">
      <c r="A207" s="26"/>
      <c r="B207" s="26"/>
      <c r="D207" s="26"/>
      <c r="E207" s="26"/>
      <c r="F207" s="26"/>
      <c r="G207" s="26"/>
      <c r="H207" s="26"/>
      <c r="I207" s="26"/>
      <c r="J207" s="26"/>
    </row>
    <row r="208" spans="1:10" x14ac:dyDescent="0.3">
      <c r="A208" s="26"/>
      <c r="B208" s="26"/>
      <c r="D208" s="26"/>
      <c r="E208" s="26"/>
      <c r="F208" s="26"/>
      <c r="G208" s="26"/>
      <c r="H208" s="26"/>
      <c r="I208" s="26"/>
      <c r="J208" s="26"/>
    </row>
    <row r="209" spans="1:10" x14ac:dyDescent="0.3">
      <c r="A209" s="26"/>
      <c r="B209" s="26"/>
      <c r="D209" s="26"/>
      <c r="E209" s="26"/>
      <c r="F209" s="26"/>
      <c r="G209" s="26"/>
      <c r="H209" s="26"/>
      <c r="I209" s="26"/>
      <c r="J209" s="26"/>
    </row>
    <row r="210" spans="1:10" x14ac:dyDescent="0.3">
      <c r="A210" s="26"/>
      <c r="B210" s="26"/>
      <c r="D210" s="26"/>
      <c r="E210" s="26"/>
      <c r="F210" s="26"/>
      <c r="G210" s="26"/>
      <c r="H210" s="26"/>
      <c r="I210" s="26"/>
      <c r="J210" s="26"/>
    </row>
    <row r="211" spans="1:10" x14ac:dyDescent="0.3">
      <c r="A211" s="26"/>
      <c r="B211" s="26"/>
      <c r="D211" s="26"/>
      <c r="E211" s="26"/>
      <c r="F211" s="26"/>
      <c r="G211" s="26"/>
      <c r="H211" s="26"/>
      <c r="I211" s="26"/>
      <c r="J211" s="26"/>
    </row>
    <row r="212" spans="1:10" x14ac:dyDescent="0.3">
      <c r="A212" s="26"/>
      <c r="B212" s="26"/>
      <c r="D212" s="26"/>
      <c r="E212" s="26"/>
      <c r="F212" s="26"/>
      <c r="G212" s="26"/>
      <c r="H212" s="26"/>
      <c r="I212" s="26"/>
      <c r="J212" s="26"/>
    </row>
    <row r="213" spans="1:10" x14ac:dyDescent="0.3">
      <c r="A213" s="26"/>
      <c r="B213" s="26"/>
      <c r="D213" s="26"/>
      <c r="E213" s="26"/>
      <c r="F213" s="26"/>
      <c r="G213" s="26"/>
      <c r="H213" s="26"/>
      <c r="I213" s="26"/>
      <c r="J213" s="26"/>
    </row>
    <row r="214" spans="1:10" x14ac:dyDescent="0.3">
      <c r="A214" s="26"/>
      <c r="B214" s="26"/>
      <c r="D214" s="26"/>
      <c r="E214" s="26"/>
      <c r="F214" s="26"/>
      <c r="G214" s="26"/>
      <c r="H214" s="26"/>
      <c r="I214" s="26"/>
      <c r="J214" s="26"/>
    </row>
    <row r="215" spans="1:10" x14ac:dyDescent="0.3">
      <c r="A215" s="26"/>
      <c r="B215" s="26"/>
      <c r="D215" s="26"/>
      <c r="E215" s="26"/>
      <c r="F215" s="26"/>
      <c r="G215" s="26"/>
      <c r="H215" s="26"/>
      <c r="I215" s="26"/>
      <c r="J215" s="26"/>
    </row>
    <row r="216" spans="1:10" x14ac:dyDescent="0.3">
      <c r="A216" s="26"/>
      <c r="B216" s="26"/>
      <c r="D216" s="26"/>
      <c r="E216" s="26"/>
      <c r="F216" s="26"/>
      <c r="G216" s="26"/>
      <c r="H216" s="26"/>
      <c r="I216" s="26"/>
      <c r="J216" s="26"/>
    </row>
    <row r="217" spans="1:10" x14ac:dyDescent="0.3">
      <c r="A217" s="26"/>
      <c r="B217" s="26"/>
      <c r="D217" s="26"/>
      <c r="E217" s="26"/>
      <c r="F217" s="26"/>
      <c r="G217" s="26"/>
      <c r="H217" s="26"/>
      <c r="I217" s="26"/>
      <c r="J217" s="26"/>
    </row>
    <row r="218" spans="1:10" x14ac:dyDescent="0.3">
      <c r="A218" s="26"/>
      <c r="B218" s="26"/>
      <c r="D218" s="26"/>
      <c r="E218" s="26"/>
      <c r="F218" s="26"/>
      <c r="G218" s="26"/>
      <c r="H218" s="26"/>
      <c r="I218" s="26"/>
      <c r="J218" s="26"/>
    </row>
    <row r="219" spans="1:10" x14ac:dyDescent="0.3">
      <c r="A219" s="26"/>
      <c r="B219" s="26"/>
      <c r="D219" s="26"/>
      <c r="E219" s="26"/>
      <c r="F219" s="26"/>
      <c r="G219" s="26"/>
      <c r="H219" s="26"/>
      <c r="I219" s="26"/>
      <c r="J219" s="26"/>
    </row>
    <row r="220" spans="1:10" x14ac:dyDescent="0.3">
      <c r="A220" s="26"/>
      <c r="B220" s="26"/>
      <c r="D220" s="26"/>
      <c r="E220" s="26"/>
      <c r="F220" s="26"/>
      <c r="G220" s="26"/>
      <c r="H220" s="26"/>
      <c r="I220" s="26"/>
      <c r="J220" s="26"/>
    </row>
    <row r="221" spans="1:10" x14ac:dyDescent="0.3">
      <c r="A221" s="26"/>
      <c r="B221" s="26"/>
      <c r="D221" s="26"/>
      <c r="E221" s="26"/>
      <c r="F221" s="26"/>
      <c r="G221" s="26"/>
      <c r="H221" s="26"/>
      <c r="I221" s="26"/>
      <c r="J221" s="26"/>
    </row>
    <row r="222" spans="1:10" x14ac:dyDescent="0.3">
      <c r="A222" s="26"/>
      <c r="B222" s="26"/>
      <c r="D222" s="26"/>
      <c r="E222" s="26"/>
      <c r="F222" s="26"/>
      <c r="G222" s="26"/>
      <c r="H222" s="26"/>
      <c r="I222" s="26"/>
      <c r="J222" s="26"/>
    </row>
    <row r="223" spans="1:10" x14ac:dyDescent="0.3">
      <c r="A223" s="26"/>
      <c r="B223" s="26"/>
      <c r="D223" s="26"/>
      <c r="E223" s="26"/>
      <c r="F223" s="26"/>
      <c r="G223" s="26"/>
      <c r="H223" s="26"/>
      <c r="I223" s="26"/>
      <c r="J223" s="26"/>
    </row>
    <row r="224" spans="1:10" x14ac:dyDescent="0.3">
      <c r="A224" s="26"/>
      <c r="B224" s="26"/>
      <c r="D224" s="26"/>
      <c r="E224" s="26"/>
      <c r="F224" s="26"/>
      <c r="G224" s="26"/>
      <c r="H224" s="26"/>
      <c r="I224" s="26"/>
      <c r="J224" s="26"/>
    </row>
    <row r="225" spans="1:10" x14ac:dyDescent="0.3">
      <c r="A225" s="26"/>
      <c r="B225" s="26"/>
      <c r="D225" s="26"/>
      <c r="E225" s="26"/>
      <c r="F225" s="26"/>
      <c r="G225" s="26"/>
      <c r="H225" s="26"/>
      <c r="I225" s="26"/>
      <c r="J225" s="26"/>
    </row>
    <row r="226" spans="1:10" x14ac:dyDescent="0.3">
      <c r="A226" s="26"/>
      <c r="B226" s="26"/>
      <c r="D226" s="26"/>
      <c r="E226" s="26"/>
      <c r="F226" s="26"/>
      <c r="G226" s="26"/>
      <c r="H226" s="26"/>
      <c r="I226" s="26"/>
      <c r="J226" s="26"/>
    </row>
    <row r="227" spans="1:10" x14ac:dyDescent="0.3">
      <c r="A227" s="26"/>
      <c r="B227" s="26"/>
      <c r="D227" s="26"/>
      <c r="E227" s="26"/>
      <c r="F227" s="26"/>
      <c r="G227" s="26"/>
      <c r="H227" s="26"/>
      <c r="I227" s="26"/>
      <c r="J227" s="26"/>
    </row>
    <row r="228" spans="1:10" x14ac:dyDescent="0.3">
      <c r="A228" s="26"/>
      <c r="B228" s="26"/>
      <c r="D228" s="26"/>
      <c r="E228" s="26"/>
      <c r="F228" s="26"/>
      <c r="G228" s="26"/>
      <c r="H228" s="26"/>
      <c r="I228" s="26"/>
      <c r="J228" s="26"/>
    </row>
    <row r="229" spans="1:10" x14ac:dyDescent="0.3">
      <c r="A229" s="26"/>
      <c r="B229" s="26"/>
      <c r="D229" s="26"/>
      <c r="E229" s="26"/>
      <c r="F229" s="26"/>
      <c r="G229" s="26"/>
      <c r="H229" s="26"/>
      <c r="I229" s="26"/>
      <c r="J229" s="26"/>
    </row>
    <row r="230" spans="1:10" x14ac:dyDescent="0.3">
      <c r="A230" s="26"/>
      <c r="B230" s="26"/>
      <c r="D230" s="26"/>
      <c r="E230" s="26"/>
      <c r="F230" s="26"/>
      <c r="G230" s="26"/>
      <c r="H230" s="26"/>
      <c r="I230" s="26"/>
      <c r="J230" s="26"/>
    </row>
    <row r="231" spans="1:10" x14ac:dyDescent="0.3">
      <c r="A231" s="26"/>
      <c r="B231" s="26"/>
      <c r="D231" s="26"/>
      <c r="E231" s="26"/>
      <c r="F231" s="26"/>
      <c r="G231" s="26"/>
      <c r="H231" s="26"/>
      <c r="I231" s="26"/>
      <c r="J231" s="26"/>
    </row>
    <row r="232" spans="1:10" x14ac:dyDescent="0.3">
      <c r="A232" s="26"/>
      <c r="B232" s="26"/>
      <c r="D232" s="26"/>
      <c r="E232" s="26"/>
      <c r="F232" s="26"/>
      <c r="G232" s="26"/>
      <c r="H232" s="26"/>
      <c r="I232" s="26"/>
      <c r="J232" s="26"/>
    </row>
    <row r="233" spans="1:10" x14ac:dyDescent="0.3">
      <c r="A233" s="26"/>
      <c r="B233" s="26"/>
      <c r="D233" s="26"/>
      <c r="E233" s="26"/>
      <c r="F233" s="26"/>
      <c r="G233" s="26"/>
      <c r="H233" s="26"/>
      <c r="I233" s="26"/>
      <c r="J233" s="26"/>
    </row>
    <row r="234" spans="1:10" x14ac:dyDescent="0.3">
      <c r="A234" s="26"/>
      <c r="B234" s="26"/>
      <c r="D234" s="26"/>
      <c r="E234" s="26"/>
      <c r="F234" s="26"/>
      <c r="G234" s="26"/>
      <c r="H234" s="26"/>
      <c r="I234" s="26"/>
      <c r="J234" s="26"/>
    </row>
    <row r="235" spans="1:10" x14ac:dyDescent="0.3">
      <c r="A235" s="26"/>
      <c r="B235" s="26"/>
      <c r="D235" s="26"/>
      <c r="E235" s="26"/>
      <c r="F235" s="26"/>
      <c r="G235" s="26"/>
      <c r="H235" s="26"/>
      <c r="I235" s="26"/>
      <c r="J235" s="26"/>
    </row>
    <row r="236" spans="1:10" x14ac:dyDescent="0.3">
      <c r="A236" s="26"/>
      <c r="B236" s="26"/>
      <c r="D236" s="26"/>
      <c r="E236" s="26"/>
      <c r="F236" s="26"/>
      <c r="G236" s="26"/>
      <c r="H236" s="26"/>
      <c r="I236" s="26"/>
      <c r="J236" s="26"/>
    </row>
    <row r="237" spans="1:10" x14ac:dyDescent="0.3">
      <c r="A237" s="26"/>
      <c r="B237" s="26"/>
      <c r="D237" s="26"/>
      <c r="E237" s="26"/>
      <c r="F237" s="26"/>
      <c r="G237" s="26"/>
      <c r="H237" s="26"/>
      <c r="I237" s="26"/>
      <c r="J237" s="26"/>
    </row>
    <row r="238" spans="1:10" x14ac:dyDescent="0.3">
      <c r="A238" s="26"/>
      <c r="B238" s="26"/>
      <c r="D238" s="26"/>
      <c r="E238" s="26"/>
      <c r="F238" s="26"/>
      <c r="G238" s="26"/>
      <c r="H238" s="26"/>
      <c r="I238" s="26"/>
      <c r="J238" s="26"/>
    </row>
    <row r="239" spans="1:10" x14ac:dyDescent="0.3">
      <c r="A239" s="26"/>
      <c r="B239" s="26"/>
      <c r="D239" s="26"/>
      <c r="E239" s="26"/>
      <c r="F239" s="26"/>
      <c r="G239" s="26"/>
      <c r="H239" s="26"/>
      <c r="I239" s="26"/>
      <c r="J239" s="26"/>
    </row>
    <row r="240" spans="1:10" x14ac:dyDescent="0.3">
      <c r="A240" s="26"/>
      <c r="B240" s="26"/>
      <c r="D240" s="26"/>
      <c r="E240" s="26"/>
      <c r="F240" s="26"/>
      <c r="G240" s="26"/>
      <c r="H240" s="26"/>
      <c r="I240" s="26"/>
      <c r="J240" s="26"/>
    </row>
    <row r="241" spans="1:10" x14ac:dyDescent="0.3">
      <c r="A241" s="26"/>
      <c r="B241" s="26"/>
      <c r="D241" s="26"/>
      <c r="E241" s="26"/>
      <c r="F241" s="26"/>
      <c r="G241" s="26"/>
      <c r="H241" s="26"/>
      <c r="I241" s="26"/>
      <c r="J241" s="26"/>
    </row>
    <row r="242" spans="1:10" x14ac:dyDescent="0.3">
      <c r="A242" s="26"/>
      <c r="B242" s="26"/>
      <c r="D242" s="26"/>
      <c r="E242" s="26"/>
      <c r="F242" s="26"/>
      <c r="G242" s="26"/>
      <c r="H242" s="26"/>
      <c r="I242" s="26"/>
      <c r="J242" s="26"/>
    </row>
    <row r="243" spans="1:10" x14ac:dyDescent="0.3">
      <c r="A243" s="26"/>
      <c r="B243" s="26"/>
      <c r="D243" s="26"/>
      <c r="E243" s="26"/>
      <c r="F243" s="26"/>
      <c r="G243" s="26"/>
      <c r="H243" s="26"/>
      <c r="I243" s="26"/>
      <c r="J243" s="26"/>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ADA8-66D6-4823-9065-BA8BAE5F988F}">
  <dimension ref="A1:A94"/>
  <sheetViews>
    <sheetView topLeftCell="A73" zoomScale="85" zoomScaleNormal="85" workbookViewId="0">
      <selection activeCell="J11" sqref="J11"/>
    </sheetView>
  </sheetViews>
  <sheetFormatPr defaultRowHeight="14.4" x14ac:dyDescent="0.3"/>
  <cols>
    <col min="1" max="1" width="53.6640625" customWidth="1"/>
    <col min="2" max="2" width="6.44140625" customWidth="1"/>
    <col min="3" max="3" width="51" bestFit="1" customWidth="1"/>
    <col min="4" max="4" width="53.5546875" bestFit="1" customWidth="1"/>
    <col min="5" max="5" width="19.6640625" bestFit="1" customWidth="1"/>
    <col min="6" max="6" width="53.5546875" bestFit="1" customWidth="1"/>
    <col min="7" max="7" width="78.33203125" bestFit="1" customWidth="1"/>
    <col min="8" max="8" width="18" bestFit="1" customWidth="1"/>
    <col min="9" max="9" width="27" bestFit="1" customWidth="1"/>
    <col min="10" max="10" width="11.44140625" customWidth="1"/>
    <col min="11" max="13" width="12" customWidth="1"/>
  </cols>
  <sheetData>
    <row r="1" spans="1:1" ht="25.8" x14ac:dyDescent="0.3">
      <c r="A1" s="12" t="s">
        <v>32</v>
      </c>
    </row>
    <row r="2" spans="1:1" x14ac:dyDescent="0.3">
      <c r="A2" t="s">
        <v>223</v>
      </c>
    </row>
    <row r="3" spans="1:1" x14ac:dyDescent="0.3">
      <c r="A3" t="s">
        <v>225</v>
      </c>
    </row>
    <row r="4" spans="1:1" x14ac:dyDescent="0.3">
      <c r="A4" t="s">
        <v>226</v>
      </c>
    </row>
    <row r="5" spans="1:1" x14ac:dyDescent="0.3">
      <c r="A5" t="s">
        <v>227</v>
      </c>
    </row>
    <row r="6" spans="1:1" x14ac:dyDescent="0.3">
      <c r="A6" t="s">
        <v>228</v>
      </c>
    </row>
    <row r="7" spans="1:1" x14ac:dyDescent="0.3">
      <c r="A7" t="s">
        <v>224</v>
      </c>
    </row>
    <row r="8" spans="1:1" x14ac:dyDescent="0.3">
      <c r="A8" t="s">
        <v>229</v>
      </c>
    </row>
    <row r="9" spans="1:1" x14ac:dyDescent="0.3">
      <c r="A9" t="s">
        <v>230</v>
      </c>
    </row>
    <row r="10" spans="1:1" x14ac:dyDescent="0.3">
      <c r="A10" t="s">
        <v>231</v>
      </c>
    </row>
    <row r="11" spans="1:1" x14ac:dyDescent="0.3">
      <c r="A11" t="s">
        <v>232</v>
      </c>
    </row>
    <row r="12" spans="1:1" x14ac:dyDescent="0.3">
      <c r="A12" t="s">
        <v>233</v>
      </c>
    </row>
    <row r="13" spans="1:1" x14ac:dyDescent="0.3">
      <c r="A13" t="s">
        <v>234</v>
      </c>
    </row>
    <row r="14" spans="1:1" x14ac:dyDescent="0.3">
      <c r="A14" t="s">
        <v>235</v>
      </c>
    </row>
    <row r="15" spans="1:1" x14ac:dyDescent="0.3">
      <c r="A15" t="s">
        <v>224</v>
      </c>
    </row>
    <row r="16" spans="1:1" x14ac:dyDescent="0.3">
      <c r="A16" t="s">
        <v>195</v>
      </c>
    </row>
    <row r="17" spans="1:1" x14ac:dyDescent="0.3">
      <c r="A17" t="s">
        <v>196</v>
      </c>
    </row>
    <row r="18" spans="1:1" x14ac:dyDescent="0.3">
      <c r="A18" t="s">
        <v>197</v>
      </c>
    </row>
    <row r="19" spans="1:1" x14ac:dyDescent="0.3">
      <c r="A19" t="s">
        <v>198</v>
      </c>
    </row>
    <row r="20" spans="1:1" x14ac:dyDescent="0.3">
      <c r="A20" t="s">
        <v>199</v>
      </c>
    </row>
    <row r="21" spans="1:1" x14ac:dyDescent="0.3">
      <c r="A21" t="s">
        <v>200</v>
      </c>
    </row>
    <row r="22" spans="1:1" x14ac:dyDescent="0.3">
      <c r="A22" t="s">
        <v>201</v>
      </c>
    </row>
    <row r="23" spans="1:1" x14ac:dyDescent="0.3">
      <c r="A23" t="s">
        <v>202</v>
      </c>
    </row>
    <row r="24" spans="1:1" x14ac:dyDescent="0.3">
      <c r="A24" t="s">
        <v>203</v>
      </c>
    </row>
    <row r="25" spans="1:1" x14ac:dyDescent="0.3">
      <c r="A25" t="s">
        <v>204</v>
      </c>
    </row>
    <row r="26" spans="1:1" x14ac:dyDescent="0.3">
      <c r="A26" t="s">
        <v>205</v>
      </c>
    </row>
    <row r="27" spans="1:1" x14ac:dyDescent="0.3">
      <c r="A27" t="s">
        <v>224</v>
      </c>
    </row>
    <row r="28" spans="1:1" x14ac:dyDescent="0.3">
      <c r="A28" t="s">
        <v>236</v>
      </c>
    </row>
    <row r="29" spans="1:1" x14ac:dyDescent="0.3">
      <c r="A29" t="s">
        <v>224</v>
      </c>
    </row>
    <row r="30" spans="1:1" x14ac:dyDescent="0.3">
      <c r="A30" t="s">
        <v>237</v>
      </c>
    </row>
    <row r="31" spans="1:1" x14ac:dyDescent="0.3">
      <c r="A31" t="s">
        <v>238</v>
      </c>
    </row>
    <row r="32" spans="1:1" x14ac:dyDescent="0.3">
      <c r="A32" t="s">
        <v>239</v>
      </c>
    </row>
    <row r="33" spans="1:1" x14ac:dyDescent="0.3">
      <c r="A33" t="s">
        <v>240</v>
      </c>
    </row>
    <row r="34" spans="1:1" x14ac:dyDescent="0.3">
      <c r="A34" t="s">
        <v>224</v>
      </c>
    </row>
    <row r="35" spans="1:1" x14ac:dyDescent="0.3">
      <c r="A35" t="s">
        <v>241</v>
      </c>
    </row>
    <row r="36" spans="1:1" x14ac:dyDescent="0.3">
      <c r="A36" t="s">
        <v>224</v>
      </c>
    </row>
    <row r="37" spans="1:1" x14ac:dyDescent="0.3">
      <c r="A37" t="s">
        <v>242</v>
      </c>
    </row>
    <row r="38" spans="1:1" x14ac:dyDescent="0.3">
      <c r="A38" t="s">
        <v>224</v>
      </c>
    </row>
    <row r="39" spans="1:1" x14ac:dyDescent="0.3">
      <c r="A39" t="s">
        <v>243</v>
      </c>
    </row>
    <row r="40" spans="1:1" x14ac:dyDescent="0.3">
      <c r="A40" t="s">
        <v>244</v>
      </c>
    </row>
    <row r="41" spans="1:1" x14ac:dyDescent="0.3">
      <c r="A41" t="s">
        <v>245</v>
      </c>
    </row>
    <row r="42" spans="1:1" x14ac:dyDescent="0.3">
      <c r="A42" t="s">
        <v>246</v>
      </c>
    </row>
    <row r="43" spans="1:1" x14ac:dyDescent="0.3">
      <c r="A43" t="s">
        <v>247</v>
      </c>
    </row>
    <row r="44" spans="1:1" x14ac:dyDescent="0.3">
      <c r="A44" t="s">
        <v>248</v>
      </c>
    </row>
    <row r="45" spans="1:1" x14ac:dyDescent="0.3">
      <c r="A45" t="s">
        <v>224</v>
      </c>
    </row>
    <row r="46" spans="1:1" x14ac:dyDescent="0.3">
      <c r="A46" t="s">
        <v>249</v>
      </c>
    </row>
    <row r="47" spans="1:1" x14ac:dyDescent="0.3">
      <c r="A47" t="s">
        <v>224</v>
      </c>
    </row>
    <row r="48" spans="1:1" x14ac:dyDescent="0.3">
      <c r="A48" t="s">
        <v>250</v>
      </c>
    </row>
    <row r="49" spans="1:1" x14ac:dyDescent="0.3">
      <c r="A49" t="s">
        <v>224</v>
      </c>
    </row>
    <row r="50" spans="1:1" x14ac:dyDescent="0.3">
      <c r="A50" t="s">
        <v>251</v>
      </c>
    </row>
    <row r="51" spans="1:1" x14ac:dyDescent="0.3">
      <c r="A51" t="s">
        <v>224</v>
      </c>
    </row>
    <row r="52" spans="1:1" x14ac:dyDescent="0.3">
      <c r="A52" t="s">
        <v>252</v>
      </c>
    </row>
    <row r="53" spans="1:1" x14ac:dyDescent="0.3">
      <c r="A53" t="s">
        <v>253</v>
      </c>
    </row>
    <row r="54" spans="1:1" x14ac:dyDescent="0.3">
      <c r="A54" t="s">
        <v>254</v>
      </c>
    </row>
    <row r="55" spans="1:1" x14ac:dyDescent="0.3">
      <c r="A55" t="s">
        <v>224</v>
      </c>
    </row>
    <row r="56" spans="1:1" x14ac:dyDescent="0.3">
      <c r="A56" t="s">
        <v>255</v>
      </c>
    </row>
    <row r="57" spans="1:1" x14ac:dyDescent="0.3">
      <c r="A57" t="s">
        <v>224</v>
      </c>
    </row>
    <row r="58" spans="1:1" x14ac:dyDescent="0.3">
      <c r="A58" t="s">
        <v>256</v>
      </c>
    </row>
    <row r="59" spans="1:1" x14ac:dyDescent="0.3">
      <c r="A59" t="s">
        <v>257</v>
      </c>
    </row>
    <row r="60" spans="1:1" x14ac:dyDescent="0.3">
      <c r="A60" t="s">
        <v>258</v>
      </c>
    </row>
    <row r="61" spans="1:1" x14ac:dyDescent="0.3">
      <c r="A61" t="s">
        <v>224</v>
      </c>
    </row>
    <row r="62" spans="1:1" x14ac:dyDescent="0.3">
      <c r="A62" t="s">
        <v>259</v>
      </c>
    </row>
    <row r="63" spans="1:1" x14ac:dyDescent="0.3">
      <c r="A63" t="s">
        <v>224</v>
      </c>
    </row>
    <row r="64" spans="1:1" x14ac:dyDescent="0.3">
      <c r="A64" t="s">
        <v>260</v>
      </c>
    </row>
    <row r="65" spans="1:1" x14ac:dyDescent="0.3">
      <c r="A65" t="s">
        <v>261</v>
      </c>
    </row>
    <row r="66" spans="1:1" x14ac:dyDescent="0.3">
      <c r="A66" t="s">
        <v>262</v>
      </c>
    </row>
    <row r="67" spans="1:1" x14ac:dyDescent="0.3">
      <c r="A67" t="s">
        <v>224</v>
      </c>
    </row>
    <row r="68" spans="1:1" x14ac:dyDescent="0.3">
      <c r="A68" t="s">
        <v>263</v>
      </c>
    </row>
    <row r="69" spans="1:1" x14ac:dyDescent="0.3">
      <c r="A69" t="s">
        <v>224</v>
      </c>
    </row>
    <row r="70" spans="1:1" x14ac:dyDescent="0.3">
      <c r="A70" t="s">
        <v>264</v>
      </c>
    </row>
    <row r="71" spans="1:1" x14ac:dyDescent="0.3">
      <c r="A71" t="s">
        <v>224</v>
      </c>
    </row>
    <row r="72" spans="1:1" x14ac:dyDescent="0.3">
      <c r="A72" t="s">
        <v>265</v>
      </c>
    </row>
    <row r="73" spans="1:1" x14ac:dyDescent="0.3">
      <c r="A73" t="s">
        <v>224</v>
      </c>
    </row>
    <row r="74" spans="1:1" x14ac:dyDescent="0.3">
      <c r="A74" t="s">
        <v>266</v>
      </c>
    </row>
    <row r="75" spans="1:1" x14ac:dyDescent="0.3">
      <c r="A75" t="s">
        <v>224</v>
      </c>
    </row>
    <row r="76" spans="1:1" x14ac:dyDescent="0.3">
      <c r="A76" t="s">
        <v>267</v>
      </c>
    </row>
    <row r="77" spans="1:1" x14ac:dyDescent="0.3">
      <c r="A77" t="s">
        <v>224</v>
      </c>
    </row>
    <row r="78" spans="1:1" x14ac:dyDescent="0.3">
      <c r="A78" t="s">
        <v>268</v>
      </c>
    </row>
    <row r="79" spans="1:1" x14ac:dyDescent="0.3">
      <c r="A79" t="s">
        <v>224</v>
      </c>
    </row>
    <row r="80" spans="1:1" x14ac:dyDescent="0.3">
      <c r="A80" t="s">
        <v>269</v>
      </c>
    </row>
    <row r="81" spans="1:1" x14ac:dyDescent="0.3">
      <c r="A81" t="s">
        <v>270</v>
      </c>
    </row>
    <row r="82" spans="1:1" x14ac:dyDescent="0.3">
      <c r="A82" t="s">
        <v>271</v>
      </c>
    </row>
    <row r="83" spans="1:1" x14ac:dyDescent="0.3">
      <c r="A83" t="s">
        <v>224</v>
      </c>
    </row>
    <row r="84" spans="1:1" x14ac:dyDescent="0.3">
      <c r="A84" t="s">
        <v>272</v>
      </c>
    </row>
    <row r="85" spans="1:1" x14ac:dyDescent="0.3">
      <c r="A85" t="s">
        <v>224</v>
      </c>
    </row>
    <row r="86" spans="1:1" x14ac:dyDescent="0.3">
      <c r="A86" t="s">
        <v>273</v>
      </c>
    </row>
    <row r="87" spans="1:1" x14ac:dyDescent="0.3">
      <c r="A87" t="s">
        <v>274</v>
      </c>
    </row>
    <row r="88" spans="1:1" x14ac:dyDescent="0.3">
      <c r="A88" t="s">
        <v>224</v>
      </c>
    </row>
    <row r="89" spans="1:1" x14ac:dyDescent="0.3">
      <c r="A89" t="s">
        <v>275</v>
      </c>
    </row>
    <row r="90" spans="1:1" x14ac:dyDescent="0.3">
      <c r="A90" t="s">
        <v>224</v>
      </c>
    </row>
    <row r="91" spans="1:1" x14ac:dyDescent="0.3">
      <c r="A91" t="s">
        <v>276</v>
      </c>
    </row>
    <row r="92" spans="1:1" x14ac:dyDescent="0.3">
      <c r="A92" t="s">
        <v>277</v>
      </c>
    </row>
    <row r="93" spans="1:1" x14ac:dyDescent="0.3">
      <c r="A93" t="s">
        <v>278</v>
      </c>
    </row>
    <row r="94" spans="1:1" x14ac:dyDescent="0.3">
      <c r="A94" t="s">
        <v>224</v>
      </c>
    </row>
  </sheetData>
  <phoneticPr fontId="2"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ABE5-253F-46CD-8FA5-603EA862A158}">
  <dimension ref="A1:A4"/>
  <sheetViews>
    <sheetView workbookViewId="0">
      <selection activeCell="J11" sqref="J11"/>
    </sheetView>
  </sheetViews>
  <sheetFormatPr defaultRowHeight="14.4" x14ac:dyDescent="0.3"/>
  <cols>
    <col min="1" max="1" width="21.5546875" bestFit="1" customWidth="1"/>
  </cols>
  <sheetData>
    <row r="1" spans="1:1" ht="25.8" x14ac:dyDescent="0.3">
      <c r="A1" s="12" t="s">
        <v>32</v>
      </c>
    </row>
    <row r="2" spans="1:1" x14ac:dyDescent="0.3">
      <c r="A2" t="s">
        <v>279</v>
      </c>
    </row>
    <row r="3" spans="1:1" x14ac:dyDescent="0.3">
      <c r="A3" t="s">
        <v>280</v>
      </c>
    </row>
    <row r="4" spans="1:1" x14ac:dyDescent="0.3">
      <c r="A4" t="s">
        <v>224</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7964-3E84-48F7-BFDC-667B127B3F84}">
  <dimension ref="A1:A9"/>
  <sheetViews>
    <sheetView workbookViewId="0">
      <selection activeCell="J11" sqref="J11"/>
    </sheetView>
  </sheetViews>
  <sheetFormatPr defaultRowHeight="14.4" x14ac:dyDescent="0.3"/>
  <cols>
    <col min="1" max="1" width="55.5546875" bestFit="1" customWidth="1"/>
    <col min="2" max="2" width="56.44140625" bestFit="1" customWidth="1"/>
  </cols>
  <sheetData>
    <row r="1" spans="1:1" ht="25.8" x14ac:dyDescent="0.3">
      <c r="A1" s="12" t="s">
        <v>32</v>
      </c>
    </row>
    <row r="2" spans="1:1" x14ac:dyDescent="0.3">
      <c r="A2" t="s">
        <v>281</v>
      </c>
    </row>
    <row r="3" spans="1:1" x14ac:dyDescent="0.3">
      <c r="A3" t="s">
        <v>327</v>
      </c>
    </row>
    <row r="4" spans="1:1" x14ac:dyDescent="0.3">
      <c r="A4" t="s">
        <v>328</v>
      </c>
    </row>
    <row r="5" spans="1:1" x14ac:dyDescent="0.3">
      <c r="A5" t="s">
        <v>329</v>
      </c>
    </row>
    <row r="6" spans="1:1" x14ac:dyDescent="0.3">
      <c r="A6" t="s">
        <v>330</v>
      </c>
    </row>
    <row r="7" spans="1:1" x14ac:dyDescent="0.3">
      <c r="A7" t="s">
        <v>331</v>
      </c>
    </row>
    <row r="8" spans="1:1" x14ac:dyDescent="0.3">
      <c r="A8" t="s">
        <v>332</v>
      </c>
    </row>
    <row r="9" spans="1:1" x14ac:dyDescent="0.3">
      <c r="A9" t="s">
        <v>333</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230E-5269-449B-8AA5-71CBC8BE9042}">
  <dimension ref="A1:A5"/>
  <sheetViews>
    <sheetView workbookViewId="0">
      <selection activeCell="J11" sqref="J11"/>
    </sheetView>
  </sheetViews>
  <sheetFormatPr defaultRowHeight="14.4" x14ac:dyDescent="0.3"/>
  <cols>
    <col min="1" max="1" width="14.33203125" bestFit="1" customWidth="1"/>
  </cols>
  <sheetData>
    <row r="1" spans="1:1" ht="25.8" x14ac:dyDescent="0.3">
      <c r="A1" s="12" t="s">
        <v>32</v>
      </c>
    </row>
    <row r="2" spans="1:1" x14ac:dyDescent="0.3">
      <c r="A2" t="s">
        <v>282</v>
      </c>
    </row>
    <row r="3" spans="1:1" x14ac:dyDescent="0.3">
      <c r="A3" t="s">
        <v>224</v>
      </c>
    </row>
    <row r="4" spans="1:1" x14ac:dyDescent="0.3">
      <c r="A4" t="s">
        <v>283</v>
      </c>
    </row>
    <row r="5" spans="1:1" x14ac:dyDescent="0.3">
      <c r="A5" t="s">
        <v>224</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2A07-20A1-4BC3-A963-21E8B81D9A67}">
  <dimension ref="A1:A6"/>
  <sheetViews>
    <sheetView workbookViewId="0">
      <selection activeCell="J11" sqref="J11"/>
    </sheetView>
  </sheetViews>
  <sheetFormatPr defaultRowHeight="14.4" x14ac:dyDescent="0.3"/>
  <cols>
    <col min="1" max="1" width="28.44140625" bestFit="1" customWidth="1"/>
  </cols>
  <sheetData>
    <row r="1" spans="1:1" ht="25.8" x14ac:dyDescent="0.3">
      <c r="A1" s="12" t="s">
        <v>32</v>
      </c>
    </row>
    <row r="2" spans="1:1" x14ac:dyDescent="0.3">
      <c r="A2" t="s">
        <v>284</v>
      </c>
    </row>
    <row r="3" spans="1:1" x14ac:dyDescent="0.3">
      <c r="A3" t="s">
        <v>285</v>
      </c>
    </row>
    <row r="4" spans="1:1" x14ac:dyDescent="0.3">
      <c r="A4" t="s">
        <v>224</v>
      </c>
    </row>
    <row r="5" spans="1:1" x14ac:dyDescent="0.3">
      <c r="A5" t="s">
        <v>286</v>
      </c>
    </row>
    <row r="6" spans="1:1" x14ac:dyDescent="0.3">
      <c r="A6" t="s">
        <v>224</v>
      </c>
    </row>
  </sheetData>
  <phoneticPr fontId="2"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B69D-8696-4676-B923-F01A8E809956}">
  <dimension ref="A1:A16"/>
  <sheetViews>
    <sheetView workbookViewId="0">
      <selection activeCell="J11" sqref="J11"/>
    </sheetView>
  </sheetViews>
  <sheetFormatPr defaultRowHeight="14.4" x14ac:dyDescent="0.3"/>
  <cols>
    <col min="1" max="1" width="23.5546875" bestFit="1" customWidth="1"/>
    <col min="2" max="2" width="10.6640625" bestFit="1" customWidth="1"/>
    <col min="3" max="3" width="49.33203125" bestFit="1" customWidth="1"/>
  </cols>
  <sheetData>
    <row r="1" spans="1:1" ht="25.8" x14ac:dyDescent="0.3">
      <c r="A1" s="12" t="s">
        <v>32</v>
      </c>
    </row>
    <row r="2" spans="1:1" x14ac:dyDescent="0.3">
      <c r="A2" t="s">
        <v>287</v>
      </c>
    </row>
    <row r="3" spans="1:1" x14ac:dyDescent="0.3">
      <c r="A3" t="s">
        <v>334</v>
      </c>
    </row>
    <row r="4" spans="1:1" x14ac:dyDescent="0.3">
      <c r="A4" t="s">
        <v>335</v>
      </c>
    </row>
    <row r="5" spans="1:1" x14ac:dyDescent="0.3">
      <c r="A5" t="s">
        <v>336</v>
      </c>
    </row>
    <row r="6" spans="1:1" x14ac:dyDescent="0.3">
      <c r="A6" t="s">
        <v>337</v>
      </c>
    </row>
    <row r="7" spans="1:1" x14ac:dyDescent="0.3">
      <c r="A7" t="s">
        <v>338</v>
      </c>
    </row>
    <row r="8" spans="1:1" x14ac:dyDescent="0.3">
      <c r="A8" t="s">
        <v>339</v>
      </c>
    </row>
    <row r="9" spans="1:1" x14ac:dyDescent="0.3">
      <c r="A9" t="s">
        <v>340</v>
      </c>
    </row>
    <row r="10" spans="1:1" x14ac:dyDescent="0.3">
      <c r="A10" t="s">
        <v>341</v>
      </c>
    </row>
    <row r="11" spans="1:1" x14ac:dyDescent="0.3">
      <c r="A11" t="s">
        <v>349</v>
      </c>
    </row>
    <row r="12" spans="1:1" x14ac:dyDescent="0.3">
      <c r="A12" t="s">
        <v>350</v>
      </c>
    </row>
    <row r="13" spans="1:1" x14ac:dyDescent="0.3">
      <c r="A13" t="s">
        <v>351</v>
      </c>
    </row>
    <row r="14" spans="1:1" x14ac:dyDescent="0.3">
      <c r="A14" t="s">
        <v>342</v>
      </c>
    </row>
    <row r="15" spans="1:1" x14ac:dyDescent="0.3">
      <c r="A15" t="s">
        <v>343</v>
      </c>
    </row>
    <row r="16" spans="1:1" x14ac:dyDescent="0.3">
      <c r="A16" t="s">
        <v>377</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2BA1-3686-40B8-9180-D3BC67868CB2}">
  <dimension ref="A1:A5"/>
  <sheetViews>
    <sheetView workbookViewId="0">
      <selection activeCell="J11" sqref="J11"/>
    </sheetView>
  </sheetViews>
  <sheetFormatPr defaultRowHeight="14.4" x14ac:dyDescent="0.3"/>
  <cols>
    <col min="1" max="1" width="26.33203125" bestFit="1" customWidth="1"/>
  </cols>
  <sheetData>
    <row r="1" spans="1:1" ht="25.8" x14ac:dyDescent="0.3">
      <c r="A1" s="12" t="s">
        <v>32</v>
      </c>
    </row>
    <row r="2" spans="1:1" x14ac:dyDescent="0.3">
      <c r="A2" t="s">
        <v>288</v>
      </c>
    </row>
    <row r="3" spans="1:1" x14ac:dyDescent="0.3">
      <c r="A3" t="s">
        <v>224</v>
      </c>
    </row>
    <row r="4" spans="1:1" x14ac:dyDescent="0.3">
      <c r="A4" t="s">
        <v>289</v>
      </c>
    </row>
    <row r="5" spans="1:1" x14ac:dyDescent="0.3">
      <c r="A5" t="s">
        <v>224</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94C4-D040-49B4-BC6F-31AA5A46A0AD}">
  <dimension ref="A1:A5"/>
  <sheetViews>
    <sheetView workbookViewId="0">
      <selection activeCell="J11" sqref="J11"/>
    </sheetView>
  </sheetViews>
  <sheetFormatPr defaultRowHeight="14.4" x14ac:dyDescent="0.3"/>
  <cols>
    <col min="1" max="1" width="53.21875" bestFit="1" customWidth="1"/>
    <col min="2" max="2" width="47.33203125" bestFit="1" customWidth="1"/>
  </cols>
  <sheetData>
    <row r="1" spans="1:1" ht="25.8" x14ac:dyDescent="0.3">
      <c r="A1" s="12" t="s">
        <v>32</v>
      </c>
    </row>
    <row r="2" spans="1:1" x14ac:dyDescent="0.3">
      <c r="A2" t="s">
        <v>290</v>
      </c>
    </row>
    <row r="3" spans="1:1" x14ac:dyDescent="0.3">
      <c r="A3" t="s">
        <v>313</v>
      </c>
    </row>
    <row r="4" spans="1:1" x14ac:dyDescent="0.3">
      <c r="A4" t="s">
        <v>314</v>
      </c>
    </row>
    <row r="5" spans="1:1" x14ac:dyDescent="0.3">
      <c r="A5" t="s">
        <v>346</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41F2-1715-4285-8FA4-5B86683708D3}">
  <dimension ref="A1:A5"/>
  <sheetViews>
    <sheetView workbookViewId="0">
      <selection activeCell="J11" sqref="J11"/>
    </sheetView>
  </sheetViews>
  <sheetFormatPr defaultRowHeight="14.4" x14ac:dyDescent="0.3"/>
  <cols>
    <col min="1" max="1" width="20.21875" bestFit="1" customWidth="1"/>
  </cols>
  <sheetData>
    <row r="1" spans="1:1" ht="25.8" x14ac:dyDescent="0.3">
      <c r="A1" s="12" t="s">
        <v>32</v>
      </c>
    </row>
    <row r="2" spans="1:1" x14ac:dyDescent="0.3">
      <c r="A2" t="s">
        <v>291</v>
      </c>
    </row>
    <row r="3" spans="1:1" x14ac:dyDescent="0.3">
      <c r="A3" t="s">
        <v>224</v>
      </c>
    </row>
    <row r="4" spans="1:1" x14ac:dyDescent="0.3">
      <c r="A4" t="s">
        <v>292</v>
      </c>
    </row>
    <row r="5" spans="1:1" x14ac:dyDescent="0.3">
      <c r="A5" t="s">
        <v>224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D453A-7405-42B2-9BD2-633787DE3B94}">
  <dimension ref="A1:BE137"/>
  <sheetViews>
    <sheetView topLeftCell="A109" zoomScaleNormal="100" workbookViewId="0">
      <selection activeCell="E9" sqref="E9"/>
    </sheetView>
  </sheetViews>
  <sheetFormatPr defaultRowHeight="14.4" x14ac:dyDescent="0.3"/>
  <cols>
    <col min="1" max="1" width="71.5546875" bestFit="1" customWidth="1"/>
  </cols>
  <sheetData>
    <row r="1" spans="1:57" x14ac:dyDescent="0.3">
      <c r="A1" t="s">
        <v>293</v>
      </c>
      <c r="BB1" t="s">
        <v>294</v>
      </c>
    </row>
    <row r="2" spans="1:57" x14ac:dyDescent="0.3">
      <c r="A2" t="s">
        <v>225</v>
      </c>
      <c r="BB2" t="s">
        <v>294</v>
      </c>
    </row>
    <row r="3" spans="1:57" x14ac:dyDescent="0.3">
      <c r="A3" t="s">
        <v>373</v>
      </c>
    </row>
    <row r="4" spans="1:57" x14ac:dyDescent="0.3">
      <c r="A4" t="s">
        <v>372</v>
      </c>
    </row>
    <row r="5" spans="1:57" x14ac:dyDescent="0.3">
      <c r="A5" t="s">
        <v>378</v>
      </c>
    </row>
    <row r="6" spans="1:57" x14ac:dyDescent="0.3">
      <c r="A6" t="s">
        <v>224</v>
      </c>
      <c r="BA6" t="e">
        <f>IF(AND('Network Data'!$C$5=1,'Network Data'!#REF!=1,'Network Data'!C10 = 0,'Network Data'!D10 = 1,'Network Data'!#REF!&gt;0,'Network Data'!#REF!=1),SUBSTITUTE('Network Data'!B10," ","")&amp;"_NPP"&amp;" = Flowfrom("&amp;SUBSTITUTE('Network Data'!B10," ","")&amp;") - "&amp;SUBSTITUTE('Network Data'!B10," ","")&amp;"_R"&amp;" - "&amp;SUBSTITUTE('Network Data'!B10," ","")&amp;"_U"&amp;" - "&amp;SUBSTITUTE('Network Data'!B10," ","")&amp;"_EX", IF(AND('Network Data'!$C$5=1,'Network Data'!#REF!=0,'Network Data'!C10 = 0,'Network Data'!D10 = 1,'Network Data'!#REF!&gt;0,'Network Data'!#REF!=1),SUBSTITUTE('Network Data'!B10," ","")&amp;"_NPP"&amp;" = Flowfrom("&amp;SUBSTITUTE('Network Data'!B10," ","")&amp;") - "&amp;SUBSTITUTE('Network Data'!B10," ","")&amp;"_R - "&amp;SUBSTITUTE('Network Data'!B10," ","")&amp;"_EX", IF(AND('Network Data'!$C$5=0,'Network Data'!#REF!=1,'Network Data'!C10 = 0,'Network Data'!D10 = 1,'Network Data'!#REF!&gt;0,'Network Data'!#REF!=0),SUBSTITUTE('Network Data'!B10," ","")&amp;"_NPP"&amp;" = Flowfrom("&amp;SUBSTITUTE('Network Data'!B10," ","")&amp;") - "&amp;SUBSTITUTE('Network Data'!B10," ","")&amp;"_U - "&amp;SUBSTITUTE('Network Data'!B10," ","")&amp;"_EX", IF(AND('Network Data'!$C$5=1,'Network Data'!#REF!=0,'Network Data'!C10 = 0,'Network Data'!D10 = 1,'Network Data'!#REF!&gt;0,'Network Data'!#REF!=0),SUBSTITUTE('Network Data'!B10," ","")&amp;"_NPP"&amp;" = Flowfrom("&amp;SUBSTITUTE('Network Data'!B10," ","")&amp;") - "&amp;SUBSTITUTE('Network Data'!B10," ","")&amp;"_R", IF(AND('Network Data'!$C$5=0,'Network Data'!#REF!=0,'Network Data'!C10 = 0,'Network Data'!D10 = 1,'Network Data'!#REF!&gt;0,'Network Data'!#REF!=1),SUBSTITUTE('Network Data'!B10," ","")&amp;"_NPP"&amp;" = Flowfrom("&amp;SUBSTITUTE('Network Data'!B10," ","")&amp;") - "&amp;SUBSTITUTE('Network Data'!B10," ","")&amp;"_EX", IF(AND('Network Data'!$C$5=1,'Network Data'!#REF!=1,'Network Data'!C10 = 0,'Network Data'!D10 = 1,'Network Data'!#REF!&gt;0,'Network Data'!#REF!=0),SUBSTITUTE('Network Data'!B10," ","")&amp;"_NPP"&amp;" = Flowfrom("&amp;SUBSTITUTE('Network Data'!B10," ","")&amp;") - "&amp;SUBSTITUTE('Network Data'!B10," ","")&amp;"_R"&amp;" - "&amp;SUBSTITUTE('Network Data'!B10," ","")&amp;"_U", IF(AND('Network Data'!$C$5=0,'Network Data'!#REF!=0,'Network Data'!C10 = 0,'Network Data'!D10 = 1,'Network Data'!#REF!&gt;0,'Network Data'!#REF!=0),SUBSTITUTE('Network Data'!B10," ","")&amp;"_NPP"&amp;" = Flowfrom("&amp;SUBSTITUTE('Network Data'!B10," ","")&amp;") ", IF(AND('Network Data'!$C$5=1,'Network Data'!#REF!=1,'Network Data'!C10 = 0,'Network Data'!D10 = 0,'Network Data'!#REF!&gt;0,'Network Data'!#REF!=1),SUBSTITUTE('Network Data'!B10," ","")&amp;"_P"&amp;" = Flowfrom("&amp;SUBSTITUTE('Network Data'!B10," ","")&amp;") - "&amp;SUBSTITUTE('Network Data'!B10," ","")&amp;"_R"&amp;" - "&amp;SUBSTITUTE('Network Data'!B10," ","")&amp;"_U"&amp;" - "&amp;SUBSTITUTE('Network Data'!B10," ","")&amp;"_EX", IF(AND('Network Data'!$C$5=1,'Network Data'!#REF!=0,'Network Data'!C10 = 0,'Network Data'!D10 = 0,'Network Data'!#REF!&gt;0,'Network Data'!#REF!=1),SUBSTITUTE('Network Data'!B10," ","")&amp;"_P"&amp;" = Flowfrom("&amp;SUBSTITUTE('Network Data'!B10," ","")&amp;") - "&amp;SUBSTITUTE('Network Data'!B10," ","")&amp;"_R - "&amp;SUBSTITUTE('Network Data'!B10," ","")&amp;"_EX", IF(AND('Network Data'!$C$5=0,'Network Data'!#REF!=1,'Network Data'!C10 = 0,'Network Data'!D10 = 0,'Network Data'!#REF!&gt;0,'Network Data'!#REF!=0),SUBSTITUTE('Network Data'!B10," ","")&amp;"_P"&amp;" = Flowfrom("&amp;SUBSTITUTE('Network Data'!B10," ","")&amp;") - "&amp;SUBSTITUTE('Network Data'!B10," ","")&amp;"_U - "&amp;SUBSTITUTE('Network Data'!B10," ","")&amp;"_EX", IF(AND('Network Data'!$C$5=1,'Network Data'!#REF!=0,'Network Data'!C10 = 0,'Network Data'!D10 = 0,'Network Data'!#REF!&gt;0,'Network Data'!#REF!=0),SUBSTITUTE('Network Data'!B10," ","")&amp;"_P"&amp;" = Flowfrom("&amp;SUBSTITUTE('Network Data'!B10," ","")&amp;") - "&amp;SUBSTITUTE('Network Data'!B10," ","")&amp;"_R", IF(AND('Network Data'!$C$5=0,'Network Data'!#REF!=0,'Network Data'!C10 = 0,'Network Data'!D10 = 0,'Network Data'!#REF!&gt;0,'Network Data'!#REF!=1),SUBSTITUTE('Network Data'!B10," ","")&amp;"_P"&amp;" = Flowfrom("&amp;SUBSTITUTE('Network Data'!B10," ","")&amp;") - "&amp;SUBSTITUTE('Network Data'!B10," ","")&amp;"_EX", IF(AND('Network Data'!$C$5=1,'Network Data'!#REF!=1,'Network Data'!C10 = 0,'Network Data'!D10 = 0,'Network Data'!#REF!&gt;0,'Network Data'!#REF!=0),SUBSTITUTE('Network Data'!B10," ","")&amp;"_P"&amp;" = Flowfrom("&amp;SUBSTITUTE('Network Data'!B10," ","")&amp;") - "&amp;SUBSTITUTE('Network Data'!B10," ","")&amp;"_R"&amp;" - "&amp;SUBSTITUTE('Network Data'!B10," ","")&amp;"_U", IF(AND('Network Data'!$C$5=0,'Network Data'!#REF!=0,'Network Data'!C10 = 0,'Network Data'!D10 = 0,'Network Data'!#REF!&gt;0,'Network Data'!#REF!=0),SUBSTITUTE('Network Data'!B10," ","")&amp;"_P"&amp;" = Flowfrom("&amp;SUBSTITUTE('Network Data'!B10," ","")&amp;") ", ""))))))))))))))</f>
        <v>#REF!</v>
      </c>
      <c r="BE6" t="e">
        <f>IF(AND('Network Data'!$C$5=1,'Network Data'!#REF!=1,'Network Data'!C10 = 0, 'Network Data'!D10=1,'Network Data'!#REF!=1,'Network Data'!#REF!&gt;0), SUBSTITUTE('Network Data'!B10," ","")&amp;"_U"&amp;" = Flowto("&amp;SUBSTITUTE('Network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Flowto("&amp;SUBSTITUTE('Network Data'!B10," ","")&amp;") - "&amp;SUBSTITUTE('Network Data'!B10," ","")&amp;"_P"&amp;" - "&amp;SUBSTITUTE('Network Data'!B10," ","")&amp;"_EX", IF(AND('Network Data'!$C$5=0,'Network Data'!#REF!=1,'Network Data'!C10 = 0, 'Network Data'!D10=1,'Network Data'!#REF!=0,'Network Data'!#REF!&gt;0), SUBSTITUTE('Network Data'!B10," ","")&amp;"_U"&amp;" = Flowto("&amp;SUBSTITUTE('Network Data'!B10," ","")&amp;") - "&amp;SUBSTITUTE('Network Data'!B10," ","")&amp;"_P",IF(AND('Network Data'!$C$5=1,'Network Data'!#REF!=1,'Network Data'!C10 = 0, 'Network Data'!D10=0,'Network Data'!#REF!=1,'Network Data'!#REF!&gt;0), SUBSTITUTE('Network Data'!B10," ","")&amp;"_U"&amp;" = Flowto("&amp;SUBSTITUTE('Network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Flowto("&amp;SUBSTITUTE('Network Data'!B10," ","")&amp;") - "&amp;SUBSTITUTE('Network Data'!B10," ","")&amp;"_P"&amp;" - "&amp;SUBSTITUTE('Network Data'!B10," ","")&amp;"_EX", IF(AND('Network Data'!$C$5=0,'Network Data'!#REF!=1,'Network Data'!C10 = 0, 'Network Data'!D10=0,'Network Data'!#REF!=0,'Network Data'!#REF!&gt;0), SUBSTITUTE('Network Data'!B10," ","")&amp;"_U"&amp;" = Flowto("&amp;SUBSTITUTE('Network Data'!B10," ","")&amp;") - "&amp;SUBSTITUTE('Network Data'!B10," ","")&amp;"_P",IF(AND('Network Data'!$C$5=1,'Network Data'!#REF!=1,'Network Data'!C10 = 0, 'Network Data'!D10=0,'Network Data'!#REF!=0,'Network Data'!#REF!&gt;0), SUBSTITUTE('Network Data'!B10," ","")&amp;"_U"&amp;" = Flowto("&amp;SUBSTITUTE('Network Data'!B10," ","")&amp;") - "&amp;SUBSTITUTE('Network Data'!B10," ","")&amp;"_P - "&amp;SUBSTITUTE('Network Data'!B10," ","")&amp;"_R","")))))))</f>
        <v>#REF!</v>
      </c>
    </row>
    <row r="7" spans="1:57" x14ac:dyDescent="0.3">
      <c r="A7" t="s">
        <v>295</v>
      </c>
      <c r="BE7" t="e">
        <f>IF(AND('Network Data'!$C$5=1,'Network Data'!#REF!=1,'Network Data'!C10 = 0, 'Network Data'!D10=1,'Network Data'!#REF!=1,'Network Data'!#REF!&gt;0), SUBSTITUTE('Network Data'!B10," ","")&amp;"_U"&amp;" = Flowfrom("&amp;SUBSTITUTE('Network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Flowfrom("&amp;SUBSTITUTE('Network Data'!B10," ","")&amp;") - "&amp;SUBSTITUTE('Network Data'!B10," ","")&amp;"_P"&amp;" - "&amp;SUBSTITUTE('Network Data'!B10," ","")&amp;"_EX", IF(AND('Network Data'!$C$5=0,'Network Data'!#REF!=1,'Network Data'!C10 = 0, 'Network Data'!D10=1,'Network Data'!#REF!=0,'Network Data'!#REF!&gt;0), SUBSTITUTE('Network Data'!B10," ","")&amp;"_U"&amp;" = Flowfrom("&amp;SUBSTITUTE('Network Data'!B10," ","")&amp;") - "&amp;SUBSTITUTE('Network Data'!B10," ","")&amp;"_P",IF(AND('Network Data'!$C$5=1,'Network Data'!#REF!=1,'Network Data'!C10 = 0, 'Network Data'!D10=0,'Network Data'!#REF!=1,'Network Data'!#REF!&gt;0), SUBSTITUTE('Network Data'!B10," ","")&amp;"_U"&amp;" = Flowfrom("&amp;SUBSTITUTE('Network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Flowfrom("&amp;SUBSTITUTE('Network Data'!B10," ","")&amp;") - "&amp;SUBSTITUTE('Network Data'!B10," ","")&amp;"_P"&amp;" - "&amp;SUBSTITUTE('Network Data'!B10," ","")&amp;"_EX", IF(AND('Network Data'!$C$5=0,'Network Data'!#REF!=1,'Network Data'!C10 = 0, 'Network Data'!D10=0,'Network Data'!#REF!=0,'Network Data'!#REF!&gt;0), SUBSTITUTE('Network Data'!B10," ","")&amp;"_U"&amp;" = Flowfrom("&amp;SUBSTITUTE('Network Data'!B10," ","")&amp;") - "&amp;SUBSTITUTE('Network Data'!B10," ","")&amp;"_P",IF(AND('Network Data'!$C$5=1,'Network Data'!#REF!=1,'Network Data'!C10 = 0, 'Network Data'!D10=0,'Network Data'!#REF!=0,'Network Data'!#REF!&gt;0), SUBSTITUTE('Network Data'!B10," ","")&amp;"_U"&amp;" = Flowfrom("&amp;SUBSTITUTE('Network Data'!B10," ","")&amp;") - "&amp;SUBSTITUTE('Network Data'!B10," ","")&amp;"_P - "&amp;SUBSTITUTE('Network Data'!B10," ","")&amp;"_R","")))))))</f>
        <v>#REF!</v>
      </c>
    </row>
    <row r="8" spans="1:57" x14ac:dyDescent="0.3">
      <c r="A8" t="s">
        <v>235</v>
      </c>
    </row>
    <row r="9" spans="1:57" x14ac:dyDescent="0.3">
      <c r="A9" t="s">
        <v>224</v>
      </c>
    </row>
    <row r="10" spans="1:57" x14ac:dyDescent="0.3">
      <c r="A10" t="s">
        <v>229</v>
      </c>
    </row>
    <row r="11" spans="1:57" x14ac:dyDescent="0.3">
      <c r="A11" t="s">
        <v>230</v>
      </c>
    </row>
    <row r="12" spans="1:57" x14ac:dyDescent="0.3">
      <c r="A12" t="s">
        <v>315</v>
      </c>
      <c r="BB12" t="s">
        <v>294</v>
      </c>
    </row>
    <row r="13" spans="1:57" x14ac:dyDescent="0.3">
      <c r="A13" t="s">
        <v>352</v>
      </c>
    </row>
    <row r="14" spans="1:57" x14ac:dyDescent="0.3">
      <c r="A14" t="s">
        <v>344</v>
      </c>
    </row>
    <row r="15" spans="1:57" x14ac:dyDescent="0.3">
      <c r="A15" t="s">
        <v>224</v>
      </c>
    </row>
    <row r="16" spans="1:57" x14ac:dyDescent="0.3">
      <c r="A16" t="s">
        <v>195</v>
      </c>
    </row>
    <row r="17" spans="1:1" x14ac:dyDescent="0.3">
      <c r="A17" t="s">
        <v>302</v>
      </c>
    </row>
    <row r="18" spans="1:1" x14ac:dyDescent="0.3">
      <c r="A18" t="s">
        <v>197</v>
      </c>
    </row>
    <row r="19" spans="1:1" x14ac:dyDescent="0.3">
      <c r="A19" t="s">
        <v>303</v>
      </c>
    </row>
    <row r="20" spans="1:1" x14ac:dyDescent="0.3">
      <c r="A20" t="s">
        <v>199</v>
      </c>
    </row>
    <row r="21" spans="1:1" x14ac:dyDescent="0.3">
      <c r="A21" t="s">
        <v>200</v>
      </c>
    </row>
    <row r="22" spans="1:1" x14ac:dyDescent="0.3">
      <c r="A22" t="s">
        <v>201</v>
      </c>
    </row>
    <row r="23" spans="1:1" x14ac:dyDescent="0.3">
      <c r="A23" t="s">
        <v>202</v>
      </c>
    </row>
    <row r="24" spans="1:1" x14ac:dyDescent="0.3">
      <c r="A24" t="s">
        <v>347</v>
      </c>
    </row>
    <row r="25" spans="1:1" x14ac:dyDescent="0.3">
      <c r="A25" t="s">
        <v>348</v>
      </c>
    </row>
    <row r="26" spans="1:1" x14ac:dyDescent="0.3">
      <c r="A26" t="s">
        <v>205</v>
      </c>
    </row>
    <row r="27" spans="1:1" x14ac:dyDescent="0.3">
      <c r="A27" t="s">
        <v>224</v>
      </c>
    </row>
    <row r="28" spans="1:1" x14ac:dyDescent="0.3">
      <c r="A28" t="s">
        <v>206</v>
      </c>
    </row>
    <row r="29" spans="1:1" x14ac:dyDescent="0.3">
      <c r="A29" t="s">
        <v>224</v>
      </c>
    </row>
    <row r="30" spans="1:1" x14ac:dyDescent="0.3">
      <c r="A30" t="s">
        <v>316</v>
      </c>
    </row>
    <row r="31" spans="1:1" x14ac:dyDescent="0.3">
      <c r="A31" t="s">
        <v>238</v>
      </c>
    </row>
    <row r="32" spans="1:1" x14ac:dyDescent="0.3">
      <c r="A32" t="s">
        <v>317</v>
      </c>
    </row>
    <row r="33" spans="1:1" x14ac:dyDescent="0.3">
      <c r="A33" t="s">
        <v>318</v>
      </c>
    </row>
    <row r="34" spans="1:1" x14ac:dyDescent="0.3">
      <c r="A34" t="s">
        <v>224</v>
      </c>
    </row>
    <row r="35" spans="1:1" x14ac:dyDescent="0.3">
      <c r="A35" t="s">
        <v>207</v>
      </c>
    </row>
    <row r="36" spans="1:1" x14ac:dyDescent="0.3">
      <c r="A36" t="s">
        <v>224</v>
      </c>
    </row>
    <row r="37" spans="1:1" x14ac:dyDescent="0.3">
      <c r="A37" t="s">
        <v>208</v>
      </c>
    </row>
    <row r="38" spans="1:1" x14ac:dyDescent="0.3">
      <c r="A38" t="s">
        <v>224</v>
      </c>
    </row>
    <row r="39" spans="1:1" x14ac:dyDescent="0.3">
      <c r="A39" t="s">
        <v>243</v>
      </c>
    </row>
    <row r="40" spans="1:1" x14ac:dyDescent="0.3">
      <c r="A40" t="s">
        <v>353</v>
      </c>
    </row>
    <row r="41" spans="1:1" x14ac:dyDescent="0.3">
      <c r="A41" t="s">
        <v>354</v>
      </c>
    </row>
    <row r="42" spans="1:1" x14ac:dyDescent="0.3">
      <c r="A42" t="s">
        <v>355</v>
      </c>
    </row>
    <row r="43" spans="1:1" x14ac:dyDescent="0.3">
      <c r="A43" t="s">
        <v>246</v>
      </c>
    </row>
    <row r="44" spans="1:1" x14ac:dyDescent="0.3">
      <c r="A44" t="s">
        <v>247</v>
      </c>
    </row>
    <row r="45" spans="1:1" x14ac:dyDescent="0.3">
      <c r="A45" t="s">
        <v>248</v>
      </c>
    </row>
    <row r="46" spans="1:1" x14ac:dyDescent="0.3">
      <c r="A46" t="s">
        <v>224</v>
      </c>
    </row>
    <row r="47" spans="1:1" x14ac:dyDescent="0.3">
      <c r="A47" t="s">
        <v>209</v>
      </c>
    </row>
    <row r="48" spans="1:1" x14ac:dyDescent="0.3">
      <c r="A48" t="s">
        <v>224</v>
      </c>
    </row>
    <row r="49" spans="1:1" x14ac:dyDescent="0.3">
      <c r="A49" t="s">
        <v>210</v>
      </c>
    </row>
    <row r="50" spans="1:1" x14ac:dyDescent="0.3">
      <c r="A50" t="s">
        <v>224</v>
      </c>
    </row>
    <row r="51" spans="1:1" x14ac:dyDescent="0.3">
      <c r="A51" t="s">
        <v>251</v>
      </c>
    </row>
    <row r="52" spans="1:1" x14ac:dyDescent="0.3">
      <c r="A52" t="s">
        <v>224</v>
      </c>
    </row>
    <row r="53" spans="1:1" x14ac:dyDescent="0.3">
      <c r="A53" t="s">
        <v>356</v>
      </c>
    </row>
    <row r="54" spans="1:1" x14ac:dyDescent="0.3">
      <c r="A54" t="s">
        <v>357</v>
      </c>
    </row>
    <row r="55" spans="1:1" x14ac:dyDescent="0.3">
      <c r="A55" t="s">
        <v>254</v>
      </c>
    </row>
    <row r="56" spans="1:1" x14ac:dyDescent="0.3">
      <c r="A56" t="s">
        <v>224</v>
      </c>
    </row>
    <row r="57" spans="1:1" x14ac:dyDescent="0.3">
      <c r="A57" t="s">
        <v>255</v>
      </c>
    </row>
    <row r="58" spans="1:1" x14ac:dyDescent="0.3">
      <c r="A58" t="s">
        <v>224</v>
      </c>
    </row>
    <row r="59" spans="1:1" x14ac:dyDescent="0.3">
      <c r="A59" t="s">
        <v>319</v>
      </c>
    </row>
    <row r="60" spans="1:1" x14ac:dyDescent="0.3">
      <c r="A60" t="s">
        <v>320</v>
      </c>
    </row>
    <row r="61" spans="1:1" x14ac:dyDescent="0.3">
      <c r="A61" t="s">
        <v>321</v>
      </c>
    </row>
    <row r="62" spans="1:1" x14ac:dyDescent="0.3">
      <c r="A62" t="s">
        <v>224</v>
      </c>
    </row>
    <row r="63" spans="1:1" x14ac:dyDescent="0.3">
      <c r="A63" t="s">
        <v>259</v>
      </c>
    </row>
    <row r="64" spans="1:1" x14ac:dyDescent="0.3">
      <c r="A64" t="s">
        <v>224</v>
      </c>
    </row>
    <row r="65" spans="1:1" x14ac:dyDescent="0.3">
      <c r="A65" t="s">
        <v>322</v>
      </c>
    </row>
    <row r="66" spans="1:1" x14ac:dyDescent="0.3">
      <c r="A66" t="s">
        <v>323</v>
      </c>
    </row>
    <row r="67" spans="1:1" x14ac:dyDescent="0.3">
      <c r="A67" t="s">
        <v>324</v>
      </c>
    </row>
    <row r="68" spans="1:1" x14ac:dyDescent="0.3">
      <c r="A68" t="s">
        <v>224</v>
      </c>
    </row>
    <row r="69" spans="1:1" x14ac:dyDescent="0.3">
      <c r="A69" t="s">
        <v>325</v>
      </c>
    </row>
    <row r="70" spans="1:1" x14ac:dyDescent="0.3">
      <c r="A70" t="s">
        <v>224</v>
      </c>
    </row>
    <row r="71" spans="1:1" x14ac:dyDescent="0.3">
      <c r="A71" t="s">
        <v>326</v>
      </c>
    </row>
    <row r="72" spans="1:1" x14ac:dyDescent="0.3">
      <c r="A72" t="s">
        <v>224</v>
      </c>
    </row>
    <row r="73" spans="1:1" x14ac:dyDescent="0.3">
      <c r="A73" t="s">
        <v>211</v>
      </c>
    </row>
    <row r="74" spans="1:1" x14ac:dyDescent="0.3">
      <c r="A74" t="s">
        <v>224</v>
      </c>
    </row>
    <row r="75" spans="1:1" x14ac:dyDescent="0.3">
      <c r="A75" t="s">
        <v>212</v>
      </c>
    </row>
    <row r="76" spans="1:1" x14ac:dyDescent="0.3">
      <c r="A76" t="s">
        <v>224</v>
      </c>
    </row>
    <row r="77" spans="1:1" x14ac:dyDescent="0.3">
      <c r="A77" t="s">
        <v>266</v>
      </c>
    </row>
    <row r="78" spans="1:1" x14ac:dyDescent="0.3">
      <c r="A78" t="s">
        <v>224</v>
      </c>
    </row>
    <row r="79" spans="1:1" x14ac:dyDescent="0.3">
      <c r="A79" t="s">
        <v>267</v>
      </c>
    </row>
    <row r="80" spans="1:1" x14ac:dyDescent="0.3">
      <c r="A80" t="s">
        <v>224</v>
      </c>
    </row>
    <row r="81" spans="1:1" x14ac:dyDescent="0.3">
      <c r="A81" t="s">
        <v>268</v>
      </c>
    </row>
    <row r="82" spans="1:1" x14ac:dyDescent="0.3">
      <c r="A82" t="s">
        <v>224</v>
      </c>
    </row>
    <row r="83" spans="1:1" x14ac:dyDescent="0.3">
      <c r="A83" t="s">
        <v>270</v>
      </c>
    </row>
    <row r="84" spans="1:1" x14ac:dyDescent="0.3">
      <c r="A84" t="s">
        <v>269</v>
      </c>
    </row>
    <row r="85" spans="1:1" x14ac:dyDescent="0.3">
      <c r="A85" t="s">
        <v>271</v>
      </c>
    </row>
    <row r="86" spans="1:1" x14ac:dyDescent="0.3">
      <c r="A86" t="s">
        <v>224</v>
      </c>
    </row>
    <row r="87" spans="1:1" x14ac:dyDescent="0.3">
      <c r="A87" t="s">
        <v>358</v>
      </c>
    </row>
    <row r="88" spans="1:1" x14ac:dyDescent="0.3">
      <c r="A88" t="s">
        <v>224</v>
      </c>
    </row>
    <row r="89" spans="1:1" x14ac:dyDescent="0.3">
      <c r="A89" t="s">
        <v>359</v>
      </c>
    </row>
    <row r="90" spans="1:1" x14ac:dyDescent="0.3">
      <c r="A90" t="s">
        <v>360</v>
      </c>
    </row>
    <row r="91" spans="1:1" x14ac:dyDescent="0.3">
      <c r="A91" t="s">
        <v>361</v>
      </c>
    </row>
    <row r="92" spans="1:1" x14ac:dyDescent="0.3">
      <c r="A92" t="s">
        <v>224</v>
      </c>
    </row>
    <row r="93" spans="1:1" x14ac:dyDescent="0.3">
      <c r="A93" t="s">
        <v>275</v>
      </c>
    </row>
    <row r="94" spans="1:1" x14ac:dyDescent="0.3">
      <c r="A94" t="s">
        <v>224</v>
      </c>
    </row>
    <row r="95" spans="1:1" x14ac:dyDescent="0.3">
      <c r="A95" t="s">
        <v>276</v>
      </c>
    </row>
    <row r="96" spans="1:1" x14ac:dyDescent="0.3">
      <c r="A96" t="s">
        <v>277</v>
      </c>
    </row>
    <row r="97" spans="1:1" x14ac:dyDescent="0.3">
      <c r="A97" t="s">
        <v>278</v>
      </c>
    </row>
    <row r="98" spans="1:1" x14ac:dyDescent="0.3">
      <c r="A98" t="s">
        <v>224</v>
      </c>
    </row>
    <row r="99" spans="1:1" x14ac:dyDescent="0.3">
      <c r="A99" t="s">
        <v>280</v>
      </c>
    </row>
    <row r="100" spans="1:1" x14ac:dyDescent="0.3">
      <c r="A100" t="s">
        <v>224</v>
      </c>
    </row>
    <row r="101" spans="1:1" x14ac:dyDescent="0.3">
      <c r="A101" t="s">
        <v>327</v>
      </c>
    </row>
    <row r="102" spans="1:1" x14ac:dyDescent="0.3">
      <c r="A102" t="s">
        <v>328</v>
      </c>
    </row>
    <row r="103" spans="1:1" x14ac:dyDescent="0.3">
      <c r="A103" t="s">
        <v>329</v>
      </c>
    </row>
    <row r="104" spans="1:1" x14ac:dyDescent="0.3">
      <c r="A104" t="s">
        <v>330</v>
      </c>
    </row>
    <row r="105" spans="1:1" x14ac:dyDescent="0.3">
      <c r="A105" t="s">
        <v>331</v>
      </c>
    </row>
    <row r="106" spans="1:1" x14ac:dyDescent="0.3">
      <c r="A106" t="s">
        <v>332</v>
      </c>
    </row>
    <row r="107" spans="1:1" x14ac:dyDescent="0.3">
      <c r="A107" t="s">
        <v>333</v>
      </c>
    </row>
    <row r="108" spans="1:1" x14ac:dyDescent="0.3">
      <c r="A108" t="s">
        <v>224</v>
      </c>
    </row>
    <row r="109" spans="1:1" x14ac:dyDescent="0.3">
      <c r="A109" t="s">
        <v>283</v>
      </c>
    </row>
    <row r="110" spans="1:1" x14ac:dyDescent="0.3">
      <c r="A110" t="s">
        <v>224</v>
      </c>
    </row>
    <row r="111" spans="1:1" x14ac:dyDescent="0.3">
      <c r="A111" t="s">
        <v>285</v>
      </c>
    </row>
    <row r="112" spans="1:1" x14ac:dyDescent="0.3">
      <c r="A112" t="s">
        <v>224</v>
      </c>
    </row>
    <row r="113" spans="1:1" x14ac:dyDescent="0.3">
      <c r="A113" t="s">
        <v>286</v>
      </c>
    </row>
    <row r="114" spans="1:1" x14ac:dyDescent="0.3">
      <c r="A114" t="s">
        <v>224</v>
      </c>
    </row>
    <row r="115" spans="1:1" x14ac:dyDescent="0.3">
      <c r="A115" t="s">
        <v>334</v>
      </c>
    </row>
    <row r="116" spans="1:1" x14ac:dyDescent="0.3">
      <c r="A116" t="s">
        <v>335</v>
      </c>
    </row>
    <row r="117" spans="1:1" x14ac:dyDescent="0.3">
      <c r="A117" t="s">
        <v>336</v>
      </c>
    </row>
    <row r="118" spans="1:1" x14ac:dyDescent="0.3">
      <c r="A118" t="s">
        <v>337</v>
      </c>
    </row>
    <row r="119" spans="1:1" x14ac:dyDescent="0.3">
      <c r="A119" t="s">
        <v>338</v>
      </c>
    </row>
    <row r="120" spans="1:1" x14ac:dyDescent="0.3">
      <c r="A120" t="s">
        <v>339</v>
      </c>
    </row>
    <row r="121" spans="1:1" x14ac:dyDescent="0.3">
      <c r="A121" t="s">
        <v>340</v>
      </c>
    </row>
    <row r="122" spans="1:1" x14ac:dyDescent="0.3">
      <c r="A122" t="s">
        <v>341</v>
      </c>
    </row>
    <row r="123" spans="1:1" x14ac:dyDescent="0.3">
      <c r="A123" t="s">
        <v>349</v>
      </c>
    </row>
    <row r="124" spans="1:1" x14ac:dyDescent="0.3">
      <c r="A124" t="s">
        <v>350</v>
      </c>
    </row>
    <row r="125" spans="1:1" x14ac:dyDescent="0.3">
      <c r="A125" t="s">
        <v>351</v>
      </c>
    </row>
    <row r="126" spans="1:1" x14ac:dyDescent="0.3">
      <c r="A126" t="s">
        <v>342</v>
      </c>
    </row>
    <row r="127" spans="1:1" x14ac:dyDescent="0.3">
      <c r="A127" t="s">
        <v>343</v>
      </c>
    </row>
    <row r="128" spans="1:1" x14ac:dyDescent="0.3">
      <c r="A128" t="s">
        <v>377</v>
      </c>
    </row>
    <row r="129" spans="1:1" x14ac:dyDescent="0.3">
      <c r="A129" t="s">
        <v>224</v>
      </c>
    </row>
    <row r="130" spans="1:1" x14ac:dyDescent="0.3">
      <c r="A130" t="s">
        <v>289</v>
      </c>
    </row>
    <row r="131" spans="1:1" x14ac:dyDescent="0.3">
      <c r="A131" t="s">
        <v>224</v>
      </c>
    </row>
    <row r="132" spans="1:1" x14ac:dyDescent="0.3">
      <c r="A132" t="s">
        <v>313</v>
      </c>
    </row>
    <row r="133" spans="1:1" x14ac:dyDescent="0.3">
      <c r="A133" t="s">
        <v>314</v>
      </c>
    </row>
    <row r="134" spans="1:1" x14ac:dyDescent="0.3">
      <c r="A134" t="s">
        <v>346</v>
      </c>
    </row>
    <row r="135" spans="1:1" x14ac:dyDescent="0.3">
      <c r="A135" t="s">
        <v>224</v>
      </c>
    </row>
    <row r="136" spans="1:1" x14ac:dyDescent="0.3">
      <c r="A136" t="s">
        <v>292</v>
      </c>
    </row>
    <row r="137" spans="1:1" x14ac:dyDescent="0.3">
      <c r="A137" t="s">
        <v>224</v>
      </c>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18B0-1676-447F-9FA5-242CCE4E11E9}">
  <dimension ref="A1:A110"/>
  <sheetViews>
    <sheetView workbookViewId="0">
      <selection activeCell="C96" sqref="C96"/>
    </sheetView>
  </sheetViews>
  <sheetFormatPr defaultRowHeight="14.4" x14ac:dyDescent="0.3"/>
  <cols>
    <col min="1" max="1" width="71.5546875" bestFit="1" customWidth="1"/>
  </cols>
  <sheetData>
    <row r="1" spans="1:1" x14ac:dyDescent="0.3">
      <c r="A1" t="s">
        <v>296</v>
      </c>
    </row>
    <row r="2" spans="1:1" x14ac:dyDescent="0.3">
      <c r="A2" t="s">
        <v>225</v>
      </c>
    </row>
    <row r="3" spans="1:1" x14ac:dyDescent="0.3">
      <c r="A3" t="s">
        <v>373</v>
      </c>
    </row>
    <row r="4" spans="1:1" x14ac:dyDescent="0.3">
      <c r="A4" t="s">
        <v>372</v>
      </c>
    </row>
    <row r="5" spans="1:1" x14ac:dyDescent="0.3">
      <c r="A5" t="s">
        <v>378</v>
      </c>
    </row>
    <row r="6" spans="1:1" x14ac:dyDescent="0.3">
      <c r="A6" t="s">
        <v>224</v>
      </c>
    </row>
    <row r="7" spans="1:1" x14ac:dyDescent="0.3">
      <c r="A7" t="s">
        <v>295</v>
      </c>
    </row>
    <row r="8" spans="1:1" x14ac:dyDescent="0.3">
      <c r="A8" t="s">
        <v>235</v>
      </c>
    </row>
    <row r="9" spans="1:1" x14ac:dyDescent="0.3">
      <c r="A9" t="s">
        <v>224</v>
      </c>
    </row>
    <row r="10" spans="1:1" x14ac:dyDescent="0.3">
      <c r="A10" t="s">
        <v>229</v>
      </c>
    </row>
    <row r="11" spans="1:1" x14ac:dyDescent="0.3">
      <c r="A11" t="s">
        <v>230</v>
      </c>
    </row>
    <row r="12" spans="1:1" x14ac:dyDescent="0.3">
      <c r="A12" t="s">
        <v>315</v>
      </c>
    </row>
    <row r="13" spans="1:1" x14ac:dyDescent="0.3">
      <c r="A13" t="s">
        <v>352</v>
      </c>
    </row>
    <row r="14" spans="1:1" x14ac:dyDescent="0.3">
      <c r="A14" t="s">
        <v>344</v>
      </c>
    </row>
    <row r="15" spans="1:1" x14ac:dyDescent="0.3">
      <c r="A15" t="s">
        <v>224</v>
      </c>
    </row>
    <row r="16" spans="1:1" x14ac:dyDescent="0.3">
      <c r="A16" t="s">
        <v>195</v>
      </c>
    </row>
    <row r="17" spans="1:1" x14ac:dyDescent="0.3">
      <c r="A17" t="s">
        <v>302</v>
      </c>
    </row>
    <row r="18" spans="1:1" x14ac:dyDescent="0.3">
      <c r="A18" t="s">
        <v>197</v>
      </c>
    </row>
    <row r="19" spans="1:1" x14ac:dyDescent="0.3">
      <c r="A19" t="s">
        <v>303</v>
      </c>
    </row>
    <row r="20" spans="1:1" x14ac:dyDescent="0.3">
      <c r="A20" t="s">
        <v>199</v>
      </c>
    </row>
    <row r="21" spans="1:1" x14ac:dyDescent="0.3">
      <c r="A21" t="s">
        <v>200</v>
      </c>
    </row>
    <row r="22" spans="1:1" x14ac:dyDescent="0.3">
      <c r="A22" t="s">
        <v>201</v>
      </c>
    </row>
    <row r="23" spans="1:1" x14ac:dyDescent="0.3">
      <c r="A23" t="s">
        <v>202</v>
      </c>
    </row>
    <row r="24" spans="1:1" x14ac:dyDescent="0.3">
      <c r="A24" t="s">
        <v>347</v>
      </c>
    </row>
    <row r="25" spans="1:1" x14ac:dyDescent="0.3">
      <c r="A25" t="s">
        <v>348</v>
      </c>
    </row>
    <row r="26" spans="1:1" x14ac:dyDescent="0.3">
      <c r="A26" t="s">
        <v>205</v>
      </c>
    </row>
    <row r="27" spans="1:1" x14ac:dyDescent="0.3">
      <c r="A27" t="s">
        <v>224</v>
      </c>
    </row>
    <row r="28" spans="1:1" x14ac:dyDescent="0.3">
      <c r="A28" t="s">
        <v>206</v>
      </c>
    </row>
    <row r="29" spans="1:1" x14ac:dyDescent="0.3">
      <c r="A29" t="s">
        <v>224</v>
      </c>
    </row>
    <row r="30" spans="1:1" x14ac:dyDescent="0.3">
      <c r="A30" t="s">
        <v>316</v>
      </c>
    </row>
    <row r="31" spans="1:1" x14ac:dyDescent="0.3">
      <c r="A31" t="s">
        <v>238</v>
      </c>
    </row>
    <row r="32" spans="1:1" x14ac:dyDescent="0.3">
      <c r="A32" t="s">
        <v>317</v>
      </c>
    </row>
    <row r="33" spans="1:1" x14ac:dyDescent="0.3">
      <c r="A33" t="s">
        <v>318</v>
      </c>
    </row>
    <row r="34" spans="1:1" x14ac:dyDescent="0.3">
      <c r="A34" t="s">
        <v>224</v>
      </c>
    </row>
    <row r="35" spans="1:1" x14ac:dyDescent="0.3">
      <c r="A35" t="s">
        <v>207</v>
      </c>
    </row>
    <row r="36" spans="1:1" x14ac:dyDescent="0.3">
      <c r="A36" t="s">
        <v>224</v>
      </c>
    </row>
    <row r="37" spans="1:1" x14ac:dyDescent="0.3">
      <c r="A37" t="s">
        <v>208</v>
      </c>
    </row>
    <row r="38" spans="1:1" x14ac:dyDescent="0.3">
      <c r="A38" t="s">
        <v>224</v>
      </c>
    </row>
    <row r="39" spans="1:1" x14ac:dyDescent="0.3">
      <c r="A39" t="s">
        <v>243</v>
      </c>
    </row>
    <row r="40" spans="1:1" x14ac:dyDescent="0.3">
      <c r="A40" t="s">
        <v>353</v>
      </c>
    </row>
    <row r="41" spans="1:1" x14ac:dyDescent="0.3">
      <c r="A41" t="s">
        <v>354</v>
      </c>
    </row>
    <row r="42" spans="1:1" x14ac:dyDescent="0.3">
      <c r="A42" t="s">
        <v>355</v>
      </c>
    </row>
    <row r="43" spans="1:1" x14ac:dyDescent="0.3">
      <c r="A43" t="s">
        <v>246</v>
      </c>
    </row>
    <row r="44" spans="1:1" x14ac:dyDescent="0.3">
      <c r="A44" t="s">
        <v>247</v>
      </c>
    </row>
    <row r="45" spans="1:1" x14ac:dyDescent="0.3">
      <c r="A45" t="s">
        <v>248</v>
      </c>
    </row>
    <row r="46" spans="1:1" x14ac:dyDescent="0.3">
      <c r="A46" t="s">
        <v>224</v>
      </c>
    </row>
    <row r="47" spans="1:1" x14ac:dyDescent="0.3">
      <c r="A47" t="s">
        <v>209</v>
      </c>
    </row>
    <row r="48" spans="1:1" x14ac:dyDescent="0.3">
      <c r="A48" t="s">
        <v>224</v>
      </c>
    </row>
    <row r="49" spans="1:1" x14ac:dyDescent="0.3">
      <c r="A49" t="s">
        <v>210</v>
      </c>
    </row>
    <row r="50" spans="1:1" x14ac:dyDescent="0.3">
      <c r="A50" t="s">
        <v>224</v>
      </c>
    </row>
    <row r="51" spans="1:1" x14ac:dyDescent="0.3">
      <c r="A51" t="s">
        <v>251</v>
      </c>
    </row>
    <row r="52" spans="1:1" x14ac:dyDescent="0.3">
      <c r="A52" t="s">
        <v>224</v>
      </c>
    </row>
    <row r="53" spans="1:1" x14ac:dyDescent="0.3">
      <c r="A53" t="s">
        <v>356</v>
      </c>
    </row>
    <row r="54" spans="1:1" x14ac:dyDescent="0.3">
      <c r="A54" t="s">
        <v>357</v>
      </c>
    </row>
    <row r="55" spans="1:1" x14ac:dyDescent="0.3">
      <c r="A55" t="s">
        <v>254</v>
      </c>
    </row>
    <row r="56" spans="1:1" x14ac:dyDescent="0.3">
      <c r="A56" t="s">
        <v>224</v>
      </c>
    </row>
    <row r="57" spans="1:1" x14ac:dyDescent="0.3">
      <c r="A57" t="s">
        <v>255</v>
      </c>
    </row>
    <row r="58" spans="1:1" x14ac:dyDescent="0.3">
      <c r="A58" t="s">
        <v>224</v>
      </c>
    </row>
    <row r="59" spans="1:1" x14ac:dyDescent="0.3">
      <c r="A59" t="s">
        <v>319</v>
      </c>
    </row>
    <row r="60" spans="1:1" x14ac:dyDescent="0.3">
      <c r="A60" t="s">
        <v>320</v>
      </c>
    </row>
    <row r="61" spans="1:1" x14ac:dyDescent="0.3">
      <c r="A61" t="s">
        <v>321</v>
      </c>
    </row>
    <row r="62" spans="1:1" x14ac:dyDescent="0.3">
      <c r="A62" t="s">
        <v>224</v>
      </c>
    </row>
    <row r="63" spans="1:1" x14ac:dyDescent="0.3">
      <c r="A63" t="s">
        <v>259</v>
      </c>
    </row>
    <row r="64" spans="1:1" x14ac:dyDescent="0.3">
      <c r="A64" t="s">
        <v>224</v>
      </c>
    </row>
    <row r="65" spans="1:1" x14ac:dyDescent="0.3">
      <c r="A65" t="s">
        <v>322</v>
      </c>
    </row>
    <row r="66" spans="1:1" x14ac:dyDescent="0.3">
      <c r="A66" t="s">
        <v>323</v>
      </c>
    </row>
    <row r="67" spans="1:1" x14ac:dyDescent="0.3">
      <c r="A67" t="s">
        <v>324</v>
      </c>
    </row>
    <row r="68" spans="1:1" x14ac:dyDescent="0.3">
      <c r="A68" t="s">
        <v>224</v>
      </c>
    </row>
    <row r="69" spans="1:1" x14ac:dyDescent="0.3">
      <c r="A69" t="s">
        <v>325</v>
      </c>
    </row>
    <row r="70" spans="1:1" x14ac:dyDescent="0.3">
      <c r="A70" t="s">
        <v>224</v>
      </c>
    </row>
    <row r="71" spans="1:1" x14ac:dyDescent="0.3">
      <c r="A71" t="s">
        <v>326</v>
      </c>
    </row>
    <row r="72" spans="1:1" x14ac:dyDescent="0.3">
      <c r="A72" t="s">
        <v>224</v>
      </c>
    </row>
    <row r="73" spans="1:1" x14ac:dyDescent="0.3">
      <c r="A73" t="s">
        <v>211</v>
      </c>
    </row>
    <row r="74" spans="1:1" x14ac:dyDescent="0.3">
      <c r="A74" t="s">
        <v>224</v>
      </c>
    </row>
    <row r="75" spans="1:1" x14ac:dyDescent="0.3">
      <c r="A75" t="s">
        <v>212</v>
      </c>
    </row>
    <row r="76" spans="1:1" x14ac:dyDescent="0.3">
      <c r="A76" t="s">
        <v>224</v>
      </c>
    </row>
    <row r="77" spans="1:1" x14ac:dyDescent="0.3">
      <c r="A77" t="s">
        <v>266</v>
      </c>
    </row>
    <row r="78" spans="1:1" x14ac:dyDescent="0.3">
      <c r="A78" t="s">
        <v>224</v>
      </c>
    </row>
    <row r="79" spans="1:1" x14ac:dyDescent="0.3">
      <c r="A79" t="s">
        <v>267</v>
      </c>
    </row>
    <row r="80" spans="1:1" x14ac:dyDescent="0.3">
      <c r="A80" t="s">
        <v>224</v>
      </c>
    </row>
    <row r="81" spans="1:1" x14ac:dyDescent="0.3">
      <c r="A81" t="s">
        <v>268</v>
      </c>
    </row>
    <row r="82" spans="1:1" x14ac:dyDescent="0.3">
      <c r="A82" t="s">
        <v>224</v>
      </c>
    </row>
    <row r="83" spans="1:1" x14ac:dyDescent="0.3">
      <c r="A83" t="s">
        <v>270</v>
      </c>
    </row>
    <row r="84" spans="1:1" x14ac:dyDescent="0.3">
      <c r="A84" t="s">
        <v>269</v>
      </c>
    </row>
    <row r="85" spans="1:1" x14ac:dyDescent="0.3">
      <c r="A85" t="s">
        <v>271</v>
      </c>
    </row>
    <row r="86" spans="1:1" x14ac:dyDescent="0.3">
      <c r="A86" t="s">
        <v>224</v>
      </c>
    </row>
    <row r="87" spans="1:1" x14ac:dyDescent="0.3">
      <c r="A87" t="s">
        <v>358</v>
      </c>
    </row>
    <row r="88" spans="1:1" x14ac:dyDescent="0.3">
      <c r="A88" t="s">
        <v>224</v>
      </c>
    </row>
    <row r="89" spans="1:1" x14ac:dyDescent="0.3">
      <c r="A89" t="s">
        <v>359</v>
      </c>
    </row>
    <row r="90" spans="1:1" x14ac:dyDescent="0.3">
      <c r="A90" t="s">
        <v>360</v>
      </c>
    </row>
    <row r="91" spans="1:1" x14ac:dyDescent="0.3">
      <c r="A91" t="s">
        <v>361</v>
      </c>
    </row>
    <row r="92" spans="1:1" x14ac:dyDescent="0.3">
      <c r="A92" t="s">
        <v>224</v>
      </c>
    </row>
    <row r="93" spans="1:1" x14ac:dyDescent="0.3">
      <c r="A93" t="s">
        <v>275</v>
      </c>
    </row>
    <row r="94" spans="1:1" x14ac:dyDescent="0.3">
      <c r="A94" t="s">
        <v>224</v>
      </c>
    </row>
    <row r="95" spans="1:1" x14ac:dyDescent="0.3">
      <c r="A95" t="s">
        <v>276</v>
      </c>
    </row>
    <row r="96" spans="1:1" x14ac:dyDescent="0.3">
      <c r="A96" t="s">
        <v>277</v>
      </c>
    </row>
    <row r="97" spans="1:1" x14ac:dyDescent="0.3">
      <c r="A97" t="s">
        <v>278</v>
      </c>
    </row>
    <row r="98" spans="1:1" x14ac:dyDescent="0.3">
      <c r="A98" t="s">
        <v>224</v>
      </c>
    </row>
    <row r="99" spans="1:1" x14ac:dyDescent="0.3">
      <c r="A99" t="s">
        <v>280</v>
      </c>
    </row>
    <row r="100" spans="1:1" x14ac:dyDescent="0.3">
      <c r="A100" t="s">
        <v>224</v>
      </c>
    </row>
    <row r="101" spans="1:1" x14ac:dyDescent="0.3">
      <c r="A101" t="s">
        <v>327</v>
      </c>
    </row>
    <row r="102" spans="1:1" x14ac:dyDescent="0.3">
      <c r="A102" t="s">
        <v>328</v>
      </c>
    </row>
    <row r="103" spans="1:1" x14ac:dyDescent="0.3">
      <c r="A103" t="s">
        <v>329</v>
      </c>
    </row>
    <row r="104" spans="1:1" x14ac:dyDescent="0.3">
      <c r="A104" t="s">
        <v>330</v>
      </c>
    </row>
    <row r="105" spans="1:1" x14ac:dyDescent="0.3">
      <c r="A105" t="s">
        <v>331</v>
      </c>
    </row>
    <row r="106" spans="1:1" x14ac:dyDescent="0.3">
      <c r="A106" t="s">
        <v>332</v>
      </c>
    </row>
    <row r="107" spans="1:1" x14ac:dyDescent="0.3">
      <c r="A107" t="s">
        <v>333</v>
      </c>
    </row>
    <row r="108" spans="1:1" x14ac:dyDescent="0.3">
      <c r="A108" t="s">
        <v>224</v>
      </c>
    </row>
    <row r="109" spans="1:1" x14ac:dyDescent="0.3">
      <c r="A109" t="s">
        <v>283</v>
      </c>
    </row>
    <row r="110" spans="1:1" x14ac:dyDescent="0.3">
      <c r="A110" t="s">
        <v>224</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B62EF949C6A14AB2E6A0EEFD31D336" ma:contentTypeVersion="16" ma:contentTypeDescription="Create a new document." ma:contentTypeScope="" ma:versionID="a07e23056247d8a5d4c083732a5ff9df">
  <xsd:schema xmlns:xsd="http://www.w3.org/2001/XMLSchema" xmlns:xs="http://www.w3.org/2001/XMLSchema" xmlns:p="http://schemas.microsoft.com/office/2006/metadata/properties" xmlns:ns2="9282998a-adbc-4acf-84c6-bf20573cf793" xmlns:ns3="1281d229-d604-41f6-9f0d-d3e408e84c66" targetNamespace="http://schemas.microsoft.com/office/2006/metadata/properties" ma:root="true" ma:fieldsID="76178ebfb8993c4aeaeaab8ec891ae49" ns2:_="" ns3:_="">
    <xsd:import namespace="9282998a-adbc-4acf-84c6-bf20573cf793"/>
    <xsd:import namespace="1281d229-d604-41f6-9f0d-d3e408e84c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2998a-adbc-4acf-84c6-bf20573cf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e05b743-ac52-4acf-9bf8-8ffc75c6dfd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281d229-d604-41f6-9f0d-d3e408e84c6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d4ea641-66a0-43a3-b4d7-a21c2b56435c}" ma:internalName="TaxCatchAll" ma:showField="CatchAllData" ma:web="1281d229-d604-41f6-9f0d-d3e408e84c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282998a-adbc-4acf-84c6-bf20573cf793">
      <Terms xmlns="http://schemas.microsoft.com/office/infopath/2007/PartnerControls"/>
    </lcf76f155ced4ddcb4097134ff3c332f>
    <TaxCatchAll xmlns="1281d229-d604-41f6-9f0d-d3e408e84c6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94C33ABE-258C-4AF6-A9E7-0D621EF1A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2998a-adbc-4acf-84c6-bf20573cf793"/>
    <ds:schemaRef ds:uri="1281d229-d604-41f6-9f0d-d3e408e84c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E9F3BA-2DBB-4932-8C4A-BDB8E8A24575}">
  <ds:schemaRefs>
    <ds:schemaRef ds:uri="http://schemas.microsoft.com/office/infopath/2007/PartnerControls"/>
    <ds:schemaRef ds:uri="1281d229-d604-41f6-9f0d-d3e408e84c66"/>
    <ds:schemaRef ds:uri="http://schemas.openxmlformats.org/package/2006/metadata/core-properties"/>
    <ds:schemaRef ds:uri="http://purl.org/dc/dcmitype/"/>
    <ds:schemaRef ds:uri="http://www.w3.org/XML/1998/namespace"/>
    <ds:schemaRef ds:uri="http://schemas.microsoft.com/office/2006/documentManagement/types"/>
    <ds:schemaRef ds:uri="http://purl.org/dc/elements/1.1/"/>
    <ds:schemaRef ds:uri="http://purl.org/dc/terms/"/>
    <ds:schemaRef ds:uri="9282998a-adbc-4acf-84c6-bf20573cf793"/>
    <ds:schemaRef ds:uri="http://schemas.microsoft.com/office/2006/metadata/properties"/>
  </ds:schemaRefs>
</ds:datastoreItem>
</file>

<file path=customXml/itemProps3.xml><?xml version="1.0" encoding="utf-8"?>
<ds:datastoreItem xmlns:ds="http://schemas.openxmlformats.org/officeDocument/2006/customXml" ds:itemID="{54B739B2-598C-4582-8330-40FA0B31DEFF}">
  <ds:schemaRefs>
    <ds:schemaRef ds:uri="http://schemas.microsoft.com/sharepoint/v3/contenttype/forms"/>
  </ds:schemaRefs>
</ds:datastoreItem>
</file>

<file path=customXml/itemProps4.xml><?xml version="1.0" encoding="utf-8"?>
<ds:datastoreItem xmlns:ds="http://schemas.openxmlformats.org/officeDocument/2006/customXml" ds:itemID="{09E50F33-1A8D-46D8-AE4F-AA34433A53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Network Data</vt:lpstr>
      <vt:lpstr>Hidden Network Data 1</vt:lpstr>
      <vt:lpstr>Adjacency Matrix</vt:lpstr>
      <vt:lpstr>Hidden Adj Mat 2</vt:lpstr>
      <vt:lpstr>ad2</vt:lpstr>
      <vt:lpstr>Q1</vt:lpstr>
      <vt:lpstr>Q2</vt:lpstr>
      <vt:lpstr>Q3</vt:lpstr>
      <vt:lpstr>Q4</vt:lpstr>
      <vt:lpstr>Q5</vt:lpstr>
      <vt:lpstr>Q6</vt:lpstr>
      <vt:lpstr>Q7</vt:lpstr>
      <vt:lpstr>Q8</vt:lpstr>
      <vt:lpstr>Q9</vt:lpstr>
      <vt:lpstr>Weighted LIMfile</vt:lpstr>
      <vt:lpstr>Unweighted LIMfile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2021-12-08T17:11:27Z</dcterms:created>
  <dcterms:modified xsi:type="dcterms:W3CDTF">2023-03-15T17:48:28Z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0x01010027B62EF949C6A14AB2E6A0EEFD31D336</vt:lpwstr>
  </property>
</Properties>
</file>