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53222"/>
  <mc:AlternateContent xmlns:mc="http://schemas.openxmlformats.org/markup-compatibility/2006">
    <mc:Choice Requires="x15">
      <x15ac:absPath xmlns:x15ac="http://schemas.microsoft.com/office/spreadsheetml/2010/11/ac" url="C:\Erica\hybrid_strategy\Experiment01_Resumo\"/>
    </mc:Choice>
  </mc:AlternateContent>
  <bookViews>
    <workbookView xWindow="0" yWindow="0" windowWidth="15345" windowHeight="4635" firstSheet="3" activeTab="7"/>
  </bookViews>
  <sheets>
    <sheet name="Capa" sheetId="1" r:id="rId1"/>
    <sheet name="Resumo DatabaseSnowballing" sheetId="8" r:id="rId2"/>
    <sheet name="SearchResults" sheetId="9" r:id="rId3"/>
    <sheet name="Seed Set" sheetId="5" r:id="rId4"/>
    <sheet name="ResearchQuestions" sheetId="11" r:id="rId5"/>
    <sheet name="Scopus" sheetId="10" r:id="rId6"/>
    <sheet name="BSB-FSB" sheetId="16" r:id="rId7"/>
    <sheet name="NewSetOfPapers" sheetId="17" r:id="rId8"/>
    <sheet name="SeedSet_DL" sheetId="18" r:id="rId9"/>
    <sheet name="Não encontrados na Busca" sheetId="15" r:id="rId10"/>
    <sheet name="BuscaGoogleScholar" sheetId="13" r:id="rId11"/>
    <sheet name="BuscaPorTítulo" sheetId="14" r:id="rId12"/>
    <sheet name="Threats" sheetId="12" r:id="rId1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0" i="11" l="1"/>
  <c r="G21" i="11"/>
  <c r="G22" i="11"/>
  <c r="G23" i="11"/>
  <c r="G24" i="11"/>
  <c r="G19" i="11"/>
  <c r="E6" i="11"/>
  <c r="E49" i="11"/>
  <c r="E50" i="11"/>
  <c r="E51" i="11"/>
  <c r="E52" i="11"/>
  <c r="E53" i="11"/>
  <c r="E54" i="11"/>
  <c r="E48" i="11"/>
  <c r="E25" i="16" l="1"/>
  <c r="D52" i="11" l="1"/>
  <c r="H25" i="15" l="1"/>
  <c r="G25" i="15"/>
  <c r="F25" i="15"/>
  <c r="D49" i="11"/>
  <c r="D50" i="11"/>
  <c r="D51" i="11"/>
  <c r="D53" i="11"/>
  <c r="D54" i="11"/>
  <c r="D48" i="11"/>
  <c r="E25" i="10" l="1"/>
  <c r="E10" i="9" l="1"/>
  <c r="B10" i="9"/>
</calcChain>
</file>

<file path=xl/sharedStrings.xml><?xml version="1.0" encoding="utf-8"?>
<sst xmlns="http://schemas.openxmlformats.org/spreadsheetml/2006/main" count="1107" uniqueCount="511">
  <si>
    <t>Database search</t>
  </si>
  <si>
    <t>Snowballing</t>
  </si>
  <si>
    <t>IEEE: 43 
Scopus: 15
Springer: 141
El Compendex: 13
Web of science: 10
Science direct: 195
ACM: 100</t>
  </si>
  <si>
    <t>TOTAL: 517</t>
  </si>
  <si>
    <t>Final dataset (C): 30</t>
  </si>
  <si>
    <t>23 - 51 = 29 (inclusao no snowballing)</t>
  </si>
  <si>
    <t>remocao de 18 falsos positivos</t>
  </si>
  <si>
    <t>DATABASE remocao de 2, 11, 12, 20, 4, 16, 22</t>
  </si>
  <si>
    <t>SNOWBALLING remocao de 26, 29, 44, 45, 47, 50, 24, 28, 33, 41, 43</t>
  </si>
  <si>
    <t>DATABASE: 1, 9, 13, 15, 3, 19, 5, 6, 7, 8, 10, 14, 17, 18, 21,</t>
  </si>
  <si>
    <t>SNOWBALLING: 38, 42, 51, 30, 36, 34, 35, 37, 39, 40, 49, 48, 27, 31, 32</t>
  </si>
  <si>
    <t>1 - 22 = 22 (seed set (resultado da busca))</t>
  </si>
  <si>
    <t>Temos:</t>
  </si>
  <si>
    <t>Scopus</t>
  </si>
  <si>
    <t>A low-overhead method for software process appraisal</t>
  </si>
  <si>
    <t>An approach to support the strategic alignment of software process improvement programs</t>
  </si>
  <si>
    <t>IEEE</t>
  </si>
  <si>
    <t>Web Of Science</t>
  </si>
  <si>
    <t>El Compendex</t>
  </si>
  <si>
    <t>ACM</t>
  </si>
  <si>
    <t>Springer</t>
  </si>
  <si>
    <t>Science Direct</t>
  </si>
  <si>
    <t>S1</t>
  </si>
  <si>
    <t>A business goal-based approach to achieving systems engineering capability maturity</t>
  </si>
  <si>
    <t>20th Digital Avionics Systems Conference Proceedings</t>
  </si>
  <si>
    <t>2001 </t>
  </si>
  <si>
    <t>Waina, R.B.</t>
  </si>
  <si>
    <t>S2</t>
  </si>
  <si>
    <t>Software Process Improvement and Practice</t>
  </si>
  <si>
    <t>S3</t>
  </si>
  <si>
    <t>Proceedings of the 10th International Conference on Enterprise Information Systems</t>
  </si>
  <si>
    <t>S4</t>
  </si>
  <si>
    <t xml:space="preserve">Empirical Software Engineering
</t>
  </si>
  <si>
    <r>
      <t>An elicitation instrument for operationalising GQM</t>
    </r>
    <r>
      <rPr>
        <vertAlign val="superscript"/>
        <sz val="11"/>
        <color theme="1"/>
        <rFont val="Calibri"/>
        <family val="2"/>
        <scheme val="minor"/>
      </rPr>
      <t>+</t>
    </r>
    <r>
      <rPr>
        <sz val="11"/>
        <color theme="1"/>
        <rFont val="Calibri"/>
        <family val="2"/>
        <scheme val="minor"/>
      </rPr>
      <t>Strategies (GQM</t>
    </r>
    <r>
      <rPr>
        <vertAlign val="superscript"/>
        <sz val="11"/>
        <color theme="1"/>
        <rFont val="Calibri"/>
        <family val="2"/>
        <scheme val="minor"/>
      </rPr>
      <t>+</t>
    </r>
    <r>
      <rPr>
        <sz val="11"/>
        <color theme="1"/>
        <rFont val="Calibri"/>
        <family val="2"/>
        <scheme val="minor"/>
      </rPr>
      <t>S-EI)</t>
    </r>
  </si>
  <si>
    <t>Name</t>
  </si>
  <si>
    <t>Proceeding</t>
  </si>
  <si>
    <t>Year</t>
  </si>
  <si>
    <t>Authors</t>
  </si>
  <si>
    <t>S5</t>
  </si>
  <si>
    <t>S6</t>
  </si>
  <si>
    <t>S7</t>
  </si>
  <si>
    <t>S8</t>
  </si>
  <si>
    <t>S9</t>
  </si>
  <si>
    <t>S10</t>
  </si>
  <si>
    <t>S11</t>
  </si>
  <si>
    <t>S12</t>
  </si>
  <si>
    <t>S13</t>
  </si>
  <si>
    <t>S14</t>
  </si>
  <si>
    <t>S15</t>
  </si>
  <si>
    <t>S16</t>
  </si>
  <si>
    <t>S17</t>
  </si>
  <si>
    <t>S18</t>
  </si>
  <si>
    <t>S19</t>
  </si>
  <si>
    <t>S20</t>
  </si>
  <si>
    <t>S21</t>
  </si>
  <si>
    <t>S22</t>
  </si>
  <si>
    <t>Application of GQM + Strategies in the Japanese Space Industry</t>
  </si>
  <si>
    <t xml:space="preserve">Software Measurement, Joint Conference of the 21st </t>
  </si>
  <si>
    <t>Deﬁning and Monitoring Strategically Aligned Software Improvement Goals</t>
  </si>
  <si>
    <t xml:space="preserve">Product-Focused Software Process Improvement: 11th
 International Conference, PROFES
</t>
  </si>
  <si>
    <t>Entropy based software processes improvement</t>
  </si>
  <si>
    <t>Software Quality Journal</t>
  </si>
  <si>
    <t>Integration of strategic management, process improvement and quantitative measurement for managing the competitiveness of software engineering organizations</t>
  </si>
  <si>
    <t>Linking Software Development and Business Strategy Through Measurement</t>
  </si>
  <si>
    <t>Computer</t>
  </si>
  <si>
    <t>IEEE Transactions on Software Engineering</t>
  </si>
  <si>
    <t>Managing process inconsistency using viewpoints</t>
  </si>
  <si>
    <t xml:space="preserve"> Sommerville, I., Sawyer, P., Viller, S. </t>
  </si>
  <si>
    <t>Measuring and improving software process in China</t>
  </si>
  <si>
    <t xml:space="preserve"> International Symposium on Empirical Software Engineering, ISESE 2005</t>
  </si>
  <si>
    <t>Propamet: A metric for process and project alignment</t>
  </si>
  <si>
    <t>Communications in Computer and Information Science</t>
  </si>
  <si>
    <t>Software Engineering Strategies: Aligning Software Process Improvement with Strategic Goals</t>
  </si>
  <si>
    <t>11th International Conference on Software Process Improvement and Capability Determination, SPICE 2011;</t>
  </si>
  <si>
    <t>Software process improvement: Supporting the linking of the software and the business strategies</t>
  </si>
  <si>
    <t>10th International Conference on Product-Focused Software Process Improvement, PROFES 2009</t>
  </si>
  <si>
    <t>SPI: 'I can't get no satisfaction' - Directing process improvement to meet business needs</t>
  </si>
  <si>
    <t>Utilizing GQM+strategies for an organization-wide earned value analysis</t>
  </si>
  <si>
    <t>36th EUROMICRO Conference on Software Engineering and Advanced Applications, SEAA 2010</t>
  </si>
  <si>
    <t>Business-oriented process improvement: Practices and experiences at Thales Naval the Netherlands (TNNL)</t>
  </si>
  <si>
    <t>Information and Software Technology</t>
  </si>
  <si>
    <t>Total</t>
  </si>
  <si>
    <t>Strategically balanced process adoption</t>
  </si>
  <si>
    <t>2011 International Conference on Software and Systems Process, ICSSP 2011</t>
  </si>
  <si>
    <t>Strategic alignment of software process improvement programs using QFD</t>
  </si>
  <si>
    <t>30th International Conference on Software Engineering, ICSE 2008 - 1st Business Impact of Process Improvements, BIPI-2008;</t>
  </si>
  <si>
    <t>Exploring the use of the cynefin framework to inform software development approach decisions</t>
  </si>
  <si>
    <t>International Conference on Software and Systems Process, ICSSP 2015</t>
  </si>
  <si>
    <t>Applying and adjusting a software process improvement model in practice: the use of the IDEAL model in a small software enterprise</t>
  </si>
  <si>
    <t>2000 International Conference on Software Engineering; Limerick</t>
  </si>
  <si>
    <t xml:space="preserve"> Kautz, Karlheinz, Hansen, Henrik Westergaard, Thaysen, Kim </t>
  </si>
  <si>
    <t>Utilizing GQM+strategies for business value analysis: An approach for evaluating business goals</t>
  </si>
  <si>
    <t>4th International Symposium on Empirical Software Engineering and Measurement, ESEM 2010</t>
  </si>
  <si>
    <t>Não consegui realizar o download porque não estava disponível para a UFF ou precisava comprar.</t>
  </si>
  <si>
    <t>Universidade Federal Fluminense</t>
  </si>
  <si>
    <t>Instituto de Computação</t>
  </si>
  <si>
    <t>Departamento de Ciência da Computação</t>
  </si>
  <si>
    <t>Área de Concentração</t>
  </si>
  <si>
    <t>Engenharia de Sistemas e Informação</t>
  </si>
  <si>
    <t>Linha de Pesquisa</t>
  </si>
  <si>
    <t>Aluna M.Sc.</t>
  </si>
  <si>
    <t>Erica Mourao</t>
  </si>
  <si>
    <t>Orientador</t>
  </si>
  <si>
    <t>Experimento 1</t>
  </si>
  <si>
    <t>Autores</t>
  </si>
  <si>
    <t>Ano</t>
  </si>
  <si>
    <t>Prof. Leonardo Murta</t>
  </si>
  <si>
    <t>Approaches to strategic alignment of software process improvement: A systematic literature review</t>
  </si>
  <si>
    <t>Journal</t>
  </si>
  <si>
    <t>The Journal of Systems and Software</t>
  </si>
  <si>
    <t>Engenharia de Software</t>
  </si>
  <si>
    <t>(("software process improvement") AND ("business goal") AND ("alignment" OR "in line with") AND ("method" OR "approach"))</t>
  </si>
  <si>
    <t xml:space="preserve">+("software process improvement" +("business goal" "strategic" "goal oriented" "business oriented" "business strategy") +("alignment" "in line with" "geared to" "aligned with" "linking") +("method" "approach" "framework" "methodology")) </t>
  </si>
  <si>
    <t>"software process improvement" and ("business goal" or "strategic" or "goal oriented" or "business oriented" or "business strategy") and ("alignment" or  "in line with" or "geared to" or "aligned with" or "linking") and ("method" or "approach" or "framework" or "methodology")</t>
  </si>
  <si>
    <t>Search String</t>
  </si>
  <si>
    <t>Francisco J.S.Vasconcellos, Geraldo B.Landre, José Adson O.G.Cunha, Juliano L.Oliveira, Ronaldo A.Ferreira, Auri M.R.Vincenzid</t>
  </si>
  <si>
    <t>January 2017</t>
  </si>
  <si>
    <t>Vol.  Pages</t>
  </si>
  <si>
    <t>Volume 123, Pages 45-63,</t>
  </si>
  <si>
    <t>Análise da Execução da Busca e das Estratégias Híbridas</t>
  </si>
  <si>
    <t>Objetivo</t>
  </si>
  <si>
    <t>Título do Journal</t>
  </si>
  <si>
    <t>DL</t>
  </si>
  <si>
    <t xml:space="preserve">Study </t>
  </si>
  <si>
    <t xml:space="preserve">Software Quality Journal
 </t>
  </si>
  <si>
    <t>S2, S3, S6, S12, S13, S14</t>
  </si>
  <si>
    <t>Seed Set</t>
  </si>
  <si>
    <t>T. Kaneko, M. Katahira,Y. Miyamoto,X. Kowalczyk</t>
  </si>
  <si>
    <t xml:space="preserve"> Wilkie, F.G., Mc Caffery, F., McFall, D., Lester, N., Wilkinson, E.</t>
  </si>
  <si>
    <t xml:space="preserve"> Becker, A.L. Audy, J.L.N. , Prikladnicki, R.</t>
  </si>
  <si>
    <t xml:space="preserve"> Petersen, K., Gencel, C., Asghari, N., Betz, S.</t>
  </si>
  <si>
    <t>A.O.S.Barreto, A.R.Rocha</t>
  </si>
  <si>
    <t>J.J.Trienekens, R.Kusters, D.Kriek, P.Siemons</t>
  </si>
  <si>
    <t xml:space="preserve"> Guzmán, J.G., Mitre, H.A., Amescu, Velasco, M.</t>
  </si>
  <si>
    <t xml:space="preserve"> Basili, V.R., Lindvall, M., Regardie, M., Seaman, C., Heidrich, J., Münch, J., Rombach, D., Trendowicz, A.</t>
  </si>
  <si>
    <t xml:space="preserve"> Wang, Q., Li, M.</t>
  </si>
  <si>
    <t xml:space="preserve"> Martins, P.V., Silva, A.R.D.</t>
  </si>
  <si>
    <t xml:space="preserve"> Plösch, R., Pomberger, G., Stallinger, F.</t>
  </si>
  <si>
    <t xml:space="preserve"> Albuquerque, A.B., Rocha, A.R., Lima, A.C.</t>
  </si>
  <si>
    <t xml:space="preserve"> Reiblein, S., Symons, A.</t>
  </si>
  <si>
    <t xml:space="preserve"> Mandić, V., Basili, V., Oivo, M., Harjumaa, L., Markkula, J.</t>
  </si>
  <si>
    <t xml:space="preserve"> Trienekens, J.J.M., Kusters, R.J., Rendering, B., Stokla, K.</t>
  </si>
  <si>
    <t xml:space="preserve"> Esfahani, H.C., Yu, E., Annosi, M.C.</t>
  </si>
  <si>
    <t xml:space="preserve"> Becker, A.L., Prikladnicki, R., Audy, J.L.N.</t>
  </si>
  <si>
    <t xml:space="preserve"> O'Connor, R.V., Lepmets, M.</t>
  </si>
  <si>
    <t xml:space="preserve"> Mandić, V., Basili, V., Harjuma, L., Oivo, M., Markkula, J.</t>
  </si>
  <si>
    <t>Qtd Ref.</t>
  </si>
  <si>
    <t>Initial dataset (I) = database search and duplicate elimination 
Filtered dataset (A) = exclusions done and applying exclusion criteria;
Post-snowballing dataset (B) = studies included in each iteration are added to the dataset and snowballing (BSB and FSB) of the added studies is executed subsequently and iteratively.
Final dataset (C) = apply inclusion-exclusion criteria to papers in dataset B.</t>
  </si>
  <si>
    <t xml:space="preserve"> Initial dataset (I): 495</t>
  </si>
  <si>
    <t xml:space="preserve">Data set evolution:
Filtered dataset (A): 22
Post-snowballing dataset (B): 51
Excluded false positives: 18
Not available: 3
</t>
  </si>
  <si>
    <t>Guia dataset</t>
  </si>
  <si>
    <t>Resumo extraído do Artigo</t>
  </si>
  <si>
    <t>Publicado</t>
  </si>
  <si>
    <t>Reproduzido</t>
  </si>
  <si>
    <t>(("software process improvement") AND
("business goal" OR "strategic" OR "goal oriented" OR
"business oriented" OR "business strategy") AND
("alignment" OR  "in line with" OR "geared to" OR
"aligned with" OR "linking") AND
("method" OR "approach" OR "framework" OR "methodology"))</t>
  </si>
  <si>
    <t>URL Publicada</t>
  </si>
  <si>
    <t>SCOPUS (Advanced Search) using codes TITLE-ABS-KEY: http:// www.scopus.com .</t>
  </si>
  <si>
    <t>URL Reproduzida</t>
  </si>
  <si>
    <t>https://www.scopus.com/results/results.uri?sort=plf-f&amp;src=s&amp;sid=43c532e3d2fc9e708e2c88ca1860427a&amp;sot=a&amp;sdt=a&amp;sl=311&amp;s=TITLE-ABS-KEY%28%28%22software+process+improvement%22%29+AND+%28%22business+goal%22+OR+%22strategic%22+OR+%22goal+oriented%22+OR+%22business+oriented%22+OR+%22business+strategy%22%29+AND+%28%22alignment%22+OR+%22in+line+with%22+OR+%22geared+to%22+OR+%22aligned+with%22+OR+%22linking%22%29+AND+%28%22method%22+OR+%22approach%22+OR+%22framework%22+OR+%22methodology%22%29%29+AND+PUBYEAR+%3c+2016&amp;origin=searchadvanced&amp;editSaveSearch=&amp;txGid=fb71a6648757daceb555d3d8f6ce2088</t>
  </si>
  <si>
    <t xml:space="preserve">TITLE-ABS-KEY(("software process improvement") AND ("business goal" OR "strategic" OR "goal oriented" OR "business oriented" OR "business strategy") AND ("alignment" OR "in line with" OR "geared to" OR "aligned with" OR "linking") AND ("method" OR "approach" OR "framework" OR "methodology")) AND PUBYEAR &lt; 2016 </t>
  </si>
  <si>
    <t>11 estavam repetidos e 2 estavam sem autor.</t>
  </si>
  <si>
    <t>3 são proceeding de conferencia e 1 está duplicado no bibtex</t>
  </si>
  <si>
    <t>6 sao repetidos.</t>
  </si>
  <si>
    <t>6 foram removidos devido a titulo de keyword index, e 1 estava duplicado.</t>
  </si>
  <si>
    <t>Obs.</t>
  </si>
  <si>
    <t>IEEE Xplore (Advanced search-Command Search): http: //ieeexplore.ieee.org .</t>
  </si>
  <si>
    <t>ACM (Advanced Search): http://dl.acm.org .</t>
  </si>
  <si>
    <t>http://ieeexplore.ieee.org/search/searchresult.jsp?action=search&amp;matchBoolean=true&amp;searchField=Search_All_Text&amp;queryText=(((.QT.software%20process%20improvement.QT.)%20AND%20(.QT.business%20goal.QT.)%20AND%20(.QT.alignment.QT.%20OR%20.QT.in%20line%20with.QT.)%20AND%20(.QT.method.QT.%20OR%20.QT.approach.QT.)))&amp;newsearch=true</t>
  </si>
  <si>
    <t>https://dl.acm.org/results.cfm?query=%252B(%22software%20process%20improvement%22%20%252B(%22business%20goal%22%20%22strategic%22%20%22goal%20oriented%22%20%22business%20oriented%22%20%22business%20strategy%22)%20%252B(%22alignment%22%20%22in%20line%20with%22%20%22geared%20to%22%20%22aligned%20with%22%20%22linking%22)%20%252B(%22method%22%20%22approach%22%20%22framework%22%20%22methodology%22))&amp;within=owners.owner=HOSTED&amp;filtered=&amp;dte=1947&amp;bfr=2015</t>
  </si>
  <si>
    <t>http://apps-webofknowledge.ez24.periodicos.capes.gov.br/Search.do?product=WOS&amp;SID=8CSRJAIagj6qZtdFXn4&amp;search_mode=GeneralSearch&amp;prID=07152c77-058d-4bce-bf38-83e4b27e57ad</t>
  </si>
  <si>
    <t>El Compendex (Expert Search): http://www.engineeringvillage.com</t>
  </si>
  <si>
    <t>Web of Science (Basic Search): http://apps.webofknowledge.com</t>
  </si>
  <si>
    <t>Springer (Advanced Search): http://link.springer.com/advanced-search .</t>
  </si>
  <si>
    <t>https://link.springer.com/search?query=%22software+process+improvement%22+and+%28%22business+goal%22+or+%22strategic%22+or+%22goal+oriented%22+or+%22business+oriented%22+or+%22business+strategy%22%29+and+%28%22alignment%22+or++%22in+line+with%22+or+%22geared+to%22+or+%22aligned+with%22+or+%22linking%22%29+and+%28%22method%22+or+%22approach%22+or+%22framework%22+or+%22methodology%22%29&amp;showAll=false</t>
  </si>
  <si>
    <t>Science Direct (Expert Search); http://www.sciencedirect.com</t>
  </si>
  <si>
    <t>https://www.sciencedirect.com/science?_ob=ArticleListURL&amp;_method=list&amp;_ArticleListID=-1254858329&amp;_sort=r&amp;_st=5&amp;md5=8379c42f9cec70ef5d656abac4bf1c60&amp;searchtype=a</t>
  </si>
  <si>
    <t>https://www.engineeringvillage.com/search/expert.url?SEARCHID=aae5350bM7350M44f9M972dMd831ea344d5e&amp;COUNT=1&amp;usageOrigin=&amp;usageZone=</t>
  </si>
  <si>
    <t>Study ID</t>
  </si>
  <si>
    <t>Database</t>
  </si>
  <si>
    <t>Backward Snowballing</t>
  </si>
  <si>
    <t>Forward Snowballing</t>
  </si>
  <si>
    <t>Resumo Cobertura</t>
  </si>
  <si>
    <t>Scopus + BS</t>
  </si>
  <si>
    <t>Scopus + FS</t>
  </si>
  <si>
    <t>Scopus + BS + FS (Hybrid Strategy)</t>
  </si>
  <si>
    <t>Resumo Backward</t>
  </si>
  <si>
    <t>Qtd</t>
  </si>
  <si>
    <t>Artigos do Estudo Selecionado</t>
  </si>
  <si>
    <t>Encontrado na Scopus</t>
  </si>
  <si>
    <t>Não encontrados na Scopus</t>
  </si>
  <si>
    <t>Encontrados no Backward Snowballing - Iteração 1</t>
  </si>
  <si>
    <t>Não encontrados na Iteração 1</t>
  </si>
  <si>
    <t>Encontrados no Backward Snowballing - Iteração 2</t>
  </si>
  <si>
    <t>Não encontrados na Iteração 2</t>
  </si>
  <si>
    <t>Encontrados na Scopus + Backward Snowballing</t>
  </si>
  <si>
    <t>Não encontrados</t>
  </si>
  <si>
    <t>8/22 = 36%</t>
  </si>
  <si>
    <t>Precision and Recall</t>
  </si>
  <si>
    <t>Database Search (Scopus)</t>
  </si>
  <si>
    <t>Number of papers selected</t>
  </si>
  <si>
    <t>Precision (%)</t>
  </si>
  <si>
    <t>Recall (%)</t>
  </si>
  <si>
    <t>Backward Snowballing (Iteration 1)</t>
  </si>
  <si>
    <t>Backward Snowballing (Iteration 2)</t>
  </si>
  <si>
    <t>0</t>
  </si>
  <si>
    <t>Forward Snowballing (Iteration 1)</t>
  </si>
  <si>
    <t>Scopus + Backward + Forward</t>
  </si>
  <si>
    <t>8/17 = 47%</t>
  </si>
  <si>
    <t>Referências</t>
  </si>
  <si>
    <t>wilkie2007a</t>
  </si>
  <si>
    <t>becker2008a</t>
  </si>
  <si>
    <t>kaneko2011a</t>
  </si>
  <si>
    <t>guzmán2010a</t>
  </si>
  <si>
    <t>martins2008a</t>
  </si>
  <si>
    <t xml:space="preserve">plösch2011a </t>
  </si>
  <si>
    <t>albuquerque2009a</t>
  </si>
  <si>
    <t>reiblein1997a</t>
  </si>
  <si>
    <t>2/156</t>
  </si>
  <si>
    <t>0/21=</t>
  </si>
  <si>
    <t>11/22 = 50%</t>
  </si>
  <si>
    <t>2/22 = 9,09%</t>
  </si>
  <si>
    <t>1/22 = 4,54%</t>
  </si>
  <si>
    <t>10/22 = 45,45%</t>
  </si>
  <si>
    <t>9/22 = 40,90%</t>
  </si>
  <si>
    <t xml:space="preserve">Paper Name </t>
  </si>
  <si>
    <t>Biblioteca Digital</t>
  </si>
  <si>
    <t>Ameaça à validade: 1) a busca que realizo limitada a 2015, no forward temos somente busca por filtro de até o ano de 2015. No primeiro backward, pode ser que seja eliminada alguma referencia retornada na busca e não lida. 2) As estrategias estão em loop com o repeat. 3) 
RQ 4) A string de busca limita a uma quantidade onde o recall e precision são bons ou deveriam ser. Se eu encontrasse todos os artigos, recall alto e precision seria baixo devido ao alto esforço para ler mais de mil artigos do retorno da busca; Colocar a tag da scopus com outro nome para que fique identico ao do Francisco; As citações do ano maior que 2015 e os arquivos foram mantidos mas com o filtro não são retornados. Gerar um resumo das estratégias; O retorno no scholar de artigos em russo, jap e outros diferentes do ingles deve ser incluido ou nao (perguntar ao Leo), mas nao devera influenciar no resultado.;</t>
  </si>
  <si>
    <t>0/128= 0</t>
  </si>
  <si>
    <t>0/22=0</t>
  </si>
  <si>
    <t>Research Question 1) Qual das bibliotecas digitais utilizadas na SLR publicada é mais eficiente?</t>
  </si>
  <si>
    <t>Research Questions</t>
  </si>
  <si>
    <t>7/16= 43%</t>
  </si>
  <si>
    <t>5/10= 50%</t>
  </si>
  <si>
    <t>1/182= 0,5%</t>
  </si>
  <si>
    <t>1/103= 0,98%</t>
  </si>
  <si>
    <t>7/22= 31,8%</t>
  </si>
  <si>
    <t>5/22= 22,7%</t>
  </si>
  <si>
    <t>1/22= 4,5%</t>
  </si>
  <si>
    <t>RQ2.1)A estratégia híbrida envolve analisar menos artigos quando comparada com as SLRs publicadas que conduziram buscas somente em bases de dados? Precision
RQ2.2)A estratégia híbrida recupera todos os artigos que estavam incluídos na SLR publicada que conduziu as buscas em bases de dados? Recall.</t>
  </si>
  <si>
    <t>Busca</t>
  </si>
  <si>
    <t xml:space="preserve">Snowballing </t>
  </si>
  <si>
    <t>Guideline 2014</t>
  </si>
  <si>
    <t>Short Paper 2017</t>
  </si>
  <si>
    <t>E3</t>
  </si>
  <si>
    <t>E4</t>
  </si>
  <si>
    <t>E5</t>
  </si>
  <si>
    <t>E6</t>
  </si>
  <si>
    <t>E7</t>
  </si>
  <si>
    <t>Google Scholar</t>
  </si>
  <si>
    <t>Código Snowballing</t>
  </si>
  <si>
    <t>ID Estratégia</t>
  </si>
  <si>
    <t>E1</t>
  </si>
  <si>
    <t>Todas Bibliotecas Digitais</t>
  </si>
  <si>
    <t>Estratégia Somente Busca</t>
  </si>
  <si>
    <t>SFBU</t>
  </si>
  <si>
    <t>S2FFBB2U</t>
  </si>
  <si>
    <t>BBFF</t>
  </si>
  <si>
    <t>FFBB</t>
  </si>
  <si>
    <t>E2</t>
  </si>
  <si>
    <t>Estratégia Híbrida (Busca + Snowballing)</t>
  </si>
  <si>
    <t>Research Question 3) Qual das estratégias é mais eficiente?</t>
  </si>
  <si>
    <t>Research Question 2) Qual das estratégias híbridas é mais eficiente?</t>
  </si>
  <si>
    <t>JF new BF 2018</t>
  </si>
  <si>
    <t>JF new FB 2018</t>
  </si>
  <si>
    <t>337 mas limitado a Subdiscipline = Software Engineering and pub year 2015, temos 141</t>
  </si>
  <si>
    <t>141 mas limitado a ACM temos 109.</t>
  </si>
  <si>
    <t>2/22=9%</t>
  </si>
  <si>
    <t>2/26= 7,6%</t>
  </si>
  <si>
    <t>Alterar a estrategias guideline e short paper para primeiro executar backward.</t>
  </si>
  <si>
    <t>Incluídos com o aliases - buscar com JF e remover</t>
  </si>
  <si>
    <t>Limitado a 2015</t>
  </si>
  <si>
    <t>https://scholar.google.com.br/scholar?q=%28%28%22software+process+improvement%22%29+AND+%28%22business+goal%22%29+AND+%28%22alignment%22+OR+%22in+line+with%22%29+AND+%28%22method%22+OR+%22approach%22%29%29&amp;hl=pt-BR&amp;as_sdt=0%2C5&amp;as_ylo=&amp;as_yhi=2015</t>
  </si>
  <si>
    <t>4/40= 10%</t>
  </si>
  <si>
    <t>4/22= 18%</t>
  </si>
  <si>
    <t>(Google Scholar para Guideline)</t>
  </si>
  <si>
    <t>Duas páginas, cada uma com 20 resultados, organizados por relevância</t>
  </si>
  <si>
    <t>3 são proceeding de conferencia.Nas evidências de Vasc. temos 18</t>
  </si>
  <si>
    <t>Encontrados via busca</t>
  </si>
  <si>
    <t>Encontrados via snowballing</t>
  </si>
  <si>
    <t>Falso-positivo or not focus on SPI</t>
  </si>
  <si>
    <t>http://ieeexplore.ieee.org/document/963369/</t>
  </si>
  <si>
    <t>http://ieeexplore.ieee.org/document/1541827/</t>
  </si>
  <si>
    <t>https://dl.acm.org/citation.cfm?doid=1987875.1987902</t>
  </si>
  <si>
    <t>https://dl.acm.org/citation.cfm?doid=2785592.2785608</t>
  </si>
  <si>
    <t>https://dl.acm.org/citation.cfm?doid=337180.337492</t>
  </si>
  <si>
    <t>Busca em todas as Bibliotecas Digitais utilizadas na SLR Publicada</t>
  </si>
  <si>
    <t>Busca em todas as Bibliotecas Digitais utilizadas na SLR Publicada mais Snowballing do Guideline</t>
  </si>
  <si>
    <t>Busca informal no Google Scholar mais Snowballing do Guideline</t>
  </si>
  <si>
    <t xml:space="preserve">Busca na Scopus mais Snowballing do Short Paper </t>
  </si>
  <si>
    <t>Busca na Scopus mais Snowballing do Guideline</t>
  </si>
  <si>
    <t>Busca na Scopus mais Snowballing identificado pelo JF sequencia BSB-FSB.</t>
  </si>
  <si>
    <t>Busca na Scopus mais Snowballing identificado pelo JF sequencia FSB-BSB.</t>
  </si>
  <si>
    <t>Descrição da Estratégia</t>
  </si>
  <si>
    <t>Link dos seeds set não encontrados na busca</t>
  </si>
  <si>
    <t>Resumo Forward</t>
  </si>
  <si>
    <t>Encontrados no Forward Snowballing - Iteração 1</t>
  </si>
  <si>
    <t>Encontrados na Scopus + Forward Snowballing</t>
  </si>
  <si>
    <t>Forward Snowballing (Iteration 2)</t>
  </si>
  <si>
    <t>0/2=</t>
  </si>
  <si>
    <t>1/50= 2%</t>
  </si>
  <si>
    <t>2/156= 1,3%</t>
  </si>
  <si>
    <t>(2/156 + 0/21) = 2/177 = 1,13%</t>
  </si>
  <si>
    <t>(1/50 + 0/2) = 1/52 = 1,92%</t>
  </si>
  <si>
    <t>Seed Set (Scopus)</t>
  </si>
  <si>
    <t>Not found in Database Search (Scopus)</t>
  </si>
  <si>
    <t xml:space="preserve"> Search Strategy</t>
  </si>
  <si>
    <t>petersen2015a - An elicitation instrument for operationalising GQM+ Strategies (GQM+ S-EI)</t>
  </si>
  <si>
    <t>basili2010a - Linking software development and business strategy through measurement'  
trienekens2009a - Entropy based software processes improvement'</t>
  </si>
  <si>
    <t>1/50</t>
  </si>
  <si>
    <t>0/2</t>
  </si>
  <si>
    <t>0/21</t>
  </si>
  <si>
    <t>Legenda</t>
  </si>
  <si>
    <t>Recuperado via string de busca</t>
  </si>
  <si>
    <t>Total na JF tool</t>
  </si>
  <si>
    <t>156 sem duplicados</t>
  </si>
  <si>
    <t>Research Question 4) Qual a quantidade de artigos selecionados que a bibliotecas digital encontra através da busca direta pelo título do artigo?</t>
  </si>
  <si>
    <t>F-measure (F1 Score)</t>
  </si>
  <si>
    <t>Estratégia  (E5) Scopus+Snowballing ESEM SP17</t>
  </si>
  <si>
    <t>Precision, Recall and F-Measure</t>
  </si>
  <si>
    <t>22/22</t>
  </si>
  <si>
    <t>5/22</t>
  </si>
  <si>
    <t>8/22</t>
  </si>
  <si>
    <t>14/22</t>
  </si>
  <si>
    <t>1/22</t>
  </si>
  <si>
    <t>Removido no SB</t>
  </si>
  <si>
    <t>Não encontrada via busca, mas publicada por:</t>
  </si>
  <si>
    <t>Encontrados/Não encontrados</t>
  </si>
  <si>
    <t>Busca por Título em Cada Biblioteca Digital em 31/03/2018</t>
  </si>
  <si>
    <t>18/22</t>
  </si>
  <si>
    <t>Não removido no SB mas não encontrado na Busca por Biblioteca Digital</t>
  </si>
  <si>
    <t>Utilizei a mesma query do IEEE (string de busca adaptada)</t>
  </si>
  <si>
    <t>Qtd retornado</t>
  </si>
  <si>
    <t>Qtd páginas</t>
  </si>
  <si>
    <t>Busca Informal no Google Scholar + Snowballing (Estratégia E3)</t>
  </si>
  <si>
    <t>Encontrado em mais de uma biblioteca digital através da busca pelo título, mas não foi encontrado via string de busca reproduzida em 23/03/2018.</t>
  </si>
  <si>
    <t>Retornado na DL</t>
  </si>
  <si>
    <t>Resultado da Busca em Biblioteca Digital</t>
  </si>
  <si>
    <t>RQ1.1) Qual busca em biblioteca digital encontra mais artigos incluídos na lista de selecionados da SLR publicada dentre o resultado retornado na busca (Precision)?
RQ1.2) Qual busca em biblioteca digital recupera todos os artigos que estavam incluídos na lista de selecionados da SRL publicada (Recall)?</t>
  </si>
  <si>
    <t>RQ3.1)A estratégia envolve analisar menos artigos quando comparada com as SLRs publicadas que conduziram buscas somente em bases de dados? Precision
RQ3.2)A estratégia recupera todos os artigos que estavam incluídos na SLR publicada que conduziu as buscas em bases de dados? Recall.</t>
  </si>
  <si>
    <t>N/A</t>
  </si>
  <si>
    <t>União (Scopus, Springer, El Compendex, Web Of Science, Science Direct, ACM, IEEE)</t>
  </si>
  <si>
    <t>13/460= 2,8%</t>
  </si>
  <si>
    <t>13/22 = 59%</t>
  </si>
  <si>
    <t>Na SLR publicada, Scopus retornou 15 artigos. Essa quantidade totaliza com as demais das outras biblioteca 517. Em seguida, após eliminar os duplicados, o total é de 495.
Nos documentos de evidências de Vasconcelos para a Scopus,temos o retorno de 18 artigos. Três desses são proceeding. Se retirarmos esses 3, ficamos com 15.
Ao reproduzir a busca na Scopus, com o ano de publicação menor que 2016, podemos acabar selecionando artigos de meados de 2015, e a pesquisa publicada foi conduzida em agosto de 2015. Não existe uma possibilidade de selecionar o limite da busca por mês, somente por ano.
Ao inspecionar os artigos, um a um, nas evidências de 2015 e no retorno da busca atual, temos o seguinte: os 18 artigos retornados em 2015 existem nessa reprodução, e mais dois artigos. Um desses novos faz parte do seed set. O resultado da precisão em 2015 não incluiria o artigo de (Martins 2008) do seed set. Os dois artigos que apareceram a mais são dos mesmos autores. No total, temos 7 encontrados no seed set em 2015, e 8 encontrados atualmente.
A string de busca na Scopus, segundo a publicação, precisa ter no início dela, title-abs-key. Ao executar sem essa restrição, conseguimos retornar atualmente 402 (sem limitar o ano de  2016 temos 495) e conseguimos encontrar 14 artigos do seed set.
Ao buscar pelo nome de cada artigo na Scopus, via busca por título entre aspas duplas, conseguimos encontrar todos os artigos do seed set.</t>
  </si>
  <si>
    <t>Seed Set - JF tool</t>
  </si>
  <si>
    <t>11/((17) + (156+21) + (50+2))= 11/246 = 4,5%</t>
  </si>
  <si>
    <t>x</t>
  </si>
  <si>
    <t>Resumo - Scopus + Snowballing (E4)</t>
  </si>
  <si>
    <t>Artigos selecionados no forward deveriam ser somente em ingles; Existem em russo, espanhol, japones.
Tese deveria ser selecionada? Qual critério? 4)No forward de  albuquerque2009a tivemos 5 artigos( 4 existentes e 1 incluído), como eu visualizo essa informação?</t>
  </si>
  <si>
    <t>Resumo e perguntas</t>
  </si>
  <si>
    <t>Qual é o motivo da scopus nao retornar 12 dos 22 selecionados? Qual o ano de publicação, autor, local?
Quais index cada biblioteca faz? Quem elas indexam? Isso talvez explique o não retorno de alguns artigos.</t>
  </si>
  <si>
    <t>Estratégia</t>
  </si>
  <si>
    <t>BSB</t>
  </si>
  <si>
    <t>FSB</t>
  </si>
  <si>
    <t xml:space="preserve">Scopus = </t>
  </si>
  <si>
    <t>Scopus = quais</t>
  </si>
  <si>
    <t>quais</t>
  </si>
  <si>
    <t>M. Biró, C. Tully</t>
  </si>
  <si>
    <t xml:space="preserve"> IEEE Computer Society Press, 1999, Ch. The Software
Process in the Context of Business Goals and Performance, pp. 15–27.</t>
  </si>
  <si>
    <t>S23</t>
  </si>
  <si>
    <t>S24</t>
  </si>
  <si>
    <t>V. Mandi ´ c, M. Oivo</t>
  </si>
  <si>
    <t>Product-Focused Software Process Improvement: 11th
International Conference, PROFES 2010, Limerick, Ireland. Proceedings, Springer Berlin Heidelberg, 2010, pp. 291–305.</t>
  </si>
  <si>
    <t>Sas: A tool for the GQM + Strategies grid derivation process</t>
  </si>
  <si>
    <t>S25</t>
  </si>
  <si>
    <t>F. Cocozza, E. Brenes, G. L. Herrera, M. Jenkins, A. Martínez</t>
  </si>
  <si>
    <t>Product-Focused Software Process Improvement: 15th International Conference, PROFES 2014, Helsinki, Finland. Proceedings, Springer
International Publishing, 2014, pp. 108–118.</t>
  </si>
  <si>
    <t xml:space="preserve">Application of GQM + Strategies in a Small Software Development Unit
</t>
  </si>
  <si>
    <t>S26</t>
  </si>
  <si>
    <t>M. Unterkalmsteiner, T. Gorschek, A. K. M. M. Islam, C. K. Cheng, R. B. Permadi, R. Feldt</t>
  </si>
  <si>
    <t>A conceptual framework for SPI evaluation</t>
  </si>
  <si>
    <t xml:space="preserve"> Journal of
Software: Evolution and Process 26 (2) (2014) 251–279.</t>
  </si>
  <si>
    <t>S27</t>
  </si>
  <si>
    <t>D. Karlström, P. Runeson, C. Wohlin</t>
  </si>
  <si>
    <t>Aggregating viewpoints for strategic software process improvement- a method and a case study</t>
  </si>
  <si>
    <t>IEE
Proceedings - Software 149 (5) (2002) 143–152.</t>
  </si>
  <si>
    <t>F. Stallinger, R. Plösch, R. Neumann, S. Horn, J. Vollmar</t>
  </si>
  <si>
    <t>Software Quality. Increasing Value in Software and Systems Development: 5th International Conference, SWQD 2013, Vienna,
Austria. Proceedings, Springer Berlin Heidelberg, 2013, pp. 215–229.</t>
  </si>
  <si>
    <t>S28</t>
  </si>
  <si>
    <t>S29</t>
  </si>
  <si>
    <t>D. Hinley, S. Reiblein</t>
  </si>
  <si>
    <t>WIT Transactions on Information and Communication
Technologies, 13, WITPress, 1995.</t>
  </si>
  <si>
    <t>A goal-oriented approach for managing software process change</t>
  </si>
  <si>
    <t>S30</t>
  </si>
  <si>
    <t>Y. Sun, X. F. Liu</t>
  </si>
  <si>
    <t>Business-oriented software process improvement based on CMMI using QFD</t>
  </si>
  <si>
    <t>Information and Software Technology 52 (1)
(2010) 79–91.</t>
  </si>
  <si>
    <t>S31</t>
  </si>
  <si>
    <t>O. Armbrust</t>
  </si>
  <si>
    <t>New Modeling Concepts for Today’s Software Processes: International
Conference on Software Process, ICSP 2010, Paderborn, Germany. Proceedings, Springer Berlin Heidelberg, 2010, pp. 26–38.</t>
  </si>
  <si>
    <t>Determining organization-specific process suitability</t>
  </si>
  <si>
    <t>S32</t>
  </si>
  <si>
    <t>C. Debou, A. Kuntzmann-Combelles</t>
  </si>
  <si>
    <t>Linking software process improvement to business strategies: experiences from industry</t>
  </si>
  <si>
    <t xml:space="preserve"> Software
Process: Improvement and Practice 5 (1) (2000) 55–64.</t>
  </si>
  <si>
    <t>S33</t>
  </si>
  <si>
    <t>M. Lepmets, R. V. O’Connor, A. Cater-Steel, A. L. Mesquida, T. McBride</t>
  </si>
  <si>
    <t>Quality of Information and Communications Technology (QUATIC), 9th International Conference on the, 2014, pp. 166–169.</t>
  </si>
  <si>
    <t>A Cynefin Based Approach to Process Model Tailoring and Goal Alignment</t>
  </si>
  <si>
    <t>Better Software Practice for Business Benefit: Principles and Experiences</t>
  </si>
  <si>
    <t>S34</t>
  </si>
  <si>
    <t>F. McLoughlin, I. Richardson</t>
  </si>
  <si>
    <t>The Rosetta Stone Methodology – A Benefits Driven Approach to Software Process Improvement</t>
  </si>
  <si>
    <t>Product-Focused Software Process Improvement: 11th International Conference, PROFES 2010, Limerick, Ireland. Proceedings, Springer Berlin
Heidelberg, 2010, pp. 366–379</t>
  </si>
  <si>
    <t>S35</t>
  </si>
  <si>
    <t>Systems, Software and Services Process
Improvement: 17th European Conference, EuroSPI 2010, Grenoble, France. Proceedings, Springer Berlin Heidelberg, 2010, pp. 201–212.</t>
  </si>
  <si>
    <t xml:space="preserve">The Rosetta Stone Methodology – A Benefits-Driven Approach to SPI </t>
  </si>
  <si>
    <t>S36</t>
  </si>
  <si>
    <t>X. F. Liu, Y. Sun, G. Kane, Y. Kyoya, K. Noguchi</t>
  </si>
  <si>
    <t>QFD Application in Software Process Management and Improvement Based on CMM</t>
  </si>
  <si>
    <t>Proceedings of the Third Workshop on Software Quality, ACM, 2005, pp. 1–6.</t>
  </si>
  <si>
    <t>S37</t>
  </si>
  <si>
    <t>W. L. McCoy</t>
  </si>
  <si>
    <t>Interfacing three complementary technologies: strategic planning, process modeling, and system dynamics</t>
  </si>
  <si>
    <t>Systems, Man, and
Cybernetics. 1998 IEEE International Conference on, Vol. 3, 1998, pp. 2620– 2624.</t>
  </si>
  <si>
    <t>S38</t>
  </si>
  <si>
    <t>ICIS 2007 Proceedings.</t>
  </si>
  <si>
    <t>S39</t>
  </si>
  <si>
    <t>V. Basili, A. Trendowicz, M. Kowalczyk, J. Heidrich, C. Seaman, J. Münch, D. Rombach</t>
  </si>
  <si>
    <t>Bridging the Gap between Business Strategy and Software Development</t>
  </si>
  <si>
    <t>V. Basili, J. Heidrich, M. Lindvall, J. Münch, M. Regardie, D. Rombach, C. Seaman, A. Trendowicz</t>
  </si>
  <si>
    <t>Aligning Organizations Through Measurement: The GQM + Strategies Approach</t>
  </si>
  <si>
    <t xml:space="preserve"> Springer Publishing Company, 2014.</t>
  </si>
  <si>
    <t>S40</t>
  </si>
  <si>
    <t>J. Münch, F. Fagerholm, P. Kettunen, M. Pagels, J. Partanen</t>
  </si>
  <si>
    <t>39th Euromicro Conference on Software Engineering and Advanced Applications, 2013, pp. 70–77.</t>
  </si>
  <si>
    <t>S41</t>
  </si>
  <si>
    <t>Proceedings of the
DASMA Software Metric Congress (MetriKon 2013), 2013</t>
  </si>
  <si>
    <t>The Effects of GQM + Strategies on Organizational Alignment</t>
  </si>
  <si>
    <t>S42</t>
  </si>
  <si>
    <t>V. Basili, J. Heidrich, M. Lindvall, J. Münch, M. Regardie, A. Trendowicz</t>
  </si>
  <si>
    <t>GQM + Strategies – Aligning Business Strategies with Software
Measurement</t>
  </si>
  <si>
    <t>First International Symposium on Empirical Software Engineering and Measurement (ESEM 2007), 2007, pp. 4 88–4 90.</t>
  </si>
  <si>
    <t>S43</t>
  </si>
  <si>
    <t>A. Trendowicz, J. Heidrich, K. Shintani</t>
  </si>
  <si>
    <t>Software Measurement, 2011 Joint Conference
of the 21st International Workshop on and 6th International Conference on Software Process and Product Measurement (IWSM-MENSURA),
2011, pp. 142–150.</t>
  </si>
  <si>
    <t>Aligning Software Projects with Business Objectives</t>
  </si>
  <si>
    <t>S44</t>
  </si>
  <si>
    <t>P. V. Martins, A. R. Silva</t>
  </si>
  <si>
    <t>ProPAM: SPI based on Process and Project Alignment</t>
  </si>
  <si>
    <t>S45</t>
  </si>
  <si>
    <t>O. Armbrust, M. Katahira, T. Kaneko, Y. Miyamoto, Y. Koishi</t>
  </si>
  <si>
    <t>Which Processes Are Needed in Five Years? Strategic Process Portfolio
Management at the Japan Aerospace Exploration Agency (JAXA)</t>
  </si>
  <si>
    <t>Proceedings of the International SPICE Days, 2010.</t>
  </si>
  <si>
    <t>S46</t>
  </si>
  <si>
    <t>Business-oriented software process improvement based on CMM using QFD</t>
  </si>
  <si>
    <t>Software Process:
Improvement and Practice 11 (6) (2006) 573–589</t>
  </si>
  <si>
    <t>S47</t>
  </si>
  <si>
    <t>T. Birkholzer, C. Dickmann, J. Vaupel</t>
  </si>
  <si>
    <t>37th EUROMICRO
Conference on Software Engineering and Advanced Applications, 2011, pp. 294–301</t>
  </si>
  <si>
    <t>A Framework for Systematic Evaluation of Process Improvement Priorities</t>
  </si>
  <si>
    <t>S48</t>
  </si>
  <si>
    <t>S49</t>
  </si>
  <si>
    <t>S50</t>
  </si>
  <si>
    <t>S51</t>
  </si>
  <si>
    <t>J. J. M. Trienekens, R. J. Kusters, B. Rendering, K. Stokla</t>
  </si>
  <si>
    <t>Business Process Management: Second International Conference BPM, Proceedings, Springer Berlin
Heidelberg, 2004, pp. 33–48.</t>
  </si>
  <si>
    <t>M. Kowalczyk, J. Münch, M. Katahira, T. Kaneko, Y. Miyamoto, Y. Koishi</t>
  </si>
  <si>
    <t>Aligning Software-related Strategies in Multi-Organizational Settings</t>
  </si>
  <si>
    <t>Proceedings of the International Conference on Software Process and Product Measurement (IWSM/MetriKon/Mensura), 2010, pp.
261–274.</t>
  </si>
  <si>
    <t>M. Murugappan, G. Keeni</t>
  </si>
  <si>
    <t>IEEE Software 20 (2003) 42–48</t>
  </si>
  <si>
    <t>Blending CMM and Six Sigma to meet business goals</t>
  </si>
  <si>
    <t>GQM + Strategies: A comprehensive methodology for aligning business strategies with software measurement</t>
  </si>
  <si>
    <t>Snowballind add Primary Studies to the Filtered Dataset</t>
  </si>
  <si>
    <t>Busca (Seed Set)</t>
  </si>
  <si>
    <t>Experiences and Insights from Applying GQM + Strategies in a Systems Product Development Organisation</t>
  </si>
  <si>
    <t>Business Objectives as Drivers for Process Improvement: Practices and Experiences at Thales Naval The Netherlands (TNNL)</t>
  </si>
  <si>
    <t>Managing Worldwide Operations Communications with Information Technology, Information Resources Management Association, USA, 2007.</t>
  </si>
  <si>
    <t>Proceedings of the DASMA Software Metric Congress (MetriKon 2007), 2007, pp. 253–266.</t>
  </si>
  <si>
    <t>mandić2010d</t>
  </si>
  <si>
    <t>cocozza2014a</t>
  </si>
  <si>
    <t>unterkalmsteiner2014a</t>
  </si>
  <si>
    <t>31+17+20+12=80 + 14 = 94</t>
  </si>
  <si>
    <t>JF Tool</t>
  </si>
  <si>
    <t>Ref</t>
  </si>
  <si>
    <t>karlström2002a</t>
  </si>
  <si>
    <t>stallinger2013a</t>
  </si>
  <si>
    <t>Development and evaluation of systems engineering strategies: An assessment-based approach</t>
  </si>
  <si>
    <t>sun2010a</t>
  </si>
  <si>
    <t>armbrust2010a</t>
  </si>
  <si>
    <t>lepmets2014a</t>
  </si>
  <si>
    <t>mcloughlin2010a</t>
  </si>
  <si>
    <t>mcloughlin2010b</t>
  </si>
  <si>
    <t>liu2005a</t>
  </si>
  <si>
    <t>basili2007a</t>
  </si>
  <si>
    <t>basili2007b</t>
  </si>
  <si>
    <t>trendowicz2011a</t>
  </si>
  <si>
    <t>liu2006a</t>
  </si>
  <si>
    <t>birkhölzer2011a</t>
  </si>
  <si>
    <t>trienekens2004a</t>
  </si>
  <si>
    <t>murugappan2003a</t>
  </si>
  <si>
    <t>basili2007c</t>
  </si>
  <si>
    <t>kowalczyk2010a</t>
  </si>
  <si>
    <t>armbrust2010b</t>
  </si>
  <si>
    <t>martins2007b</t>
  </si>
  <si>
    <t>münch2013a</t>
  </si>
  <si>
    <t>trendowicz2014a</t>
  </si>
  <si>
    <t>mccoy1998a</t>
  </si>
  <si>
    <t>debou2000a</t>
  </si>
  <si>
    <t>hinley1995a</t>
  </si>
  <si>
    <t>messnarz1999a</t>
  </si>
  <si>
    <t>waina2001a</t>
  </si>
  <si>
    <t>Não encontrado na Scopus</t>
  </si>
  <si>
    <t>Não encontrado na Scopus. Nome deveria ser basili2014</t>
  </si>
  <si>
    <t>Status</t>
  </si>
  <si>
    <t>münch2013c</t>
  </si>
  <si>
    <t>TEMOS</t>
  </si>
  <si>
    <t>NÃO TEMOS</t>
  </si>
  <si>
    <t>JOAO ENCONTROU</t>
  </si>
  <si>
    <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</si>
</sst>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1"/>
      <color theme="1"/>
      <name val="Calibri"/>
      <family val="2"/>
      <scheme val="minor"/>
    </font>
    <font>
      <b/>
      <sz val="11"/>
      <color theme="1"/>
      <name val="Calibri"/>
      <family val="2"/>
      <scheme val="minor"/>
    </font>
    <font>
      <vertAlign val="superscript"/>
      <sz val="11"/>
      <color theme="1"/>
      <name val="Calibri"/>
      <family val="2"/>
      <scheme val="minor"/>
    </font>
    <font>
      <b/>
      <sz val="14"/>
      <color theme="1"/>
      <name val="Calibri"/>
      <family val="2"/>
      <scheme val="minor"/>
    </font>
    <font>
      <b/>
      <sz val="12"/>
      <color theme="1"/>
      <name val="Calibri"/>
      <family val="2"/>
      <scheme val="minor"/>
    </font>
    <font>
      <u/>
      <sz val="11"/>
      <color theme="10"/>
      <name val="Calibri"/>
      <family val="2"/>
      <scheme val="minor"/>
    </font>
    <font>
      <sz val="11"/>
      <color rgb="FFFF0000"/>
      <name val="Calibri"/>
      <family val="2"/>
      <scheme val="minor"/>
    </font>
    <font>
      <sz val="9"/>
      <color theme="1"/>
      <name val="Arial"/>
      <family val="2"/>
    </font>
    <font>
      <b/>
      <sz val="10"/>
      <color theme="1"/>
      <name val="Arial"/>
      <family val="2"/>
    </font>
    <font>
      <sz val="11"/>
      <name val="Calibri"/>
      <family val="2"/>
      <scheme val="minor"/>
    </font>
    <font>
      <sz val="11"/>
      <color theme="1"/>
      <name val="Calibri"/>
      <family val="2"/>
      <scheme val="minor"/>
    </font>
    <font>
      <b/>
      <sz val="11"/>
      <name val="Calibri"/>
      <family val="2"/>
      <scheme val="minor"/>
    </font>
  </fonts>
  <fills count="25">
    <fill>
      <patternFill patternType="none"/>
    </fill>
    <fill>
      <patternFill patternType="gray125"/>
    </fill>
    <fill>
      <patternFill patternType="solid">
        <fgColor theme="5"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bgColor indexed="64"/>
      </patternFill>
    </fill>
    <fill>
      <patternFill patternType="solid">
        <fgColor rgb="FF92D050"/>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rgb="FFFFFF00"/>
        <bgColor indexed="64"/>
      </patternFill>
    </fill>
    <fill>
      <patternFill patternType="solid">
        <fgColor theme="6" tint="0.39997558519241921"/>
        <bgColor indexed="64"/>
      </patternFill>
    </fill>
    <fill>
      <patternFill patternType="solid">
        <fgColor rgb="FFFFFF99"/>
        <bgColor indexed="64"/>
      </patternFill>
    </fill>
    <fill>
      <patternFill patternType="solid">
        <fgColor theme="5" tint="0.79998168889431442"/>
        <bgColor indexed="64"/>
      </patternFill>
    </fill>
    <fill>
      <patternFill patternType="solid">
        <fgColor rgb="FFFF0000"/>
        <bgColor indexed="64"/>
      </patternFill>
    </fill>
    <fill>
      <patternFill patternType="solid">
        <fgColor theme="7" tint="-0.249977111117893"/>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rgb="FF00B0F0"/>
        <bgColor indexed="64"/>
      </patternFill>
    </fill>
    <fill>
      <patternFill patternType="solid">
        <fgColor rgb="FFFFCCCC"/>
        <bgColor indexed="64"/>
      </patternFill>
    </fill>
    <fill>
      <patternFill patternType="solid">
        <fgColor theme="0" tint="-0.499984740745262"/>
        <bgColor indexed="64"/>
      </patternFill>
    </fill>
    <fill>
      <patternFill patternType="solid">
        <fgColor theme="9" tint="0.59999389629810485"/>
        <bgColor indexed="64"/>
      </patternFill>
    </fill>
    <fill>
      <patternFill patternType="solid">
        <fgColor rgb="FFFF99FF"/>
        <bgColor indexed="64"/>
      </patternFill>
    </fill>
    <fill>
      <patternFill patternType="solid">
        <fgColor rgb="FFFFC000"/>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3">
    <xf numFmtId="0" fontId="0" fillId="0" borderId="0"/>
    <xf numFmtId="0" fontId="5" fillId="0" borderId="0" applyNumberFormat="0" applyFill="0" applyBorder="0" applyAlignment="0" applyProtection="0"/>
    <xf numFmtId="9" fontId="10" fillId="0" borderId="0" applyFont="0" applyFill="0" applyBorder="0" applyAlignment="0" applyProtection="0"/>
  </cellStyleXfs>
  <cellXfs count="236">
    <xf numFmtId="0" fontId="0" fillId="0" borderId="0" xfId="0"/>
    <xf numFmtId="0" fontId="0" fillId="0" borderId="1" xfId="0" applyBorder="1" applyAlignment="1">
      <alignment wrapText="1"/>
    </xf>
    <xf numFmtId="0" fontId="0" fillId="0" borderId="1" xfId="0" applyFill="1" applyBorder="1" applyAlignment="1">
      <alignment horizontal="center"/>
    </xf>
    <xf numFmtId="0" fontId="0" fillId="0" borderId="0" xfId="0" applyAlignment="1">
      <alignment horizontal="center" vertical="center"/>
    </xf>
    <xf numFmtId="0" fontId="0" fillId="0" borderId="1" xfId="0" applyBorder="1"/>
    <xf numFmtId="0" fontId="1" fillId="0" borderId="1" xfId="0" applyFont="1" applyBorder="1"/>
    <xf numFmtId="0" fontId="0" fillId="0" borderId="1" xfId="0" applyBorder="1" applyAlignment="1">
      <alignment horizontal="left"/>
    </xf>
    <xf numFmtId="0" fontId="0" fillId="0" borderId="1" xfId="0" applyBorder="1" applyAlignment="1">
      <alignment horizontal="left" wrapText="1"/>
    </xf>
    <xf numFmtId="0" fontId="0" fillId="0" borderId="0" xfId="0"/>
    <xf numFmtId="0" fontId="0" fillId="0" borderId="0" xfId="0" applyBorder="1"/>
    <xf numFmtId="0" fontId="1" fillId="0" borderId="1" xfId="0" applyFont="1" applyBorder="1"/>
    <xf numFmtId="0" fontId="0" fillId="0" borderId="0" xfId="0" applyFill="1" applyBorder="1"/>
    <xf numFmtId="0" fontId="1" fillId="0" borderId="0" xfId="0" applyFont="1" applyFill="1" applyBorder="1"/>
    <xf numFmtId="0" fontId="0" fillId="0" borderId="4" xfId="0" applyBorder="1"/>
    <xf numFmtId="0" fontId="0" fillId="0" borderId="5" xfId="0" applyBorder="1"/>
    <xf numFmtId="0" fontId="0" fillId="0" borderId="9" xfId="0" applyBorder="1"/>
    <xf numFmtId="0" fontId="0" fillId="0" borderId="10" xfId="0" applyBorder="1"/>
    <xf numFmtId="0" fontId="1" fillId="8" borderId="1" xfId="0" applyFont="1" applyFill="1"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vertical="top" wrapText="1"/>
    </xf>
    <xf numFmtId="0" fontId="0" fillId="0" borderId="1" xfId="0" applyFill="1" applyBorder="1" applyAlignment="1">
      <alignment vertical="top" wrapText="1"/>
    </xf>
    <xf numFmtId="0" fontId="1" fillId="5" borderId="1" xfId="0" applyFont="1" applyFill="1" applyBorder="1" applyAlignment="1">
      <alignment horizontal="center" vertical="center"/>
    </xf>
    <xf numFmtId="0" fontId="0" fillId="0" borderId="0" xfId="0" applyAlignment="1">
      <alignment horizontal="left" vertical="top"/>
    </xf>
    <xf numFmtId="0" fontId="0" fillId="7" borderId="1" xfId="0" applyFill="1" applyBorder="1" applyAlignment="1">
      <alignment horizontal="center" wrapText="1"/>
    </xf>
    <xf numFmtId="0" fontId="1" fillId="2" borderId="15" xfId="0" applyFont="1" applyFill="1" applyBorder="1"/>
    <xf numFmtId="0" fontId="1" fillId="3" borderId="16" xfId="0" applyFont="1" applyFill="1" applyBorder="1"/>
    <xf numFmtId="0" fontId="0" fillId="0" borderId="15" xfId="0" applyBorder="1" applyAlignment="1">
      <alignment horizontal="left" vertical="top" wrapText="1"/>
    </xf>
    <xf numFmtId="0" fontId="0" fillId="2" borderId="17" xfId="0" applyFill="1" applyBorder="1"/>
    <xf numFmtId="0" fontId="0" fillId="3" borderId="18" xfId="0" applyFill="1" applyBorder="1"/>
    <xf numFmtId="0" fontId="0" fillId="0" borderId="1" xfId="0" applyFill="1" applyBorder="1" applyAlignment="1">
      <alignment horizontal="center" vertical="center"/>
    </xf>
    <xf numFmtId="0" fontId="0" fillId="6" borderId="1" xfId="0" applyFill="1" applyBorder="1" applyAlignment="1">
      <alignment horizontal="center" vertical="center"/>
    </xf>
    <xf numFmtId="0" fontId="0" fillId="0" borderId="1" xfId="0" applyFill="1" applyBorder="1" applyAlignment="1">
      <alignment horizontal="center" vertical="center" wrapText="1"/>
    </xf>
    <xf numFmtId="0" fontId="0" fillId="0" borderId="1" xfId="0" quotePrefix="1" applyFill="1" applyBorder="1" applyAlignment="1">
      <alignment horizontal="center" vertical="center" wrapText="1"/>
    </xf>
    <xf numFmtId="0" fontId="5" fillId="0" borderId="1" xfId="1" applyFill="1" applyBorder="1" applyAlignment="1">
      <alignment horizontal="center" vertical="center" wrapText="1"/>
    </xf>
    <xf numFmtId="0" fontId="0" fillId="10" borderId="1" xfId="0" applyFill="1" applyBorder="1" applyAlignment="1">
      <alignment horizontal="center" vertical="center"/>
    </xf>
    <xf numFmtId="0" fontId="0" fillId="0" borderId="0" xfId="0"/>
    <xf numFmtId="0" fontId="7" fillId="0" borderId="1" xfId="0" applyFont="1" applyFill="1" applyBorder="1" applyAlignment="1">
      <alignment horizontal="center" vertical="center" wrapText="1"/>
    </xf>
    <xf numFmtId="0" fontId="0" fillId="0" borderId="20" xfId="0" applyBorder="1" applyAlignment="1">
      <alignment horizontal="center" vertical="center"/>
    </xf>
    <xf numFmtId="0" fontId="1" fillId="0" borderId="20" xfId="0" applyFont="1" applyBorder="1" applyAlignment="1">
      <alignment horizontal="center" vertical="center"/>
    </xf>
    <xf numFmtId="0" fontId="0" fillId="0" borderId="20" xfId="0" applyFill="1" applyBorder="1" applyAlignment="1">
      <alignment horizontal="center" vertical="center"/>
    </xf>
    <xf numFmtId="0" fontId="1" fillId="0" borderId="20" xfId="0" applyFont="1" applyFill="1" applyBorder="1" applyAlignment="1">
      <alignment horizontal="center" vertical="center"/>
    </xf>
    <xf numFmtId="0" fontId="0" fillId="0" borderId="5" xfId="0" applyFill="1" applyBorder="1" applyAlignment="1">
      <alignment horizontal="center" vertical="center"/>
    </xf>
    <xf numFmtId="0" fontId="1" fillId="3" borderId="20" xfId="0" applyFont="1" applyFill="1" applyBorder="1" applyAlignment="1">
      <alignment horizontal="center" vertical="center"/>
    </xf>
    <xf numFmtId="0" fontId="0" fillId="0" borderId="23" xfId="0" applyFill="1" applyBorder="1" applyAlignment="1">
      <alignment horizontal="left" vertical="center"/>
    </xf>
    <xf numFmtId="0" fontId="1" fillId="0" borderId="23" xfId="0" applyFont="1" applyFill="1" applyBorder="1" applyAlignment="1">
      <alignment horizontal="left" vertical="center"/>
    </xf>
    <xf numFmtId="0" fontId="1" fillId="3" borderId="23" xfId="0" applyFont="1" applyFill="1" applyBorder="1" applyAlignment="1">
      <alignment horizontal="left" vertical="center"/>
    </xf>
    <xf numFmtId="0" fontId="0" fillId="3" borderId="24" xfId="0" applyFill="1" applyBorder="1" applyAlignment="1">
      <alignment horizontal="left" vertical="center"/>
    </xf>
    <xf numFmtId="0" fontId="0" fillId="0" borderId="0" xfId="0"/>
    <xf numFmtId="0" fontId="0" fillId="0" borderId="1" xfId="0" applyBorder="1" applyAlignment="1">
      <alignment horizontal="center"/>
    </xf>
    <xf numFmtId="0" fontId="0" fillId="0" borderId="1" xfId="0" applyBorder="1" applyAlignment="1">
      <alignment horizontal="center" vertical="center"/>
    </xf>
    <xf numFmtId="0" fontId="0" fillId="0" borderId="0" xfId="0" applyFill="1"/>
    <xf numFmtId="0" fontId="0" fillId="0" borderId="0" xfId="0" applyBorder="1" applyAlignment="1">
      <alignment horizontal="center" vertical="center"/>
    </xf>
    <xf numFmtId="0" fontId="1" fillId="0" borderId="1" xfId="0" applyFont="1" applyBorder="1" applyAlignment="1">
      <alignment horizontal="center" vertical="center"/>
    </xf>
    <xf numFmtId="0" fontId="0" fillId="0" borderId="1" xfId="0" applyFill="1" applyBorder="1" applyAlignment="1">
      <alignment horizontal="center" vertical="center" wrapText="1"/>
    </xf>
    <xf numFmtId="0" fontId="1" fillId="11" borderId="1" xfId="0" applyFont="1" applyFill="1" applyBorder="1" applyAlignment="1">
      <alignment horizontal="center"/>
    </xf>
    <xf numFmtId="0" fontId="1" fillId="11" borderId="1" xfId="0" applyFont="1" applyFill="1" applyBorder="1" applyAlignment="1">
      <alignment horizontal="center" vertical="center"/>
    </xf>
    <xf numFmtId="49" fontId="0" fillId="0" borderId="1" xfId="0" applyNumberFormat="1" applyFill="1" applyBorder="1" applyAlignment="1">
      <alignment horizontal="center" vertical="center"/>
    </xf>
    <xf numFmtId="49" fontId="0" fillId="0" borderId="1" xfId="0" applyNumberFormat="1" applyBorder="1" applyAlignment="1">
      <alignment horizontal="center" vertical="center"/>
    </xf>
    <xf numFmtId="0" fontId="1" fillId="6" borderId="1"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 xfId="0" applyFont="1" applyFill="1" applyBorder="1" applyAlignment="1">
      <alignment horizont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9" fillId="0" borderId="1" xfId="0" applyFont="1" applyFill="1" applyBorder="1" applyAlignment="1">
      <alignment horizontal="center" vertical="center" wrapText="1"/>
    </xf>
    <xf numFmtId="0" fontId="0" fillId="12" borderId="1" xfId="0" applyFill="1" applyBorder="1" applyAlignment="1">
      <alignment horizontal="center" vertical="center"/>
    </xf>
    <xf numFmtId="0" fontId="0" fillId="0" borderId="0" xfId="0" applyAlignment="1">
      <alignment wrapText="1"/>
    </xf>
    <xf numFmtId="0" fontId="0" fillId="0" borderId="1" xfId="0" applyBorder="1" applyAlignment="1">
      <alignment horizontal="center" vertical="top"/>
    </xf>
    <xf numFmtId="0" fontId="0" fillId="0" borderId="0" xfId="0" applyBorder="1" applyAlignment="1">
      <alignment vertical="top"/>
    </xf>
    <xf numFmtId="0" fontId="1" fillId="4" borderId="1" xfId="0" applyFont="1" applyFill="1" applyBorder="1" applyAlignment="1">
      <alignment horizontal="center" vertical="center"/>
    </xf>
    <xf numFmtId="0" fontId="6" fillId="0" borderId="1" xfId="0" applyFont="1" applyBorder="1" applyAlignment="1">
      <alignment horizontal="center" vertical="center"/>
    </xf>
    <xf numFmtId="0" fontId="0" fillId="0" borderId="0" xfId="0" applyAlignment="1">
      <alignment vertical="top" wrapText="1"/>
    </xf>
    <xf numFmtId="9" fontId="1" fillId="0" borderId="1" xfId="0" applyNumberFormat="1" applyFont="1" applyFill="1" applyBorder="1" applyAlignment="1">
      <alignment horizontal="center" vertical="center"/>
    </xf>
    <xf numFmtId="10" fontId="1" fillId="0" borderId="1" xfId="0" applyNumberFormat="1" applyFont="1" applyFill="1" applyBorder="1" applyAlignment="1">
      <alignment horizontal="center" vertical="center"/>
    </xf>
    <xf numFmtId="0" fontId="0" fillId="14" borderId="1" xfId="0" applyFill="1" applyBorder="1" applyAlignment="1">
      <alignment horizontal="center" vertical="center" wrapText="1"/>
    </xf>
    <xf numFmtId="0" fontId="5" fillId="0" borderId="1" xfId="1" applyBorder="1" applyAlignment="1">
      <alignment wrapText="1"/>
    </xf>
    <xf numFmtId="10" fontId="1" fillId="0" borderId="1" xfId="2" applyNumberFormat="1" applyFont="1" applyFill="1" applyBorder="1" applyAlignment="1">
      <alignment horizontal="center" vertical="center"/>
    </xf>
    <xf numFmtId="0" fontId="0" fillId="0" borderId="0" xfId="0" applyAlignment="1"/>
    <xf numFmtId="0" fontId="1" fillId="0" borderId="1" xfId="0" applyFont="1" applyBorder="1" applyAlignment="1">
      <alignment horizontal="center"/>
    </xf>
    <xf numFmtId="0" fontId="1" fillId="3" borderId="1" xfId="0" applyFont="1" applyFill="1" applyBorder="1"/>
    <xf numFmtId="0" fontId="0" fillId="0" borderId="0" xfId="0" applyFill="1" applyAlignment="1">
      <alignment horizontal="center" vertical="center"/>
    </xf>
    <xf numFmtId="0" fontId="0" fillId="0" borderId="0" xfId="0" applyAlignment="1">
      <alignment horizontal="center"/>
    </xf>
    <xf numFmtId="0" fontId="1" fillId="5" borderId="1" xfId="0" applyFont="1" applyFill="1" applyBorder="1" applyAlignment="1">
      <alignment horizontal="center" vertical="center" wrapText="1"/>
    </xf>
    <xf numFmtId="0" fontId="0" fillId="15" borderId="1" xfId="0" applyFill="1" applyBorder="1" applyAlignment="1">
      <alignment horizontal="center"/>
    </xf>
    <xf numFmtId="0" fontId="1" fillId="6" borderId="1" xfId="0" applyFont="1" applyFill="1" applyBorder="1" applyAlignment="1">
      <alignment horizontal="left"/>
    </xf>
    <xf numFmtId="0" fontId="0" fillId="14" borderId="1" xfId="0" applyFill="1" applyBorder="1" applyAlignment="1">
      <alignment horizontal="center" vertical="center"/>
    </xf>
    <xf numFmtId="0" fontId="1" fillId="0" borderId="1" xfId="0" applyFont="1" applyFill="1" applyBorder="1" applyAlignment="1">
      <alignment horizontal="center"/>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0" fillId="0" borderId="1" xfId="0" applyBorder="1" applyAlignment="1">
      <alignment horizontal="left" vertical="top"/>
    </xf>
    <xf numFmtId="0" fontId="0" fillId="0" borderId="0" xfId="0"/>
    <xf numFmtId="0" fontId="0" fillId="0" borderId="1" xfId="0" applyBorder="1"/>
    <xf numFmtId="0" fontId="0" fillId="0" borderId="0" xfId="0" applyBorder="1"/>
    <xf numFmtId="0" fontId="0" fillId="0" borderId="1" xfId="0" applyBorder="1" applyAlignment="1">
      <alignment horizontal="center" vertical="center" wrapText="1"/>
    </xf>
    <xf numFmtId="0" fontId="0" fillId="0" borderId="1" xfId="0" applyBorder="1" applyAlignment="1">
      <alignment horizontal="center" vertical="center"/>
    </xf>
    <xf numFmtId="0" fontId="1" fillId="0" borderId="1" xfId="0" applyFont="1" applyBorder="1" applyAlignment="1">
      <alignment horizontal="center" vertical="center"/>
    </xf>
    <xf numFmtId="49" fontId="0" fillId="0" borderId="1" xfId="0" applyNumberFormat="1" applyBorder="1" applyAlignment="1">
      <alignment horizontal="center" vertical="center"/>
    </xf>
    <xf numFmtId="0" fontId="1" fillId="0" borderId="1" xfId="0" applyFont="1" applyBorder="1" applyAlignment="1">
      <alignment horizontal="center"/>
    </xf>
    <xf numFmtId="0" fontId="9" fillId="0" borderId="1" xfId="0" applyFont="1" applyFill="1" applyBorder="1" applyAlignment="1">
      <alignment horizontal="center" vertical="center"/>
    </xf>
    <xf numFmtId="9" fontId="0" fillId="0" borderId="0" xfId="0" applyNumberFormat="1"/>
    <xf numFmtId="0" fontId="1" fillId="6" borderId="6" xfId="0" applyFont="1" applyFill="1" applyBorder="1" applyAlignment="1">
      <alignment horizontal="left"/>
    </xf>
    <xf numFmtId="0" fontId="1" fillId="16" borderId="6" xfId="0" applyFont="1" applyFill="1" applyBorder="1" applyAlignment="1">
      <alignment horizontal="left"/>
    </xf>
    <xf numFmtId="0" fontId="1" fillId="16" borderId="8" xfId="0" applyFont="1" applyFill="1" applyBorder="1" applyAlignment="1">
      <alignment horizontal="left"/>
    </xf>
    <xf numFmtId="0" fontId="0" fillId="17" borderId="1" xfId="0" applyFont="1" applyFill="1" applyBorder="1" applyAlignment="1">
      <alignment horizontal="center" vertical="center"/>
    </xf>
    <xf numFmtId="0" fontId="0" fillId="8" borderId="1" xfId="0" applyFont="1" applyFill="1" applyBorder="1" applyAlignment="1">
      <alignment horizontal="center" vertical="center"/>
    </xf>
    <xf numFmtId="0" fontId="1" fillId="5" borderId="23" xfId="0" applyFont="1" applyFill="1" applyBorder="1" applyAlignment="1">
      <alignment horizontal="left" vertical="center"/>
    </xf>
    <xf numFmtId="0" fontId="1" fillId="5" borderId="20" xfId="0" applyFont="1" applyFill="1" applyBorder="1" applyAlignment="1">
      <alignment horizontal="center" vertical="center"/>
    </xf>
    <xf numFmtId="0" fontId="0" fillId="5" borderId="24" xfId="0" applyFill="1" applyBorder="1" applyAlignment="1">
      <alignment horizontal="left" vertical="center"/>
    </xf>
    <xf numFmtId="0" fontId="1" fillId="3" borderId="21" xfId="0" applyFont="1" applyFill="1" applyBorder="1" applyAlignment="1">
      <alignment horizontal="center" vertical="center"/>
    </xf>
    <xf numFmtId="0" fontId="1" fillId="5" borderId="21" xfId="0" applyFont="1" applyFill="1" applyBorder="1" applyAlignment="1">
      <alignment horizontal="center" vertical="center"/>
    </xf>
    <xf numFmtId="0" fontId="1" fillId="5" borderId="22" xfId="0" applyFont="1" applyFill="1" applyBorder="1" applyAlignment="1">
      <alignment horizontal="center" vertical="center"/>
    </xf>
    <xf numFmtId="0" fontId="1" fillId="5" borderId="14" xfId="0" applyFont="1" applyFill="1" applyBorder="1" applyAlignment="1">
      <alignment horizontal="center" vertical="center"/>
    </xf>
    <xf numFmtId="0" fontId="1" fillId="3" borderId="22" xfId="0" applyFont="1" applyFill="1" applyBorder="1" applyAlignment="1">
      <alignment horizontal="center" vertical="center"/>
    </xf>
    <xf numFmtId="0" fontId="1" fillId="3" borderId="14" xfId="0" applyFont="1" applyFill="1" applyBorder="1" applyAlignment="1">
      <alignment horizontal="center" vertical="center"/>
    </xf>
    <xf numFmtId="0" fontId="0" fillId="0" borderId="1" xfId="0" applyFill="1" applyBorder="1" applyAlignment="1"/>
    <xf numFmtId="0" fontId="1" fillId="0" borderId="8" xfId="0" applyFont="1" applyBorder="1" applyAlignment="1">
      <alignment horizontal="center" vertical="center"/>
    </xf>
    <xf numFmtId="49" fontId="1" fillId="0" borderId="8" xfId="0" applyNumberFormat="1" applyFont="1" applyBorder="1" applyAlignment="1">
      <alignment horizontal="center" vertical="center"/>
    </xf>
    <xf numFmtId="0" fontId="0" fillId="0" borderId="1" xfId="0" applyFill="1" applyBorder="1" applyAlignment="1">
      <alignment horizontal="left" vertical="top" wrapText="1"/>
    </xf>
    <xf numFmtId="0" fontId="1" fillId="16" borderId="7" xfId="0" applyFont="1" applyFill="1" applyBorder="1" applyAlignment="1">
      <alignment horizontal="left"/>
    </xf>
    <xf numFmtId="0" fontId="1" fillId="18" borderId="1" xfId="0" applyFont="1" applyFill="1" applyBorder="1" applyAlignment="1">
      <alignment horizontal="center" vertical="center"/>
    </xf>
    <xf numFmtId="0" fontId="1" fillId="0" borderId="1" xfId="0" applyFont="1" applyBorder="1" applyAlignment="1">
      <alignment vertical="top" wrapText="1"/>
    </xf>
    <xf numFmtId="0" fontId="1" fillId="0" borderId="0" xfId="0" applyFont="1" applyBorder="1" applyAlignment="1">
      <alignment vertical="top" wrapText="1"/>
    </xf>
    <xf numFmtId="9" fontId="0" fillId="0" borderId="1" xfId="0" applyNumberFormat="1" applyBorder="1" applyAlignment="1">
      <alignment horizontal="center" vertical="center"/>
    </xf>
    <xf numFmtId="0" fontId="1" fillId="2" borderId="1" xfId="0" applyFont="1" applyFill="1" applyBorder="1" applyAlignment="1">
      <alignment horizontal="left" vertical="top"/>
    </xf>
    <xf numFmtId="0" fontId="1" fillId="6" borderId="1" xfId="0" applyFont="1" applyFill="1" applyBorder="1" applyAlignment="1"/>
    <xf numFmtId="0" fontId="1" fillId="2" borderId="6" xfId="0" applyFont="1" applyFill="1" applyBorder="1" applyAlignment="1">
      <alignment vertical="top" wrapText="1"/>
    </xf>
    <xf numFmtId="9" fontId="1" fillId="0" borderId="1" xfId="2" applyFont="1" applyFill="1" applyBorder="1" applyAlignment="1">
      <alignment horizontal="center" vertical="center"/>
    </xf>
    <xf numFmtId="49" fontId="0" fillId="0" borderId="1" xfId="0" applyNumberFormat="1" applyBorder="1" applyAlignment="1">
      <alignment horizontal="center"/>
    </xf>
    <xf numFmtId="0" fontId="0" fillId="0" borderId="1" xfId="0" applyFill="1" applyBorder="1" applyAlignment="1">
      <alignment horizontal="left" vertical="top"/>
    </xf>
    <xf numFmtId="0" fontId="0" fillId="0" borderId="1" xfId="0" applyFill="1" applyBorder="1"/>
    <xf numFmtId="0" fontId="0" fillId="0" borderId="1" xfId="0" applyFill="1" applyBorder="1" applyAlignment="1">
      <alignment wrapText="1"/>
    </xf>
    <xf numFmtId="0" fontId="0" fillId="0" borderId="1" xfId="0" applyFill="1" applyBorder="1" applyAlignment="1">
      <alignment vertical="top"/>
    </xf>
    <xf numFmtId="0" fontId="0" fillId="0" borderId="1" xfId="0" applyFill="1" applyBorder="1" applyAlignment="1">
      <alignment horizontal="center" vertical="top"/>
    </xf>
    <xf numFmtId="0" fontId="0" fillId="0" borderId="0" xfId="0" applyAlignment="1">
      <alignment horizontal="center" wrapText="1"/>
    </xf>
    <xf numFmtId="0" fontId="0" fillId="19" borderId="1" xfId="0" applyFill="1" applyBorder="1" applyAlignment="1">
      <alignment horizontal="center"/>
    </xf>
    <xf numFmtId="0" fontId="0" fillId="9" borderId="1" xfId="0" applyFill="1" applyBorder="1" applyAlignment="1">
      <alignment horizontal="left" vertical="top" wrapText="1"/>
    </xf>
    <xf numFmtId="0" fontId="0" fillId="0" borderId="28" xfId="0" applyBorder="1" applyAlignment="1">
      <alignment horizontal="center" vertical="center"/>
    </xf>
    <xf numFmtId="0" fontId="0" fillId="0" borderId="28" xfId="0" applyBorder="1" applyAlignment="1">
      <alignment horizontal="center" vertical="center"/>
    </xf>
    <xf numFmtId="0" fontId="0" fillId="0" borderId="1" xfId="0" applyFill="1" applyBorder="1" applyAlignment="1">
      <alignment horizontal="left" vertical="top" wrapText="1"/>
    </xf>
    <xf numFmtId="0" fontId="0" fillId="0" borderId="30" xfId="0" applyBorder="1" applyAlignment="1">
      <alignment horizontal="left" vertical="top" wrapText="1"/>
    </xf>
    <xf numFmtId="0" fontId="0" fillId="0" borderId="1" xfId="0" applyBorder="1" applyAlignment="1">
      <alignment vertical="top"/>
    </xf>
    <xf numFmtId="0" fontId="0" fillId="0" borderId="1" xfId="0" applyFont="1" applyFill="1" applyBorder="1"/>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7" borderId="1" xfId="0" applyFont="1" applyFill="1" applyBorder="1" applyAlignment="1">
      <alignment horizontal="center" wrapText="1"/>
    </xf>
    <xf numFmtId="0" fontId="1" fillId="0" borderId="28" xfId="0" applyFont="1" applyBorder="1" applyAlignment="1">
      <alignment horizontal="center"/>
    </xf>
    <xf numFmtId="0" fontId="1" fillId="0" borderId="1" xfId="0" applyFont="1" applyBorder="1" applyAlignment="1">
      <alignment wrapText="1"/>
    </xf>
    <xf numFmtId="0" fontId="0" fillId="0" borderId="0" xfId="0" applyBorder="1" applyAlignment="1">
      <alignment horizontal="left" vertical="top" wrapText="1"/>
    </xf>
    <xf numFmtId="0" fontId="0" fillId="3" borderId="16" xfId="0" applyFill="1" applyBorder="1" applyAlignment="1">
      <alignment horizontal="left" vertical="top" wrapText="1"/>
    </xf>
    <xf numFmtId="0" fontId="0" fillId="2" borderId="15" xfId="0" applyFill="1" applyBorder="1" applyAlignment="1">
      <alignment horizontal="left" vertical="top" wrapText="1"/>
    </xf>
    <xf numFmtId="0" fontId="0" fillId="2" borderId="15" xfId="0" applyFill="1" applyBorder="1" applyAlignment="1">
      <alignment wrapText="1"/>
    </xf>
    <xf numFmtId="0" fontId="0" fillId="3" borderId="16" xfId="0" applyFill="1" applyBorder="1"/>
    <xf numFmtId="0" fontId="9" fillId="0" borderId="1" xfId="0" applyFont="1" applyFill="1" applyBorder="1" applyAlignment="1">
      <alignment horizontal="center"/>
    </xf>
    <xf numFmtId="0" fontId="0" fillId="20" borderId="1" xfId="0" applyFill="1" applyBorder="1" applyAlignment="1">
      <alignment horizontal="center" vertical="center"/>
    </xf>
    <xf numFmtId="0" fontId="0" fillId="20" borderId="6" xfId="0" applyFill="1" applyBorder="1" applyAlignment="1">
      <alignment horizontal="left" vertical="center"/>
    </xf>
    <xf numFmtId="0" fontId="0" fillId="20" borderId="8" xfId="0" applyFill="1" applyBorder="1" applyAlignment="1">
      <alignment horizontal="left" vertical="center"/>
    </xf>
    <xf numFmtId="0" fontId="0" fillId="20" borderId="7" xfId="0" applyFill="1" applyBorder="1" applyAlignment="1">
      <alignment horizontal="left" vertical="center"/>
    </xf>
    <xf numFmtId="0" fontId="0" fillId="20" borderId="1" xfId="0" applyFill="1" applyBorder="1" applyAlignment="1">
      <alignment horizontal="center" vertical="center" wrapText="1"/>
    </xf>
    <xf numFmtId="0" fontId="8" fillId="20" borderId="1" xfId="0" applyFont="1" applyFill="1" applyBorder="1" applyAlignment="1">
      <alignment horizontal="center" vertical="center"/>
    </xf>
    <xf numFmtId="0" fontId="8" fillId="20" borderId="1" xfId="0" applyFont="1" applyFill="1" applyBorder="1" applyAlignment="1">
      <alignment horizontal="center" vertical="center" wrapText="1"/>
    </xf>
    <xf numFmtId="0" fontId="0" fillId="0" borderId="28" xfId="0" applyBorder="1"/>
    <xf numFmtId="0" fontId="0" fillId="5" borderId="28" xfId="0" applyFill="1" applyBorder="1" applyAlignment="1">
      <alignment horizontal="center"/>
    </xf>
    <xf numFmtId="0" fontId="0" fillId="0" borderId="28" xfId="0" applyBorder="1" applyAlignment="1">
      <alignment horizontal="center"/>
    </xf>
    <xf numFmtId="0" fontId="1" fillId="21" borderId="0" xfId="0" applyFont="1" applyFill="1" applyAlignment="1">
      <alignment horizontal="center"/>
    </xf>
    <xf numFmtId="49" fontId="0" fillId="0" borderId="1" xfId="0" applyNumberFormat="1" applyBorder="1" applyAlignment="1">
      <alignment horizontal="center" vertical="center"/>
    </xf>
    <xf numFmtId="0" fontId="0" fillId="0" borderId="15" xfId="0" applyBorder="1"/>
    <xf numFmtId="0" fontId="0" fillId="0" borderId="16" xfId="0" applyBorder="1"/>
    <xf numFmtId="0" fontId="0" fillId="0" borderId="17" xfId="0" applyBorder="1"/>
    <xf numFmtId="0" fontId="0" fillId="0" borderId="34" xfId="0" applyBorder="1"/>
    <xf numFmtId="0" fontId="0" fillId="0" borderId="18" xfId="0" applyBorder="1"/>
    <xf numFmtId="0" fontId="0" fillId="18" borderId="31" xfId="0" applyFill="1" applyBorder="1"/>
    <xf numFmtId="0" fontId="0" fillId="18" borderId="32" xfId="0" applyFill="1" applyBorder="1"/>
    <xf numFmtId="0" fontId="0" fillId="18" borderId="33" xfId="0" applyFill="1" applyBorder="1"/>
    <xf numFmtId="0" fontId="1" fillId="22" borderId="1" xfId="0" applyFont="1" applyFill="1" applyBorder="1" applyAlignment="1">
      <alignment horizontal="center" vertical="center"/>
    </xf>
    <xf numFmtId="9" fontId="1" fillId="0" borderId="1" xfId="2" applyNumberFormat="1" applyFont="1" applyFill="1" applyBorder="1" applyAlignment="1">
      <alignment horizontal="center" vertical="center"/>
    </xf>
    <xf numFmtId="164" fontId="0" fillId="0" borderId="1" xfId="2" applyNumberFormat="1" applyFont="1" applyBorder="1" applyAlignment="1">
      <alignment horizontal="center" vertical="center"/>
    </xf>
    <xf numFmtId="0" fontId="0" fillId="23" borderId="1" xfId="0" applyFill="1" applyBorder="1" applyAlignment="1">
      <alignment horizontal="left" vertical="top" wrapText="1"/>
    </xf>
    <xf numFmtId="164" fontId="0" fillId="0" borderId="0" xfId="2" applyNumberFormat="1" applyFont="1"/>
    <xf numFmtId="0" fontId="0" fillId="0" borderId="1" xfId="0" applyFill="1" applyBorder="1" applyAlignment="1">
      <alignment horizontal="left" vertical="top" wrapText="1"/>
    </xf>
    <xf numFmtId="0" fontId="0" fillId="24" borderId="1" xfId="0" applyFill="1" applyBorder="1" applyAlignment="1">
      <alignment horizontal="center" vertical="center"/>
    </xf>
    <xf numFmtId="0" fontId="0" fillId="0" borderId="0" xfId="0" applyFill="1" applyBorder="1" applyAlignment="1">
      <alignment horizontal="left" vertical="top" wrapText="1"/>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4" borderId="13" xfId="0" applyFont="1" applyFill="1" applyBorder="1" applyAlignment="1">
      <alignment horizontal="center"/>
    </xf>
    <xf numFmtId="0" fontId="1" fillId="4" borderId="14" xfId="0" applyFont="1" applyFill="1" applyBorder="1" applyAlignment="1">
      <alignment horizontal="center"/>
    </xf>
    <xf numFmtId="0" fontId="4" fillId="9" borderId="2" xfId="0" applyFont="1" applyFill="1" applyBorder="1" applyAlignment="1">
      <alignment horizontal="center"/>
    </xf>
    <xf numFmtId="0" fontId="4" fillId="9" borderId="3" xfId="0" applyFont="1" applyFill="1" applyBorder="1" applyAlignment="1">
      <alignment horizontal="center"/>
    </xf>
    <xf numFmtId="0" fontId="3" fillId="8" borderId="6" xfId="0" applyFont="1" applyFill="1" applyBorder="1" applyAlignment="1">
      <alignment horizontal="center" vertical="center"/>
    </xf>
    <xf numFmtId="0" fontId="3" fillId="8" borderId="8" xfId="0" applyFont="1" applyFill="1" applyBorder="1" applyAlignment="1">
      <alignment horizontal="center" vertical="center"/>
    </xf>
    <xf numFmtId="0" fontId="3" fillId="8" borderId="7" xfId="0" applyFont="1" applyFill="1" applyBorder="1" applyAlignment="1">
      <alignment horizontal="center" vertical="center"/>
    </xf>
    <xf numFmtId="0" fontId="3" fillId="5" borderId="1" xfId="0" applyFont="1" applyFill="1" applyBorder="1" applyAlignment="1">
      <alignment horizontal="center" vertical="top"/>
    </xf>
    <xf numFmtId="0" fontId="4" fillId="10" borderId="1" xfId="0" applyFont="1" applyFill="1" applyBorder="1" applyAlignment="1">
      <alignment horizontal="center"/>
    </xf>
    <xf numFmtId="0" fontId="0" fillId="13" borderId="1" xfId="0" applyFill="1" applyBorder="1" applyAlignment="1">
      <alignment horizontal="left" vertical="top" wrapText="1"/>
    </xf>
    <xf numFmtId="0" fontId="0" fillId="0" borderId="6" xfId="0" applyBorder="1" applyAlignment="1">
      <alignment horizontal="left" vertical="top"/>
    </xf>
    <xf numFmtId="0" fontId="0" fillId="0" borderId="8" xfId="0" applyBorder="1" applyAlignment="1">
      <alignment horizontal="left" vertical="top"/>
    </xf>
    <xf numFmtId="0" fontId="0" fillId="0" borderId="7" xfId="0" applyBorder="1" applyAlignment="1">
      <alignment horizontal="left" vertical="top"/>
    </xf>
    <xf numFmtId="0" fontId="0" fillId="0" borderId="19" xfId="0" applyBorder="1" applyAlignment="1">
      <alignment horizontal="center" vertical="center"/>
    </xf>
    <xf numFmtId="0" fontId="0" fillId="0" borderId="25" xfId="0" applyBorder="1" applyAlignment="1">
      <alignment horizontal="center" vertical="center"/>
    </xf>
    <xf numFmtId="0" fontId="0" fillId="0" borderId="28" xfId="0" applyBorder="1" applyAlignment="1">
      <alignment horizontal="center" vertical="center"/>
    </xf>
    <xf numFmtId="0" fontId="4" fillId="13" borderId="1" xfId="0" applyFont="1" applyFill="1" applyBorder="1" applyAlignment="1">
      <alignment horizontal="left" vertical="top"/>
    </xf>
    <xf numFmtId="0" fontId="1" fillId="2" borderId="26" xfId="0" applyFont="1" applyFill="1" applyBorder="1" applyAlignment="1">
      <alignment horizontal="center"/>
    </xf>
    <xf numFmtId="0" fontId="1" fillId="2" borderId="27" xfId="0" applyFont="1" applyFill="1" applyBorder="1" applyAlignment="1">
      <alignment horizontal="center"/>
    </xf>
    <xf numFmtId="0" fontId="1" fillId="4" borderId="1" xfId="0" applyFont="1" applyFill="1" applyBorder="1" applyAlignment="1">
      <alignment horizontal="center"/>
    </xf>
    <xf numFmtId="0" fontId="0" fillId="0" borderId="6" xfId="0" applyBorder="1" applyAlignment="1">
      <alignment horizontal="left"/>
    </xf>
    <xf numFmtId="0" fontId="0" fillId="0" borderId="8" xfId="0" applyBorder="1" applyAlignment="1">
      <alignment horizontal="left"/>
    </xf>
    <xf numFmtId="0" fontId="0" fillId="0" borderId="7" xfId="0" applyBorder="1" applyAlignment="1">
      <alignment horizontal="left"/>
    </xf>
    <xf numFmtId="0" fontId="1" fillId="4" borderId="1" xfId="0" applyFont="1" applyFill="1" applyBorder="1" applyAlignment="1">
      <alignment horizontal="center" vertical="center"/>
    </xf>
    <xf numFmtId="0" fontId="1" fillId="0" borderId="29" xfId="0" applyFont="1" applyBorder="1" applyAlignment="1">
      <alignment horizontal="left" vertical="top" wrapText="1"/>
    </xf>
    <xf numFmtId="0" fontId="1" fillId="0" borderId="26" xfId="0" applyFont="1" applyBorder="1" applyAlignment="1">
      <alignment horizontal="left" vertical="top" wrapText="1"/>
    </xf>
    <xf numFmtId="49" fontId="0" fillId="0" borderId="1" xfId="0" applyNumberFormat="1" applyBorder="1" applyAlignment="1">
      <alignment horizontal="center" vertical="center"/>
    </xf>
    <xf numFmtId="49" fontId="0" fillId="0" borderId="28" xfId="0" applyNumberFormat="1" applyBorder="1" applyAlignment="1">
      <alignment horizontal="center" vertical="center"/>
    </xf>
    <xf numFmtId="0" fontId="1" fillId="10" borderId="1" xfId="0" applyFont="1" applyFill="1" applyBorder="1" applyAlignment="1">
      <alignment horizontal="center"/>
    </xf>
    <xf numFmtId="0" fontId="1" fillId="20" borderId="1" xfId="0" applyFont="1" applyFill="1" applyBorder="1" applyAlignment="1">
      <alignment horizontal="center"/>
    </xf>
    <xf numFmtId="0" fontId="0" fillId="0" borderId="1" xfId="0" applyFill="1" applyBorder="1" applyAlignment="1">
      <alignment horizontal="left" vertical="top" wrapText="1"/>
    </xf>
    <xf numFmtId="0" fontId="0" fillId="0" borderId="1" xfId="0" applyFill="1" applyBorder="1" applyAlignment="1">
      <alignment horizontal="left"/>
    </xf>
    <xf numFmtId="0" fontId="0" fillId="0" borderId="6" xfId="0" applyFill="1" applyBorder="1" applyAlignment="1">
      <alignment horizontal="left" vertical="center"/>
    </xf>
    <xf numFmtId="0" fontId="0" fillId="0" borderId="8" xfId="0" applyFill="1" applyBorder="1" applyAlignment="1">
      <alignment horizontal="left" vertical="center"/>
    </xf>
    <xf numFmtId="0" fontId="0" fillId="0" borderId="7" xfId="0" applyFill="1" applyBorder="1" applyAlignment="1">
      <alignment horizontal="left" vertical="center"/>
    </xf>
    <xf numFmtId="0" fontId="1" fillId="2" borderId="6" xfId="0" applyFont="1" applyFill="1" applyBorder="1" applyAlignment="1">
      <alignment horizontal="center"/>
    </xf>
    <xf numFmtId="0" fontId="1" fillId="2" borderId="7" xfId="0" applyFont="1" applyFill="1" applyBorder="1" applyAlignment="1">
      <alignment horizontal="center"/>
    </xf>
    <xf numFmtId="0" fontId="11" fillId="3" borderId="6" xfId="0" applyFont="1" applyFill="1" applyBorder="1" applyAlignment="1">
      <alignment horizontal="center"/>
    </xf>
    <xf numFmtId="0" fontId="11" fillId="3" borderId="7" xfId="0" applyFont="1" applyFill="1" applyBorder="1" applyAlignment="1">
      <alignment horizontal="center"/>
    </xf>
    <xf numFmtId="0" fontId="3" fillId="2" borderId="27" xfId="0" applyFont="1" applyFill="1" applyBorder="1" applyAlignment="1">
      <alignment horizontal="center" vertical="top"/>
    </xf>
    <xf numFmtId="0" fontId="0" fillId="0" borderId="6" xfId="0" applyBorder="1" applyAlignment="1">
      <alignment horizontal="left" vertical="top" wrapText="1"/>
    </xf>
    <xf numFmtId="0" fontId="0" fillId="0" borderId="8" xfId="0" applyBorder="1" applyAlignment="1">
      <alignment horizontal="left" vertical="top" wrapText="1"/>
    </xf>
    <xf numFmtId="0" fontId="0" fillId="0" borderId="7" xfId="0" applyBorder="1" applyAlignment="1">
      <alignment horizontal="left" vertical="top" wrapText="1"/>
    </xf>
    <xf numFmtId="0" fontId="1" fillId="22" borderId="1" xfId="0" applyFont="1" applyFill="1" applyBorder="1" applyAlignment="1">
      <alignment horizontal="center"/>
    </xf>
    <xf numFmtId="0" fontId="0" fillId="14" borderId="1" xfId="0" applyFill="1" applyBorder="1"/>
    <xf numFmtId="0" fontId="0" fillId="7" borderId="1" xfId="0" applyFill="1" applyBorder="1"/>
    <xf numFmtId="0" fontId="0" fillId="7" borderId="1" xfId="0" applyFill="1" applyBorder="1" applyAlignment="1">
      <alignment wrapText="1"/>
    </xf>
  </cellXfs>
  <cellStyles count="3">
    <cellStyle name="Hiperlink" xfId="1" builtinId="8"/>
    <cellStyle name="Normal" xfId="0" builtinId="0"/>
    <cellStyle name="Porcentagem" xfId="2" builtinId="5"/>
  </cellStyles>
  <dxfs count="0"/>
  <tableStyles count="0" defaultTableStyle="TableStyleMedium2" defaultPivotStyle="PivotStyleLight16"/>
  <colors>
    <mruColors>
      <color rgb="FFFF99FF"/>
      <color rgb="FFFFCCCC"/>
      <color rgb="FFFF6699"/>
      <color rgb="FFFF33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pt-BR"/>
              <a:t>Precision/Recall</a:t>
            </a:r>
          </a:p>
        </c:rich>
      </c:tx>
      <c:overlay val="0"/>
      <c:spPr>
        <a:noFill/>
        <a:ln>
          <a:noFill/>
        </a:ln>
        <a:effectLst/>
      </c:spPr>
      <c:txPr>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solidFill>
              <a:schemeClr val="accent1"/>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ser>
          <c:idx val="1"/>
          <c:order val="1"/>
          <c:tx>
            <c:strRef>
              <c:f>ResearchQuestions!$C$27</c:f>
              <c:strCache>
                <c:ptCount val="1"/>
                <c:pt idx="0">
                  <c:v>Recall (%)</c:v>
                </c:pt>
              </c:strCache>
            </c:strRef>
          </c:tx>
          <c:spPr>
            <a:solidFill>
              <a:schemeClr val="accent2"/>
            </a:solidFill>
            <a:ln>
              <a:noFill/>
            </a:ln>
            <a:effectLst/>
            <a:sp3d/>
          </c:spPr>
          <c:invertIfNegative val="0"/>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0"/>
          <c:showCatName val="0"/>
          <c:showSerName val="0"/>
          <c:showPercent val="0"/>
          <c:showBubbleSize val="0"/>
        </c:dLbls>
        <c:gapWidth val="150"/>
        <c:shape val="box"/>
        <c:axId val="216194368"/>
        <c:axId val="216193976"/>
        <c:axId val="0"/>
      </c:bar3DChart>
      <c:catAx>
        <c:axId val="216194368"/>
        <c:scaling>
          <c:orientation val="minMax"/>
        </c:scaling>
        <c:delete val="0"/>
        <c:axPos val="b"/>
        <c:title>
          <c:tx>
            <c:rich>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6193976"/>
        <c:crosses val="autoZero"/>
        <c:auto val="1"/>
        <c:lblAlgn val="ctr"/>
        <c:lblOffset val="100"/>
        <c:noMultiLvlLbl val="0"/>
      </c:catAx>
      <c:valAx>
        <c:axId val="21619397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2161943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ResearchQuestions!$B$27</c:f>
              <c:strCache>
                <c:ptCount val="1"/>
                <c:pt idx="0">
                  <c:v>Precision (%)</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ResearchQuestions!$B$28:$B$34</c:f>
              <c:numCache>
                <c:formatCode>0.00%</c:formatCode>
                <c:ptCount val="7"/>
                <c:pt idx="0">
                  <c:v>2.8000000000000001E-2</c:v>
                </c:pt>
                <c:pt idx="1">
                  <c:v>1.7000000000000001E-2</c:v>
                </c:pt>
                <c:pt idx="2">
                  <c:v>2.3E-2</c:v>
                </c:pt>
                <c:pt idx="3">
                  <c:v>2.9000000000000001E-2</c:v>
                </c:pt>
                <c:pt idx="4">
                  <c:v>4.4999999999999998E-2</c:v>
                </c:pt>
                <c:pt idx="5">
                  <c:v>3.5000000000000003E-2</c:v>
                </c:pt>
                <c:pt idx="6">
                  <c:v>3.6999999999999998E-2</c:v>
                </c:pt>
              </c:numCache>
            </c:numRef>
          </c:val>
        </c:ser>
        <c:dLbls>
          <c:showLegendKey val="0"/>
          <c:showVal val="1"/>
          <c:showCatName val="0"/>
          <c:showSerName val="0"/>
          <c:showPercent val="0"/>
          <c:showBubbleSize val="0"/>
        </c:dLbls>
        <c:gapWidth val="75"/>
        <c:shape val="box"/>
        <c:axId val="216195936"/>
        <c:axId val="216200640"/>
        <c:axId val="0"/>
      </c:bar3DChart>
      <c:catAx>
        <c:axId val="216195936"/>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6200640"/>
        <c:crosses val="autoZero"/>
        <c:auto val="1"/>
        <c:lblAlgn val="ctr"/>
        <c:lblOffset val="100"/>
        <c:noMultiLvlLbl val="0"/>
      </c:catAx>
      <c:valAx>
        <c:axId val="216200640"/>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Precision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6195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ResearchQuestions!$C$27</c:f>
              <c:strCache>
                <c:ptCount val="1"/>
                <c:pt idx="0">
                  <c:v>Recall (%)</c:v>
                </c:pt>
              </c:strCache>
            </c:strRef>
          </c:tx>
          <c:spPr>
            <a:solidFill>
              <a:schemeClr val="accent2">
                <a:lumMod val="75000"/>
              </a:schemeClr>
            </a:solidFill>
            <a:ln>
              <a:noFill/>
            </a:ln>
            <a:effectLst/>
            <a:sp3d/>
          </c:spPr>
          <c:invertIfNegative val="0"/>
          <c:dLbls>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ResearchQuestions!$A$28:$A$34</c:f>
              <c:strCache>
                <c:ptCount val="7"/>
                <c:pt idx="0">
                  <c:v>E1</c:v>
                </c:pt>
                <c:pt idx="1">
                  <c:v>E2</c:v>
                </c:pt>
                <c:pt idx="2">
                  <c:v>E3</c:v>
                </c:pt>
                <c:pt idx="3">
                  <c:v>E4</c:v>
                </c:pt>
                <c:pt idx="4">
                  <c:v>E5</c:v>
                </c:pt>
                <c:pt idx="5">
                  <c:v>E6</c:v>
                </c:pt>
                <c:pt idx="6">
                  <c:v>E7</c:v>
                </c:pt>
              </c:strCache>
            </c:strRef>
          </c:cat>
          <c:val>
            <c:numRef>
              <c:f>ResearchQuestions!$C$28:$C$34</c:f>
              <c:numCache>
                <c:formatCode>0%</c:formatCode>
                <c:ptCount val="7"/>
                <c:pt idx="0">
                  <c:v>0.59</c:v>
                </c:pt>
                <c:pt idx="1">
                  <c:v>0.77</c:v>
                </c:pt>
                <c:pt idx="2">
                  <c:v>0.41</c:v>
                </c:pt>
                <c:pt idx="3">
                  <c:v>0.59</c:v>
                </c:pt>
                <c:pt idx="4">
                  <c:v>0.5</c:v>
                </c:pt>
                <c:pt idx="5">
                  <c:v>0.59</c:v>
                </c:pt>
                <c:pt idx="6">
                  <c:v>0.54</c:v>
                </c:pt>
              </c:numCache>
            </c:numRef>
          </c:val>
        </c:ser>
        <c:dLbls>
          <c:showLegendKey val="0"/>
          <c:showVal val="1"/>
          <c:showCatName val="0"/>
          <c:showSerName val="0"/>
          <c:showPercent val="0"/>
          <c:showBubbleSize val="0"/>
        </c:dLbls>
        <c:gapWidth val="75"/>
        <c:shape val="box"/>
        <c:axId val="216196720"/>
        <c:axId val="216194760"/>
        <c:axId val="0"/>
      </c:bar3DChart>
      <c:catAx>
        <c:axId val="216196720"/>
        <c:scaling>
          <c:orientation val="minMax"/>
        </c:scaling>
        <c:delete val="0"/>
        <c:axPos val="b"/>
        <c:title>
          <c:tx>
            <c:rich>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Estratégia</a:t>
                </a:r>
              </a:p>
            </c:rich>
          </c:tx>
          <c:overlay val="0"/>
          <c:spPr>
            <a:noFill/>
            <a:ln>
              <a:noFill/>
            </a:ln>
            <a:effectLst/>
          </c:spPr>
          <c:txPr>
            <a:bodyPr rot="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6194760"/>
        <c:crosses val="autoZero"/>
        <c:auto val="1"/>
        <c:lblAlgn val="ctr"/>
        <c:lblOffset val="100"/>
        <c:noMultiLvlLbl val="0"/>
      </c:catAx>
      <c:valAx>
        <c:axId val="216194760"/>
        <c:scaling>
          <c:orientation val="minMax"/>
        </c:scaling>
        <c:delete val="0"/>
        <c:axPos val="l"/>
        <c:title>
          <c:tx>
            <c:rich>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r>
                  <a:rPr lang="en-US"/>
                  <a:t>Recall (%)</a:t>
                </a:r>
              </a:p>
            </c:rich>
          </c:tx>
          <c:overlay val="0"/>
          <c:spPr>
            <a:noFill/>
            <a:ln>
              <a:noFill/>
            </a:ln>
            <a:effectLst/>
          </c:spPr>
          <c:txPr>
            <a:bodyPr rot="-5400000" spcFirstLastPara="1" vertOverflow="ellipsis" vert="horz" wrap="square" anchor="ctr" anchorCtr="1"/>
            <a:lstStyle/>
            <a:p>
              <a:pPr>
                <a:defRPr sz="1400" b="1" i="0" u="none" strike="noStrike" kern="1200" baseline="0">
                  <a:solidFill>
                    <a:schemeClr val="tx2"/>
                  </a:solidFill>
                  <a:latin typeface="+mn-lt"/>
                  <a:ea typeface="+mn-ea"/>
                  <a:cs typeface="+mn-cs"/>
                </a:defRPr>
              </a:pPr>
              <a:endParaRPr lang="pt-BR"/>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6196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r>
              <a:rPr lang="en-US"/>
              <a:t>Medições</a:t>
            </a:r>
          </a:p>
        </c:rich>
      </c:tx>
      <c:overlay val="0"/>
      <c:spPr>
        <a:noFill/>
        <a:ln>
          <a:noFill/>
        </a:ln>
        <a:effectLst/>
      </c:spPr>
      <c:txPr>
        <a:bodyPr rot="0" spcFirstLastPara="1" vertOverflow="ellipsis" vert="horz" wrap="square" anchor="ctr" anchorCtr="1"/>
        <a:lstStyle/>
        <a:p>
          <a:pPr>
            <a:defRPr sz="1680" b="1" i="0" u="none" strike="noStrike" kern="1200" baseline="0">
              <a:solidFill>
                <a:schemeClr val="tx2"/>
              </a:solidFill>
              <a:latin typeface="+mn-lt"/>
              <a:ea typeface="+mn-ea"/>
              <a:cs typeface="+mn-cs"/>
            </a:defRPr>
          </a:pPr>
          <a:endParaRPr lang="pt-BR"/>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ResearchQuestions!$A$48</c:f>
              <c:strCache>
                <c:ptCount val="1"/>
                <c:pt idx="0">
                  <c:v>E1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ResearchQuestions!$B$48:$D$48</c:f>
              <c:numCache>
                <c:formatCode>0%</c:formatCode>
                <c:ptCount val="3"/>
                <c:pt idx="0">
                  <c:v>2.8199999999999999E-2</c:v>
                </c:pt>
                <c:pt idx="1">
                  <c:v>0.59</c:v>
                </c:pt>
                <c:pt idx="2" formatCode="0.0%">
                  <c:v>5.3827240375283081E-2</c:v>
                </c:pt>
              </c:numCache>
            </c:numRef>
          </c:val>
        </c:ser>
        <c:ser>
          <c:idx val="1"/>
          <c:order val="1"/>
          <c:tx>
            <c:strRef>
              <c:f>ResearchQuestions!$A$49</c:f>
              <c:strCache>
                <c:ptCount val="1"/>
                <c:pt idx="0">
                  <c:v>E2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ResearchQuestions!$B$49:$D$49</c:f>
              <c:numCache>
                <c:formatCode>0%</c:formatCode>
                <c:ptCount val="3"/>
                <c:pt idx="0">
                  <c:v>1.67E-2</c:v>
                </c:pt>
                <c:pt idx="1">
                  <c:v>0.77270000000000005</c:v>
                </c:pt>
                <c:pt idx="2" formatCode="0.0%">
                  <c:v>3.2693412718520394E-2</c:v>
                </c:pt>
              </c:numCache>
            </c:numRef>
          </c:val>
        </c:ser>
        <c:ser>
          <c:idx val="2"/>
          <c:order val="2"/>
          <c:tx>
            <c:strRef>
              <c:f>ResearchQuestions!$A$50</c:f>
              <c:strCache>
                <c:ptCount val="1"/>
                <c:pt idx="0">
                  <c:v>E3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ResearchQuestions!$B$50:$D$50</c:f>
              <c:numCache>
                <c:formatCode>0%</c:formatCode>
                <c:ptCount val="3"/>
                <c:pt idx="0">
                  <c:v>2.3099999999999999E-2</c:v>
                </c:pt>
                <c:pt idx="1">
                  <c:v>0.40899999999999997</c:v>
                </c:pt>
                <c:pt idx="2" formatCode="0.0%">
                  <c:v>4.3730155056699832E-2</c:v>
                </c:pt>
              </c:numCache>
            </c:numRef>
          </c:val>
        </c:ser>
        <c:ser>
          <c:idx val="3"/>
          <c:order val="3"/>
          <c:tx>
            <c:strRef>
              <c:f>ResearchQuestions!$A$51</c:f>
              <c:strCache>
                <c:ptCount val="1"/>
                <c:pt idx="0">
                  <c:v>E4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ResearchQuestions!$B$51:$D$51</c:f>
              <c:numCache>
                <c:formatCode>0%</c:formatCode>
                <c:ptCount val="3"/>
                <c:pt idx="0">
                  <c:v>2.93E-2</c:v>
                </c:pt>
                <c:pt idx="1">
                  <c:v>0.59</c:v>
                </c:pt>
                <c:pt idx="2" formatCode="0.0%">
                  <c:v>5.5827547230744394E-2</c:v>
                </c:pt>
              </c:numCache>
            </c:numRef>
          </c:val>
        </c:ser>
        <c:ser>
          <c:idx val="4"/>
          <c:order val="4"/>
          <c:tx>
            <c:strRef>
              <c:f>ResearchQuestions!$A$52</c:f>
              <c:strCache>
                <c:ptCount val="1"/>
                <c:pt idx="0">
                  <c:v>E5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ResearchQuestions!$B$52:$D$52</c:f>
              <c:numCache>
                <c:formatCode>0%</c:formatCode>
                <c:ptCount val="3"/>
                <c:pt idx="0">
                  <c:v>4.4699999999999997E-2</c:v>
                </c:pt>
                <c:pt idx="1">
                  <c:v>0.5</c:v>
                </c:pt>
                <c:pt idx="2" formatCode="0.0%">
                  <c:v>8.2063521204332662E-2</c:v>
                </c:pt>
              </c:numCache>
            </c:numRef>
          </c:val>
        </c:ser>
        <c:ser>
          <c:idx val="5"/>
          <c:order val="5"/>
          <c:tx>
            <c:strRef>
              <c:f>ResearchQuestions!$A$53</c:f>
              <c:strCache>
                <c:ptCount val="1"/>
                <c:pt idx="0">
                  <c:v>E6</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ResearchQuestions!$B$53:$D$53</c:f>
              <c:numCache>
                <c:formatCode>0%</c:formatCode>
                <c:ptCount val="3"/>
                <c:pt idx="0">
                  <c:v>3.5099999999999999E-2</c:v>
                </c:pt>
                <c:pt idx="1">
                  <c:v>0.59</c:v>
                </c:pt>
                <c:pt idx="2" formatCode="0.0%">
                  <c:v>6.6258198688209882E-2</c:v>
                </c:pt>
              </c:numCache>
            </c:numRef>
          </c:val>
        </c:ser>
        <c:ser>
          <c:idx val="6"/>
          <c:order val="6"/>
          <c:tx>
            <c:strRef>
              <c:f>ResearchQuestions!$A$54</c:f>
              <c:strCache>
                <c:ptCount val="1"/>
                <c:pt idx="0">
                  <c:v>E7</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sp3d/>
          </c:spPr>
          <c:invertIfNegative val="0"/>
          <c:cat>
            <c:strRef>
              <c:f>ResearchQuestions!$B$47:$D$47</c:f>
              <c:strCache>
                <c:ptCount val="3"/>
                <c:pt idx="0">
                  <c:v>Precision (%)</c:v>
                </c:pt>
                <c:pt idx="1">
                  <c:v>Recall (%)</c:v>
                </c:pt>
                <c:pt idx="2">
                  <c:v>F-measure (F1 Score)</c:v>
                </c:pt>
              </c:strCache>
            </c:strRef>
          </c:cat>
          <c:val>
            <c:numRef>
              <c:f>ResearchQuestions!$B$54:$D$54</c:f>
              <c:numCache>
                <c:formatCode>0%</c:formatCode>
                <c:ptCount val="3"/>
                <c:pt idx="0">
                  <c:v>3.6999999999999998E-2</c:v>
                </c:pt>
                <c:pt idx="1">
                  <c:v>0.54</c:v>
                </c:pt>
                <c:pt idx="2" formatCode="0.0%">
                  <c:v>6.9254766031195833E-2</c:v>
                </c:pt>
              </c:numCache>
            </c:numRef>
          </c:val>
        </c:ser>
        <c:dLbls>
          <c:showLegendKey val="0"/>
          <c:showVal val="0"/>
          <c:showCatName val="0"/>
          <c:showSerName val="0"/>
          <c:showPercent val="0"/>
          <c:showBubbleSize val="0"/>
        </c:dLbls>
        <c:gapWidth val="150"/>
        <c:shape val="box"/>
        <c:axId val="216197504"/>
        <c:axId val="216197896"/>
        <c:axId val="0"/>
      </c:bar3DChart>
      <c:catAx>
        <c:axId val="21619750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6197896"/>
        <c:crosses val="autoZero"/>
        <c:auto val="1"/>
        <c:lblAlgn val="ctr"/>
        <c:lblOffset val="100"/>
        <c:noMultiLvlLbl val="0"/>
      </c:catAx>
      <c:valAx>
        <c:axId val="21619789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crossAx val="216197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400" b="0" i="0" u="none" strike="noStrike" kern="1200" baseline="0">
              <a:solidFill>
                <a:schemeClr val="tx2"/>
              </a:solidFill>
              <a:latin typeface="+mn-lt"/>
              <a:ea typeface="+mn-ea"/>
              <a:cs typeface="+mn-cs"/>
            </a:defRPr>
          </a:pPr>
          <a:endParaRPr lang="pt-B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sz="1400"/>
      </a:pPr>
      <a:endParaRPr lang="pt-BR"/>
    </a:p>
  </c:txPr>
  <c:printSettings>
    <c:headerFooter/>
    <c:pageMargins b="0.78740157499999996" l="0.511811024" r="0.511811024" t="0.78740157499999996" header="0.31496062000000002" footer="0.3149606200000000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Scopus!$B$38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Scopus!$A$39:$A$42</c:f>
              <c:strCache>
                <c:ptCount val="4"/>
                <c:pt idx="0">
                  <c:v>Scopus</c:v>
                </c:pt>
                <c:pt idx="1">
                  <c:v>Scopus + BS</c:v>
                </c:pt>
                <c:pt idx="2">
                  <c:v>Scopus + FS</c:v>
                </c:pt>
                <c:pt idx="3">
                  <c:v>Scopus + BS + FS (Hybrid Strategy)</c:v>
                </c:pt>
              </c:strCache>
            </c:strRef>
          </c:cat>
          <c:val>
            <c:numRef>
              <c:f>Scopus!$B$39:$B$42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303342792"/>
        <c:axId val="303345536"/>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Scopus!$A$39:$A$42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303342792"/>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303345536"/>
        <c:crosses val="autoZero"/>
        <c:auto val="1"/>
        <c:lblAlgn val="ctr"/>
        <c:lblOffset val="100"/>
        <c:noMultiLvlLbl val="0"/>
      </c:catAx>
      <c:valAx>
        <c:axId val="303345536"/>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303342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701690880556568"/>
          <c:y val="1.3465017552712484E-2"/>
          <c:w val="0.87298309391824758"/>
          <c:h val="0.68034578550651403"/>
        </c:manualLayout>
      </c:layout>
      <c:bar3DChart>
        <c:barDir val="col"/>
        <c:grouping val="clustered"/>
        <c:varyColors val="0"/>
        <c:ser>
          <c:idx val="1"/>
          <c:order val="1"/>
          <c:tx>
            <c:strRef>
              <c:f>'BSB-FSB'!$B$38</c:f>
              <c:strCache>
                <c:ptCount val="1"/>
                <c:pt idx="0">
                  <c:v>Experimento 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'BSB-FSB'!$A$39:$A$42</c:f>
              <c:strCache>
                <c:ptCount val="4"/>
                <c:pt idx="0">
                  <c:v>Scopus</c:v>
                </c:pt>
                <c:pt idx="1">
                  <c:v>Scopus + BS</c:v>
                </c:pt>
                <c:pt idx="2">
                  <c:v>Scopus + FS</c:v>
                </c:pt>
                <c:pt idx="3">
                  <c:v>Scopus + BS + FS (Hybrid Strategy)</c:v>
                </c:pt>
              </c:strCache>
            </c:strRef>
          </c:cat>
          <c:val>
            <c:numRef>
              <c:f>'BSB-FSB'!$B$39:$B$42</c:f>
              <c:numCache>
                <c:formatCode>0%</c:formatCode>
                <c:ptCount val="4"/>
                <c:pt idx="0">
                  <c:v>0.36</c:v>
                </c:pt>
                <c:pt idx="1">
                  <c:v>0.45</c:v>
                </c:pt>
                <c:pt idx="2">
                  <c:v>0.41</c:v>
                </c:pt>
                <c:pt idx="3">
                  <c:v>0.5</c:v>
                </c:pt>
              </c:numCache>
            </c:numRef>
          </c:val>
        </c:ser>
        <c:dLbls>
          <c:showLegendKey val="0"/>
          <c:showVal val="1"/>
          <c:showCatName val="0"/>
          <c:showSerName val="0"/>
          <c:showPercent val="0"/>
          <c:showBubbleSize val="0"/>
        </c:dLbls>
        <c:gapWidth val="150"/>
        <c:shape val="box"/>
        <c:axId val="303347104"/>
        <c:axId val="303346712"/>
        <c:axId val="0"/>
        <c:extLst>
          <c:ext xmlns:c15="http://schemas.microsoft.com/office/drawing/2012/chart" uri="{02D57815-91ED-43cb-92C2-25804820EDAC}">
            <c15:filteredBarSeries>
              <c15:ser>
                <c:idx val="0"/>
                <c:order val="0"/>
                <c:tx>
                  <c:strRef>
                    <c:extLst>
                      <c:ext uri="{02D57815-91ED-43cb-92C2-25804820EDAC}">
                        <c15:formulaRef>
                          <c15:sqref>Scopus!#REF!</c15:sqref>
                        </c15:formulaRef>
                      </c:ext>
                    </c:extLst>
                    <c:strCache>
                      <c:ptCount val="1"/>
                      <c:pt idx="0">
                        <c:v>#REF!</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anchor="ctr" anchorCtr="1"/>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pt-BR"/>
                    </a:p>
                  </c:txPr>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'BSB-FSB'!$A$39:$A$42</c15:sqref>
                        </c15:formulaRef>
                      </c:ext>
                    </c:extLst>
                    <c:strCache>
                      <c:ptCount val="4"/>
                      <c:pt idx="0">
                        <c:v>Scopus</c:v>
                      </c:pt>
                      <c:pt idx="1">
                        <c:v>Scopus + BS</c:v>
                      </c:pt>
                      <c:pt idx="2">
                        <c:v>Scopus + FS</c:v>
                      </c:pt>
                      <c:pt idx="3">
                        <c:v>Scopus + BS + FS (Hybrid Strategy)</c:v>
                      </c:pt>
                    </c:strCache>
                  </c:strRef>
                </c:cat>
                <c:val>
                  <c:numRef>
                    <c:extLst>
                      <c:ext uri="{02D57815-91ED-43cb-92C2-25804820EDAC}">
                        <c15:formulaRef>
                          <c15:sqref>Scopus!#REF!</c15:sqref>
                        </c15:formulaRef>
                      </c:ext>
                    </c:extLst>
                    <c:numCache>
                      <c:formatCode>General</c:formatCode>
                      <c:ptCount val="1"/>
                      <c:pt idx="0">
                        <c:v>1</c:v>
                      </c:pt>
                    </c:numCache>
                  </c:numRef>
                </c:val>
              </c15:ser>
            </c15:filteredBarSeries>
          </c:ext>
        </c:extLst>
      </c:bar3DChart>
      <c:catAx>
        <c:axId val="303347104"/>
        <c:scaling>
          <c:orientation val="minMax"/>
        </c:scaling>
        <c:delete val="0"/>
        <c:axPos val="b"/>
        <c:title>
          <c:tx>
            <c:rich>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Hybrid Strategy: Scopus + Snowballing (ESEM SP17)</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crossAx val="303346712"/>
        <c:crosses val="autoZero"/>
        <c:auto val="1"/>
        <c:lblAlgn val="ctr"/>
        <c:lblOffset val="100"/>
        <c:noMultiLvlLbl val="0"/>
      </c:catAx>
      <c:valAx>
        <c:axId val="303346712"/>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pt-BR"/>
                  <a:t>Recall (%)</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title>
        <c:numFmt formatCode="0%" sourceLinked="1"/>
        <c:majorTickMark val="none"/>
        <c:minorTickMark val="none"/>
        <c:tickLblPos val="nextTo"/>
        <c:crossAx val="3033471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pt-B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pt-BR"/>
    </a:p>
  </c:txPr>
  <c:printSettings>
    <c:headerFooter/>
    <c:pageMargins b="0.78740157499999996" l="0.511811024" r="0.511811024" t="0.78740157499999996" header="0.31496062000000002" footer="0.3149606200000000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54</xdr:row>
      <xdr:rowOff>176210</xdr:rowOff>
    </xdr:from>
    <xdr:to>
      <xdr:col>3</xdr:col>
      <xdr:colOff>276226</xdr:colOff>
      <xdr:row>71</xdr:row>
      <xdr:rowOff>114300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521494</xdr:colOff>
      <xdr:row>63</xdr:row>
      <xdr:rowOff>110725</xdr:rowOff>
    </xdr:from>
    <xdr:to>
      <xdr:col>6</xdr:col>
      <xdr:colOff>1128712</xdr:colOff>
      <xdr:row>80</xdr:row>
      <xdr:rowOff>19049</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1359693</xdr:colOff>
      <xdr:row>63</xdr:row>
      <xdr:rowOff>102393</xdr:rowOff>
    </xdr:from>
    <xdr:to>
      <xdr:col>12</xdr:col>
      <xdr:colOff>342901</xdr:colOff>
      <xdr:row>79</xdr:row>
      <xdr:rowOff>171450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1219944</xdr:colOff>
      <xdr:row>44</xdr:row>
      <xdr:rowOff>106219</xdr:rowOff>
    </xdr:from>
    <xdr:to>
      <xdr:col>12</xdr:col>
      <xdr:colOff>217054</xdr:colOff>
      <xdr:row>62</xdr:row>
      <xdr:rowOff>42719</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220736</xdr:colOff>
      <xdr:row>37</xdr:row>
      <xdr:rowOff>476251</xdr:rowOff>
    </xdr:from>
    <xdr:to>
      <xdr:col>8</xdr:col>
      <xdr:colOff>1959429</xdr:colOff>
      <xdr:row>57</xdr:row>
      <xdr:rowOff>39311</xdr:rowOff>
    </xdr:to>
    <xdr:graphicFrame macro="">
      <xdr:nvGraphicFramePr>
        <xdr:cNvPr id="2" name="Gráfico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dl.acm.org/citation.cfm?doid=1987875.1987902" TargetMode="External"/><Relationship Id="rId2" Type="http://schemas.openxmlformats.org/officeDocument/2006/relationships/hyperlink" Target="http://ieeexplore.ieee.org/document/1541827/" TargetMode="External"/><Relationship Id="rId1" Type="http://schemas.openxmlformats.org/officeDocument/2006/relationships/hyperlink" Target="http://ieeexplore.ieee.org/document/963369/" TargetMode="External"/><Relationship Id="rId6" Type="http://schemas.openxmlformats.org/officeDocument/2006/relationships/printerSettings" Target="../printerSettings/printerSettings5.bin"/><Relationship Id="rId5" Type="http://schemas.openxmlformats.org/officeDocument/2006/relationships/hyperlink" Target="https://dl.acm.org/citation.cfm?doid=337180.337492" TargetMode="External"/><Relationship Id="rId4" Type="http://schemas.openxmlformats.org/officeDocument/2006/relationships/hyperlink" Target="https://dl.acm.org/citation.cfm?doid=2785592.2785608"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scholar.google.com.br/scholar?q=%28%28%22software+process+improvement%22%29+AND+%28%22business+goal%22%29+AND+%28%22alignment%22+OR+%22in+line+with%22%29+AND+%28%22method%22+OR+%22approach%22%29%29&amp;hl=pt-BR&amp;as_sdt=0%2C5&amp;as_ylo=&amp;as_yhi=2015"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engineeringvillage.com/search/expert.url?SEARCHID=aae5350bM7350M44f9M972dMd831ea344d5e&amp;COUNT=1&amp;usageOrigin=&amp;usageZone=" TargetMode="External"/><Relationship Id="rId2" Type="http://schemas.openxmlformats.org/officeDocument/2006/relationships/hyperlink" Target="https://www.sciencedirect.com/science?_ob=ArticleListURL&amp;_method=list&amp;_ArticleListID=-1254858329&amp;_sort=r&amp;_st=5&amp;md5=8379c42f9cec70ef5d656abac4bf1c60&amp;searchtype=a" TargetMode="External"/><Relationship Id="rId1" Type="http://schemas.openxmlformats.org/officeDocument/2006/relationships/hyperlink" Target="http://apps-webofknowledge.ez24.periodicos.capes.gov.br/Search.do?product=WOS&amp;SID=8CSRJAIagj6qZtdFXn4&amp;search_mode=GeneralSearch&amp;prID=07152c77-058d-4bce-bf38-83e4b27e57ad"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sqref="A1:B1"/>
    </sheetView>
  </sheetViews>
  <sheetFormatPr defaultRowHeight="15" x14ac:dyDescent="0.25"/>
  <cols>
    <col min="1" max="1" width="20.5703125" bestFit="1" customWidth="1"/>
    <col min="2" max="2" width="115.85546875" bestFit="1" customWidth="1"/>
  </cols>
  <sheetData>
    <row r="1" spans="1:2" x14ac:dyDescent="0.25">
      <c r="A1" s="181" t="s">
        <v>94</v>
      </c>
      <c r="B1" s="182"/>
    </row>
    <row r="2" spans="1:2" x14ac:dyDescent="0.25">
      <c r="A2" s="183" t="s">
        <v>95</v>
      </c>
      <c r="B2" s="184"/>
    </row>
    <row r="3" spans="1:2" x14ac:dyDescent="0.25">
      <c r="A3" s="183" t="s">
        <v>96</v>
      </c>
      <c r="B3" s="184"/>
    </row>
    <row r="4" spans="1:2" x14ac:dyDescent="0.25">
      <c r="A4" s="5" t="s">
        <v>97</v>
      </c>
      <c r="B4" s="4" t="s">
        <v>98</v>
      </c>
    </row>
    <row r="5" spans="1:2" x14ac:dyDescent="0.25">
      <c r="A5" s="5" t="s">
        <v>99</v>
      </c>
      <c r="B5" s="4" t="s">
        <v>110</v>
      </c>
    </row>
    <row r="6" spans="1:2" x14ac:dyDescent="0.25">
      <c r="A6" s="5" t="s">
        <v>100</v>
      </c>
      <c r="B6" s="4" t="s">
        <v>101</v>
      </c>
    </row>
    <row r="7" spans="1:2" x14ac:dyDescent="0.25">
      <c r="A7" s="5" t="s">
        <v>102</v>
      </c>
      <c r="B7" s="4" t="s">
        <v>106</v>
      </c>
    </row>
    <row r="8" spans="1:2" x14ac:dyDescent="0.25">
      <c r="A8" s="185" t="s">
        <v>103</v>
      </c>
      <c r="B8" s="186"/>
    </row>
    <row r="9" spans="1:2" s="8" customFormat="1" x14ac:dyDescent="0.25">
      <c r="A9" s="5" t="s">
        <v>120</v>
      </c>
      <c r="B9" s="4" t="s">
        <v>119</v>
      </c>
    </row>
    <row r="10" spans="1:2" x14ac:dyDescent="0.25">
      <c r="A10" s="5" t="s">
        <v>121</v>
      </c>
      <c r="B10" s="6" t="s">
        <v>107</v>
      </c>
    </row>
    <row r="11" spans="1:2" x14ac:dyDescent="0.25">
      <c r="A11" s="5" t="s">
        <v>104</v>
      </c>
      <c r="B11" s="6" t="s">
        <v>115</v>
      </c>
    </row>
    <row r="12" spans="1:2" x14ac:dyDescent="0.25">
      <c r="A12" s="5" t="s">
        <v>108</v>
      </c>
      <c r="B12" s="7" t="s">
        <v>109</v>
      </c>
    </row>
    <row r="13" spans="1:2" s="8" customFormat="1" x14ac:dyDescent="0.25">
      <c r="A13" s="10" t="s">
        <v>117</v>
      </c>
      <c r="B13" s="7" t="s">
        <v>118</v>
      </c>
    </row>
    <row r="14" spans="1:2" x14ac:dyDescent="0.25">
      <c r="A14" s="5" t="s">
        <v>105</v>
      </c>
      <c r="B14" s="6" t="s">
        <v>116</v>
      </c>
    </row>
    <row r="16" spans="1:2" x14ac:dyDescent="0.25">
      <c r="A16" s="12"/>
      <c r="B16" s="9"/>
    </row>
  </sheetData>
  <mergeCells count="4">
    <mergeCell ref="A1:B1"/>
    <mergeCell ref="A2:B2"/>
    <mergeCell ref="A3:B3"/>
    <mergeCell ref="A8:B8"/>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zoomScale="80" zoomScaleNormal="80" workbookViewId="0">
      <selection sqref="A1:K1"/>
    </sheetView>
  </sheetViews>
  <sheetFormatPr defaultRowHeight="15" x14ac:dyDescent="0.25"/>
  <cols>
    <col min="1" max="1" width="12" style="90" bestFit="1" customWidth="1"/>
    <col min="2" max="2" width="42" style="90" customWidth="1"/>
    <col min="3" max="3" width="12.85546875" style="90" customWidth="1"/>
    <col min="4" max="4" width="5.42578125" style="3" bestFit="1" customWidth="1"/>
    <col min="5" max="5" width="16.140625" style="90" customWidth="1"/>
    <col min="6" max="6" width="8.28515625" style="90" bestFit="1" customWidth="1"/>
    <col min="7" max="7" width="11.42578125" style="81" customWidth="1"/>
    <col min="8" max="8" width="12.140625" style="90" customWidth="1"/>
    <col min="9" max="9" width="26.140625" style="81" customWidth="1"/>
    <col min="10" max="10" width="22.42578125" style="3" customWidth="1"/>
    <col min="11" max="11" width="20" style="90" customWidth="1"/>
    <col min="12" max="16384" width="9.140625" style="90"/>
  </cols>
  <sheetData>
    <row r="1" spans="1:11" ht="18.75" x14ac:dyDescent="0.25">
      <c r="A1" s="196" t="s">
        <v>326</v>
      </c>
      <c r="B1" s="196"/>
      <c r="C1" s="196"/>
      <c r="D1" s="196"/>
      <c r="E1" s="196"/>
      <c r="F1" s="196"/>
      <c r="G1" s="196"/>
      <c r="H1" s="196"/>
      <c r="I1" s="196"/>
      <c r="J1" s="196"/>
      <c r="K1" s="196"/>
    </row>
    <row r="2" spans="1:11" ht="40.5" customHeight="1" x14ac:dyDescent="0.25">
      <c r="A2" s="21" t="s">
        <v>123</v>
      </c>
      <c r="B2" s="21" t="s">
        <v>34</v>
      </c>
      <c r="C2" s="21" t="s">
        <v>35</v>
      </c>
      <c r="D2" s="21" t="s">
        <v>36</v>
      </c>
      <c r="E2" s="21" t="s">
        <v>37</v>
      </c>
      <c r="F2" s="21" t="s">
        <v>146</v>
      </c>
      <c r="G2" s="82" t="s">
        <v>277</v>
      </c>
      <c r="H2" s="82" t="s">
        <v>278</v>
      </c>
      <c r="I2" s="82" t="s">
        <v>279</v>
      </c>
      <c r="J2" s="82" t="s">
        <v>325</v>
      </c>
      <c r="K2" s="82" t="s">
        <v>293</v>
      </c>
    </row>
    <row r="3" spans="1:11" ht="51.75" customHeight="1" x14ac:dyDescent="0.25">
      <c r="A3" s="2" t="s">
        <v>22</v>
      </c>
      <c r="B3" s="128" t="s">
        <v>23</v>
      </c>
      <c r="C3" s="89" t="s">
        <v>24</v>
      </c>
      <c r="D3" s="94" t="s">
        <v>25</v>
      </c>
      <c r="E3" s="18" t="s">
        <v>26</v>
      </c>
      <c r="F3" s="67">
        <v>25</v>
      </c>
      <c r="G3" s="48"/>
      <c r="H3" s="91"/>
      <c r="I3" s="135" t="s">
        <v>329</v>
      </c>
      <c r="J3" s="85" t="s">
        <v>16</v>
      </c>
      <c r="K3" s="75" t="s">
        <v>280</v>
      </c>
    </row>
    <row r="4" spans="1:11" ht="20.25" customHeight="1" x14ac:dyDescent="0.25">
      <c r="A4" s="2" t="s">
        <v>27</v>
      </c>
      <c r="B4" s="128" t="s">
        <v>14</v>
      </c>
      <c r="C4" s="89" t="s">
        <v>28</v>
      </c>
      <c r="D4" s="94">
        <v>2007</v>
      </c>
      <c r="E4" s="18" t="s">
        <v>128</v>
      </c>
      <c r="F4" s="67">
        <v>20</v>
      </c>
      <c r="G4" s="48">
        <v>1</v>
      </c>
      <c r="H4" s="91"/>
      <c r="I4" s="83" t="s">
        <v>324</v>
      </c>
      <c r="J4" s="94"/>
      <c r="K4" s="91"/>
    </row>
    <row r="5" spans="1:11" ht="38.25" customHeight="1" x14ac:dyDescent="0.25">
      <c r="A5" s="2" t="s">
        <v>29</v>
      </c>
      <c r="B5" s="128" t="s">
        <v>15</v>
      </c>
      <c r="C5" s="18" t="s">
        <v>30</v>
      </c>
      <c r="D5" s="94">
        <v>2008</v>
      </c>
      <c r="E5" s="18" t="s">
        <v>129</v>
      </c>
      <c r="F5" s="67">
        <v>24</v>
      </c>
      <c r="G5" s="48">
        <v>1</v>
      </c>
      <c r="H5" s="91"/>
      <c r="I5" s="48"/>
      <c r="J5" s="94"/>
      <c r="K5" s="91"/>
    </row>
    <row r="6" spans="1:11" ht="33" customHeight="1" x14ac:dyDescent="0.25">
      <c r="A6" s="152" t="s">
        <v>31</v>
      </c>
      <c r="B6" s="138" t="s">
        <v>33</v>
      </c>
      <c r="C6" s="18" t="s">
        <v>32</v>
      </c>
      <c r="D6" s="94">
        <v>2015</v>
      </c>
      <c r="E6" s="18" t="s">
        <v>130</v>
      </c>
      <c r="F6" s="67">
        <v>57</v>
      </c>
      <c r="G6" s="48"/>
      <c r="H6" s="91">
        <v>1</v>
      </c>
      <c r="I6" s="83" t="s">
        <v>324</v>
      </c>
      <c r="J6" s="94"/>
      <c r="K6" s="91"/>
    </row>
    <row r="7" spans="1:11" ht="25.5" customHeight="1" x14ac:dyDescent="0.25">
      <c r="A7" s="2" t="s">
        <v>38</v>
      </c>
      <c r="B7" s="129" t="s">
        <v>56</v>
      </c>
      <c r="C7" s="89" t="s">
        <v>57</v>
      </c>
      <c r="D7" s="94">
        <v>2011</v>
      </c>
      <c r="E7" s="19" t="s">
        <v>127</v>
      </c>
      <c r="F7" s="48">
        <v>11</v>
      </c>
      <c r="G7" s="48">
        <v>1</v>
      </c>
      <c r="H7" s="91"/>
      <c r="I7" s="48"/>
      <c r="J7" s="94"/>
      <c r="K7" s="91"/>
    </row>
    <row r="8" spans="1:11" ht="35.25" customHeight="1" x14ac:dyDescent="0.25">
      <c r="A8" s="152" t="s">
        <v>39</v>
      </c>
      <c r="B8" s="129" t="s">
        <v>58</v>
      </c>
      <c r="C8" s="18" t="s">
        <v>59</v>
      </c>
      <c r="D8" s="94">
        <v>2010</v>
      </c>
      <c r="E8" s="19" t="s">
        <v>131</v>
      </c>
      <c r="F8" s="48">
        <v>22</v>
      </c>
      <c r="G8" s="48">
        <v>1</v>
      </c>
      <c r="H8" s="91"/>
      <c r="I8" s="48"/>
      <c r="J8" s="94"/>
      <c r="K8" s="91"/>
    </row>
    <row r="9" spans="1:11" ht="27.75" customHeight="1" x14ac:dyDescent="0.25">
      <c r="A9" s="2" t="s">
        <v>40</v>
      </c>
      <c r="B9" s="129" t="s">
        <v>60</v>
      </c>
      <c r="C9" s="138" t="s">
        <v>124</v>
      </c>
      <c r="D9" s="94">
        <v>2009</v>
      </c>
      <c r="E9" s="19" t="s">
        <v>132</v>
      </c>
      <c r="F9" s="48">
        <v>13</v>
      </c>
      <c r="G9" s="48"/>
      <c r="H9" s="91">
        <v>1</v>
      </c>
      <c r="I9" s="48"/>
      <c r="J9" s="94"/>
      <c r="K9" s="91"/>
    </row>
    <row r="10" spans="1:11" ht="38.25" customHeight="1" x14ac:dyDescent="0.25">
      <c r="A10" s="2" t="s">
        <v>41</v>
      </c>
      <c r="B10" s="130" t="s">
        <v>62</v>
      </c>
      <c r="C10" s="89" t="s">
        <v>61</v>
      </c>
      <c r="D10" s="94">
        <v>2010</v>
      </c>
      <c r="E10" s="19" t="s">
        <v>133</v>
      </c>
      <c r="F10" s="48">
        <v>43</v>
      </c>
      <c r="G10" s="48">
        <v>1</v>
      </c>
      <c r="H10" s="91"/>
      <c r="I10" s="48"/>
      <c r="J10" s="94"/>
      <c r="K10" s="91"/>
    </row>
    <row r="11" spans="1:11" ht="20.100000000000001" customHeight="1" x14ac:dyDescent="0.25">
      <c r="A11" s="2" t="s">
        <v>42</v>
      </c>
      <c r="B11" s="129" t="s">
        <v>63</v>
      </c>
      <c r="C11" s="89" t="s">
        <v>64</v>
      </c>
      <c r="D11" s="94">
        <v>2010</v>
      </c>
      <c r="E11" s="19" t="s">
        <v>134</v>
      </c>
      <c r="F11" s="48">
        <v>11</v>
      </c>
      <c r="G11" s="48">
        <v>1</v>
      </c>
      <c r="H11" s="91"/>
      <c r="I11" s="48"/>
      <c r="J11" s="94"/>
      <c r="K11" s="91"/>
    </row>
    <row r="12" spans="1:11" ht="21" customHeight="1" x14ac:dyDescent="0.25">
      <c r="A12" s="2" t="s">
        <v>43</v>
      </c>
      <c r="B12" s="129" t="s">
        <v>66</v>
      </c>
      <c r="C12" s="89" t="s">
        <v>65</v>
      </c>
      <c r="D12" s="94">
        <v>1999</v>
      </c>
      <c r="E12" s="20" t="s">
        <v>67</v>
      </c>
      <c r="F12" s="2">
        <v>37</v>
      </c>
      <c r="G12" s="48">
        <v>1</v>
      </c>
      <c r="H12" s="91"/>
      <c r="I12" s="48"/>
      <c r="J12" s="94"/>
      <c r="K12" s="91"/>
    </row>
    <row r="13" spans="1:11" ht="35.25" customHeight="1" x14ac:dyDescent="0.25">
      <c r="A13" s="2" t="s">
        <v>44</v>
      </c>
      <c r="B13" s="129" t="s">
        <v>68</v>
      </c>
      <c r="C13" s="18" t="s">
        <v>69</v>
      </c>
      <c r="D13" s="94">
        <v>2005</v>
      </c>
      <c r="E13" s="20" t="s">
        <v>135</v>
      </c>
      <c r="F13" s="48">
        <v>16</v>
      </c>
      <c r="G13" s="48"/>
      <c r="H13" s="91"/>
      <c r="I13" s="83" t="s">
        <v>324</v>
      </c>
      <c r="J13" s="85" t="s">
        <v>16</v>
      </c>
      <c r="K13" s="75" t="s">
        <v>281</v>
      </c>
    </row>
    <row r="14" spans="1:11" ht="47.25" customHeight="1" x14ac:dyDescent="0.25">
      <c r="A14" s="2" t="s">
        <v>45</v>
      </c>
      <c r="B14" s="129" t="s">
        <v>70</v>
      </c>
      <c r="C14" s="89" t="s">
        <v>71</v>
      </c>
      <c r="D14" s="94">
        <v>2008</v>
      </c>
      <c r="E14" s="20" t="s">
        <v>136</v>
      </c>
      <c r="F14" s="48">
        <v>14</v>
      </c>
      <c r="G14" s="48">
        <v>1</v>
      </c>
      <c r="H14" s="91"/>
      <c r="I14" s="83" t="s">
        <v>324</v>
      </c>
      <c r="J14" s="94"/>
      <c r="K14" s="91"/>
    </row>
    <row r="15" spans="1:11" ht="34.5" customHeight="1" x14ac:dyDescent="0.25">
      <c r="A15" s="2" t="s">
        <v>46</v>
      </c>
      <c r="B15" s="129" t="s">
        <v>72</v>
      </c>
      <c r="C15" s="18" t="s">
        <v>73</v>
      </c>
      <c r="D15" s="94">
        <v>2011</v>
      </c>
      <c r="E15" s="19" t="s">
        <v>137</v>
      </c>
      <c r="F15" s="48">
        <v>8</v>
      </c>
      <c r="G15" s="48">
        <v>1</v>
      </c>
      <c r="H15" s="91"/>
      <c r="I15" s="48"/>
      <c r="J15" s="94"/>
      <c r="K15" s="91"/>
    </row>
    <row r="16" spans="1:11" ht="31.5" customHeight="1" x14ac:dyDescent="0.25">
      <c r="A16" s="2" t="s">
        <v>47</v>
      </c>
      <c r="B16" s="129" t="s">
        <v>74</v>
      </c>
      <c r="C16" s="18" t="s">
        <v>75</v>
      </c>
      <c r="D16" s="94">
        <v>2009</v>
      </c>
      <c r="E16" s="19" t="s">
        <v>138</v>
      </c>
      <c r="F16" s="48">
        <v>27</v>
      </c>
      <c r="G16" s="48">
        <v>1</v>
      </c>
      <c r="H16" s="91"/>
      <c r="I16" s="48"/>
      <c r="J16" s="94"/>
      <c r="K16" s="91"/>
    </row>
    <row r="17" spans="1:11" ht="28.5" customHeight="1" x14ac:dyDescent="0.25">
      <c r="A17" s="2" t="s">
        <v>48</v>
      </c>
      <c r="B17" s="129" t="s">
        <v>76</v>
      </c>
      <c r="C17" s="89" t="s">
        <v>61</v>
      </c>
      <c r="D17" s="94">
        <v>1997</v>
      </c>
      <c r="E17" s="19" t="s">
        <v>139</v>
      </c>
      <c r="F17" s="48">
        <v>14</v>
      </c>
      <c r="G17" s="48">
        <v>1</v>
      </c>
      <c r="H17" s="91"/>
      <c r="I17" s="48"/>
      <c r="J17" s="94"/>
      <c r="K17" s="91"/>
    </row>
    <row r="18" spans="1:11" ht="34.5" customHeight="1" x14ac:dyDescent="0.25">
      <c r="A18" s="152" t="s">
        <v>49</v>
      </c>
      <c r="B18" s="129" t="s">
        <v>77</v>
      </c>
      <c r="C18" s="18" t="s">
        <v>78</v>
      </c>
      <c r="D18" s="94">
        <v>2010</v>
      </c>
      <c r="E18" s="19" t="s">
        <v>140</v>
      </c>
      <c r="F18" s="48">
        <v>8</v>
      </c>
      <c r="G18" s="48"/>
      <c r="H18" s="91">
        <v>1</v>
      </c>
      <c r="I18" s="83" t="s">
        <v>324</v>
      </c>
      <c r="J18" s="94"/>
      <c r="K18" s="91"/>
    </row>
    <row r="19" spans="1:11" ht="37.5" customHeight="1" x14ac:dyDescent="0.25">
      <c r="A19" s="2" t="s">
        <v>50</v>
      </c>
      <c r="B19" s="130" t="s">
        <v>79</v>
      </c>
      <c r="C19" s="89" t="s">
        <v>80</v>
      </c>
      <c r="D19" s="94">
        <v>2005</v>
      </c>
      <c r="E19" s="19" t="s">
        <v>141</v>
      </c>
      <c r="F19" s="48">
        <v>15</v>
      </c>
      <c r="G19" s="48">
        <v>1</v>
      </c>
      <c r="H19" s="91"/>
      <c r="I19" s="48"/>
      <c r="J19" s="94"/>
      <c r="K19" s="91"/>
    </row>
    <row r="20" spans="1:11" ht="35.25" customHeight="1" x14ac:dyDescent="0.25">
      <c r="A20" s="2" t="s">
        <v>51</v>
      </c>
      <c r="B20" s="130" t="s">
        <v>82</v>
      </c>
      <c r="C20" s="18" t="s">
        <v>83</v>
      </c>
      <c r="D20" s="94">
        <v>2011</v>
      </c>
      <c r="E20" s="19" t="s">
        <v>142</v>
      </c>
      <c r="F20" s="48">
        <v>18</v>
      </c>
      <c r="G20" s="48"/>
      <c r="H20" s="91"/>
      <c r="I20" s="135" t="s">
        <v>329</v>
      </c>
      <c r="J20" s="85" t="s">
        <v>19</v>
      </c>
      <c r="K20" s="75" t="s">
        <v>282</v>
      </c>
    </row>
    <row r="21" spans="1:11" ht="29.25" customHeight="1" x14ac:dyDescent="0.25">
      <c r="A21" s="2" t="s">
        <v>52</v>
      </c>
      <c r="B21" s="130" t="s">
        <v>84</v>
      </c>
      <c r="C21" s="138" t="s">
        <v>85</v>
      </c>
      <c r="D21" s="94">
        <v>2008</v>
      </c>
      <c r="E21" s="19" t="s">
        <v>143</v>
      </c>
      <c r="F21" s="48">
        <v>22</v>
      </c>
      <c r="G21" s="48"/>
      <c r="H21" s="91">
        <v>1</v>
      </c>
      <c r="I21" s="48"/>
      <c r="J21" s="94"/>
      <c r="K21" s="1"/>
    </row>
    <row r="22" spans="1:11" ht="39" customHeight="1" x14ac:dyDescent="0.25">
      <c r="A22" s="2" t="s">
        <v>53</v>
      </c>
      <c r="B22" s="130" t="s">
        <v>86</v>
      </c>
      <c r="C22" s="18" t="s">
        <v>87</v>
      </c>
      <c r="D22" s="94">
        <v>2015</v>
      </c>
      <c r="E22" s="19" t="s">
        <v>144</v>
      </c>
      <c r="F22" s="48">
        <v>15</v>
      </c>
      <c r="G22" s="48"/>
      <c r="H22" s="91"/>
      <c r="I22" s="83" t="s">
        <v>324</v>
      </c>
      <c r="J22" s="85" t="s">
        <v>19</v>
      </c>
      <c r="K22" s="75" t="s">
        <v>283</v>
      </c>
    </row>
    <row r="23" spans="1:11" ht="54.75" customHeight="1" x14ac:dyDescent="0.25">
      <c r="A23" s="2" t="s">
        <v>54</v>
      </c>
      <c r="B23" s="130" t="s">
        <v>88</v>
      </c>
      <c r="C23" s="18" t="s">
        <v>89</v>
      </c>
      <c r="D23" s="94">
        <v>2000</v>
      </c>
      <c r="E23" s="19" t="s">
        <v>90</v>
      </c>
      <c r="F23" s="48">
        <v>11</v>
      </c>
      <c r="G23" s="48"/>
      <c r="H23" s="91"/>
      <c r="I23" s="135" t="s">
        <v>329</v>
      </c>
      <c r="J23" s="85" t="s">
        <v>19</v>
      </c>
      <c r="K23" s="75" t="s">
        <v>284</v>
      </c>
    </row>
    <row r="24" spans="1:11" ht="42.75" customHeight="1" x14ac:dyDescent="0.25">
      <c r="A24" s="2" t="s">
        <v>55</v>
      </c>
      <c r="B24" s="130" t="s">
        <v>91</v>
      </c>
      <c r="C24" s="18" t="s">
        <v>92</v>
      </c>
      <c r="D24" s="94">
        <v>2010</v>
      </c>
      <c r="E24" s="19" t="s">
        <v>145</v>
      </c>
      <c r="F24" s="48">
        <v>33</v>
      </c>
      <c r="G24" s="48">
        <v>1</v>
      </c>
      <c r="H24" s="91"/>
      <c r="I24" s="83" t="s">
        <v>324</v>
      </c>
      <c r="J24" s="94"/>
      <c r="K24" s="91"/>
    </row>
    <row r="25" spans="1:11" x14ac:dyDescent="0.25">
      <c r="E25" s="160" t="s">
        <v>81</v>
      </c>
      <c r="F25" s="161">
        <f>SUM(F3:F24)</f>
        <v>464</v>
      </c>
      <c r="G25" s="162">
        <f>SUM(G3:G24)</f>
        <v>13</v>
      </c>
      <c r="H25" s="160">
        <f>SUM(H3:H24)</f>
        <v>4</v>
      </c>
      <c r="I25" s="162"/>
      <c r="J25" s="137"/>
    </row>
    <row r="28" spans="1:11" ht="45" x14ac:dyDescent="0.25">
      <c r="A28" s="23" t="s">
        <v>125</v>
      </c>
      <c r="B28" s="1" t="s">
        <v>93</v>
      </c>
    </row>
    <row r="31" spans="1:11" x14ac:dyDescent="0.25">
      <c r="A31" s="66"/>
    </row>
  </sheetData>
  <mergeCells count="1">
    <mergeCell ref="A1:K1"/>
  </mergeCells>
  <hyperlinks>
    <hyperlink ref="K3" r:id="rId1"/>
    <hyperlink ref="K13" r:id="rId2"/>
    <hyperlink ref="K20" r:id="rId3"/>
    <hyperlink ref="K22" r:id="rId4"/>
    <hyperlink ref="K23" r:id="rId5"/>
  </hyperlinks>
  <pageMargins left="0.511811024" right="0.511811024" top="0.78740157499999996" bottom="0.78740157499999996" header="0.31496062000000002" footer="0.31496062000000002"/>
  <pageSetup orientation="portrait" r:id="rId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opLeftCell="D1" zoomScale="90" zoomScaleNormal="90" workbookViewId="0">
      <selection sqref="A1:B1"/>
    </sheetView>
  </sheetViews>
  <sheetFormatPr defaultRowHeight="15" x14ac:dyDescent="0.25"/>
  <cols>
    <col min="1" max="1" width="14.28515625" bestFit="1" customWidth="1"/>
    <col min="2" max="2" width="71" customWidth="1"/>
  </cols>
  <sheetData>
    <row r="1" spans="1:2" s="90" customFormat="1" x14ac:dyDescent="0.25">
      <c r="A1" s="226" t="s">
        <v>333</v>
      </c>
      <c r="B1" s="227"/>
    </row>
    <row r="2" spans="1:2" x14ac:dyDescent="0.25">
      <c r="A2" s="79" t="s">
        <v>248</v>
      </c>
      <c r="B2" s="141" t="s">
        <v>330</v>
      </c>
    </row>
    <row r="3" spans="1:2" ht="60" x14ac:dyDescent="0.25">
      <c r="A3" s="79" t="s">
        <v>270</v>
      </c>
      <c r="B3" s="75" t="s">
        <v>271</v>
      </c>
    </row>
    <row r="4" spans="1:2" x14ac:dyDescent="0.25">
      <c r="A4" s="79" t="s">
        <v>331</v>
      </c>
      <c r="B4" s="6">
        <v>190</v>
      </c>
    </row>
    <row r="5" spans="1:2" x14ac:dyDescent="0.25">
      <c r="A5" s="79" t="s">
        <v>332</v>
      </c>
      <c r="B5" s="140" t="s">
        <v>275</v>
      </c>
    </row>
  </sheetData>
  <mergeCells count="1">
    <mergeCell ref="A1:B1"/>
  </mergeCells>
  <hyperlinks>
    <hyperlink ref="B3" r:id="rId1"/>
  </hyperlinks>
  <pageMargins left="0.511811024" right="0.511811024" top="0.78740157499999996" bottom="0.78740157499999996" header="0.31496062000000002" footer="0.31496062000000002"/>
  <pageSetup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8"/>
  <sheetViews>
    <sheetView zoomScale="80" zoomScaleNormal="80" workbookViewId="0">
      <selection activeCell="L9" sqref="L9"/>
    </sheetView>
  </sheetViews>
  <sheetFormatPr defaultRowHeight="15" x14ac:dyDescent="0.25"/>
  <cols>
    <col min="1" max="1" width="12" style="90" bestFit="1" customWidth="1"/>
    <col min="2" max="4" width="12" style="90" customWidth="1"/>
    <col min="5" max="7" width="15.28515625" style="90" customWidth="1"/>
    <col min="8" max="8" width="18" style="90" customWidth="1"/>
    <col min="9" max="9" width="42" style="90" customWidth="1"/>
    <col min="10" max="10" width="26" style="90" customWidth="1"/>
    <col min="11" max="11" width="5.42578125" style="3" bestFit="1" customWidth="1"/>
    <col min="12" max="12" width="24.42578125" style="90" customWidth="1"/>
    <col min="13" max="16384" width="9.140625" style="90"/>
  </cols>
  <sheetData>
    <row r="1" spans="1:12" ht="18.75" x14ac:dyDescent="0.25">
      <c r="A1" s="228" t="s">
        <v>327</v>
      </c>
      <c r="B1" s="228"/>
      <c r="C1" s="228"/>
      <c r="D1" s="228"/>
      <c r="E1" s="228"/>
      <c r="F1" s="228"/>
      <c r="G1" s="228"/>
      <c r="H1" s="228"/>
      <c r="I1" s="228"/>
      <c r="J1" s="228"/>
      <c r="K1" s="228"/>
      <c r="L1" s="228"/>
    </row>
    <row r="2" spans="1:12" ht="40.5" customHeight="1" x14ac:dyDescent="0.25">
      <c r="A2" s="142" t="s">
        <v>123</v>
      </c>
      <c r="B2" s="142" t="s">
        <v>13</v>
      </c>
      <c r="C2" s="143" t="s">
        <v>16</v>
      </c>
      <c r="D2" s="142" t="s">
        <v>20</v>
      </c>
      <c r="E2" s="142" t="s">
        <v>21</v>
      </c>
      <c r="F2" s="142" t="s">
        <v>19</v>
      </c>
      <c r="G2" s="142" t="s">
        <v>17</v>
      </c>
      <c r="H2" s="142" t="s">
        <v>18</v>
      </c>
      <c r="I2" s="142" t="s">
        <v>34</v>
      </c>
      <c r="J2" s="142" t="s">
        <v>35</v>
      </c>
      <c r="K2" s="142" t="s">
        <v>36</v>
      </c>
      <c r="L2" s="142" t="s">
        <v>37</v>
      </c>
    </row>
    <row r="3" spans="1:12" ht="20.25" customHeight="1" x14ac:dyDescent="0.25">
      <c r="A3" s="2" t="s">
        <v>22</v>
      </c>
      <c r="B3" s="134" t="s">
        <v>13</v>
      </c>
      <c r="C3" s="134" t="s">
        <v>16</v>
      </c>
      <c r="D3" s="2"/>
      <c r="E3" s="2"/>
      <c r="F3" s="2"/>
      <c r="G3" s="2"/>
      <c r="H3" s="134" t="s">
        <v>18</v>
      </c>
      <c r="I3" s="128" t="s">
        <v>23</v>
      </c>
      <c r="J3" s="89" t="s">
        <v>24</v>
      </c>
      <c r="K3" s="94" t="s">
        <v>25</v>
      </c>
      <c r="L3" s="18" t="s">
        <v>26</v>
      </c>
    </row>
    <row r="4" spans="1:12" ht="20.25" customHeight="1" x14ac:dyDescent="0.25">
      <c r="A4" s="2" t="s">
        <v>27</v>
      </c>
      <c r="B4" s="2" t="s">
        <v>13</v>
      </c>
      <c r="C4" s="2"/>
      <c r="D4" s="2"/>
      <c r="E4" s="2"/>
      <c r="F4" s="2"/>
      <c r="G4" s="2"/>
      <c r="H4" s="2" t="s">
        <v>18</v>
      </c>
      <c r="I4" s="128" t="s">
        <v>14</v>
      </c>
      <c r="J4" s="89" t="s">
        <v>28</v>
      </c>
      <c r="K4" s="94">
        <v>2007</v>
      </c>
      <c r="L4" s="18" t="s">
        <v>128</v>
      </c>
    </row>
    <row r="5" spans="1:12" ht="38.25" customHeight="1" x14ac:dyDescent="0.25">
      <c r="A5" s="2" t="s">
        <v>29</v>
      </c>
      <c r="B5" s="2" t="s">
        <v>13</v>
      </c>
      <c r="C5" s="2"/>
      <c r="D5" s="2"/>
      <c r="E5" s="2"/>
      <c r="F5" s="2"/>
      <c r="G5" s="2" t="s">
        <v>17</v>
      </c>
      <c r="H5" s="2" t="s">
        <v>18</v>
      </c>
      <c r="I5" s="128" t="s">
        <v>15</v>
      </c>
      <c r="J5" s="18" t="s">
        <v>30</v>
      </c>
      <c r="K5" s="94">
        <v>2008</v>
      </c>
      <c r="L5" s="18" t="s">
        <v>129</v>
      </c>
    </row>
    <row r="6" spans="1:12" ht="33" customHeight="1" x14ac:dyDescent="0.25">
      <c r="A6" s="2" t="s">
        <v>31</v>
      </c>
      <c r="B6" s="2" t="s">
        <v>13</v>
      </c>
      <c r="C6" s="2"/>
      <c r="D6" s="2" t="s">
        <v>20</v>
      </c>
      <c r="E6" s="2"/>
      <c r="F6" s="2"/>
      <c r="G6" s="2" t="s">
        <v>17</v>
      </c>
      <c r="H6" s="2"/>
      <c r="I6" s="117" t="s">
        <v>33</v>
      </c>
      <c r="J6" s="18" t="s">
        <v>32</v>
      </c>
      <c r="K6" s="94">
        <v>2015</v>
      </c>
      <c r="L6" s="18" t="s">
        <v>130</v>
      </c>
    </row>
    <row r="7" spans="1:12" ht="25.5" customHeight="1" x14ac:dyDescent="0.25">
      <c r="A7" s="2" t="s">
        <v>38</v>
      </c>
      <c r="B7" s="2" t="s">
        <v>13</v>
      </c>
      <c r="C7" s="2"/>
      <c r="D7" s="2"/>
      <c r="E7" s="2"/>
      <c r="F7" s="2"/>
      <c r="G7" s="2"/>
      <c r="H7" s="2"/>
      <c r="I7" s="129" t="s">
        <v>56</v>
      </c>
      <c r="J7" s="89" t="s">
        <v>57</v>
      </c>
      <c r="K7" s="94">
        <v>2011</v>
      </c>
      <c r="L7" s="19" t="s">
        <v>127</v>
      </c>
    </row>
    <row r="8" spans="1:12" ht="35.25" customHeight="1" x14ac:dyDescent="0.25">
      <c r="A8" s="2" t="s">
        <v>39</v>
      </c>
      <c r="B8" s="2" t="s">
        <v>13</v>
      </c>
      <c r="C8" s="2"/>
      <c r="D8" s="2" t="s">
        <v>20</v>
      </c>
      <c r="E8" s="2"/>
      <c r="F8" s="2"/>
      <c r="G8" s="2" t="s">
        <v>17</v>
      </c>
      <c r="H8" s="2" t="s">
        <v>18</v>
      </c>
      <c r="I8" s="129" t="s">
        <v>58</v>
      </c>
      <c r="J8" s="18" t="s">
        <v>59</v>
      </c>
      <c r="K8" s="94">
        <v>2010</v>
      </c>
      <c r="L8" s="19" t="s">
        <v>131</v>
      </c>
    </row>
    <row r="9" spans="1:12" ht="27.75" customHeight="1" x14ac:dyDescent="0.25">
      <c r="A9" s="2" t="s">
        <v>40</v>
      </c>
      <c r="B9" s="2" t="s">
        <v>13</v>
      </c>
      <c r="C9" s="2"/>
      <c r="D9" s="2" t="s">
        <v>20</v>
      </c>
      <c r="E9" s="2"/>
      <c r="F9" s="2"/>
      <c r="G9" s="2" t="s">
        <v>17</v>
      </c>
      <c r="H9" s="2" t="s">
        <v>18</v>
      </c>
      <c r="I9" s="129" t="s">
        <v>60</v>
      </c>
      <c r="J9" s="18" t="s">
        <v>124</v>
      </c>
      <c r="K9" s="94">
        <v>2009</v>
      </c>
      <c r="L9" s="19" t="s">
        <v>132</v>
      </c>
    </row>
    <row r="10" spans="1:12" ht="38.25" customHeight="1" x14ac:dyDescent="0.25">
      <c r="A10" s="2" t="s">
        <v>41</v>
      </c>
      <c r="B10" s="2" t="s">
        <v>13</v>
      </c>
      <c r="C10" s="2"/>
      <c r="D10" s="2" t="s">
        <v>20</v>
      </c>
      <c r="E10" s="2"/>
      <c r="F10" s="2"/>
      <c r="G10" s="2" t="s">
        <v>17</v>
      </c>
      <c r="H10" s="2" t="s">
        <v>18</v>
      </c>
      <c r="I10" s="130" t="s">
        <v>62</v>
      </c>
      <c r="J10" s="22" t="s">
        <v>61</v>
      </c>
      <c r="K10" s="94">
        <v>2010</v>
      </c>
      <c r="L10" s="19" t="s">
        <v>133</v>
      </c>
    </row>
    <row r="11" spans="1:12" ht="20.100000000000001" customHeight="1" x14ac:dyDescent="0.25">
      <c r="A11" s="2" t="s">
        <v>42</v>
      </c>
      <c r="B11" s="2" t="s">
        <v>13</v>
      </c>
      <c r="C11" s="2" t="s">
        <v>16</v>
      </c>
      <c r="D11" s="2"/>
      <c r="E11" s="2"/>
      <c r="F11" s="2"/>
      <c r="G11" s="2" t="s">
        <v>17</v>
      </c>
      <c r="H11" s="2"/>
      <c r="I11" s="129" t="s">
        <v>63</v>
      </c>
      <c r="J11" s="89" t="s">
        <v>64</v>
      </c>
      <c r="K11" s="94">
        <v>2010</v>
      </c>
      <c r="L11" s="19" t="s">
        <v>134</v>
      </c>
    </row>
    <row r="12" spans="1:12" ht="21" customHeight="1" x14ac:dyDescent="0.25">
      <c r="A12" s="2" t="s">
        <v>43</v>
      </c>
      <c r="B12" s="2" t="s">
        <v>13</v>
      </c>
      <c r="C12" s="2" t="s">
        <v>16</v>
      </c>
      <c r="D12" s="2"/>
      <c r="E12" s="2"/>
      <c r="F12" s="2"/>
      <c r="G12" s="2" t="s">
        <v>17</v>
      </c>
      <c r="H12" s="2" t="s">
        <v>18</v>
      </c>
      <c r="I12" s="129" t="s">
        <v>66</v>
      </c>
      <c r="J12" s="89" t="s">
        <v>65</v>
      </c>
      <c r="K12" s="94">
        <v>1999</v>
      </c>
      <c r="L12" s="20" t="s">
        <v>67</v>
      </c>
    </row>
    <row r="13" spans="1:12" ht="35.25" customHeight="1" x14ac:dyDescent="0.25">
      <c r="A13" s="2" t="s">
        <v>44</v>
      </c>
      <c r="B13" s="134" t="s">
        <v>13</v>
      </c>
      <c r="C13" s="134" t="s">
        <v>16</v>
      </c>
      <c r="D13" s="2"/>
      <c r="E13" s="2"/>
      <c r="F13" s="2"/>
      <c r="G13" s="134" t="s">
        <v>17</v>
      </c>
      <c r="H13" s="134" t="s">
        <v>18</v>
      </c>
      <c r="I13" s="129" t="s">
        <v>68</v>
      </c>
      <c r="J13" s="18" t="s">
        <v>69</v>
      </c>
      <c r="K13" s="94">
        <v>2005</v>
      </c>
      <c r="L13" s="20" t="s">
        <v>135</v>
      </c>
    </row>
    <row r="14" spans="1:12" ht="47.25" customHeight="1" x14ac:dyDescent="0.25">
      <c r="A14" s="2" t="s">
        <v>45</v>
      </c>
      <c r="B14" s="2" t="s">
        <v>13</v>
      </c>
      <c r="C14" s="2"/>
      <c r="D14" s="2" t="s">
        <v>20</v>
      </c>
      <c r="E14" s="2"/>
      <c r="F14" s="2"/>
      <c r="G14" s="2" t="s">
        <v>17</v>
      </c>
      <c r="H14" s="2" t="s">
        <v>18</v>
      </c>
      <c r="I14" s="129" t="s">
        <v>70</v>
      </c>
      <c r="J14" s="89" t="s">
        <v>71</v>
      </c>
      <c r="K14" s="94">
        <v>2008</v>
      </c>
      <c r="L14" s="20" t="s">
        <v>136</v>
      </c>
    </row>
    <row r="15" spans="1:12" ht="34.5" customHeight="1" x14ac:dyDescent="0.25">
      <c r="A15" s="2" t="s">
        <v>46</v>
      </c>
      <c r="B15" s="2" t="s">
        <v>13</v>
      </c>
      <c r="C15" s="2"/>
      <c r="D15" s="2" t="s">
        <v>20</v>
      </c>
      <c r="E15" s="2"/>
      <c r="F15" s="2"/>
      <c r="G15" s="2" t="s">
        <v>17</v>
      </c>
      <c r="H15" s="2" t="s">
        <v>18</v>
      </c>
      <c r="I15" s="129" t="s">
        <v>72</v>
      </c>
      <c r="J15" s="18" t="s">
        <v>73</v>
      </c>
      <c r="K15" s="94">
        <v>2011</v>
      </c>
      <c r="L15" s="19" t="s">
        <v>137</v>
      </c>
    </row>
    <row r="16" spans="1:12" ht="31.5" customHeight="1" x14ac:dyDescent="0.25">
      <c r="A16" s="2" t="s">
        <v>47</v>
      </c>
      <c r="B16" s="2" t="s">
        <v>13</v>
      </c>
      <c r="C16" s="2"/>
      <c r="D16" s="2" t="s">
        <v>20</v>
      </c>
      <c r="E16" s="2"/>
      <c r="F16" s="2"/>
      <c r="G16" s="2" t="s">
        <v>17</v>
      </c>
      <c r="H16" s="2" t="s">
        <v>18</v>
      </c>
      <c r="I16" s="129" t="s">
        <v>74</v>
      </c>
      <c r="J16" s="18" t="s">
        <v>75</v>
      </c>
      <c r="K16" s="94">
        <v>2009</v>
      </c>
      <c r="L16" s="19" t="s">
        <v>138</v>
      </c>
    </row>
    <row r="17" spans="1:12" ht="28.5" customHeight="1" x14ac:dyDescent="0.25">
      <c r="A17" s="2" t="s">
        <v>48</v>
      </c>
      <c r="B17" s="2" t="s">
        <v>13</v>
      </c>
      <c r="C17" s="2"/>
      <c r="D17" s="2" t="s">
        <v>20</v>
      </c>
      <c r="E17" s="2"/>
      <c r="F17" s="2"/>
      <c r="G17" s="2" t="s">
        <v>17</v>
      </c>
      <c r="H17" s="2" t="s">
        <v>18</v>
      </c>
      <c r="I17" s="129" t="s">
        <v>76</v>
      </c>
      <c r="J17" s="89" t="s">
        <v>61</v>
      </c>
      <c r="K17" s="94">
        <v>1997</v>
      </c>
      <c r="L17" s="19" t="s">
        <v>139</v>
      </c>
    </row>
    <row r="18" spans="1:12" ht="34.5" customHeight="1" x14ac:dyDescent="0.25">
      <c r="A18" s="2" t="s">
        <v>49</v>
      </c>
      <c r="B18" s="2" t="s">
        <v>13</v>
      </c>
      <c r="C18" s="2" t="s">
        <v>16</v>
      </c>
      <c r="D18" s="2"/>
      <c r="E18" s="2"/>
      <c r="F18" s="2"/>
      <c r="G18" s="2" t="s">
        <v>17</v>
      </c>
      <c r="H18" s="2"/>
      <c r="I18" s="129" t="s">
        <v>77</v>
      </c>
      <c r="J18" s="18" t="s">
        <v>78</v>
      </c>
      <c r="K18" s="94">
        <v>2010</v>
      </c>
      <c r="L18" s="19" t="s">
        <v>140</v>
      </c>
    </row>
    <row r="19" spans="1:12" ht="37.5" customHeight="1" x14ac:dyDescent="0.25">
      <c r="A19" s="2" t="s">
        <v>50</v>
      </c>
      <c r="B19" s="2" t="s">
        <v>13</v>
      </c>
      <c r="C19" s="2"/>
      <c r="D19" s="2"/>
      <c r="E19" s="2" t="s">
        <v>21</v>
      </c>
      <c r="F19" s="2"/>
      <c r="G19" s="2" t="s">
        <v>17</v>
      </c>
      <c r="H19" s="2" t="s">
        <v>18</v>
      </c>
      <c r="I19" s="130" t="s">
        <v>79</v>
      </c>
      <c r="J19" s="89" t="s">
        <v>80</v>
      </c>
      <c r="K19" s="94">
        <v>2005</v>
      </c>
      <c r="L19" s="19" t="s">
        <v>141</v>
      </c>
    </row>
    <row r="20" spans="1:12" ht="35.25" customHeight="1" x14ac:dyDescent="0.25">
      <c r="A20" s="2" t="s">
        <v>51</v>
      </c>
      <c r="B20" s="134" t="s">
        <v>13</v>
      </c>
      <c r="C20" s="2"/>
      <c r="D20" s="2"/>
      <c r="E20" s="2"/>
      <c r="F20" s="134" t="s">
        <v>19</v>
      </c>
      <c r="G20" s="2"/>
      <c r="H20" s="134" t="s">
        <v>18</v>
      </c>
      <c r="I20" s="130" t="s">
        <v>82</v>
      </c>
      <c r="J20" s="18" t="s">
        <v>83</v>
      </c>
      <c r="K20" s="94">
        <v>2011</v>
      </c>
      <c r="L20" s="19" t="s">
        <v>142</v>
      </c>
    </row>
    <row r="21" spans="1:12" ht="29.25" customHeight="1" x14ac:dyDescent="0.25">
      <c r="A21" s="2" t="s">
        <v>52</v>
      </c>
      <c r="B21" s="2" t="s">
        <v>13</v>
      </c>
      <c r="C21" s="2"/>
      <c r="D21" s="2"/>
      <c r="E21" s="2"/>
      <c r="F21" s="2" t="s">
        <v>19</v>
      </c>
      <c r="G21" s="2"/>
      <c r="H21" s="2" t="s">
        <v>18</v>
      </c>
      <c r="I21" s="130" t="s">
        <v>84</v>
      </c>
      <c r="J21" s="18" t="s">
        <v>85</v>
      </c>
      <c r="K21" s="94">
        <v>2008</v>
      </c>
      <c r="L21" s="19" t="s">
        <v>143</v>
      </c>
    </row>
    <row r="22" spans="1:12" ht="39" customHeight="1" x14ac:dyDescent="0.25">
      <c r="A22" s="2" t="s">
        <v>53</v>
      </c>
      <c r="B22" s="134" t="s">
        <v>13</v>
      </c>
      <c r="C22" s="2"/>
      <c r="D22" s="2"/>
      <c r="E22" s="2"/>
      <c r="F22" s="134" t="s">
        <v>19</v>
      </c>
      <c r="G22" s="2"/>
      <c r="H22" s="134" t="s">
        <v>18</v>
      </c>
      <c r="I22" s="130" t="s">
        <v>86</v>
      </c>
      <c r="J22" s="18" t="s">
        <v>87</v>
      </c>
      <c r="K22" s="94">
        <v>2015</v>
      </c>
      <c r="L22" s="19" t="s">
        <v>144</v>
      </c>
    </row>
    <row r="23" spans="1:12" ht="29.25" customHeight="1" x14ac:dyDescent="0.25">
      <c r="A23" s="2" t="s">
        <v>54</v>
      </c>
      <c r="B23" s="134" t="s">
        <v>13</v>
      </c>
      <c r="C23" s="2"/>
      <c r="D23" s="2"/>
      <c r="E23" s="2"/>
      <c r="F23" s="134" t="s">
        <v>19</v>
      </c>
      <c r="G23" s="2"/>
      <c r="H23" s="134" t="s">
        <v>18</v>
      </c>
      <c r="I23" s="130" t="s">
        <v>88</v>
      </c>
      <c r="J23" s="18" t="s">
        <v>89</v>
      </c>
      <c r="K23" s="94">
        <v>2000</v>
      </c>
      <c r="L23" s="19" t="s">
        <v>90</v>
      </c>
    </row>
    <row r="24" spans="1:12" ht="42.75" customHeight="1" x14ac:dyDescent="0.25">
      <c r="A24" s="2" t="s">
        <v>55</v>
      </c>
      <c r="B24" s="2" t="s">
        <v>13</v>
      </c>
      <c r="C24" s="2"/>
      <c r="D24" s="2"/>
      <c r="E24" s="2"/>
      <c r="F24" s="2" t="s">
        <v>19</v>
      </c>
      <c r="G24" s="2"/>
      <c r="H24" s="2" t="s">
        <v>18</v>
      </c>
      <c r="I24" s="130" t="s">
        <v>91</v>
      </c>
      <c r="J24" s="18" t="s">
        <v>92</v>
      </c>
      <c r="K24" s="94">
        <v>2010</v>
      </c>
      <c r="L24" s="19" t="s">
        <v>145</v>
      </c>
    </row>
    <row r="25" spans="1:12" x14ac:dyDescent="0.25">
      <c r="L25" s="92"/>
    </row>
    <row r="26" spans="1:12" ht="46.5" customHeight="1" x14ac:dyDescent="0.25">
      <c r="A26" s="134"/>
      <c r="B26" s="229" t="s">
        <v>334</v>
      </c>
      <c r="C26" s="230"/>
      <c r="D26" s="230"/>
      <c r="E26" s="230"/>
      <c r="F26" s="230"/>
      <c r="G26" s="230"/>
      <c r="H26" s="231"/>
    </row>
    <row r="28" spans="1:12" x14ac:dyDescent="0.25">
      <c r="A28" s="66"/>
      <c r="B28" s="66"/>
      <c r="C28" s="66"/>
      <c r="D28" s="66"/>
      <c r="E28" s="66"/>
      <c r="F28" s="66"/>
      <c r="G28" s="66"/>
      <c r="H28" s="66"/>
    </row>
  </sheetData>
  <mergeCells count="2">
    <mergeCell ref="A1:L1"/>
    <mergeCell ref="B26:H26"/>
  </mergeCells>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workbookViewId="0"/>
  </sheetViews>
  <sheetFormatPr defaultRowHeight="15" x14ac:dyDescent="0.25"/>
  <cols>
    <col min="1" max="1" width="131.42578125" customWidth="1"/>
  </cols>
  <sheetData>
    <row r="1" spans="1:7" s="90" customFormat="1" x14ac:dyDescent="0.25">
      <c r="A1" s="163" t="s">
        <v>349</v>
      </c>
    </row>
    <row r="2" spans="1:7" ht="105" x14ac:dyDescent="0.25">
      <c r="A2" s="18" t="s">
        <v>226</v>
      </c>
    </row>
    <row r="3" spans="1:7" ht="30" x14ac:dyDescent="0.25">
      <c r="A3" s="1" t="s">
        <v>350</v>
      </c>
    </row>
    <row r="4" spans="1:7" ht="45" x14ac:dyDescent="0.25">
      <c r="A4" s="1" t="s">
        <v>348</v>
      </c>
    </row>
    <row r="5" spans="1:7" x14ac:dyDescent="0.25">
      <c r="A5" s="129" t="s">
        <v>269</v>
      </c>
    </row>
    <row r="6" spans="1:7" x14ac:dyDescent="0.25">
      <c r="A6" s="129" t="s">
        <v>268</v>
      </c>
    </row>
    <row r="7" spans="1:7" ht="195" x14ac:dyDescent="0.25">
      <c r="A7" s="18" t="s">
        <v>343</v>
      </c>
      <c r="B7" s="139"/>
      <c r="C7" s="139"/>
      <c r="D7" s="139"/>
      <c r="E7" s="139"/>
      <c r="F7" s="139"/>
      <c r="G7" s="139"/>
    </row>
    <row r="8" spans="1:7" x14ac:dyDescent="0.25">
      <c r="A8" s="147"/>
      <c r="B8" s="147"/>
      <c r="C8" s="147"/>
      <c r="D8" s="147"/>
      <c r="E8" s="147"/>
      <c r="F8" s="147"/>
      <c r="G8" s="147"/>
    </row>
    <row r="9" spans="1:7" x14ac:dyDescent="0.25">
      <c r="A9" s="147"/>
      <c r="B9" s="147"/>
      <c r="C9" s="147"/>
      <c r="D9" s="147"/>
      <c r="E9" s="147"/>
      <c r="F9" s="147"/>
      <c r="G9" s="147"/>
    </row>
    <row r="10" spans="1:7" x14ac:dyDescent="0.25">
      <c r="A10" s="147"/>
      <c r="B10" s="147"/>
      <c r="C10" s="147"/>
      <c r="D10" s="147"/>
      <c r="E10" s="147"/>
      <c r="F10" s="147"/>
      <c r="G10" s="147"/>
    </row>
    <row r="11" spans="1:7" x14ac:dyDescent="0.25">
      <c r="A11" s="147"/>
      <c r="B11" s="147"/>
      <c r="C11" s="147"/>
      <c r="D11" s="147"/>
      <c r="E11" s="147"/>
      <c r="F11" s="147"/>
      <c r="G11" s="147"/>
    </row>
    <row r="12" spans="1:7" ht="15" customHeight="1" x14ac:dyDescent="0.25">
      <c r="A12" s="147"/>
      <c r="B12" s="147"/>
      <c r="C12" s="147"/>
      <c r="D12" s="147"/>
      <c r="E12" s="147"/>
      <c r="F12" s="147"/>
      <c r="G12" s="147"/>
    </row>
    <row r="13" spans="1:7" x14ac:dyDescent="0.25">
      <c r="A13" s="147"/>
      <c r="B13" s="147"/>
      <c r="C13" s="147"/>
      <c r="D13" s="147"/>
      <c r="E13" s="147"/>
      <c r="F13" s="147"/>
      <c r="G13" s="147"/>
    </row>
    <row r="14" spans="1:7" x14ac:dyDescent="0.25">
      <c r="A14" s="147"/>
      <c r="B14" s="147"/>
      <c r="C14" s="147"/>
      <c r="D14" s="147"/>
      <c r="E14" s="147"/>
      <c r="F14" s="147"/>
      <c r="G14" s="147"/>
    </row>
    <row r="15" spans="1:7" x14ac:dyDescent="0.25">
      <c r="A15" s="147"/>
      <c r="B15" s="147"/>
      <c r="C15" s="147"/>
      <c r="D15" s="147"/>
      <c r="E15" s="147"/>
      <c r="F15" s="147"/>
      <c r="G15" s="147"/>
    </row>
  </sheetData>
  <pageMargins left="0.511811024" right="0.511811024" top="0.78740157499999996" bottom="0.78740157499999996" header="0.31496062000000002" footer="0.31496062000000002"/>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zoomScale="90" zoomScaleNormal="90" workbookViewId="0">
      <selection activeCell="A12" sqref="A12"/>
    </sheetView>
  </sheetViews>
  <sheetFormatPr defaultRowHeight="15" x14ac:dyDescent="0.25"/>
  <cols>
    <col min="1" max="1" width="36.140625" customWidth="1"/>
    <col min="2" max="2" width="44.5703125" customWidth="1"/>
  </cols>
  <sheetData>
    <row r="1" spans="1:2" ht="15.75" x14ac:dyDescent="0.25">
      <c r="A1" s="191" t="s">
        <v>151</v>
      </c>
      <c r="B1" s="192"/>
    </row>
    <row r="2" spans="1:2" x14ac:dyDescent="0.25">
      <c r="A2" s="24" t="s">
        <v>0</v>
      </c>
      <c r="B2" s="25" t="s">
        <v>1</v>
      </c>
    </row>
    <row r="3" spans="1:2" ht="105" x14ac:dyDescent="0.25">
      <c r="A3" s="149" t="s">
        <v>2</v>
      </c>
      <c r="B3" s="148" t="s">
        <v>149</v>
      </c>
    </row>
    <row r="4" spans="1:2" ht="15" customHeight="1" x14ac:dyDescent="0.25">
      <c r="A4" s="150" t="s">
        <v>3</v>
      </c>
      <c r="B4" s="151"/>
    </row>
    <row r="5" spans="1:2" ht="18.75" customHeight="1" thickBot="1" x14ac:dyDescent="0.3">
      <c r="A5" s="27" t="s">
        <v>148</v>
      </c>
      <c r="B5" s="28" t="s">
        <v>4</v>
      </c>
    </row>
    <row r="6" spans="1:2" ht="97.5" customHeight="1" thickBot="1" x14ac:dyDescent="0.3">
      <c r="A6" s="187" t="s">
        <v>147</v>
      </c>
      <c r="B6" s="188"/>
    </row>
    <row r="7" spans="1:2" x14ac:dyDescent="0.25">
      <c r="A7" s="189" t="s">
        <v>150</v>
      </c>
      <c r="B7" s="190"/>
    </row>
    <row r="8" spans="1:2" x14ac:dyDescent="0.25">
      <c r="A8" s="13" t="s">
        <v>11</v>
      </c>
      <c r="B8" s="14"/>
    </row>
    <row r="9" spans="1:2" x14ac:dyDescent="0.25">
      <c r="A9" s="13" t="s">
        <v>5</v>
      </c>
      <c r="B9" s="14"/>
    </row>
    <row r="10" spans="1:2" x14ac:dyDescent="0.25">
      <c r="A10" s="13" t="s">
        <v>6</v>
      </c>
      <c r="B10" s="14"/>
    </row>
    <row r="11" spans="1:2" x14ac:dyDescent="0.25">
      <c r="A11" s="13" t="s">
        <v>7</v>
      </c>
      <c r="B11" s="14"/>
    </row>
    <row r="12" spans="1:2" x14ac:dyDescent="0.25">
      <c r="A12" s="13" t="s">
        <v>8</v>
      </c>
      <c r="B12" s="14"/>
    </row>
    <row r="13" spans="1:2" x14ac:dyDescent="0.25">
      <c r="A13" s="13" t="s">
        <v>12</v>
      </c>
      <c r="B13" s="14"/>
    </row>
    <row r="14" spans="1:2" x14ac:dyDescent="0.25">
      <c r="A14" s="13" t="s">
        <v>9</v>
      </c>
      <c r="B14" s="14"/>
    </row>
    <row r="15" spans="1:2" ht="15.75" thickBot="1" x14ac:dyDescent="0.3">
      <c r="A15" s="15" t="s">
        <v>10</v>
      </c>
      <c r="B15" s="16"/>
    </row>
  </sheetData>
  <mergeCells count="3">
    <mergeCell ref="A6:B6"/>
    <mergeCell ref="A7:B7"/>
    <mergeCell ref="A1:B1"/>
  </mergeCell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4"/>
  <sheetViews>
    <sheetView zoomScale="70" zoomScaleNormal="70" workbookViewId="0">
      <selection activeCell="H7" sqref="H7"/>
    </sheetView>
  </sheetViews>
  <sheetFormatPr defaultRowHeight="15" x14ac:dyDescent="0.25"/>
  <cols>
    <col min="1" max="1" width="16.42578125" style="8" bestFit="1" customWidth="1"/>
    <col min="2" max="2" width="17.42578125" style="8" customWidth="1"/>
    <col min="3" max="3" width="16.5703125" style="8" bestFit="1" customWidth="1"/>
    <col min="4" max="4" width="17.7109375" style="8" customWidth="1"/>
    <col min="5" max="5" width="12.28515625" style="8" bestFit="1" customWidth="1"/>
    <col min="6" max="6" width="41.7109375" style="8" customWidth="1"/>
    <col min="7" max="7" width="54.28515625" style="8" customWidth="1"/>
    <col min="8" max="8" width="53.5703125" style="8" customWidth="1"/>
    <col min="12" max="16384" width="9.140625" style="8"/>
  </cols>
  <sheetData>
    <row r="1" spans="1:11" ht="18.75" x14ac:dyDescent="0.25">
      <c r="A1" s="193" t="s">
        <v>336</v>
      </c>
      <c r="B1" s="194"/>
      <c r="C1" s="194"/>
      <c r="D1" s="194"/>
      <c r="E1" s="194"/>
      <c r="F1" s="194"/>
      <c r="G1" s="194"/>
      <c r="H1" s="195"/>
      <c r="J1" s="8"/>
      <c r="K1" s="8"/>
    </row>
    <row r="2" spans="1:11" ht="15" customHeight="1" x14ac:dyDescent="0.25">
      <c r="A2" s="17" t="s">
        <v>122</v>
      </c>
      <c r="B2" s="17" t="s">
        <v>152</v>
      </c>
      <c r="C2" s="17" t="s">
        <v>335</v>
      </c>
      <c r="D2" s="17" t="s">
        <v>164</v>
      </c>
      <c r="E2" s="17" t="s">
        <v>153</v>
      </c>
      <c r="F2" s="17" t="s">
        <v>155</v>
      </c>
      <c r="G2" s="17" t="s">
        <v>157</v>
      </c>
      <c r="H2" s="17" t="s">
        <v>114</v>
      </c>
      <c r="J2" s="8"/>
      <c r="K2" s="8"/>
    </row>
    <row r="3" spans="1:11" ht="113.25" customHeight="1" x14ac:dyDescent="0.25">
      <c r="A3" s="29" t="s">
        <v>13</v>
      </c>
      <c r="B3" s="53">
        <v>15</v>
      </c>
      <c r="C3" s="29">
        <v>20</v>
      </c>
      <c r="D3" s="53" t="s">
        <v>276</v>
      </c>
      <c r="E3" s="29">
        <v>17</v>
      </c>
      <c r="F3" s="31" t="s">
        <v>156</v>
      </c>
      <c r="G3" s="31" t="s">
        <v>158</v>
      </c>
      <c r="H3" s="31" t="s">
        <v>159</v>
      </c>
      <c r="J3" s="8"/>
      <c r="K3" s="8"/>
    </row>
    <row r="4" spans="1:11" ht="105" x14ac:dyDescent="0.25">
      <c r="A4" s="29" t="s">
        <v>17</v>
      </c>
      <c r="B4" s="29">
        <v>10</v>
      </c>
      <c r="C4" s="29">
        <v>10</v>
      </c>
      <c r="D4" s="29"/>
      <c r="E4" s="29">
        <v>10</v>
      </c>
      <c r="F4" s="31" t="s">
        <v>171</v>
      </c>
      <c r="G4" s="33" t="s">
        <v>169</v>
      </c>
      <c r="H4" s="31" t="s">
        <v>154</v>
      </c>
      <c r="J4" s="8"/>
      <c r="K4" s="8"/>
    </row>
    <row r="5" spans="1:11" ht="105" x14ac:dyDescent="0.25">
      <c r="A5" s="29" t="s">
        <v>18</v>
      </c>
      <c r="B5" s="29">
        <v>13</v>
      </c>
      <c r="C5" s="29">
        <v>20</v>
      </c>
      <c r="D5" s="53" t="s">
        <v>161</v>
      </c>
      <c r="E5" s="29">
        <v>16</v>
      </c>
      <c r="F5" s="31" t="s">
        <v>170</v>
      </c>
      <c r="G5" s="33" t="s">
        <v>176</v>
      </c>
      <c r="H5" s="31" t="s">
        <v>154</v>
      </c>
      <c r="J5" s="8"/>
      <c r="K5" s="8"/>
    </row>
    <row r="6" spans="1:11" ht="74.25" customHeight="1" x14ac:dyDescent="0.25">
      <c r="A6" s="30" t="s">
        <v>19</v>
      </c>
      <c r="B6" s="34">
        <v>100</v>
      </c>
      <c r="C6" s="74" t="s">
        <v>265</v>
      </c>
      <c r="D6" s="31" t="s">
        <v>162</v>
      </c>
      <c r="E6" s="34">
        <v>103</v>
      </c>
      <c r="F6" s="29" t="s">
        <v>166</v>
      </c>
      <c r="G6" s="33" t="s">
        <v>168</v>
      </c>
      <c r="H6" s="32" t="s">
        <v>112</v>
      </c>
      <c r="J6" s="8"/>
      <c r="K6" s="8"/>
    </row>
    <row r="7" spans="1:11" ht="105" x14ac:dyDescent="0.25">
      <c r="A7" s="30" t="s">
        <v>16</v>
      </c>
      <c r="B7" s="29">
        <v>43</v>
      </c>
      <c r="C7" s="29">
        <v>26</v>
      </c>
      <c r="D7" s="29"/>
      <c r="E7" s="29">
        <v>26</v>
      </c>
      <c r="F7" s="31" t="s">
        <v>165</v>
      </c>
      <c r="G7" s="33" t="s">
        <v>167</v>
      </c>
      <c r="H7" s="31" t="s">
        <v>111</v>
      </c>
      <c r="J7" s="8"/>
      <c r="K7" s="8"/>
    </row>
    <row r="8" spans="1:11" ht="135" x14ac:dyDescent="0.25">
      <c r="A8" s="30" t="s">
        <v>20</v>
      </c>
      <c r="B8" s="34">
        <v>141</v>
      </c>
      <c r="C8" s="74" t="s">
        <v>264</v>
      </c>
      <c r="D8" s="31" t="s">
        <v>160</v>
      </c>
      <c r="E8" s="34">
        <v>128</v>
      </c>
      <c r="F8" s="31" t="s">
        <v>172</v>
      </c>
      <c r="G8" s="33" t="s">
        <v>173</v>
      </c>
      <c r="H8" s="31" t="s">
        <v>113</v>
      </c>
      <c r="J8" s="8"/>
      <c r="K8" s="8"/>
    </row>
    <row r="9" spans="1:11" ht="105" x14ac:dyDescent="0.25">
      <c r="A9" s="29" t="s">
        <v>21</v>
      </c>
      <c r="B9" s="29">
        <v>195</v>
      </c>
      <c r="C9" s="29">
        <v>189</v>
      </c>
      <c r="D9" s="53" t="s">
        <v>163</v>
      </c>
      <c r="E9" s="29">
        <v>182</v>
      </c>
      <c r="F9" s="31" t="s">
        <v>174</v>
      </c>
      <c r="G9" s="33" t="s">
        <v>175</v>
      </c>
      <c r="H9" s="31" t="s">
        <v>154</v>
      </c>
      <c r="J9" s="8"/>
      <c r="K9" s="8"/>
    </row>
    <row r="10" spans="1:11" x14ac:dyDescent="0.25">
      <c r="A10" s="11"/>
      <c r="B10" s="80">
        <f>SUM(B3:B9)</f>
        <v>517</v>
      </c>
      <c r="C10" s="80"/>
      <c r="D10" s="50"/>
      <c r="E10" s="80">
        <f>SUM(E3:E9)</f>
        <v>482</v>
      </c>
      <c r="J10" s="8"/>
      <c r="K10" s="8"/>
    </row>
    <row r="11" spans="1:11" x14ac:dyDescent="0.25">
      <c r="J11" s="8"/>
      <c r="K11" s="8"/>
    </row>
    <row r="12" spans="1:11" x14ac:dyDescent="0.25">
      <c r="J12" s="8"/>
      <c r="K12" s="8"/>
    </row>
    <row r="13" spans="1:11" x14ac:dyDescent="0.25">
      <c r="J13" s="8"/>
      <c r="K13" s="8"/>
    </row>
    <row r="14" spans="1:11" x14ac:dyDescent="0.25">
      <c r="J14" s="8"/>
      <c r="K14" s="8"/>
    </row>
    <row r="15" spans="1:11" x14ac:dyDescent="0.25">
      <c r="J15" s="8"/>
      <c r="K15" s="8"/>
    </row>
    <row r="16" spans="1:11" x14ac:dyDescent="0.25">
      <c r="J16" s="8"/>
      <c r="K16" s="8"/>
    </row>
    <row r="17" spans="10:11" x14ac:dyDescent="0.25">
      <c r="J17" s="8"/>
      <c r="K17" s="8"/>
    </row>
    <row r="18" spans="10:11" x14ac:dyDescent="0.25">
      <c r="J18" s="8"/>
      <c r="K18" s="8"/>
    </row>
    <row r="19" spans="10:11" x14ac:dyDescent="0.25">
      <c r="J19" s="8"/>
      <c r="K19" s="8"/>
    </row>
    <row r="20" spans="10:11" x14ac:dyDescent="0.25">
      <c r="J20" s="8"/>
      <c r="K20" s="8"/>
    </row>
    <row r="21" spans="10:11" x14ac:dyDescent="0.25">
      <c r="J21" s="8"/>
      <c r="K21" s="8"/>
    </row>
    <row r="22" spans="10:11" x14ac:dyDescent="0.25">
      <c r="J22" s="8"/>
      <c r="K22" s="8"/>
    </row>
    <row r="23" spans="10:11" x14ac:dyDescent="0.25">
      <c r="J23" s="8"/>
      <c r="K23" s="8"/>
    </row>
    <row r="24" spans="10:11" x14ac:dyDescent="0.25">
      <c r="J24" s="8"/>
      <c r="K24" s="8"/>
    </row>
    <row r="25" spans="10:11" x14ac:dyDescent="0.25">
      <c r="J25" s="8"/>
      <c r="K25" s="8"/>
    </row>
    <row r="26" spans="10:11" x14ac:dyDescent="0.25">
      <c r="J26" s="8"/>
      <c r="K26" s="8"/>
    </row>
    <row r="27" spans="10:11" x14ac:dyDescent="0.25">
      <c r="J27" s="8"/>
      <c r="K27" s="8"/>
    </row>
    <row r="28" spans="10:11" x14ac:dyDescent="0.25">
      <c r="J28" s="8"/>
      <c r="K28" s="8"/>
    </row>
    <row r="29" spans="10:11" x14ac:dyDescent="0.25">
      <c r="J29" s="8"/>
      <c r="K29" s="8"/>
    </row>
    <row r="30" spans="10:11" x14ac:dyDescent="0.25">
      <c r="J30" s="8"/>
      <c r="K30" s="8"/>
    </row>
    <row r="31" spans="10:11" x14ac:dyDescent="0.25">
      <c r="J31" s="8"/>
      <c r="K31" s="8"/>
    </row>
    <row r="32" spans="10:11" x14ac:dyDescent="0.25">
      <c r="J32" s="8"/>
      <c r="K32" s="8"/>
    </row>
    <row r="33" spans="10:11" x14ac:dyDescent="0.25">
      <c r="J33" s="8"/>
      <c r="K33" s="8"/>
    </row>
    <row r="34" spans="10:11" x14ac:dyDescent="0.25">
      <c r="J34" s="8"/>
      <c r="K34" s="8"/>
    </row>
  </sheetData>
  <mergeCells count="1">
    <mergeCell ref="A1:H1"/>
  </mergeCells>
  <hyperlinks>
    <hyperlink ref="G7" display="http://ieeexplore.ieee.org/search/searchresult.jsp?action=search&amp;matchBoolean=true&amp;searchField=Search_All_Text&amp;queryText=(((.QT.software%20process%20improvement.QT.)%20AND%20(.QT.business%20goal.QT.)%20AND%20(.QT.alignment.QT.%20OR%20.QT.in%20line%20with."/>
    <hyperlink ref="G6" display="https://dl.acm.org/results.cfm?query=%252B(%22software%20process%20improvement%22%20%252B(%22business%20goal%22%20%22strategic%22%20%22goal%20oriented%22%20%22business%20oriented%22%20%22business%20strategy%22)%20%252B(%22alignment%22%20%22in%20line%20wit"/>
    <hyperlink ref="G4" r:id="rId1"/>
    <hyperlink ref="G8" display="https://link.springer.com/search?query=%22software+process+improvement%22+and+%28%22business+goal%22+or+%22strategic%22+or+%22goal+oriented%22+or+%22business+oriented%22+or+%22business+strategy%22%29+and+%28%22alignment%22+or++%22in+line+with%22+or+%22gea"/>
    <hyperlink ref="G9" r:id="rId2"/>
    <hyperlink ref="G5" r:id="rId3"/>
  </hyperlinks>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zoomScale="70" zoomScaleNormal="70" workbookViewId="0">
      <selection activeCell="F6" sqref="F6"/>
    </sheetView>
  </sheetViews>
  <sheetFormatPr defaultRowHeight="15" x14ac:dyDescent="0.25"/>
  <cols>
    <col min="1" max="1" width="12" style="81" bestFit="1" customWidth="1"/>
    <col min="2" max="2" width="77.5703125" customWidth="1"/>
    <col min="3" max="3" width="57.140625" customWidth="1"/>
    <col min="4" max="4" width="15.42578125" style="3" customWidth="1"/>
    <col min="5" max="5" width="41.5703125" customWidth="1"/>
    <col min="6" max="6" width="19.7109375" customWidth="1"/>
  </cols>
  <sheetData>
    <row r="1" spans="1:6" ht="18.75" x14ac:dyDescent="0.25">
      <c r="A1" s="196" t="s">
        <v>126</v>
      </c>
      <c r="B1" s="196"/>
      <c r="C1" s="196"/>
      <c r="D1" s="196"/>
      <c r="E1" s="196"/>
      <c r="F1" s="196"/>
    </row>
    <row r="2" spans="1:6" x14ac:dyDescent="0.25">
      <c r="A2" s="21" t="s">
        <v>123</v>
      </c>
      <c r="B2" s="21" t="s">
        <v>34</v>
      </c>
      <c r="C2" s="21" t="s">
        <v>35</v>
      </c>
      <c r="D2" s="21" t="s">
        <v>36</v>
      </c>
      <c r="E2" s="21" t="s">
        <v>37</v>
      </c>
      <c r="F2" s="21" t="s">
        <v>474</v>
      </c>
    </row>
    <row r="3" spans="1:6" ht="20.25" customHeight="1" x14ac:dyDescent="0.25">
      <c r="A3" s="132" t="s">
        <v>22</v>
      </c>
      <c r="B3" s="131" t="s">
        <v>23</v>
      </c>
      <c r="C3" s="131" t="s">
        <v>24</v>
      </c>
      <c r="D3" s="132" t="s">
        <v>25</v>
      </c>
      <c r="E3" s="19" t="s">
        <v>26</v>
      </c>
      <c r="F3" s="91" t="s">
        <v>502</v>
      </c>
    </row>
    <row r="4" spans="1:6" ht="20.25" customHeight="1" x14ac:dyDescent="0.25">
      <c r="A4" s="132" t="s">
        <v>27</v>
      </c>
      <c r="B4" s="131" t="s">
        <v>14</v>
      </c>
      <c r="C4" s="131" t="s">
        <v>28</v>
      </c>
      <c r="D4" s="132">
        <v>2007</v>
      </c>
      <c r="E4" s="19" t="s">
        <v>128</v>
      </c>
      <c r="F4" s="91" t="s">
        <v>209</v>
      </c>
    </row>
    <row r="5" spans="1:6" ht="38.25" customHeight="1" x14ac:dyDescent="0.25">
      <c r="A5" s="132" t="s">
        <v>29</v>
      </c>
      <c r="B5" s="131" t="s">
        <v>15</v>
      </c>
      <c r="C5" s="20" t="s">
        <v>30</v>
      </c>
      <c r="D5" s="132">
        <v>2008</v>
      </c>
      <c r="E5" s="19" t="s">
        <v>129</v>
      </c>
      <c r="F5" s="91" t="s">
        <v>210</v>
      </c>
    </row>
    <row r="6" spans="1:6" ht="33" customHeight="1" x14ac:dyDescent="0.25">
      <c r="A6" s="132" t="s">
        <v>31</v>
      </c>
      <c r="B6" s="20" t="s">
        <v>33</v>
      </c>
      <c r="C6" s="20" t="s">
        <v>32</v>
      </c>
      <c r="D6" s="132">
        <v>2015</v>
      </c>
      <c r="E6" s="19" t="s">
        <v>130</v>
      </c>
      <c r="F6" s="91"/>
    </row>
    <row r="7" spans="1:6" ht="25.5" customHeight="1" x14ac:dyDescent="0.25">
      <c r="A7" s="132" t="s">
        <v>38</v>
      </c>
      <c r="B7" s="131" t="s">
        <v>56</v>
      </c>
      <c r="C7" s="131" t="s">
        <v>57</v>
      </c>
      <c r="D7" s="132">
        <v>2011</v>
      </c>
      <c r="E7" s="19" t="s">
        <v>127</v>
      </c>
      <c r="F7" s="91"/>
    </row>
    <row r="8" spans="1:6" ht="35.25" customHeight="1" x14ac:dyDescent="0.25">
      <c r="A8" s="132" t="s">
        <v>39</v>
      </c>
      <c r="B8" s="131" t="s">
        <v>58</v>
      </c>
      <c r="C8" s="20" t="s">
        <v>59</v>
      </c>
      <c r="D8" s="132">
        <v>2010</v>
      </c>
      <c r="E8" s="19" t="s">
        <v>131</v>
      </c>
      <c r="F8" s="91"/>
    </row>
    <row r="9" spans="1:6" ht="27.75" customHeight="1" x14ac:dyDescent="0.25">
      <c r="A9" s="132" t="s">
        <v>40</v>
      </c>
      <c r="B9" s="131" t="s">
        <v>60</v>
      </c>
      <c r="C9" s="20" t="s">
        <v>124</v>
      </c>
      <c r="D9" s="132">
        <v>2009</v>
      </c>
      <c r="E9" s="19" t="s">
        <v>132</v>
      </c>
      <c r="F9" s="91"/>
    </row>
    <row r="10" spans="1:6" ht="38.25" customHeight="1" x14ac:dyDescent="0.25">
      <c r="A10" s="132" t="s">
        <v>41</v>
      </c>
      <c r="B10" s="20" t="s">
        <v>62</v>
      </c>
      <c r="C10" s="131" t="s">
        <v>61</v>
      </c>
      <c r="D10" s="132">
        <v>2010</v>
      </c>
      <c r="E10" s="19" t="s">
        <v>133</v>
      </c>
      <c r="F10" s="91"/>
    </row>
    <row r="11" spans="1:6" ht="20.100000000000001" customHeight="1" x14ac:dyDescent="0.25">
      <c r="A11" s="132" t="s">
        <v>42</v>
      </c>
      <c r="B11" s="131" t="s">
        <v>63</v>
      </c>
      <c r="C11" s="131" t="s">
        <v>64</v>
      </c>
      <c r="D11" s="132">
        <v>2010</v>
      </c>
      <c r="E11" s="19" t="s">
        <v>134</v>
      </c>
      <c r="F11" s="91"/>
    </row>
    <row r="12" spans="1:6" ht="21" customHeight="1" x14ac:dyDescent="0.25">
      <c r="A12" s="132" t="s">
        <v>43</v>
      </c>
      <c r="B12" s="131" t="s">
        <v>66</v>
      </c>
      <c r="C12" s="131" t="s">
        <v>65</v>
      </c>
      <c r="D12" s="132">
        <v>1999</v>
      </c>
      <c r="E12" s="20" t="s">
        <v>67</v>
      </c>
      <c r="F12" s="91"/>
    </row>
    <row r="13" spans="1:6" ht="35.25" customHeight="1" x14ac:dyDescent="0.25">
      <c r="A13" s="132" t="s">
        <v>44</v>
      </c>
      <c r="B13" s="131" t="s">
        <v>68</v>
      </c>
      <c r="C13" s="20" t="s">
        <v>69</v>
      </c>
      <c r="D13" s="132">
        <v>2005</v>
      </c>
      <c r="E13" s="20" t="s">
        <v>135</v>
      </c>
      <c r="F13" s="91"/>
    </row>
    <row r="14" spans="1:6" ht="47.25" customHeight="1" x14ac:dyDescent="0.25">
      <c r="A14" s="132" t="s">
        <v>45</v>
      </c>
      <c r="B14" s="131" t="s">
        <v>70</v>
      </c>
      <c r="C14" s="131" t="s">
        <v>71</v>
      </c>
      <c r="D14" s="132">
        <v>2008</v>
      </c>
      <c r="E14" s="20" t="s">
        <v>136</v>
      </c>
      <c r="F14" s="91"/>
    </row>
    <row r="15" spans="1:6" ht="34.5" customHeight="1" x14ac:dyDescent="0.25">
      <c r="A15" s="132" t="s">
        <v>46</v>
      </c>
      <c r="B15" s="131" t="s">
        <v>72</v>
      </c>
      <c r="C15" s="20" t="s">
        <v>73</v>
      </c>
      <c r="D15" s="132">
        <v>2011</v>
      </c>
      <c r="E15" s="19" t="s">
        <v>137</v>
      </c>
      <c r="F15" s="91"/>
    </row>
    <row r="16" spans="1:6" ht="31.5" customHeight="1" x14ac:dyDescent="0.25">
      <c r="A16" s="132" t="s">
        <v>47</v>
      </c>
      <c r="B16" s="131" t="s">
        <v>74</v>
      </c>
      <c r="C16" s="20" t="s">
        <v>75</v>
      </c>
      <c r="D16" s="132">
        <v>2009</v>
      </c>
      <c r="E16" s="19" t="s">
        <v>138</v>
      </c>
      <c r="F16" s="91"/>
    </row>
    <row r="17" spans="1:6" ht="28.5" customHeight="1" x14ac:dyDescent="0.25">
      <c r="A17" s="132" t="s">
        <v>48</v>
      </c>
      <c r="B17" s="131" t="s">
        <v>76</v>
      </c>
      <c r="C17" s="131" t="s">
        <v>61</v>
      </c>
      <c r="D17" s="132">
        <v>1997</v>
      </c>
      <c r="E17" s="19" t="s">
        <v>139</v>
      </c>
      <c r="F17" s="91"/>
    </row>
    <row r="18" spans="1:6" ht="34.5" customHeight="1" x14ac:dyDescent="0.25">
      <c r="A18" s="132" t="s">
        <v>49</v>
      </c>
      <c r="B18" s="131" t="s">
        <v>77</v>
      </c>
      <c r="C18" s="20" t="s">
        <v>78</v>
      </c>
      <c r="D18" s="132">
        <v>2010</v>
      </c>
      <c r="E18" s="19" t="s">
        <v>140</v>
      </c>
      <c r="F18" s="91"/>
    </row>
    <row r="19" spans="1:6" ht="37.5" customHeight="1" x14ac:dyDescent="0.25">
      <c r="A19" s="132" t="s">
        <v>50</v>
      </c>
      <c r="B19" s="20" t="s">
        <v>79</v>
      </c>
      <c r="C19" s="131" t="s">
        <v>80</v>
      </c>
      <c r="D19" s="132">
        <v>2005</v>
      </c>
      <c r="E19" s="19" t="s">
        <v>141</v>
      </c>
      <c r="F19" s="91"/>
    </row>
    <row r="20" spans="1:6" ht="35.25" customHeight="1" x14ac:dyDescent="0.25">
      <c r="A20" s="132" t="s">
        <v>51</v>
      </c>
      <c r="B20" s="20" t="s">
        <v>82</v>
      </c>
      <c r="C20" s="20" t="s">
        <v>83</v>
      </c>
      <c r="D20" s="132">
        <v>2011</v>
      </c>
      <c r="E20" s="19" t="s">
        <v>142</v>
      </c>
      <c r="F20" s="91"/>
    </row>
    <row r="21" spans="1:6" ht="29.25" customHeight="1" x14ac:dyDescent="0.25">
      <c r="A21" s="132" t="s">
        <v>52</v>
      </c>
      <c r="B21" s="20" t="s">
        <v>84</v>
      </c>
      <c r="C21" s="20" t="s">
        <v>85</v>
      </c>
      <c r="D21" s="132">
        <v>2008</v>
      </c>
      <c r="E21" s="19" t="s">
        <v>143</v>
      </c>
      <c r="F21" s="91"/>
    </row>
    <row r="22" spans="1:6" ht="39" customHeight="1" x14ac:dyDescent="0.25">
      <c r="A22" s="132" t="s">
        <v>53</v>
      </c>
      <c r="B22" s="20" t="s">
        <v>86</v>
      </c>
      <c r="C22" s="20" t="s">
        <v>87</v>
      </c>
      <c r="D22" s="132">
        <v>2015</v>
      </c>
      <c r="E22" s="19" t="s">
        <v>144</v>
      </c>
      <c r="F22" s="91"/>
    </row>
    <row r="23" spans="1:6" ht="29.25" customHeight="1" x14ac:dyDescent="0.25">
      <c r="A23" s="132" t="s">
        <v>54</v>
      </c>
      <c r="B23" s="20" t="s">
        <v>88</v>
      </c>
      <c r="C23" s="20" t="s">
        <v>89</v>
      </c>
      <c r="D23" s="132">
        <v>2000</v>
      </c>
      <c r="E23" s="19" t="s">
        <v>90</v>
      </c>
      <c r="F23" s="91"/>
    </row>
    <row r="24" spans="1:6" ht="42.75" customHeight="1" x14ac:dyDescent="0.25">
      <c r="A24" s="132" t="s">
        <v>55</v>
      </c>
      <c r="B24" s="20" t="s">
        <v>91</v>
      </c>
      <c r="C24" s="20" t="s">
        <v>92</v>
      </c>
      <c r="D24" s="132">
        <v>2010</v>
      </c>
      <c r="E24" s="19" t="s">
        <v>145</v>
      </c>
      <c r="F24" s="91"/>
    </row>
    <row r="27" spans="1:6" ht="30" x14ac:dyDescent="0.25">
      <c r="A27" s="144" t="s">
        <v>125</v>
      </c>
      <c r="B27" s="1" t="s">
        <v>93</v>
      </c>
    </row>
    <row r="30" spans="1:6" x14ac:dyDescent="0.25">
      <c r="A30" s="133"/>
    </row>
  </sheetData>
  <mergeCells count="1">
    <mergeCell ref="A1:F1"/>
  </mergeCells>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4"/>
  <sheetViews>
    <sheetView topLeftCell="A19" zoomScaleNormal="100" workbookViewId="0">
      <selection activeCell="D52" sqref="D52"/>
    </sheetView>
  </sheetViews>
  <sheetFormatPr defaultRowHeight="15" x14ac:dyDescent="0.25"/>
  <cols>
    <col min="1" max="1" width="35.140625" customWidth="1"/>
    <col min="2" max="2" width="22" customWidth="1"/>
    <col min="3" max="3" width="21.85546875" customWidth="1"/>
    <col min="4" max="4" width="27.5703125" customWidth="1"/>
    <col min="5" max="6" width="21.85546875" customWidth="1"/>
    <col min="7" max="7" width="38.85546875" customWidth="1"/>
    <col min="8" max="8" width="23.42578125" customWidth="1"/>
  </cols>
  <sheetData>
    <row r="1" spans="1:19" s="47" customFormat="1" x14ac:dyDescent="0.25">
      <c r="A1" s="206" t="s">
        <v>230</v>
      </c>
      <c r="B1" s="207"/>
      <c r="C1" s="207"/>
      <c r="D1" s="207"/>
      <c r="E1" s="207"/>
      <c r="F1" s="207"/>
      <c r="G1" s="207"/>
      <c r="H1" s="207"/>
      <c r="I1" s="207"/>
    </row>
    <row r="2" spans="1:19" ht="15.75" x14ac:dyDescent="0.25">
      <c r="A2" s="205" t="s">
        <v>229</v>
      </c>
      <c r="B2" s="205"/>
      <c r="C2" s="205"/>
      <c r="D2" s="205"/>
      <c r="E2" s="205"/>
      <c r="F2" s="205"/>
      <c r="G2" s="205"/>
      <c r="H2" s="205"/>
      <c r="I2" s="205"/>
    </row>
    <row r="3" spans="1:19" ht="33" customHeight="1" x14ac:dyDescent="0.25">
      <c r="A3" s="198" t="s">
        <v>337</v>
      </c>
      <c r="B3" s="198"/>
      <c r="C3" s="198"/>
      <c r="D3" s="198"/>
      <c r="E3" s="198"/>
      <c r="F3" s="198"/>
      <c r="G3" s="198"/>
      <c r="H3" s="198"/>
      <c r="I3" s="198"/>
      <c r="J3" s="71"/>
      <c r="K3" s="71"/>
      <c r="L3" s="71"/>
      <c r="M3" s="71"/>
      <c r="N3" s="71"/>
      <c r="O3" s="71"/>
      <c r="P3" s="71"/>
      <c r="Q3" s="71"/>
      <c r="R3" s="71"/>
      <c r="S3" s="71"/>
    </row>
    <row r="4" spans="1:19" x14ac:dyDescent="0.25">
      <c r="A4" s="208" t="s">
        <v>253</v>
      </c>
      <c r="B4" s="208"/>
      <c r="C4" s="208"/>
      <c r="D4" s="208"/>
    </row>
    <row r="5" spans="1:19" s="47" customFormat="1" x14ac:dyDescent="0.25">
      <c r="A5" s="69" t="s">
        <v>225</v>
      </c>
      <c r="B5" s="69" t="s">
        <v>200</v>
      </c>
      <c r="C5" s="69" t="s">
        <v>201</v>
      </c>
      <c r="D5" s="69" t="s">
        <v>250</v>
      </c>
    </row>
    <row r="6" spans="1:19" x14ac:dyDescent="0.25">
      <c r="A6" s="78" t="s">
        <v>13</v>
      </c>
      <c r="B6" s="49" t="s">
        <v>207</v>
      </c>
      <c r="C6" s="49" t="s">
        <v>196</v>
      </c>
      <c r="D6" s="202" t="s">
        <v>339</v>
      </c>
      <c r="E6" t="e">
        <f>HARMEAN(B6,C6)</f>
        <v>#N/A</v>
      </c>
      <c r="N6" s="26"/>
    </row>
    <row r="7" spans="1:19" x14ac:dyDescent="0.25">
      <c r="A7" s="78" t="s">
        <v>20</v>
      </c>
      <c r="B7" s="49" t="s">
        <v>227</v>
      </c>
      <c r="C7" s="49" t="s">
        <v>228</v>
      </c>
      <c r="D7" s="203"/>
    </row>
    <row r="8" spans="1:19" x14ac:dyDescent="0.25">
      <c r="A8" s="78" t="s">
        <v>18</v>
      </c>
      <c r="B8" s="49" t="s">
        <v>231</v>
      </c>
      <c r="C8" s="49" t="s">
        <v>235</v>
      </c>
      <c r="D8" s="203"/>
    </row>
    <row r="9" spans="1:19" x14ac:dyDescent="0.25">
      <c r="A9" s="78" t="s">
        <v>17</v>
      </c>
      <c r="B9" s="49" t="s">
        <v>232</v>
      </c>
      <c r="C9" s="49" t="s">
        <v>236</v>
      </c>
      <c r="D9" s="203"/>
    </row>
    <row r="10" spans="1:19" x14ac:dyDescent="0.25">
      <c r="A10" s="78" t="s">
        <v>21</v>
      </c>
      <c r="B10" s="49" t="s">
        <v>233</v>
      </c>
      <c r="C10" s="49" t="s">
        <v>237</v>
      </c>
      <c r="D10" s="203"/>
    </row>
    <row r="11" spans="1:19" x14ac:dyDescent="0.25">
      <c r="A11" s="78" t="s">
        <v>19</v>
      </c>
      <c r="B11" s="49" t="s">
        <v>234</v>
      </c>
      <c r="C11" s="49" t="s">
        <v>237</v>
      </c>
      <c r="D11" s="203"/>
    </row>
    <row r="12" spans="1:19" x14ac:dyDescent="0.25">
      <c r="A12" s="78" t="s">
        <v>16</v>
      </c>
      <c r="B12" s="49" t="s">
        <v>267</v>
      </c>
      <c r="C12" s="49" t="s">
        <v>266</v>
      </c>
      <c r="D12" s="203"/>
    </row>
    <row r="13" spans="1:19" s="77" customFormat="1" x14ac:dyDescent="0.25">
      <c r="A13" s="145" t="s">
        <v>274</v>
      </c>
      <c r="B13" s="136" t="s">
        <v>272</v>
      </c>
      <c r="C13" s="136" t="s">
        <v>273</v>
      </c>
      <c r="D13" s="204"/>
    </row>
    <row r="14" spans="1:19" s="77" customFormat="1" ht="43.5" customHeight="1" x14ac:dyDescent="0.25">
      <c r="A14" s="146" t="s">
        <v>340</v>
      </c>
      <c r="B14" s="94" t="s">
        <v>341</v>
      </c>
      <c r="C14" s="94" t="s">
        <v>342</v>
      </c>
      <c r="D14" s="94" t="s">
        <v>251</v>
      </c>
    </row>
    <row r="15" spans="1:19" ht="15.75" x14ac:dyDescent="0.25">
      <c r="A15" s="205" t="s">
        <v>261</v>
      </c>
      <c r="B15" s="205"/>
      <c r="C15" s="205"/>
      <c r="D15" s="205"/>
      <c r="E15" s="205"/>
      <c r="F15" s="205"/>
      <c r="G15" s="205"/>
      <c r="H15" s="205"/>
      <c r="I15" s="205"/>
    </row>
    <row r="16" spans="1:19" ht="36" customHeight="1" x14ac:dyDescent="0.25">
      <c r="A16" s="198" t="s">
        <v>238</v>
      </c>
      <c r="B16" s="198"/>
      <c r="C16" s="198"/>
      <c r="D16" s="198"/>
      <c r="E16" s="198"/>
      <c r="F16" s="198"/>
      <c r="G16" s="198"/>
      <c r="H16" s="198"/>
      <c r="I16" s="198"/>
      <c r="J16" s="71"/>
      <c r="K16" s="71"/>
      <c r="L16" s="71"/>
      <c r="M16" s="71"/>
      <c r="N16" s="71"/>
      <c r="O16" s="71"/>
      <c r="P16" s="71"/>
      <c r="Q16" s="71"/>
      <c r="R16" s="71"/>
      <c r="S16" s="71"/>
    </row>
    <row r="17" spans="1:9" x14ac:dyDescent="0.25">
      <c r="A17" s="208" t="s">
        <v>259</v>
      </c>
      <c r="B17" s="208"/>
      <c r="C17" s="208"/>
      <c r="D17" s="208"/>
      <c r="E17" s="208"/>
      <c r="F17" s="208"/>
    </row>
    <row r="18" spans="1:9" x14ac:dyDescent="0.25">
      <c r="A18" s="69" t="s">
        <v>239</v>
      </c>
      <c r="B18" s="69" t="s">
        <v>240</v>
      </c>
      <c r="C18" s="69" t="s">
        <v>249</v>
      </c>
      <c r="D18" s="69" t="s">
        <v>250</v>
      </c>
      <c r="E18" s="69" t="s">
        <v>200</v>
      </c>
      <c r="F18" s="69" t="s">
        <v>201</v>
      </c>
    </row>
    <row r="19" spans="1:9" s="47" customFormat="1" x14ac:dyDescent="0.25">
      <c r="A19" s="86" t="s">
        <v>252</v>
      </c>
      <c r="B19" s="52" t="s">
        <v>241</v>
      </c>
      <c r="C19" s="49" t="s">
        <v>254</v>
      </c>
      <c r="D19" s="29" t="s">
        <v>258</v>
      </c>
      <c r="E19" s="73">
        <v>1.7000000000000001E-2</v>
      </c>
      <c r="F19" s="72">
        <v>0.77</v>
      </c>
      <c r="G19" s="177">
        <f>HARMEAN(E19,F19)</f>
        <v>3.326556543837357E-2</v>
      </c>
    </row>
    <row r="20" spans="1:9" x14ac:dyDescent="0.25">
      <c r="A20" s="86" t="s">
        <v>248</v>
      </c>
      <c r="B20" s="52" t="s">
        <v>241</v>
      </c>
      <c r="C20" s="49" t="s">
        <v>254</v>
      </c>
      <c r="D20" s="29" t="s">
        <v>243</v>
      </c>
      <c r="E20" s="76">
        <v>2.3E-2</v>
      </c>
      <c r="F20" s="72">
        <v>0.41</v>
      </c>
      <c r="G20" s="177">
        <f t="shared" ref="G20:G24" si="0">HARMEAN(E20,F20)</f>
        <v>4.3556581986143185E-2</v>
      </c>
    </row>
    <row r="21" spans="1:9" x14ac:dyDescent="0.25">
      <c r="A21" s="86" t="s">
        <v>13</v>
      </c>
      <c r="B21" s="52" t="s">
        <v>241</v>
      </c>
      <c r="C21" s="49" t="s">
        <v>254</v>
      </c>
      <c r="D21" s="29" t="s">
        <v>244</v>
      </c>
      <c r="E21" s="73">
        <v>2.9000000000000001E-2</v>
      </c>
      <c r="F21" s="72">
        <v>0.59</v>
      </c>
      <c r="G21" s="177">
        <f t="shared" si="0"/>
        <v>5.5282714054927309E-2</v>
      </c>
    </row>
    <row r="22" spans="1:9" x14ac:dyDescent="0.25">
      <c r="A22" s="86" t="s">
        <v>13</v>
      </c>
      <c r="B22" s="52" t="s">
        <v>242</v>
      </c>
      <c r="C22" s="49" t="s">
        <v>255</v>
      </c>
      <c r="D22" s="29" t="s">
        <v>245</v>
      </c>
      <c r="E22" s="73">
        <v>4.4999999999999998E-2</v>
      </c>
      <c r="F22" s="72">
        <v>0.5</v>
      </c>
      <c r="G22" s="177">
        <f t="shared" si="0"/>
        <v>8.2568807339449546E-2</v>
      </c>
    </row>
    <row r="23" spans="1:9" x14ac:dyDescent="0.25">
      <c r="A23" s="86" t="s">
        <v>13</v>
      </c>
      <c r="B23" s="52" t="s">
        <v>262</v>
      </c>
      <c r="C23" s="49" t="s">
        <v>256</v>
      </c>
      <c r="D23" s="29" t="s">
        <v>246</v>
      </c>
      <c r="E23" s="73">
        <v>3.5000000000000003E-2</v>
      </c>
      <c r="F23" s="72">
        <v>0.59</v>
      </c>
      <c r="G23" s="177">
        <f t="shared" si="0"/>
        <v>6.608E-2</v>
      </c>
    </row>
    <row r="24" spans="1:9" x14ac:dyDescent="0.25">
      <c r="A24" s="86" t="s">
        <v>13</v>
      </c>
      <c r="B24" s="52" t="s">
        <v>263</v>
      </c>
      <c r="C24" s="49" t="s">
        <v>257</v>
      </c>
      <c r="D24" s="29" t="s">
        <v>247</v>
      </c>
      <c r="E24" s="73">
        <v>3.6999999999999998E-2</v>
      </c>
      <c r="F24" s="72">
        <v>0.54</v>
      </c>
      <c r="G24" s="177">
        <f t="shared" si="0"/>
        <v>6.9254766031195833E-2</v>
      </c>
    </row>
    <row r="25" spans="1:9" ht="15.75" x14ac:dyDescent="0.25">
      <c r="A25" s="205" t="s">
        <v>260</v>
      </c>
      <c r="B25" s="205"/>
      <c r="C25" s="205"/>
      <c r="D25" s="205"/>
      <c r="E25" s="205"/>
      <c r="F25" s="205"/>
      <c r="G25" s="205"/>
      <c r="H25" s="205"/>
      <c r="I25" s="205"/>
    </row>
    <row r="26" spans="1:9" ht="32.25" customHeight="1" x14ac:dyDescent="0.25">
      <c r="A26" s="198" t="s">
        <v>338</v>
      </c>
      <c r="B26" s="198"/>
      <c r="C26" s="198"/>
      <c r="D26" s="198"/>
      <c r="E26" s="198"/>
      <c r="F26" s="198"/>
      <c r="G26" s="198"/>
      <c r="H26" s="198"/>
      <c r="I26" s="198"/>
    </row>
    <row r="27" spans="1:9" x14ac:dyDescent="0.25">
      <c r="A27" s="69" t="s">
        <v>250</v>
      </c>
      <c r="B27" s="69" t="s">
        <v>200</v>
      </c>
      <c r="C27" s="69" t="s">
        <v>201</v>
      </c>
      <c r="D27" s="212" t="s">
        <v>292</v>
      </c>
      <c r="E27" s="212"/>
      <c r="F27" s="212"/>
      <c r="G27" s="212"/>
    </row>
    <row r="28" spans="1:9" x14ac:dyDescent="0.25">
      <c r="A28" s="52" t="s">
        <v>251</v>
      </c>
      <c r="B28" s="73">
        <v>2.8000000000000001E-2</v>
      </c>
      <c r="C28" s="72">
        <v>0.59</v>
      </c>
      <c r="D28" s="199" t="s">
        <v>285</v>
      </c>
      <c r="E28" s="200"/>
      <c r="F28" s="200"/>
      <c r="G28" s="201"/>
    </row>
    <row r="29" spans="1:9" x14ac:dyDescent="0.25">
      <c r="A29" s="52" t="s">
        <v>258</v>
      </c>
      <c r="B29" s="73">
        <v>1.7000000000000001E-2</v>
      </c>
      <c r="C29" s="72">
        <v>0.77</v>
      </c>
      <c r="D29" s="209" t="s">
        <v>286</v>
      </c>
      <c r="E29" s="210"/>
      <c r="F29" s="210"/>
      <c r="G29" s="211"/>
    </row>
    <row r="30" spans="1:9" x14ac:dyDescent="0.25">
      <c r="A30" s="52" t="s">
        <v>243</v>
      </c>
      <c r="B30" s="76">
        <v>2.3E-2</v>
      </c>
      <c r="C30" s="72">
        <v>0.41</v>
      </c>
      <c r="D30" s="209" t="s">
        <v>287</v>
      </c>
      <c r="E30" s="210"/>
      <c r="F30" s="210"/>
      <c r="G30" s="211"/>
    </row>
    <row r="31" spans="1:9" x14ac:dyDescent="0.25">
      <c r="A31" s="52" t="s">
        <v>244</v>
      </c>
      <c r="B31" s="73">
        <v>2.9000000000000001E-2</v>
      </c>
      <c r="C31" s="72">
        <v>0.59</v>
      </c>
      <c r="D31" s="209" t="s">
        <v>289</v>
      </c>
      <c r="E31" s="210"/>
      <c r="F31" s="210"/>
      <c r="G31" s="211"/>
    </row>
    <row r="32" spans="1:9" x14ac:dyDescent="0.25">
      <c r="A32" s="52" t="s">
        <v>245</v>
      </c>
      <c r="B32" s="73">
        <v>4.4999999999999998E-2</v>
      </c>
      <c r="C32" s="72">
        <v>0.5</v>
      </c>
      <c r="D32" s="209" t="s">
        <v>288</v>
      </c>
      <c r="E32" s="210"/>
      <c r="F32" s="210"/>
      <c r="G32" s="211"/>
    </row>
    <row r="33" spans="1:9" x14ac:dyDescent="0.25">
      <c r="A33" s="52" t="s">
        <v>246</v>
      </c>
      <c r="B33" s="73">
        <v>3.5000000000000003E-2</v>
      </c>
      <c r="C33" s="72">
        <v>0.59</v>
      </c>
      <c r="D33" s="209" t="s">
        <v>290</v>
      </c>
      <c r="E33" s="210"/>
      <c r="F33" s="210"/>
      <c r="G33" s="211"/>
    </row>
    <row r="34" spans="1:9" x14ac:dyDescent="0.25">
      <c r="A34" s="52" t="s">
        <v>247</v>
      </c>
      <c r="B34" s="73">
        <v>3.6999999999999998E-2</v>
      </c>
      <c r="C34" s="72">
        <v>0.54</v>
      </c>
      <c r="D34" s="209" t="s">
        <v>291</v>
      </c>
      <c r="E34" s="210"/>
      <c r="F34" s="210"/>
      <c r="G34" s="211"/>
    </row>
    <row r="36" spans="1:9" ht="15.75" x14ac:dyDescent="0.25">
      <c r="A36" s="205" t="s">
        <v>315</v>
      </c>
      <c r="B36" s="205"/>
      <c r="C36" s="205"/>
      <c r="D36" s="205"/>
      <c r="E36" s="205"/>
      <c r="F36" s="205"/>
      <c r="G36" s="205"/>
      <c r="H36" s="205"/>
      <c r="I36" s="205"/>
    </row>
    <row r="37" spans="1:9" x14ac:dyDescent="0.25">
      <c r="A37" s="87" t="s">
        <v>225</v>
      </c>
      <c r="B37" s="88" t="s">
        <v>201</v>
      </c>
    </row>
    <row r="38" spans="1:9" x14ac:dyDescent="0.25">
      <c r="A38" s="97" t="s">
        <v>13</v>
      </c>
      <c r="B38" s="127" t="s">
        <v>319</v>
      </c>
    </row>
    <row r="39" spans="1:9" x14ac:dyDescent="0.25">
      <c r="A39" s="97" t="s">
        <v>20</v>
      </c>
      <c r="B39" s="127" t="s">
        <v>321</v>
      </c>
    </row>
    <row r="40" spans="1:9" x14ac:dyDescent="0.25">
      <c r="A40" s="97" t="s">
        <v>18</v>
      </c>
      <c r="B40" s="127" t="s">
        <v>328</v>
      </c>
    </row>
    <row r="41" spans="1:9" x14ac:dyDescent="0.25">
      <c r="A41" s="97" t="s">
        <v>17</v>
      </c>
      <c r="B41" s="127" t="s">
        <v>322</v>
      </c>
    </row>
    <row r="42" spans="1:9" x14ac:dyDescent="0.25">
      <c r="A42" s="97" t="s">
        <v>21</v>
      </c>
      <c r="B42" s="127" t="s">
        <v>323</v>
      </c>
    </row>
    <row r="43" spans="1:9" x14ac:dyDescent="0.25">
      <c r="A43" s="97" t="s">
        <v>19</v>
      </c>
      <c r="B43" s="127" t="s">
        <v>320</v>
      </c>
    </row>
    <row r="44" spans="1:9" x14ac:dyDescent="0.25">
      <c r="A44" s="97" t="s">
        <v>16</v>
      </c>
      <c r="B44" s="127" t="s">
        <v>320</v>
      </c>
    </row>
    <row r="46" spans="1:9" ht="15.75" x14ac:dyDescent="0.25">
      <c r="A46" s="197" t="s">
        <v>318</v>
      </c>
      <c r="B46" s="197"/>
      <c r="C46" s="197"/>
      <c r="D46" s="197"/>
    </row>
    <row r="47" spans="1:9" x14ac:dyDescent="0.25">
      <c r="A47" s="88" t="s">
        <v>250</v>
      </c>
      <c r="B47" s="88" t="s">
        <v>200</v>
      </c>
      <c r="C47" s="88" t="s">
        <v>201</v>
      </c>
      <c r="D47" s="87" t="s">
        <v>316</v>
      </c>
    </row>
    <row r="48" spans="1:9" x14ac:dyDescent="0.25">
      <c r="A48" s="95" t="s">
        <v>251</v>
      </c>
      <c r="B48" s="126">
        <v>2.8199999999999999E-2</v>
      </c>
      <c r="C48" s="126">
        <v>0.59</v>
      </c>
      <c r="D48" s="175">
        <f>2*((B48*C48)/(B48+C48))</f>
        <v>5.3827240375283081E-2</v>
      </c>
      <c r="E48" s="177">
        <f>HARMEAN(B48,C48)</f>
        <v>5.3827240375283081E-2</v>
      </c>
    </row>
    <row r="49" spans="1:5" x14ac:dyDescent="0.25">
      <c r="A49" s="95" t="s">
        <v>258</v>
      </c>
      <c r="B49" s="126">
        <v>1.67E-2</v>
      </c>
      <c r="C49" s="174">
        <v>0.77270000000000005</v>
      </c>
      <c r="D49" s="175">
        <f t="shared" ref="D49:D54" si="1">2*((B49*C49)/(B49+C49))</f>
        <v>3.2693412718520394E-2</v>
      </c>
      <c r="E49" s="177">
        <f t="shared" ref="E49:E54" si="2">HARMEAN(B49,C49)</f>
        <v>3.2693412718520394E-2</v>
      </c>
    </row>
    <row r="50" spans="1:5" x14ac:dyDescent="0.25">
      <c r="A50" s="95" t="s">
        <v>243</v>
      </c>
      <c r="B50" s="126">
        <v>2.3099999999999999E-2</v>
      </c>
      <c r="C50" s="126">
        <v>0.40899999999999997</v>
      </c>
      <c r="D50" s="175">
        <f t="shared" si="1"/>
        <v>4.3730155056699832E-2</v>
      </c>
      <c r="E50" s="177">
        <f t="shared" si="2"/>
        <v>4.3730155056699839E-2</v>
      </c>
    </row>
    <row r="51" spans="1:5" x14ac:dyDescent="0.25">
      <c r="A51" s="95" t="s">
        <v>244</v>
      </c>
      <c r="B51" s="126">
        <v>2.93E-2</v>
      </c>
      <c r="C51" s="126">
        <v>0.59</v>
      </c>
      <c r="D51" s="175">
        <f t="shared" si="1"/>
        <v>5.5827547230744394E-2</v>
      </c>
      <c r="E51" s="177">
        <f t="shared" si="2"/>
        <v>5.5827547230744394E-2</v>
      </c>
    </row>
    <row r="52" spans="1:5" x14ac:dyDescent="0.25">
      <c r="A52" s="95" t="s">
        <v>245</v>
      </c>
      <c r="B52" s="126">
        <v>4.4699999999999997E-2</v>
      </c>
      <c r="C52" s="126">
        <v>0.5</v>
      </c>
      <c r="D52" s="175">
        <f>2*((B52*C52)/(B52+C52))</f>
        <v>8.2063521204332662E-2</v>
      </c>
      <c r="E52" s="177">
        <f t="shared" si="2"/>
        <v>8.2063521204332662E-2</v>
      </c>
    </row>
    <row r="53" spans="1:5" x14ac:dyDescent="0.25">
      <c r="A53" s="95" t="s">
        <v>246</v>
      </c>
      <c r="B53" s="126">
        <v>3.5099999999999999E-2</v>
      </c>
      <c r="C53" s="126">
        <v>0.59</v>
      </c>
      <c r="D53" s="175">
        <f t="shared" si="1"/>
        <v>6.6258198688209882E-2</v>
      </c>
      <c r="E53" s="177">
        <f t="shared" si="2"/>
        <v>6.6258198688209896E-2</v>
      </c>
    </row>
    <row r="54" spans="1:5" x14ac:dyDescent="0.25">
      <c r="A54" s="95" t="s">
        <v>247</v>
      </c>
      <c r="B54" s="126">
        <v>3.6999999999999998E-2</v>
      </c>
      <c r="C54" s="126">
        <v>0.54</v>
      </c>
      <c r="D54" s="175">
        <f t="shared" si="1"/>
        <v>6.9254766031195833E-2</v>
      </c>
      <c r="E54" s="177">
        <f t="shared" si="2"/>
        <v>6.9254766031195833E-2</v>
      </c>
    </row>
  </sheetData>
  <mergeCells count="20">
    <mergeCell ref="A1:I1"/>
    <mergeCell ref="A4:D4"/>
    <mergeCell ref="A25:I25"/>
    <mergeCell ref="A36:I36"/>
    <mergeCell ref="A26:I26"/>
    <mergeCell ref="A15:I15"/>
    <mergeCell ref="A16:I16"/>
    <mergeCell ref="A17:F17"/>
    <mergeCell ref="D33:G33"/>
    <mergeCell ref="D34:G34"/>
    <mergeCell ref="D27:G27"/>
    <mergeCell ref="D29:G29"/>
    <mergeCell ref="D30:G30"/>
    <mergeCell ref="D31:G31"/>
    <mergeCell ref="D32:G32"/>
    <mergeCell ref="A46:D46"/>
    <mergeCell ref="A3:I3"/>
    <mergeCell ref="D28:G28"/>
    <mergeCell ref="D6:D13"/>
    <mergeCell ref="A2:I2"/>
  </mergeCells>
  <pageMargins left="0.511811024" right="0.511811024" top="0.78740157499999996" bottom="0.78740157499999996" header="0.31496062000000002" footer="0.31496062000000002"/>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zoomScale="60" zoomScaleNormal="60" workbookViewId="0">
      <selection activeCell="D6" sqref="D6"/>
    </sheetView>
  </sheetViews>
  <sheetFormatPr defaultRowHeight="15" x14ac:dyDescent="0.25"/>
  <cols>
    <col min="1" max="1" width="27.42578125" customWidth="1"/>
    <col min="2" max="2" width="22.5703125" customWidth="1"/>
    <col min="3" max="3" width="15.7109375" customWidth="1"/>
    <col min="4" max="4" width="12.28515625" customWidth="1"/>
    <col min="5" max="5" width="14.7109375" customWidth="1"/>
    <col min="6" max="6" width="15.140625" customWidth="1"/>
    <col min="7" max="7" width="22" customWidth="1"/>
    <col min="8" max="8" width="8.28515625" customWidth="1"/>
    <col min="9" max="9" width="51.85546875" bestFit="1" customWidth="1"/>
    <col min="10" max="10" width="34" bestFit="1" customWidth="1"/>
    <col min="11" max="11" width="14.140625" bestFit="1" customWidth="1"/>
  </cols>
  <sheetData>
    <row r="1" spans="1:11" x14ac:dyDescent="0.25">
      <c r="A1" s="218" t="s">
        <v>347</v>
      </c>
      <c r="B1" s="218"/>
      <c r="C1" s="218"/>
      <c r="D1" s="218"/>
      <c r="E1" s="218"/>
      <c r="F1" s="218"/>
      <c r="G1" s="218"/>
    </row>
    <row r="2" spans="1:11" ht="38.25" x14ac:dyDescent="0.25">
      <c r="A2" s="158" t="s">
        <v>177</v>
      </c>
      <c r="B2" s="158" t="s">
        <v>178</v>
      </c>
      <c r="C2" s="159" t="s">
        <v>179</v>
      </c>
      <c r="D2" s="159" t="s">
        <v>180</v>
      </c>
      <c r="E2" s="158" t="s">
        <v>208</v>
      </c>
      <c r="F2" s="158" t="s">
        <v>224</v>
      </c>
      <c r="G2" s="158" t="s">
        <v>344</v>
      </c>
      <c r="I2" s="217" t="s">
        <v>197</v>
      </c>
      <c r="J2" s="217"/>
      <c r="K2" s="217"/>
    </row>
    <row r="3" spans="1:11" ht="30" customHeight="1" x14ac:dyDescent="0.25">
      <c r="A3" s="36" t="s">
        <v>22</v>
      </c>
      <c r="B3" s="29"/>
      <c r="C3" s="49"/>
      <c r="D3" s="49"/>
      <c r="E3" s="49"/>
      <c r="F3" s="53" t="s">
        <v>23</v>
      </c>
      <c r="G3" s="49"/>
      <c r="I3" s="95" t="s">
        <v>199</v>
      </c>
      <c r="J3" s="49">
        <v>22</v>
      </c>
      <c r="K3" s="61"/>
    </row>
    <row r="4" spans="1:11" ht="30" customHeight="1" x14ac:dyDescent="0.25">
      <c r="A4" s="36" t="s">
        <v>27</v>
      </c>
      <c r="B4" s="153" t="s">
        <v>13</v>
      </c>
      <c r="C4" s="49"/>
      <c r="D4" s="49"/>
      <c r="E4" s="49">
        <v>20</v>
      </c>
      <c r="F4" s="157" t="s">
        <v>14</v>
      </c>
      <c r="G4" s="153" t="s">
        <v>209</v>
      </c>
      <c r="I4" s="52" t="s">
        <v>198</v>
      </c>
      <c r="J4" s="49">
        <v>17</v>
      </c>
      <c r="K4" s="48"/>
    </row>
    <row r="5" spans="1:11" s="35" customFormat="1" ht="30" customHeight="1" x14ac:dyDescent="0.25">
      <c r="A5" s="36" t="s">
        <v>29</v>
      </c>
      <c r="B5" s="153" t="s">
        <v>13</v>
      </c>
      <c r="C5" s="49"/>
      <c r="D5" s="49"/>
      <c r="E5" s="49">
        <v>24</v>
      </c>
      <c r="F5" s="157" t="s">
        <v>15</v>
      </c>
      <c r="G5" s="157" t="s">
        <v>210</v>
      </c>
      <c r="I5" s="59" t="s">
        <v>303</v>
      </c>
      <c r="J5" s="48">
        <v>8</v>
      </c>
      <c r="K5" s="48"/>
    </row>
    <row r="6" spans="1:11" ht="30" customHeight="1" x14ac:dyDescent="0.25">
      <c r="A6" s="36" t="s">
        <v>31</v>
      </c>
      <c r="B6" s="29"/>
      <c r="C6" s="49"/>
      <c r="D6" s="49" t="s">
        <v>346</v>
      </c>
      <c r="E6" s="49"/>
      <c r="F6" s="53" t="s">
        <v>33</v>
      </c>
      <c r="G6" s="49"/>
      <c r="I6" s="59" t="s">
        <v>304</v>
      </c>
      <c r="J6" s="48">
        <v>14</v>
      </c>
      <c r="K6" s="48"/>
    </row>
    <row r="7" spans="1:11" ht="30" customHeight="1" x14ac:dyDescent="0.25">
      <c r="A7" s="36" t="s">
        <v>38</v>
      </c>
      <c r="B7" s="153" t="s">
        <v>13</v>
      </c>
      <c r="C7" s="49"/>
      <c r="D7" s="49"/>
      <c r="E7" s="49">
        <v>11</v>
      </c>
      <c r="F7" s="157" t="s">
        <v>56</v>
      </c>
      <c r="G7" s="153" t="s">
        <v>211</v>
      </c>
      <c r="I7" s="58" t="s">
        <v>179</v>
      </c>
      <c r="J7" s="62" t="s">
        <v>301</v>
      </c>
      <c r="K7" s="49"/>
    </row>
    <row r="8" spans="1:11" ht="30" customHeight="1" x14ac:dyDescent="0.25">
      <c r="A8" s="36" t="s">
        <v>39</v>
      </c>
      <c r="B8" s="29"/>
      <c r="C8" s="49"/>
      <c r="D8" s="49"/>
      <c r="E8" s="49"/>
      <c r="F8" s="53" t="s">
        <v>58</v>
      </c>
      <c r="G8" s="49"/>
      <c r="I8" s="58" t="s">
        <v>180</v>
      </c>
      <c r="J8" s="62" t="s">
        <v>302</v>
      </c>
      <c r="K8" s="49"/>
    </row>
    <row r="9" spans="1:11" ht="30" customHeight="1" x14ac:dyDescent="0.25">
      <c r="A9" s="36" t="s">
        <v>40</v>
      </c>
      <c r="B9" s="29"/>
      <c r="C9" s="49" t="s">
        <v>346</v>
      </c>
      <c r="D9" s="49"/>
      <c r="E9" s="49"/>
      <c r="F9" s="53" t="s">
        <v>60</v>
      </c>
      <c r="G9" s="49"/>
      <c r="I9" s="60"/>
      <c r="J9" s="51"/>
      <c r="K9" s="51"/>
    </row>
    <row r="10" spans="1:11" s="35" customFormat="1" ht="30" customHeight="1" x14ac:dyDescent="0.25">
      <c r="A10" s="36" t="s">
        <v>41</v>
      </c>
      <c r="B10" s="153" t="s">
        <v>13</v>
      </c>
      <c r="C10" s="49"/>
      <c r="D10" s="49"/>
      <c r="E10" s="70">
        <v>44</v>
      </c>
      <c r="F10" s="157" t="s">
        <v>62</v>
      </c>
      <c r="G10" s="153" t="s">
        <v>212</v>
      </c>
      <c r="I10" s="55" t="s">
        <v>305</v>
      </c>
      <c r="J10" s="54" t="s">
        <v>200</v>
      </c>
      <c r="K10" s="54" t="s">
        <v>201</v>
      </c>
    </row>
    <row r="11" spans="1:11" ht="30" customHeight="1" x14ac:dyDescent="0.25">
      <c r="A11" s="36" t="s">
        <v>42</v>
      </c>
      <c r="B11" s="29"/>
      <c r="C11" s="49" t="s">
        <v>346</v>
      </c>
      <c r="D11" s="49"/>
      <c r="E11" s="49"/>
      <c r="F11" s="53" t="s">
        <v>63</v>
      </c>
      <c r="G11" s="49"/>
      <c r="I11" s="65" t="s">
        <v>198</v>
      </c>
      <c r="J11" s="53" t="s">
        <v>207</v>
      </c>
      <c r="K11" s="56" t="s">
        <v>196</v>
      </c>
    </row>
    <row r="12" spans="1:11" ht="30" customHeight="1" x14ac:dyDescent="0.25">
      <c r="A12" s="36" t="s">
        <v>43</v>
      </c>
      <c r="B12" s="29"/>
      <c r="C12" s="49"/>
      <c r="D12" s="49"/>
      <c r="E12" s="49"/>
      <c r="F12" s="53" t="s">
        <v>66</v>
      </c>
      <c r="G12" s="49"/>
      <c r="I12" s="103" t="s">
        <v>202</v>
      </c>
      <c r="J12" s="62" t="s">
        <v>300</v>
      </c>
      <c r="K12" s="57" t="s">
        <v>220</v>
      </c>
    </row>
    <row r="13" spans="1:11" ht="30" customHeight="1" x14ac:dyDescent="0.25">
      <c r="A13" s="36" t="s">
        <v>44</v>
      </c>
      <c r="B13" s="29"/>
      <c r="C13" s="49"/>
      <c r="D13" s="49"/>
      <c r="E13" s="49"/>
      <c r="F13" s="53" t="s">
        <v>68</v>
      </c>
      <c r="G13" s="49"/>
      <c r="I13" s="103" t="s">
        <v>203</v>
      </c>
      <c r="J13" s="62" t="s">
        <v>218</v>
      </c>
      <c r="K13" s="57" t="s">
        <v>204</v>
      </c>
    </row>
    <row r="14" spans="1:11" ht="30" customHeight="1" x14ac:dyDescent="0.25">
      <c r="A14" s="36" t="s">
        <v>45</v>
      </c>
      <c r="B14" s="153" t="s">
        <v>13</v>
      </c>
      <c r="C14" s="49"/>
      <c r="D14" s="49"/>
      <c r="E14" s="49">
        <v>14</v>
      </c>
      <c r="F14" s="157" t="s">
        <v>70</v>
      </c>
      <c r="G14" s="153" t="s">
        <v>213</v>
      </c>
      <c r="I14" s="104" t="s">
        <v>205</v>
      </c>
      <c r="J14" s="63" t="s">
        <v>299</v>
      </c>
      <c r="K14" s="57" t="s">
        <v>221</v>
      </c>
    </row>
    <row r="15" spans="1:11" s="35" customFormat="1" ht="30" customHeight="1" x14ac:dyDescent="0.25">
      <c r="A15" s="36" t="s">
        <v>46</v>
      </c>
      <c r="B15" s="153" t="s">
        <v>13</v>
      </c>
      <c r="C15" s="49"/>
      <c r="D15" s="49"/>
      <c r="E15" s="49">
        <v>8</v>
      </c>
      <c r="F15" s="157" t="s">
        <v>72</v>
      </c>
      <c r="G15" s="153" t="s">
        <v>214</v>
      </c>
      <c r="I15" s="104" t="s">
        <v>297</v>
      </c>
      <c r="J15" s="98" t="s">
        <v>298</v>
      </c>
      <c r="K15" s="96" t="s">
        <v>204</v>
      </c>
    </row>
    <row r="16" spans="1:11" ht="30" customHeight="1" x14ac:dyDescent="0.25">
      <c r="A16" s="36" t="s">
        <v>47</v>
      </c>
      <c r="B16" s="153" t="s">
        <v>13</v>
      </c>
      <c r="C16" s="49"/>
      <c r="D16" s="49"/>
      <c r="E16" s="49">
        <v>27</v>
      </c>
      <c r="F16" s="157" t="s">
        <v>74</v>
      </c>
      <c r="G16" s="153" t="s">
        <v>215</v>
      </c>
      <c r="I16" s="119" t="s">
        <v>206</v>
      </c>
      <c r="J16" s="64" t="s">
        <v>345</v>
      </c>
      <c r="K16" s="49" t="s">
        <v>219</v>
      </c>
    </row>
    <row r="17" spans="1:22" s="35" customFormat="1" ht="30" customHeight="1" thickBot="1" x14ac:dyDescent="0.3">
      <c r="A17" s="36" t="s">
        <v>48</v>
      </c>
      <c r="B17" s="153" t="s">
        <v>13</v>
      </c>
      <c r="C17" s="49"/>
      <c r="D17" s="49"/>
      <c r="E17" s="49">
        <v>14</v>
      </c>
      <c r="F17" s="157" t="s">
        <v>76</v>
      </c>
      <c r="G17" s="153" t="s">
        <v>216</v>
      </c>
    </row>
    <row r="18" spans="1:22" ht="30" customHeight="1" x14ac:dyDescent="0.25">
      <c r="A18" s="36" t="s">
        <v>49</v>
      </c>
      <c r="B18" s="29"/>
      <c r="C18" s="49"/>
      <c r="D18" s="49"/>
      <c r="E18" s="49"/>
      <c r="F18" s="53" t="s">
        <v>77</v>
      </c>
      <c r="G18" s="49"/>
      <c r="I18" s="112" t="s">
        <v>185</v>
      </c>
      <c r="J18" s="113" t="s">
        <v>186</v>
      </c>
    </row>
    <row r="19" spans="1:22" s="35" customFormat="1" ht="30" customHeight="1" x14ac:dyDescent="0.25">
      <c r="A19" s="36" t="s">
        <v>50</v>
      </c>
      <c r="B19" s="29"/>
      <c r="C19" s="49"/>
      <c r="D19" s="49"/>
      <c r="E19" s="49"/>
      <c r="F19" s="53" t="s">
        <v>79</v>
      </c>
      <c r="G19" s="49"/>
      <c r="I19" s="43" t="s">
        <v>187</v>
      </c>
      <c r="J19" s="37">
        <v>22</v>
      </c>
    </row>
    <row r="20" spans="1:22" ht="30" customHeight="1" x14ac:dyDescent="0.25">
      <c r="A20" s="36" t="s">
        <v>51</v>
      </c>
      <c r="B20" s="29"/>
      <c r="C20" s="49"/>
      <c r="D20" s="49"/>
      <c r="E20" s="49"/>
      <c r="F20" s="53" t="s">
        <v>82</v>
      </c>
      <c r="G20" s="49"/>
      <c r="I20" s="44" t="s">
        <v>188</v>
      </c>
      <c r="J20" s="38">
        <v>8</v>
      </c>
    </row>
    <row r="21" spans="1:22" ht="30" customHeight="1" x14ac:dyDescent="0.25">
      <c r="A21" s="36" t="s">
        <v>52</v>
      </c>
      <c r="B21" s="29"/>
      <c r="C21" s="49"/>
      <c r="D21" s="49"/>
      <c r="E21" s="49"/>
      <c r="F21" s="53" t="s">
        <v>84</v>
      </c>
      <c r="G21" s="49"/>
      <c r="I21" s="43" t="s">
        <v>189</v>
      </c>
      <c r="J21" s="37">
        <v>14</v>
      </c>
    </row>
    <row r="22" spans="1:22" ht="30" customHeight="1" x14ac:dyDescent="0.25">
      <c r="A22" s="36" t="s">
        <v>53</v>
      </c>
      <c r="B22" s="29"/>
      <c r="C22" s="49"/>
      <c r="D22" s="49"/>
      <c r="E22" s="49"/>
      <c r="F22" s="53" t="s">
        <v>86</v>
      </c>
      <c r="G22" s="49"/>
      <c r="I22" s="44" t="s">
        <v>190</v>
      </c>
      <c r="J22" s="115" t="s">
        <v>217</v>
      </c>
      <c r="K22" s="219" t="s">
        <v>307</v>
      </c>
      <c r="L22" s="219"/>
      <c r="M22" s="219"/>
      <c r="N22" s="219"/>
      <c r="O22" s="219"/>
      <c r="P22" s="219"/>
      <c r="Q22" s="219"/>
      <c r="R22" s="219"/>
      <c r="S22" s="219"/>
      <c r="T22" s="219"/>
      <c r="U22" s="219"/>
      <c r="V22" s="219"/>
    </row>
    <row r="23" spans="1:22" ht="30" customHeight="1" x14ac:dyDescent="0.25">
      <c r="A23" s="36" t="s">
        <v>54</v>
      </c>
      <c r="B23" s="29"/>
      <c r="C23" s="49"/>
      <c r="D23" s="49"/>
      <c r="E23" s="49"/>
      <c r="F23" s="53" t="s">
        <v>88</v>
      </c>
      <c r="G23" s="49"/>
      <c r="I23" s="43" t="s">
        <v>191</v>
      </c>
      <c r="J23" s="39">
        <v>12</v>
      </c>
    </row>
    <row r="24" spans="1:22" ht="30" customHeight="1" x14ac:dyDescent="0.25">
      <c r="A24" s="36" t="s">
        <v>55</v>
      </c>
      <c r="B24" s="29"/>
      <c r="C24" s="49"/>
      <c r="D24" s="49"/>
      <c r="E24" s="49"/>
      <c r="F24" s="53" t="s">
        <v>91</v>
      </c>
      <c r="G24" s="49"/>
      <c r="I24" s="44" t="s">
        <v>192</v>
      </c>
      <c r="J24" s="40" t="s">
        <v>310</v>
      </c>
    </row>
    <row r="25" spans="1:22" x14ac:dyDescent="0.25">
      <c r="A25" s="49" t="s">
        <v>81</v>
      </c>
      <c r="B25" s="49"/>
      <c r="C25" s="49"/>
      <c r="D25" s="49"/>
      <c r="E25" s="153">
        <f>SUM(E3:E24)</f>
        <v>162</v>
      </c>
      <c r="F25" s="49"/>
      <c r="G25" s="49"/>
      <c r="I25" s="43" t="s">
        <v>193</v>
      </c>
      <c r="J25" s="41"/>
    </row>
    <row r="26" spans="1:22" s="47" customFormat="1" ht="30" x14ac:dyDescent="0.25">
      <c r="A26" s="93" t="s">
        <v>313</v>
      </c>
      <c r="B26" s="91"/>
      <c r="C26" s="91"/>
      <c r="D26" s="91"/>
      <c r="E26" s="157"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4" t="s">
        <v>312</v>
      </c>
      <c r="B28" s="155"/>
      <c r="C28" s="155"/>
      <c r="D28" s="156"/>
      <c r="I28" s="110" t="s">
        <v>294</v>
      </c>
      <c r="J28" s="111" t="s">
        <v>186</v>
      </c>
    </row>
    <row r="29" spans="1:22" x14ac:dyDescent="0.25">
      <c r="A29" s="221"/>
      <c r="B29" s="222"/>
      <c r="C29" s="222"/>
      <c r="D29" s="223"/>
      <c r="I29" s="43" t="s">
        <v>187</v>
      </c>
      <c r="J29" s="37">
        <v>22</v>
      </c>
    </row>
    <row r="30" spans="1:22" x14ac:dyDescent="0.25">
      <c r="I30" s="44" t="s">
        <v>188</v>
      </c>
      <c r="J30" s="38">
        <v>8</v>
      </c>
    </row>
    <row r="31" spans="1:22" x14ac:dyDescent="0.25">
      <c r="A31" s="224" t="s">
        <v>181</v>
      </c>
      <c r="B31" s="225"/>
      <c r="C31" s="68"/>
      <c r="I31" s="43" t="s">
        <v>189</v>
      </c>
      <c r="J31" s="37">
        <v>14</v>
      </c>
    </row>
    <row r="32" spans="1:22" x14ac:dyDescent="0.25">
      <c r="A32" s="100" t="s">
        <v>13</v>
      </c>
      <c r="B32" s="94" t="s">
        <v>196</v>
      </c>
      <c r="I32" s="44" t="s">
        <v>295</v>
      </c>
      <c r="J32" s="116" t="s">
        <v>308</v>
      </c>
      <c r="K32" s="220" t="s">
        <v>306</v>
      </c>
      <c r="L32" s="220"/>
      <c r="M32" s="220"/>
      <c r="N32" s="220"/>
      <c r="O32" s="220"/>
      <c r="P32" s="220"/>
      <c r="Q32" s="220"/>
      <c r="R32" s="220"/>
      <c r="S32" s="220"/>
      <c r="T32" s="220"/>
      <c r="U32" s="220"/>
      <c r="V32" s="220"/>
    </row>
    <row r="33" spans="1:10" x14ac:dyDescent="0.25">
      <c r="A33" s="84" t="s">
        <v>182</v>
      </c>
      <c r="B33" s="96" t="s">
        <v>222</v>
      </c>
      <c r="D33" s="90"/>
      <c r="I33" s="43" t="s">
        <v>191</v>
      </c>
      <c r="J33" s="39">
        <v>0</v>
      </c>
    </row>
    <row r="34" spans="1:10" x14ac:dyDescent="0.25">
      <c r="A34" s="100" t="s">
        <v>183</v>
      </c>
      <c r="B34" s="96" t="s">
        <v>223</v>
      </c>
      <c r="D34" s="90"/>
      <c r="I34" s="44" t="s">
        <v>192</v>
      </c>
      <c r="J34" s="40" t="s">
        <v>309</v>
      </c>
    </row>
    <row r="35" spans="1:10" ht="15" customHeight="1" x14ac:dyDescent="0.25">
      <c r="A35" s="213" t="s">
        <v>184</v>
      </c>
      <c r="B35" s="215" t="s">
        <v>219</v>
      </c>
      <c r="D35" s="90"/>
      <c r="I35" s="43" t="s">
        <v>193</v>
      </c>
      <c r="J35" s="41"/>
    </row>
    <row r="36" spans="1:10" x14ac:dyDescent="0.25">
      <c r="A36" s="214"/>
      <c r="B36" s="216"/>
      <c r="D36" s="90"/>
      <c r="I36" s="105" t="s">
        <v>296</v>
      </c>
      <c r="J36" s="106">
        <v>9</v>
      </c>
    </row>
    <row r="37" spans="1:10" ht="15.75" thickBot="1" x14ac:dyDescent="0.3">
      <c r="D37" s="90"/>
      <c r="I37" s="107" t="s">
        <v>195</v>
      </c>
      <c r="J37" s="109">
        <v>13</v>
      </c>
    </row>
    <row r="38" spans="1:10" ht="45" x14ac:dyDescent="0.25">
      <c r="A38" s="125" t="s">
        <v>317</v>
      </c>
      <c r="B38" s="123" t="s">
        <v>103</v>
      </c>
    </row>
    <row r="39" spans="1:10" x14ac:dyDescent="0.25">
      <c r="A39" s="124" t="s">
        <v>13</v>
      </c>
      <c r="B39" s="122">
        <v>0.36</v>
      </c>
    </row>
    <row r="40" spans="1:10" s="90" customFormat="1"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5" spans="1:10" x14ac:dyDescent="0.25">
      <c r="J45" s="90"/>
    </row>
    <row r="46" spans="1:10" ht="38.25" customHeight="1" x14ac:dyDescent="0.25"/>
    <row r="47" spans="1:10" ht="15" customHeight="1" x14ac:dyDescent="0.25">
      <c r="C47" s="99"/>
      <c r="J47" s="90"/>
    </row>
    <row r="48" spans="1:10" x14ac:dyDescent="0.25">
      <c r="A48" s="121"/>
      <c r="B48" s="92"/>
      <c r="C48" s="90"/>
    </row>
  </sheetData>
  <mergeCells count="8">
    <mergeCell ref="A35:A36"/>
    <mergeCell ref="B35:B36"/>
    <mergeCell ref="I2:K2"/>
    <mergeCell ref="A1:G1"/>
    <mergeCell ref="K22:V22"/>
    <mergeCell ref="K32:V32"/>
    <mergeCell ref="A29:D29"/>
    <mergeCell ref="A31:B31"/>
  </mergeCells>
  <pageMargins left="0.511811024" right="0.511811024" top="0.78740157499999996" bottom="0.78740157499999996" header="0.31496062000000002" footer="0.31496062000000002"/>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8"/>
  <sheetViews>
    <sheetView topLeftCell="H1" zoomScale="90" zoomScaleNormal="90" workbookViewId="0">
      <selection activeCell="L9" sqref="L9"/>
    </sheetView>
  </sheetViews>
  <sheetFormatPr defaultRowHeight="15" x14ac:dyDescent="0.25"/>
  <cols>
    <col min="1" max="1" width="27.42578125" style="90" customWidth="1"/>
    <col min="2" max="2" width="22.5703125" style="90" customWidth="1"/>
    <col min="3" max="3" width="15.7109375" style="90" customWidth="1"/>
    <col min="4" max="4" width="12.28515625" style="90" customWidth="1"/>
    <col min="5" max="5" width="14.7109375" style="90" customWidth="1"/>
    <col min="6" max="6" width="15.140625" style="90" customWidth="1"/>
    <col min="7" max="7" width="22" style="90" customWidth="1"/>
    <col min="8" max="8" width="8.28515625" style="90" customWidth="1"/>
    <col min="9" max="9" width="33.28515625" style="90" customWidth="1"/>
    <col min="10" max="10" width="22" style="90" customWidth="1"/>
    <col min="11" max="11" width="14.140625" style="90" bestFit="1" customWidth="1"/>
    <col min="12" max="14" width="9.140625" style="90"/>
    <col min="15" max="15" width="16.85546875" style="90" customWidth="1"/>
    <col min="16" max="16" width="18.140625" style="90" customWidth="1"/>
    <col min="17" max="17" width="21.140625" style="90" customWidth="1"/>
    <col min="18" max="18" width="18" style="90" customWidth="1"/>
    <col min="19" max="16384" width="9.140625" style="90"/>
  </cols>
  <sheetData>
    <row r="1" spans="1:18" ht="15.75" thickBot="1" x14ac:dyDescent="0.3">
      <c r="A1" s="218" t="s">
        <v>347</v>
      </c>
      <c r="B1" s="218"/>
      <c r="C1" s="218"/>
      <c r="D1" s="218"/>
      <c r="E1" s="218"/>
      <c r="F1" s="218"/>
      <c r="G1" s="218"/>
    </row>
    <row r="2" spans="1:18" ht="38.25" x14ac:dyDescent="0.25">
      <c r="A2" s="158" t="s">
        <v>177</v>
      </c>
      <c r="B2" s="158" t="s">
        <v>178</v>
      </c>
      <c r="C2" s="159" t="s">
        <v>179</v>
      </c>
      <c r="D2" s="159" t="s">
        <v>180</v>
      </c>
      <c r="E2" s="158" t="s">
        <v>208</v>
      </c>
      <c r="F2" s="158" t="s">
        <v>224</v>
      </c>
      <c r="G2" s="158" t="s">
        <v>344</v>
      </c>
      <c r="I2" s="217" t="s">
        <v>197</v>
      </c>
      <c r="J2" s="217"/>
      <c r="K2" s="217"/>
      <c r="O2" s="170" t="s">
        <v>351</v>
      </c>
      <c r="P2" s="171" t="s">
        <v>465</v>
      </c>
      <c r="Q2" s="171" t="s">
        <v>352</v>
      </c>
      <c r="R2" s="172" t="s">
        <v>353</v>
      </c>
    </row>
    <row r="3" spans="1:18" ht="30" customHeight="1" x14ac:dyDescent="0.25">
      <c r="A3" s="36" t="s">
        <v>22</v>
      </c>
      <c r="B3" s="29"/>
      <c r="C3" s="94"/>
      <c r="D3" s="94"/>
      <c r="E3" s="94"/>
      <c r="F3" s="53" t="s">
        <v>23</v>
      </c>
      <c r="G3" s="94"/>
      <c r="I3" s="95" t="s">
        <v>199</v>
      </c>
      <c r="J3" s="94">
        <v>22</v>
      </c>
      <c r="K3" s="61"/>
      <c r="O3" s="165" t="s">
        <v>244</v>
      </c>
      <c r="P3" s="91" t="s">
        <v>355</v>
      </c>
      <c r="Q3" s="91" t="s">
        <v>356</v>
      </c>
      <c r="R3" s="166" t="s">
        <v>356</v>
      </c>
    </row>
    <row r="4" spans="1:18" ht="30" customHeight="1" x14ac:dyDescent="0.25">
      <c r="A4" s="36" t="s">
        <v>27</v>
      </c>
      <c r="B4" s="153" t="s">
        <v>13</v>
      </c>
      <c r="C4" s="94"/>
      <c r="D4" s="94"/>
      <c r="E4" s="94">
        <v>20</v>
      </c>
      <c r="F4" s="157" t="s">
        <v>14</v>
      </c>
      <c r="G4" s="153" t="s">
        <v>209</v>
      </c>
      <c r="I4" s="95" t="s">
        <v>198</v>
      </c>
      <c r="J4" s="94">
        <v>17</v>
      </c>
      <c r="K4" s="48"/>
      <c r="O4" s="165" t="s">
        <v>245</v>
      </c>
      <c r="P4" s="91" t="s">
        <v>354</v>
      </c>
      <c r="Q4" s="91"/>
      <c r="R4" s="166"/>
    </row>
    <row r="5" spans="1:18" ht="30" customHeight="1" x14ac:dyDescent="0.25">
      <c r="A5" s="36" t="s">
        <v>29</v>
      </c>
      <c r="B5" s="153" t="s">
        <v>13</v>
      </c>
      <c r="C5" s="94"/>
      <c r="D5" s="94"/>
      <c r="E5" s="94">
        <v>24</v>
      </c>
      <c r="F5" s="157" t="s">
        <v>15</v>
      </c>
      <c r="G5" s="157" t="s">
        <v>210</v>
      </c>
      <c r="I5" s="59" t="s">
        <v>303</v>
      </c>
      <c r="J5" s="48">
        <v>8</v>
      </c>
      <c r="K5" s="48"/>
      <c r="O5" s="165" t="s">
        <v>246</v>
      </c>
      <c r="P5" s="91" t="s">
        <v>354</v>
      </c>
      <c r="Q5" s="91"/>
      <c r="R5" s="166"/>
    </row>
    <row r="6" spans="1:18" ht="30" customHeight="1" thickBot="1" x14ac:dyDescent="0.3">
      <c r="A6" s="36" t="s">
        <v>31</v>
      </c>
      <c r="B6" s="29"/>
      <c r="C6" s="94"/>
      <c r="D6" s="94" t="s">
        <v>346</v>
      </c>
      <c r="E6" s="94"/>
      <c r="F6" s="53" t="s">
        <v>33</v>
      </c>
      <c r="G6" s="94"/>
      <c r="I6" s="59" t="s">
        <v>304</v>
      </c>
      <c r="J6" s="48">
        <v>14</v>
      </c>
      <c r="K6" s="48"/>
      <c r="O6" s="167" t="s">
        <v>247</v>
      </c>
      <c r="P6" s="168" t="s">
        <v>354</v>
      </c>
      <c r="Q6" s="168"/>
      <c r="R6" s="169"/>
    </row>
    <row r="7" spans="1:18" ht="30" customHeight="1" x14ac:dyDescent="0.25">
      <c r="A7" s="36" t="s">
        <v>38</v>
      </c>
      <c r="B7" s="153" t="s">
        <v>13</v>
      </c>
      <c r="C7" s="94"/>
      <c r="D7" s="94"/>
      <c r="E7" s="94">
        <v>11</v>
      </c>
      <c r="F7" s="157" t="s">
        <v>56</v>
      </c>
      <c r="G7" s="153" t="s">
        <v>211</v>
      </c>
      <c r="I7" s="58" t="s">
        <v>179</v>
      </c>
      <c r="J7" s="62" t="s">
        <v>301</v>
      </c>
      <c r="K7" s="94"/>
    </row>
    <row r="8" spans="1:18" ht="30" customHeight="1" x14ac:dyDescent="0.25">
      <c r="A8" s="36" t="s">
        <v>39</v>
      </c>
      <c r="B8" s="29"/>
      <c r="C8" s="94"/>
      <c r="D8" s="94"/>
      <c r="E8" s="94"/>
      <c r="F8" s="53" t="s">
        <v>58</v>
      </c>
      <c r="G8" s="94"/>
      <c r="I8" s="58" t="s">
        <v>180</v>
      </c>
      <c r="J8" s="62" t="s">
        <v>302</v>
      </c>
      <c r="K8" s="94"/>
    </row>
    <row r="9" spans="1:18" ht="30" customHeight="1" x14ac:dyDescent="0.25">
      <c r="A9" s="36" t="s">
        <v>40</v>
      </c>
      <c r="B9" s="29"/>
      <c r="C9" s="94" t="s">
        <v>346</v>
      </c>
      <c r="D9" s="94"/>
      <c r="E9" s="94"/>
      <c r="F9" s="53" t="s">
        <v>60</v>
      </c>
      <c r="G9" s="94"/>
      <c r="I9" s="60"/>
      <c r="J9" s="51"/>
      <c r="K9" s="51"/>
    </row>
    <row r="10" spans="1:18" ht="30" customHeight="1" x14ac:dyDescent="0.25">
      <c r="A10" s="36" t="s">
        <v>41</v>
      </c>
      <c r="B10" s="153" t="s">
        <v>13</v>
      </c>
      <c r="C10" s="94"/>
      <c r="D10" s="94"/>
      <c r="E10" s="70">
        <v>44</v>
      </c>
      <c r="F10" s="157" t="s">
        <v>62</v>
      </c>
      <c r="G10" s="153" t="s">
        <v>212</v>
      </c>
      <c r="I10" s="55" t="s">
        <v>305</v>
      </c>
      <c r="J10" s="54" t="s">
        <v>200</v>
      </c>
      <c r="K10" s="54" t="s">
        <v>201</v>
      </c>
    </row>
    <row r="11" spans="1:18" ht="30" customHeight="1" x14ac:dyDescent="0.25">
      <c r="A11" s="36" t="s">
        <v>42</v>
      </c>
      <c r="B11" s="29"/>
      <c r="C11" s="94" t="s">
        <v>346</v>
      </c>
      <c r="D11" s="94"/>
      <c r="E11" s="94"/>
      <c r="F11" s="53" t="s">
        <v>63</v>
      </c>
      <c r="G11" s="94"/>
      <c r="I11" s="65" t="s">
        <v>198</v>
      </c>
      <c r="J11" s="53" t="s">
        <v>207</v>
      </c>
      <c r="K11" s="56" t="s">
        <v>196</v>
      </c>
    </row>
    <row r="12" spans="1:18" ht="30" customHeight="1" x14ac:dyDescent="0.25">
      <c r="A12" s="36" t="s">
        <v>43</v>
      </c>
      <c r="B12" s="29"/>
      <c r="C12" s="94"/>
      <c r="D12" s="94"/>
      <c r="E12" s="94"/>
      <c r="F12" s="53" t="s">
        <v>66</v>
      </c>
      <c r="G12" s="94"/>
      <c r="I12" s="103" t="s">
        <v>202</v>
      </c>
      <c r="J12" s="62" t="s">
        <v>300</v>
      </c>
      <c r="K12" s="164" t="s">
        <v>220</v>
      </c>
    </row>
    <row r="13" spans="1:18" ht="30" customHeight="1" x14ac:dyDescent="0.25">
      <c r="A13" s="36" t="s">
        <v>44</v>
      </c>
      <c r="B13" s="29"/>
      <c r="C13" s="94"/>
      <c r="D13" s="94"/>
      <c r="E13" s="94"/>
      <c r="F13" s="53" t="s">
        <v>68</v>
      </c>
      <c r="G13" s="94"/>
      <c r="I13" s="103" t="s">
        <v>203</v>
      </c>
      <c r="J13" s="62" t="s">
        <v>218</v>
      </c>
      <c r="K13" s="164" t="s">
        <v>204</v>
      </c>
    </row>
    <row r="14" spans="1:18" ht="30" customHeight="1" x14ac:dyDescent="0.25">
      <c r="A14" s="36" t="s">
        <v>45</v>
      </c>
      <c r="B14" s="153" t="s">
        <v>13</v>
      </c>
      <c r="C14" s="94"/>
      <c r="D14" s="94"/>
      <c r="E14" s="94">
        <v>14</v>
      </c>
      <c r="F14" s="157" t="s">
        <v>70</v>
      </c>
      <c r="G14" s="153" t="s">
        <v>213</v>
      </c>
      <c r="I14" s="104" t="s">
        <v>205</v>
      </c>
      <c r="J14" s="98" t="s">
        <v>299</v>
      </c>
      <c r="K14" s="164" t="s">
        <v>221</v>
      </c>
    </row>
    <row r="15" spans="1:18" ht="30" customHeight="1" x14ac:dyDescent="0.25">
      <c r="A15" s="36" t="s">
        <v>46</v>
      </c>
      <c r="B15" s="153" t="s">
        <v>13</v>
      </c>
      <c r="C15" s="94"/>
      <c r="D15" s="94"/>
      <c r="E15" s="94">
        <v>8</v>
      </c>
      <c r="F15" s="157" t="s">
        <v>72</v>
      </c>
      <c r="G15" s="153" t="s">
        <v>214</v>
      </c>
      <c r="I15" s="104" t="s">
        <v>297</v>
      </c>
      <c r="J15" s="98" t="s">
        <v>298</v>
      </c>
      <c r="K15" s="164" t="s">
        <v>204</v>
      </c>
    </row>
    <row r="16" spans="1:18" ht="30" customHeight="1" x14ac:dyDescent="0.25">
      <c r="A16" s="36" t="s">
        <v>47</v>
      </c>
      <c r="B16" s="153" t="s">
        <v>13</v>
      </c>
      <c r="C16" s="94"/>
      <c r="D16" s="94"/>
      <c r="E16" s="94">
        <v>27</v>
      </c>
      <c r="F16" s="157" t="s">
        <v>74</v>
      </c>
      <c r="G16" s="153" t="s">
        <v>215</v>
      </c>
      <c r="I16" s="119" t="s">
        <v>206</v>
      </c>
      <c r="J16" s="64" t="s">
        <v>345</v>
      </c>
      <c r="K16" s="94" t="s">
        <v>219</v>
      </c>
    </row>
    <row r="17" spans="1:22" ht="30" customHeight="1" thickBot="1" x14ac:dyDescent="0.3">
      <c r="A17" s="36" t="s">
        <v>48</v>
      </c>
      <c r="B17" s="153" t="s">
        <v>13</v>
      </c>
      <c r="C17" s="94"/>
      <c r="D17" s="94"/>
      <c r="E17" s="94">
        <v>14</v>
      </c>
      <c r="F17" s="157" t="s">
        <v>76</v>
      </c>
      <c r="G17" s="153" t="s">
        <v>216</v>
      </c>
    </row>
    <row r="18" spans="1:22" ht="30" customHeight="1" x14ac:dyDescent="0.25">
      <c r="A18" s="36" t="s">
        <v>49</v>
      </c>
      <c r="B18" s="29"/>
      <c r="C18" s="94"/>
      <c r="D18" s="94"/>
      <c r="E18" s="94"/>
      <c r="F18" s="53" t="s">
        <v>77</v>
      </c>
      <c r="G18" s="94"/>
      <c r="I18" s="112" t="s">
        <v>185</v>
      </c>
      <c r="J18" s="113" t="s">
        <v>186</v>
      </c>
    </row>
    <row r="19" spans="1:22" ht="30" customHeight="1" x14ac:dyDescent="0.25">
      <c r="A19" s="36" t="s">
        <v>50</v>
      </c>
      <c r="B19" s="29"/>
      <c r="C19" s="94"/>
      <c r="D19" s="94"/>
      <c r="E19" s="94"/>
      <c r="F19" s="53" t="s">
        <v>79</v>
      </c>
      <c r="G19" s="94"/>
      <c r="I19" s="43" t="s">
        <v>187</v>
      </c>
      <c r="J19" s="37">
        <v>22</v>
      </c>
    </row>
    <row r="20" spans="1:22" ht="30" customHeight="1" x14ac:dyDescent="0.25">
      <c r="A20" s="36" t="s">
        <v>51</v>
      </c>
      <c r="B20" s="29"/>
      <c r="C20" s="94"/>
      <c r="D20" s="94"/>
      <c r="E20" s="94"/>
      <c r="F20" s="53" t="s">
        <v>82</v>
      </c>
      <c r="G20" s="94"/>
      <c r="I20" s="44" t="s">
        <v>188</v>
      </c>
      <c r="J20" s="38">
        <v>8</v>
      </c>
    </row>
    <row r="21" spans="1:22" ht="30" customHeight="1" x14ac:dyDescent="0.25">
      <c r="A21" s="36" t="s">
        <v>52</v>
      </c>
      <c r="B21" s="29"/>
      <c r="C21" s="94"/>
      <c r="D21" s="94"/>
      <c r="E21" s="94"/>
      <c r="F21" s="53" t="s">
        <v>84</v>
      </c>
      <c r="G21" s="94"/>
      <c r="I21" s="43" t="s">
        <v>189</v>
      </c>
      <c r="J21" s="37">
        <v>14</v>
      </c>
    </row>
    <row r="22" spans="1:22" ht="30" customHeight="1" x14ac:dyDescent="0.25">
      <c r="A22" s="36" t="s">
        <v>53</v>
      </c>
      <c r="B22" s="29"/>
      <c r="C22" s="94"/>
      <c r="D22" s="94"/>
      <c r="E22" s="94"/>
      <c r="F22" s="53" t="s">
        <v>86</v>
      </c>
      <c r="G22" s="94"/>
      <c r="I22" s="44" t="s">
        <v>190</v>
      </c>
      <c r="J22" s="115" t="s">
        <v>217</v>
      </c>
      <c r="K22" s="219" t="s">
        <v>307</v>
      </c>
      <c r="L22" s="219"/>
      <c r="M22" s="219"/>
      <c r="N22" s="219"/>
      <c r="O22" s="219"/>
      <c r="P22" s="219"/>
      <c r="Q22" s="219"/>
      <c r="R22" s="219"/>
      <c r="S22" s="219"/>
      <c r="T22" s="219"/>
      <c r="U22" s="219"/>
      <c r="V22" s="219"/>
    </row>
    <row r="23" spans="1:22" ht="30" customHeight="1" x14ac:dyDescent="0.25">
      <c r="A23" s="36" t="s">
        <v>54</v>
      </c>
      <c r="B23" s="29"/>
      <c r="C23" s="94"/>
      <c r="D23" s="94"/>
      <c r="E23" s="94"/>
      <c r="F23" s="53" t="s">
        <v>88</v>
      </c>
      <c r="G23" s="94"/>
      <c r="I23" s="43" t="s">
        <v>191</v>
      </c>
      <c r="J23" s="39">
        <v>12</v>
      </c>
    </row>
    <row r="24" spans="1:22" ht="30" customHeight="1" x14ac:dyDescent="0.25">
      <c r="A24" s="36" t="s">
        <v>55</v>
      </c>
      <c r="B24" s="29"/>
      <c r="C24" s="94"/>
      <c r="D24" s="94"/>
      <c r="E24" s="94"/>
      <c r="F24" s="53" t="s">
        <v>91</v>
      </c>
      <c r="G24" s="94"/>
      <c r="I24" s="44" t="s">
        <v>192</v>
      </c>
      <c r="J24" s="40" t="s">
        <v>310</v>
      </c>
    </row>
    <row r="25" spans="1:22" x14ac:dyDescent="0.25">
      <c r="A25" s="94" t="s">
        <v>81</v>
      </c>
      <c r="B25" s="94"/>
      <c r="C25" s="94"/>
      <c r="D25" s="94"/>
      <c r="E25" s="153">
        <f>SUM(E3:E24)</f>
        <v>162</v>
      </c>
      <c r="F25" s="94"/>
      <c r="G25" s="94"/>
      <c r="I25" s="43" t="s">
        <v>193</v>
      </c>
      <c r="J25" s="41"/>
    </row>
    <row r="26" spans="1:22" ht="30" x14ac:dyDescent="0.25">
      <c r="A26" s="93" t="s">
        <v>313</v>
      </c>
      <c r="B26" s="91"/>
      <c r="C26" s="91"/>
      <c r="D26" s="91"/>
      <c r="E26" s="157" t="s">
        <v>314</v>
      </c>
      <c r="F26" s="114"/>
      <c r="G26" s="114"/>
      <c r="I26" s="45" t="s">
        <v>194</v>
      </c>
      <c r="J26" s="42">
        <v>10</v>
      </c>
    </row>
    <row r="27" spans="1:22" ht="15.75" thickBot="1" x14ac:dyDescent="0.3">
      <c r="A27" s="101" t="s">
        <v>311</v>
      </c>
      <c r="B27" s="102"/>
      <c r="C27" s="102"/>
      <c r="D27" s="118"/>
      <c r="I27" s="46" t="s">
        <v>195</v>
      </c>
      <c r="J27" s="108">
        <v>12</v>
      </c>
    </row>
    <row r="28" spans="1:22" x14ac:dyDescent="0.25">
      <c r="A28" s="154" t="s">
        <v>312</v>
      </c>
      <c r="B28" s="155"/>
      <c r="C28" s="155"/>
      <c r="D28" s="156"/>
      <c r="I28" s="110" t="s">
        <v>294</v>
      </c>
      <c r="J28" s="111" t="s">
        <v>186</v>
      </c>
    </row>
    <row r="29" spans="1:22" x14ac:dyDescent="0.25">
      <c r="A29" s="221"/>
      <c r="B29" s="222"/>
      <c r="C29" s="222"/>
      <c r="D29" s="223"/>
      <c r="I29" s="43" t="s">
        <v>187</v>
      </c>
      <c r="J29" s="37">
        <v>22</v>
      </c>
    </row>
    <row r="30" spans="1:22" x14ac:dyDescent="0.25">
      <c r="I30" s="44" t="s">
        <v>188</v>
      </c>
      <c r="J30" s="38">
        <v>8</v>
      </c>
    </row>
    <row r="31" spans="1:22" x14ac:dyDescent="0.25">
      <c r="A31" s="224" t="s">
        <v>181</v>
      </c>
      <c r="B31" s="225"/>
      <c r="C31" s="68"/>
      <c r="I31" s="43" t="s">
        <v>189</v>
      </c>
      <c r="J31" s="37">
        <v>14</v>
      </c>
    </row>
    <row r="32" spans="1:22" x14ac:dyDescent="0.25">
      <c r="A32" s="100" t="s">
        <v>13</v>
      </c>
      <c r="B32" s="94" t="s">
        <v>196</v>
      </c>
      <c r="I32" s="44" t="s">
        <v>295</v>
      </c>
      <c r="J32" s="116" t="s">
        <v>308</v>
      </c>
      <c r="K32" s="220" t="s">
        <v>306</v>
      </c>
      <c r="L32" s="220"/>
      <c r="M32" s="220"/>
      <c r="N32" s="220"/>
      <c r="O32" s="220"/>
      <c r="P32" s="220"/>
      <c r="Q32" s="220"/>
      <c r="R32" s="220"/>
      <c r="S32" s="220"/>
      <c r="T32" s="220"/>
      <c r="U32" s="220"/>
      <c r="V32" s="220"/>
    </row>
    <row r="33" spans="1:10" x14ac:dyDescent="0.25">
      <c r="A33" s="84" t="s">
        <v>182</v>
      </c>
      <c r="B33" s="164" t="s">
        <v>222</v>
      </c>
      <c r="I33" s="43" t="s">
        <v>191</v>
      </c>
      <c r="J33" s="39">
        <v>0</v>
      </c>
    </row>
    <row r="34" spans="1:10" x14ac:dyDescent="0.25">
      <c r="A34" s="100" t="s">
        <v>183</v>
      </c>
      <c r="B34" s="164" t="s">
        <v>223</v>
      </c>
      <c r="I34" s="44" t="s">
        <v>192</v>
      </c>
      <c r="J34" s="40" t="s">
        <v>309</v>
      </c>
    </row>
    <row r="35" spans="1:10" ht="15" customHeight="1" x14ac:dyDescent="0.25">
      <c r="A35" s="213" t="s">
        <v>184</v>
      </c>
      <c r="B35" s="215" t="s">
        <v>219</v>
      </c>
      <c r="I35" s="43" t="s">
        <v>193</v>
      </c>
      <c r="J35" s="41"/>
    </row>
    <row r="36" spans="1:10" x14ac:dyDescent="0.25">
      <c r="A36" s="214"/>
      <c r="B36" s="216"/>
      <c r="I36" s="105" t="s">
        <v>296</v>
      </c>
      <c r="J36" s="106">
        <v>9</v>
      </c>
    </row>
    <row r="37" spans="1:10" ht="15.75" thickBot="1" x14ac:dyDescent="0.3">
      <c r="I37" s="107" t="s">
        <v>195</v>
      </c>
      <c r="J37" s="109">
        <v>13</v>
      </c>
    </row>
    <row r="38" spans="1:10" ht="45" x14ac:dyDescent="0.25">
      <c r="A38" s="125" t="s">
        <v>317</v>
      </c>
      <c r="B38" s="123" t="s">
        <v>103</v>
      </c>
    </row>
    <row r="39" spans="1:10" x14ac:dyDescent="0.25">
      <c r="A39" s="124" t="s">
        <v>13</v>
      </c>
      <c r="B39" s="122">
        <v>0.36</v>
      </c>
    </row>
    <row r="40" spans="1:10" x14ac:dyDescent="0.25">
      <c r="A40" s="84" t="s">
        <v>182</v>
      </c>
      <c r="B40" s="122">
        <v>0.45</v>
      </c>
    </row>
    <row r="41" spans="1:10" x14ac:dyDescent="0.25">
      <c r="A41" s="84" t="s">
        <v>183</v>
      </c>
      <c r="B41" s="122">
        <v>0.41</v>
      </c>
    </row>
    <row r="42" spans="1:10" ht="18" customHeight="1" x14ac:dyDescent="0.25">
      <c r="A42" s="120" t="s">
        <v>184</v>
      </c>
      <c r="B42" s="122">
        <v>0.5</v>
      </c>
    </row>
    <row r="43" spans="1:10" ht="15" customHeight="1" x14ac:dyDescent="0.25"/>
    <row r="46" spans="1:10" ht="38.25" customHeight="1" x14ac:dyDescent="0.25"/>
    <row r="47" spans="1:10" ht="15" customHeight="1" x14ac:dyDescent="0.25">
      <c r="C47" s="99"/>
    </row>
    <row r="48" spans="1:10" x14ac:dyDescent="0.25">
      <c r="A48" s="121"/>
      <c r="B48" s="92"/>
    </row>
  </sheetData>
  <mergeCells count="8">
    <mergeCell ref="A35:A36"/>
    <mergeCell ref="B35:B36"/>
    <mergeCell ref="A1:G1"/>
    <mergeCell ref="I2:K2"/>
    <mergeCell ref="K22:V22"/>
    <mergeCell ref="A29:D29"/>
    <mergeCell ref="A31:B31"/>
    <mergeCell ref="K32:V32"/>
  </mergeCells>
  <pageMargins left="0.511811024" right="0.511811024" top="0.78740157499999996" bottom="0.78740157499999996" header="0.31496062000000002" footer="0.31496062000000002"/>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tabSelected="1" topLeftCell="A16" zoomScale="80" zoomScaleNormal="80" workbookViewId="0">
      <selection activeCell="F19" sqref="F19"/>
    </sheetView>
  </sheetViews>
  <sheetFormatPr defaultRowHeight="15" x14ac:dyDescent="0.25"/>
  <cols>
    <col min="2" max="2" width="48.5703125" customWidth="1"/>
    <col min="3" max="3" width="46.28515625" customWidth="1"/>
    <col min="5" max="5" width="30.5703125" customWidth="1"/>
    <col min="6" max="6" width="25.28515625" style="3" customWidth="1"/>
    <col min="7" max="8" width="9.140625" style="3"/>
    <col min="9" max="9" width="18.28515625" customWidth="1"/>
    <col min="10" max="10" width="14.42578125" customWidth="1"/>
  </cols>
  <sheetData>
    <row r="1" spans="1:10" x14ac:dyDescent="0.25">
      <c r="A1" s="232" t="s">
        <v>464</v>
      </c>
      <c r="B1" s="232"/>
      <c r="C1" s="232"/>
      <c r="D1" s="232"/>
      <c r="E1" s="232"/>
      <c r="F1" s="232"/>
      <c r="G1" s="232"/>
      <c r="H1" s="232"/>
      <c r="I1" s="232"/>
      <c r="J1" s="232"/>
    </row>
    <row r="2" spans="1:10" x14ac:dyDescent="0.25">
      <c r="A2" s="173" t="s">
        <v>123</v>
      </c>
      <c r="B2" s="173" t="s">
        <v>34</v>
      </c>
      <c r="C2" s="173" t="s">
        <v>35</v>
      </c>
      <c r="D2" s="173" t="s">
        <v>36</v>
      </c>
      <c r="E2" s="173" t="s">
        <v>37</v>
      </c>
      <c r="F2" s="173" t="s">
        <v>474</v>
      </c>
      <c r="G2" s="173" t="s">
        <v>146</v>
      </c>
      <c r="H2" s="173" t="s">
        <v>475</v>
      </c>
      <c r="I2" s="173" t="s">
        <v>164</v>
      </c>
      <c r="J2" s="173" t="s">
        <v>505</v>
      </c>
    </row>
    <row r="3" spans="1:10" ht="60" x14ac:dyDescent="0.25">
      <c r="A3" s="178" t="s">
        <v>359</v>
      </c>
      <c r="B3" s="176" t="s">
        <v>399</v>
      </c>
      <c r="C3" s="18" t="s">
        <v>358</v>
      </c>
      <c r="D3" s="18">
        <v>1999</v>
      </c>
      <c r="E3" s="18" t="s">
        <v>357</v>
      </c>
      <c r="F3" s="85" t="s">
        <v>501</v>
      </c>
      <c r="G3" s="94" t="s">
        <v>510</v>
      </c>
      <c r="H3" s="94"/>
      <c r="I3" s="1" t="s">
        <v>503</v>
      </c>
      <c r="J3" s="233" t="s">
        <v>508</v>
      </c>
    </row>
    <row r="4" spans="1:10" ht="75" x14ac:dyDescent="0.25">
      <c r="A4" s="178" t="s">
        <v>360</v>
      </c>
      <c r="B4" s="176" t="s">
        <v>363</v>
      </c>
      <c r="C4" s="18" t="s">
        <v>362</v>
      </c>
      <c r="D4" s="18">
        <v>2010</v>
      </c>
      <c r="E4" s="18" t="s">
        <v>361</v>
      </c>
      <c r="F4" s="53" t="s">
        <v>470</v>
      </c>
      <c r="G4" s="94">
        <v>12</v>
      </c>
      <c r="H4" s="94"/>
      <c r="I4" s="91"/>
      <c r="J4" s="91"/>
    </row>
    <row r="5" spans="1:10" ht="60" x14ac:dyDescent="0.25">
      <c r="A5" s="178" t="s">
        <v>364</v>
      </c>
      <c r="B5" s="176" t="s">
        <v>367</v>
      </c>
      <c r="C5" s="18" t="s">
        <v>366</v>
      </c>
      <c r="D5" s="18">
        <v>2014</v>
      </c>
      <c r="E5" s="18" t="s">
        <v>365</v>
      </c>
      <c r="F5" s="94" t="s">
        <v>471</v>
      </c>
      <c r="G5" s="94">
        <v>10</v>
      </c>
      <c r="H5" s="94"/>
      <c r="I5" s="91"/>
      <c r="J5" s="91"/>
    </row>
    <row r="6" spans="1:10" ht="45" x14ac:dyDescent="0.25">
      <c r="A6" s="178" t="s">
        <v>368</v>
      </c>
      <c r="B6" s="176" t="s">
        <v>370</v>
      </c>
      <c r="C6" s="18" t="s">
        <v>371</v>
      </c>
      <c r="D6" s="18">
        <v>2014</v>
      </c>
      <c r="E6" s="18" t="s">
        <v>369</v>
      </c>
      <c r="F6" s="53" t="s">
        <v>472</v>
      </c>
      <c r="G6" s="94">
        <v>94</v>
      </c>
      <c r="H6" s="53" t="s">
        <v>473</v>
      </c>
      <c r="I6" s="91"/>
      <c r="J6" s="91"/>
    </row>
    <row r="7" spans="1:10" ht="54" customHeight="1" x14ac:dyDescent="0.25">
      <c r="A7" s="178" t="s">
        <v>372</v>
      </c>
      <c r="B7" s="176" t="s">
        <v>374</v>
      </c>
      <c r="C7" s="18" t="s">
        <v>375</v>
      </c>
      <c r="D7" s="18">
        <v>2002</v>
      </c>
      <c r="E7" s="18" t="s">
        <v>373</v>
      </c>
      <c r="F7" s="94" t="s">
        <v>476</v>
      </c>
      <c r="G7" s="94">
        <v>19</v>
      </c>
      <c r="H7" s="94"/>
      <c r="I7" s="91"/>
      <c r="J7" s="91"/>
    </row>
    <row r="8" spans="1:10" ht="75" x14ac:dyDescent="0.25">
      <c r="A8" s="178" t="s">
        <v>378</v>
      </c>
      <c r="B8" s="176" t="s">
        <v>478</v>
      </c>
      <c r="C8" s="18" t="s">
        <v>377</v>
      </c>
      <c r="D8" s="18">
        <v>2013</v>
      </c>
      <c r="E8" s="18" t="s">
        <v>376</v>
      </c>
      <c r="F8" s="94" t="s">
        <v>477</v>
      </c>
      <c r="G8" s="94">
        <v>13</v>
      </c>
      <c r="H8" s="94"/>
      <c r="I8" s="91"/>
      <c r="J8" s="91"/>
    </row>
    <row r="9" spans="1:10" ht="45" x14ac:dyDescent="0.25">
      <c r="A9" s="178" t="s">
        <v>379</v>
      </c>
      <c r="B9" s="176" t="s">
        <v>382</v>
      </c>
      <c r="C9" s="18" t="s">
        <v>381</v>
      </c>
      <c r="D9" s="18">
        <v>1995</v>
      </c>
      <c r="E9" s="18" t="s">
        <v>380</v>
      </c>
      <c r="F9" s="29" t="s">
        <v>500</v>
      </c>
      <c r="G9" s="94">
        <v>16</v>
      </c>
      <c r="H9" s="94"/>
      <c r="I9" s="1" t="s">
        <v>503</v>
      </c>
      <c r="J9" s="234" t="s">
        <v>507</v>
      </c>
    </row>
    <row r="10" spans="1:10" ht="30" x14ac:dyDescent="0.25">
      <c r="A10" s="178" t="s">
        <v>383</v>
      </c>
      <c r="B10" s="176" t="s">
        <v>385</v>
      </c>
      <c r="C10" s="18" t="s">
        <v>386</v>
      </c>
      <c r="D10" s="18">
        <v>2010</v>
      </c>
      <c r="E10" s="18" t="s">
        <v>384</v>
      </c>
      <c r="F10" s="94" t="s">
        <v>479</v>
      </c>
      <c r="G10" s="94">
        <v>26</v>
      </c>
      <c r="H10" s="94"/>
      <c r="I10" s="91"/>
      <c r="J10" s="91"/>
    </row>
    <row r="11" spans="1:10" ht="75" x14ac:dyDescent="0.25">
      <c r="A11" s="178" t="s">
        <v>387</v>
      </c>
      <c r="B11" s="176" t="s">
        <v>390</v>
      </c>
      <c r="C11" s="18" t="s">
        <v>389</v>
      </c>
      <c r="D11" s="18">
        <v>2010</v>
      </c>
      <c r="E11" s="18" t="s">
        <v>388</v>
      </c>
      <c r="F11" s="29" t="s">
        <v>480</v>
      </c>
      <c r="G11" s="94">
        <v>21</v>
      </c>
      <c r="H11" s="94"/>
      <c r="I11" s="91"/>
      <c r="J11" s="91"/>
    </row>
    <row r="12" spans="1:10" ht="45" x14ac:dyDescent="0.25">
      <c r="A12" s="178" t="s">
        <v>391</v>
      </c>
      <c r="B12" s="176" t="s">
        <v>393</v>
      </c>
      <c r="C12" s="18" t="s">
        <v>394</v>
      </c>
      <c r="D12" s="18">
        <v>2000</v>
      </c>
      <c r="E12" s="18" t="s">
        <v>392</v>
      </c>
      <c r="F12" s="29" t="s">
        <v>499</v>
      </c>
      <c r="G12" s="94">
        <v>8</v>
      </c>
      <c r="H12" s="94"/>
      <c r="I12" s="1" t="s">
        <v>503</v>
      </c>
      <c r="J12" s="235" t="s">
        <v>509</v>
      </c>
    </row>
    <row r="13" spans="1:10" ht="45" x14ac:dyDescent="0.25">
      <c r="A13" s="178" t="s">
        <v>395</v>
      </c>
      <c r="B13" s="176" t="s">
        <v>398</v>
      </c>
      <c r="C13" s="18" t="s">
        <v>397</v>
      </c>
      <c r="D13" s="18">
        <v>2014</v>
      </c>
      <c r="E13" s="18" t="s">
        <v>396</v>
      </c>
      <c r="F13" s="94" t="s">
        <v>481</v>
      </c>
      <c r="G13" s="94">
        <v>18</v>
      </c>
      <c r="H13" s="94"/>
      <c r="I13" s="91"/>
      <c r="J13" s="91"/>
    </row>
    <row r="14" spans="1:10" ht="60" x14ac:dyDescent="0.25">
      <c r="A14" s="178" t="s">
        <v>400</v>
      </c>
      <c r="B14" s="176" t="s">
        <v>402</v>
      </c>
      <c r="C14" s="18" t="s">
        <v>403</v>
      </c>
      <c r="D14" s="18">
        <v>2010</v>
      </c>
      <c r="E14" s="18" t="s">
        <v>401</v>
      </c>
      <c r="F14" s="94" t="s">
        <v>482</v>
      </c>
      <c r="G14" s="94">
        <v>45</v>
      </c>
      <c r="H14" s="94"/>
      <c r="I14" s="91"/>
      <c r="J14" s="91"/>
    </row>
    <row r="15" spans="1:10" ht="60" x14ac:dyDescent="0.25">
      <c r="A15" s="178" t="s">
        <v>404</v>
      </c>
      <c r="B15" s="176" t="s">
        <v>406</v>
      </c>
      <c r="C15" s="18" t="s">
        <v>405</v>
      </c>
      <c r="D15" s="18">
        <v>2010</v>
      </c>
      <c r="E15" s="18" t="s">
        <v>401</v>
      </c>
      <c r="F15" s="94" t="s">
        <v>483</v>
      </c>
      <c r="G15" s="94">
        <v>28</v>
      </c>
      <c r="H15" s="94"/>
      <c r="I15" s="91"/>
      <c r="J15" s="91"/>
    </row>
    <row r="16" spans="1:10" ht="30" x14ac:dyDescent="0.25">
      <c r="A16" s="178" t="s">
        <v>407</v>
      </c>
      <c r="B16" s="176" t="s">
        <v>409</v>
      </c>
      <c r="C16" s="18" t="s">
        <v>410</v>
      </c>
      <c r="D16" s="18">
        <v>2005</v>
      </c>
      <c r="E16" s="18" t="s">
        <v>408</v>
      </c>
      <c r="F16" s="94" t="s">
        <v>484</v>
      </c>
      <c r="G16" s="94">
        <v>14</v>
      </c>
      <c r="H16" s="94"/>
      <c r="I16" s="91"/>
      <c r="J16" s="91"/>
    </row>
    <row r="17" spans="1:10" ht="45" x14ac:dyDescent="0.25">
      <c r="A17" s="178" t="s">
        <v>411</v>
      </c>
      <c r="B17" s="176" t="s">
        <v>413</v>
      </c>
      <c r="C17" s="18" t="s">
        <v>414</v>
      </c>
      <c r="D17" s="18">
        <v>1998</v>
      </c>
      <c r="E17" s="18" t="s">
        <v>412</v>
      </c>
      <c r="F17" s="29" t="s">
        <v>498</v>
      </c>
      <c r="G17" s="94">
        <v>5</v>
      </c>
      <c r="H17" s="94"/>
      <c r="I17" s="1" t="s">
        <v>503</v>
      </c>
      <c r="J17" s="234"/>
    </row>
    <row r="18" spans="1:10" ht="60" x14ac:dyDescent="0.25">
      <c r="A18" s="178" t="s">
        <v>415</v>
      </c>
      <c r="B18" s="176" t="s">
        <v>419</v>
      </c>
      <c r="C18" s="18" t="s">
        <v>416</v>
      </c>
      <c r="D18" s="18">
        <v>2007</v>
      </c>
      <c r="E18" s="18" t="s">
        <v>420</v>
      </c>
      <c r="F18" s="94" t="s">
        <v>485</v>
      </c>
      <c r="G18" s="94">
        <v>15</v>
      </c>
      <c r="H18" s="94"/>
      <c r="I18" s="91"/>
      <c r="J18" s="91"/>
    </row>
    <row r="19" spans="1:10" ht="60" x14ac:dyDescent="0.25">
      <c r="A19" s="178" t="s">
        <v>417</v>
      </c>
      <c r="B19" s="176" t="s">
        <v>421</v>
      </c>
      <c r="C19" s="18" t="s">
        <v>422</v>
      </c>
      <c r="D19" s="18">
        <v>2014</v>
      </c>
      <c r="E19" s="18" t="s">
        <v>418</v>
      </c>
      <c r="F19" s="179" t="s">
        <v>497</v>
      </c>
      <c r="G19" s="94"/>
      <c r="H19" s="94"/>
      <c r="I19" s="1" t="s">
        <v>504</v>
      </c>
      <c r="J19" s="235" t="s">
        <v>509</v>
      </c>
    </row>
    <row r="20" spans="1:10" ht="45" x14ac:dyDescent="0.25">
      <c r="A20" s="178" t="s">
        <v>423</v>
      </c>
      <c r="B20" s="176" t="s">
        <v>466</v>
      </c>
      <c r="C20" s="18" t="s">
        <v>425</v>
      </c>
      <c r="D20" s="18">
        <v>2013</v>
      </c>
      <c r="E20" s="18" t="s">
        <v>424</v>
      </c>
      <c r="F20" s="94" t="s">
        <v>506</v>
      </c>
      <c r="G20" s="94">
        <v>31</v>
      </c>
      <c r="H20" s="94"/>
      <c r="I20" s="91"/>
      <c r="J20" s="91"/>
    </row>
    <row r="21" spans="1:10" ht="45" x14ac:dyDescent="0.25">
      <c r="A21" s="178" t="s">
        <v>426</v>
      </c>
      <c r="B21" s="176" t="s">
        <v>428</v>
      </c>
      <c r="C21" s="18" t="s">
        <v>427</v>
      </c>
      <c r="D21" s="18">
        <v>2013</v>
      </c>
      <c r="E21" s="18" t="s">
        <v>424</v>
      </c>
      <c r="F21" s="98" t="s">
        <v>496</v>
      </c>
      <c r="G21" s="94">
        <v>15</v>
      </c>
      <c r="H21" s="94"/>
      <c r="I21" s="1" t="s">
        <v>503</v>
      </c>
      <c r="J21" s="234" t="s">
        <v>507</v>
      </c>
    </row>
    <row r="22" spans="1:10" ht="45" x14ac:dyDescent="0.25">
      <c r="A22" s="178" t="s">
        <v>429</v>
      </c>
      <c r="B22" s="176" t="s">
        <v>431</v>
      </c>
      <c r="C22" s="18" t="s">
        <v>432</v>
      </c>
      <c r="D22" s="18">
        <v>2007</v>
      </c>
      <c r="E22" s="18" t="s">
        <v>430</v>
      </c>
      <c r="F22" s="94" t="s">
        <v>486</v>
      </c>
      <c r="G22" s="94">
        <v>7</v>
      </c>
      <c r="H22" s="94"/>
      <c r="I22" s="91"/>
      <c r="J22" s="91"/>
    </row>
    <row r="23" spans="1:10" ht="75" x14ac:dyDescent="0.25">
      <c r="A23" s="178" t="s">
        <v>433</v>
      </c>
      <c r="B23" s="176" t="s">
        <v>436</v>
      </c>
      <c r="C23" s="18" t="s">
        <v>435</v>
      </c>
      <c r="D23" s="18">
        <v>2011</v>
      </c>
      <c r="E23" s="18" t="s">
        <v>434</v>
      </c>
      <c r="F23" s="94" t="s">
        <v>487</v>
      </c>
      <c r="G23" s="94">
        <v>7</v>
      </c>
      <c r="H23" s="94"/>
      <c r="I23" s="91"/>
      <c r="J23" s="91"/>
    </row>
    <row r="24" spans="1:10" ht="60" x14ac:dyDescent="0.25">
      <c r="A24" s="178" t="s">
        <v>437</v>
      </c>
      <c r="B24" s="176" t="s">
        <v>439</v>
      </c>
      <c r="C24" s="18" t="s">
        <v>468</v>
      </c>
      <c r="D24" s="18">
        <v>2007</v>
      </c>
      <c r="E24" s="18" t="s">
        <v>438</v>
      </c>
      <c r="F24" s="29" t="s">
        <v>495</v>
      </c>
      <c r="G24" s="94">
        <v>14</v>
      </c>
      <c r="H24" s="94"/>
      <c r="I24" s="1" t="s">
        <v>503</v>
      </c>
      <c r="J24" s="234"/>
    </row>
    <row r="25" spans="1:10" ht="60" x14ac:dyDescent="0.25">
      <c r="A25" s="178" t="s">
        <v>440</v>
      </c>
      <c r="B25" s="176" t="s">
        <v>442</v>
      </c>
      <c r="C25" s="18" t="s">
        <v>443</v>
      </c>
      <c r="D25" s="18">
        <v>2010</v>
      </c>
      <c r="E25" s="18" t="s">
        <v>441</v>
      </c>
      <c r="F25" s="29" t="s">
        <v>494</v>
      </c>
      <c r="G25" s="94">
        <v>27</v>
      </c>
      <c r="H25" s="94"/>
      <c r="I25" s="1" t="s">
        <v>503</v>
      </c>
      <c r="J25" s="234" t="s">
        <v>507</v>
      </c>
    </row>
    <row r="26" spans="1:10" ht="30" x14ac:dyDescent="0.25">
      <c r="A26" s="178" t="s">
        <v>444</v>
      </c>
      <c r="B26" s="176" t="s">
        <v>445</v>
      </c>
      <c r="C26" s="18" t="s">
        <v>446</v>
      </c>
      <c r="D26" s="18">
        <v>2006</v>
      </c>
      <c r="E26" s="18" t="s">
        <v>408</v>
      </c>
      <c r="F26" s="94" t="s">
        <v>488</v>
      </c>
      <c r="G26" s="94">
        <v>19</v>
      </c>
      <c r="H26" s="94"/>
      <c r="I26" s="91"/>
      <c r="J26" s="91"/>
    </row>
    <row r="27" spans="1:10" ht="45" x14ac:dyDescent="0.25">
      <c r="A27" s="178" t="s">
        <v>447</v>
      </c>
      <c r="B27" s="176" t="s">
        <v>450</v>
      </c>
      <c r="C27" s="18" t="s">
        <v>449</v>
      </c>
      <c r="D27" s="18">
        <v>2011</v>
      </c>
      <c r="E27" s="18" t="s">
        <v>448</v>
      </c>
      <c r="F27" s="29" t="s">
        <v>489</v>
      </c>
      <c r="G27" s="94">
        <v>19</v>
      </c>
      <c r="H27" s="94"/>
      <c r="I27" s="91"/>
      <c r="J27" s="91"/>
    </row>
    <row r="28" spans="1:10" ht="60" x14ac:dyDescent="0.25">
      <c r="A28" s="178" t="s">
        <v>451</v>
      </c>
      <c r="B28" s="176" t="s">
        <v>467</v>
      </c>
      <c r="C28" s="18" t="s">
        <v>456</v>
      </c>
      <c r="D28" s="18">
        <v>2004</v>
      </c>
      <c r="E28" s="18" t="s">
        <v>455</v>
      </c>
      <c r="F28" s="29" t="s">
        <v>490</v>
      </c>
      <c r="G28" s="94">
        <v>13</v>
      </c>
      <c r="H28" s="94"/>
      <c r="I28" s="91"/>
      <c r="J28" s="91"/>
    </row>
    <row r="29" spans="1:10" ht="60" x14ac:dyDescent="0.25">
      <c r="A29" s="178" t="s">
        <v>452</v>
      </c>
      <c r="B29" s="176" t="s">
        <v>458</v>
      </c>
      <c r="C29" s="18" t="s">
        <v>459</v>
      </c>
      <c r="D29" s="18">
        <v>2010</v>
      </c>
      <c r="E29" s="18" t="s">
        <v>457</v>
      </c>
      <c r="F29" s="29" t="s">
        <v>493</v>
      </c>
      <c r="G29" s="94">
        <v>8</v>
      </c>
      <c r="H29" s="94"/>
      <c r="I29" s="1" t="s">
        <v>503</v>
      </c>
      <c r="J29" s="234"/>
    </row>
    <row r="30" spans="1:10" ht="39.75" customHeight="1" x14ac:dyDescent="0.25">
      <c r="A30" s="178" t="s">
        <v>453</v>
      </c>
      <c r="B30" s="176" t="s">
        <v>462</v>
      </c>
      <c r="C30" s="18" t="s">
        <v>461</v>
      </c>
      <c r="D30" s="18">
        <v>2003</v>
      </c>
      <c r="E30" s="18" t="s">
        <v>460</v>
      </c>
      <c r="F30" s="29" t="s">
        <v>491</v>
      </c>
      <c r="G30" s="94">
        <v>13</v>
      </c>
      <c r="H30" s="94"/>
      <c r="I30" s="91"/>
      <c r="J30" s="91"/>
    </row>
    <row r="31" spans="1:10" ht="60" x14ac:dyDescent="0.25">
      <c r="A31" s="178" t="s">
        <v>454</v>
      </c>
      <c r="B31" s="176" t="s">
        <v>463</v>
      </c>
      <c r="C31" s="18" t="s">
        <v>469</v>
      </c>
      <c r="D31" s="18">
        <v>2007</v>
      </c>
      <c r="E31" s="18" t="s">
        <v>420</v>
      </c>
      <c r="F31" s="29" t="s">
        <v>492</v>
      </c>
      <c r="G31" s="94">
        <v>10</v>
      </c>
      <c r="H31" s="94"/>
      <c r="I31" s="1" t="s">
        <v>503</v>
      </c>
      <c r="J31" s="234"/>
    </row>
    <row r="33" spans="5:5" x14ac:dyDescent="0.25">
      <c r="E33" s="180"/>
    </row>
  </sheetData>
  <mergeCells count="1">
    <mergeCell ref="A1:J1"/>
  </mergeCells>
  <pageMargins left="0.511811024" right="0.511811024" top="0.78740157499999996" bottom="0.78740157499999996" header="0.31496062000000002" footer="0.31496062000000002"/>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zoomScale="115" zoomScaleNormal="115" workbookViewId="0"/>
  </sheetViews>
  <sheetFormatPr defaultRowHeight="15" x14ac:dyDescent="0.25"/>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Capa</vt:lpstr>
      <vt:lpstr>Resumo DatabaseSnowballing</vt:lpstr>
      <vt:lpstr>SearchResults</vt:lpstr>
      <vt:lpstr>Seed Set</vt:lpstr>
      <vt:lpstr>ResearchQuestions</vt:lpstr>
      <vt:lpstr>Scopus</vt:lpstr>
      <vt:lpstr>BSB-FSB</vt:lpstr>
      <vt:lpstr>NewSetOfPapers</vt:lpstr>
      <vt:lpstr>SeedSet_DL</vt:lpstr>
      <vt:lpstr>Não encontrados na Busca</vt:lpstr>
      <vt:lpstr>BuscaGoogleScholar</vt:lpstr>
      <vt:lpstr>BuscaPorTítulo</vt:lpstr>
      <vt:lpstr>Threats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Erica</dc:creator>
  <cp:lastModifiedBy>Erica</cp:lastModifiedBy>
  <dcterms:created xsi:type="dcterms:W3CDTF">2017-09-28T00:09:05Z</dcterms:created>
  <dcterms:modified xsi:type="dcterms:W3CDTF">2018-04-11T03:55:35Z</dcterms:modified>
</cp:coreProperties>
</file>