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 activeTab="4"/>
  </bookViews>
  <sheets>
    <sheet name="Volunteers" sheetId="4" r:id="rId1"/>
    <sheet name="Without" sheetId="1" r:id="rId2"/>
    <sheet name="With" sheetId="2" r:id="rId3"/>
    <sheet name="Results" sheetId="3" r:id="rId4"/>
    <sheet name="Summary" sheetId="5" r:id="rId5"/>
    <sheet name="Anova_Results" sheetId="12" r:id="rId6"/>
  </sheets>
  <calcPr calcId="125725"/>
</workbook>
</file>

<file path=xl/calcChain.xml><?xml version="1.0" encoding="utf-8"?>
<calcChain xmlns="http://schemas.openxmlformats.org/spreadsheetml/2006/main">
  <c r="S24" i="5"/>
  <c r="S21"/>
  <c r="S20"/>
  <c r="S19"/>
  <c r="S18"/>
  <c r="S17"/>
  <c r="S16"/>
  <c r="S15"/>
  <c r="S12"/>
  <c r="S9"/>
  <c r="S8"/>
  <c r="S7"/>
  <c r="S6"/>
  <c r="S5"/>
  <c r="S4"/>
  <c r="S3"/>
  <c r="M12"/>
  <c r="R21"/>
  <c r="C35" s="1"/>
  <c r="R20"/>
  <c r="C34" s="1"/>
  <c r="R19"/>
  <c r="C33" s="1"/>
  <c r="R18"/>
  <c r="C32" s="1"/>
  <c r="R17"/>
  <c r="C31" s="1"/>
  <c r="R16"/>
  <c r="C30" s="1"/>
  <c r="R15"/>
  <c r="C29" s="1"/>
  <c r="R9"/>
  <c r="B35" s="1"/>
  <c r="R8"/>
  <c r="B34" s="1"/>
  <c r="R7"/>
  <c r="B33" s="1"/>
  <c r="R6"/>
  <c r="B32" s="1"/>
  <c r="R5"/>
  <c r="B31" s="1"/>
  <c r="R4"/>
  <c r="B30" s="1"/>
  <c r="R3"/>
  <c r="W24"/>
  <c r="Q24"/>
  <c r="P24"/>
  <c r="O24"/>
  <c r="N24"/>
  <c r="M24"/>
  <c r="L24"/>
  <c r="K24"/>
  <c r="J24"/>
  <c r="I24"/>
  <c r="H24"/>
  <c r="G24"/>
  <c r="F24"/>
  <c r="E24"/>
  <c r="D24"/>
  <c r="C24"/>
  <c r="B24"/>
  <c r="Q12"/>
  <c r="P12"/>
  <c r="O12"/>
  <c r="N12"/>
  <c r="E12"/>
  <c r="D12"/>
  <c r="C12"/>
  <c r="L12"/>
  <c r="K12"/>
  <c r="J12"/>
  <c r="I12"/>
  <c r="H12"/>
  <c r="G12"/>
  <c r="F12"/>
  <c r="Y12"/>
  <c r="X12"/>
  <c r="W12"/>
  <c r="B12"/>
  <c r="K19" i="2"/>
  <c r="C19" i="3" s="1"/>
  <c r="K18" i="2"/>
  <c r="C18" i="3" s="1"/>
  <c r="K17" i="2"/>
  <c r="C17" i="3" s="1"/>
  <c r="K16" i="2"/>
  <c r="C16" i="3" s="1"/>
  <c r="K15" i="2"/>
  <c r="C15" i="3" s="1"/>
  <c r="K14" i="2"/>
  <c r="C14" i="3" s="1"/>
  <c r="K13" i="2"/>
  <c r="C13" i="3" s="1"/>
  <c r="J22" i="2"/>
  <c r="C8" i="3"/>
  <c r="C3"/>
  <c r="C2"/>
  <c r="B9"/>
  <c r="B8"/>
  <c r="B7"/>
  <c r="B6"/>
  <c r="B5"/>
  <c r="B4"/>
  <c r="B3"/>
  <c r="B2"/>
  <c r="B20"/>
  <c r="B19"/>
  <c r="B18"/>
  <c r="B17"/>
  <c r="B16"/>
  <c r="B14"/>
  <c r="B13"/>
  <c r="I22" i="2"/>
  <c r="H22"/>
  <c r="G22"/>
  <c r="F22"/>
  <c r="E22"/>
  <c r="D22"/>
  <c r="K22" s="1"/>
  <c r="C20" i="3" s="1"/>
  <c r="C22" i="2"/>
  <c r="B22"/>
  <c r="L19" i="1"/>
  <c r="L18"/>
  <c r="L17"/>
  <c r="L16"/>
  <c r="L15"/>
  <c r="B15" i="3" s="1"/>
  <c r="L14" i="1"/>
  <c r="L13"/>
  <c r="K22"/>
  <c r="J22"/>
  <c r="I22"/>
  <c r="H22"/>
  <c r="G22"/>
  <c r="F22"/>
  <c r="E22"/>
  <c r="D22"/>
  <c r="C22"/>
  <c r="B22"/>
  <c r="M2" i="2"/>
  <c r="M1"/>
  <c r="M3"/>
  <c r="C4" i="3" s="1"/>
  <c r="M4" i="2"/>
  <c r="C5" i="3" s="1"/>
  <c r="M5" i="2"/>
  <c r="C6" i="3" s="1"/>
  <c r="M6" i="2"/>
  <c r="C7" i="3" s="1"/>
  <c r="M7" i="2"/>
  <c r="L10"/>
  <c r="K10"/>
  <c r="J10"/>
  <c r="I10"/>
  <c r="H10"/>
  <c r="G10"/>
  <c r="F10"/>
  <c r="E10"/>
  <c r="D10"/>
  <c r="C10"/>
  <c r="B10"/>
  <c r="H10" i="1"/>
  <c r="G10"/>
  <c r="F10"/>
  <c r="E10"/>
  <c r="B10"/>
  <c r="C10"/>
  <c r="I10" s="1"/>
  <c r="D10"/>
  <c r="I7"/>
  <c r="I6"/>
  <c r="I5"/>
  <c r="I4"/>
  <c r="I3"/>
  <c r="I2"/>
  <c r="I1"/>
  <c r="B29" i="5" l="1"/>
  <c r="R12"/>
  <c r="R24"/>
  <c r="L22" i="1"/>
  <c r="M10" i="2"/>
  <c r="C9" i="3" s="1"/>
  <c r="B36" i="5" l="1"/>
  <c r="C36"/>
</calcChain>
</file>

<file path=xl/sharedStrings.xml><?xml version="1.0" encoding="utf-8"?>
<sst xmlns="http://schemas.openxmlformats.org/spreadsheetml/2006/main" count="444" uniqueCount="105">
  <si>
    <t>Q3</t>
  </si>
  <si>
    <t>Q4</t>
  </si>
  <si>
    <t>Q5</t>
  </si>
  <si>
    <t>Q6</t>
  </si>
  <si>
    <t>Q7</t>
  </si>
  <si>
    <t>Q8</t>
  </si>
  <si>
    <t>Q9</t>
  </si>
  <si>
    <t>INICIO</t>
  </si>
  <si>
    <t>FIM</t>
  </si>
  <si>
    <t>DURACAO</t>
  </si>
  <si>
    <t>b</t>
  </si>
  <si>
    <t>Branco</t>
  </si>
  <si>
    <t>Vencedor</t>
  </si>
  <si>
    <t>Nome</t>
  </si>
  <si>
    <t>Formação</t>
  </si>
  <si>
    <t>João Pedro</t>
  </si>
  <si>
    <t>Graduando</t>
  </si>
  <si>
    <t>Leandro</t>
  </si>
  <si>
    <t>Paulo</t>
  </si>
  <si>
    <t>Felipe</t>
  </si>
  <si>
    <t>Kaio</t>
  </si>
  <si>
    <t>Anderson</t>
  </si>
  <si>
    <t>Luiz</t>
  </si>
  <si>
    <t>Bruno</t>
  </si>
  <si>
    <t>Victor</t>
  </si>
  <si>
    <t>Thiago</t>
  </si>
  <si>
    <t>Rudolf</t>
  </si>
  <si>
    <t>Renato</t>
  </si>
  <si>
    <t>Raphael</t>
  </si>
  <si>
    <t>Patrick</t>
  </si>
  <si>
    <t>Natalia</t>
  </si>
  <si>
    <t>Walace</t>
  </si>
  <si>
    <t>Mateus</t>
  </si>
  <si>
    <t>Turma</t>
  </si>
  <si>
    <t>Prog1</t>
  </si>
  <si>
    <t>=</t>
  </si>
  <si>
    <t>Without</t>
  </si>
  <si>
    <t>With</t>
  </si>
  <si>
    <t>TEMPO(Menor)</t>
  </si>
  <si>
    <t>PS: Tiveram menos tempo para responder</t>
  </si>
  <si>
    <t>Diogo</t>
  </si>
  <si>
    <t>Beatriz</t>
  </si>
  <si>
    <t>José</t>
  </si>
  <si>
    <t>Ralf</t>
  </si>
  <si>
    <t>Rafael</t>
  </si>
  <si>
    <t>Fernando</t>
  </si>
  <si>
    <t>Pedro</t>
  </si>
  <si>
    <t>Vinicius</t>
  </si>
  <si>
    <t>Hugo</t>
  </si>
  <si>
    <t>Matheus</t>
  </si>
  <si>
    <t>Braian</t>
  </si>
  <si>
    <t>Carlos</t>
  </si>
  <si>
    <t>Renan</t>
  </si>
  <si>
    <t>Jonathan</t>
  </si>
  <si>
    <t>Guilherme</t>
  </si>
  <si>
    <t>Anibal</t>
  </si>
  <si>
    <t>With Proof Viewer</t>
  </si>
  <si>
    <t>With Replay</t>
  </si>
  <si>
    <t>Left out due to timeout</t>
  </si>
  <si>
    <t>Prov</t>
  </si>
  <si>
    <t>Replay</t>
  </si>
  <si>
    <t>Anova: Single Factor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</si>
  <si>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</si>
  <si>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</si>
  <si>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</si>
  <si>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</si>
  <si>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</si>
  <si>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</si>
  <si>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</si>
  <si>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</si>
  <si>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</si>
  <si>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</si>
  <si>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</si>
  <si>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</si>
  <si>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</si>
  <si>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</si>
  <si>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</si>
  <si>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</si>
  <si>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Results(Scale 0 to 1):</t>
  </si>
  <si>
    <t>Q3: SUMMARY</t>
  </si>
  <si>
    <t>Q4: SUMMARY</t>
  </si>
  <si>
    <t>Q5: SUMMARY</t>
  </si>
  <si>
    <t>Q6: SUMMARY</t>
  </si>
  <si>
    <t>Q7: SUMMARY</t>
  </si>
  <si>
    <t>Q8: SUMMARY</t>
  </si>
  <si>
    <t>Q9: SUMMARY</t>
  </si>
  <si>
    <t>F &gt; F Crit</t>
  </si>
  <si>
    <t>Reject H0</t>
  </si>
  <si>
    <t>F &lt; F Crit</t>
  </si>
  <si>
    <t>Accept H0</t>
  </si>
  <si>
    <t>Equal</t>
  </si>
  <si>
    <t>Everyone zero'ed it</t>
  </si>
  <si>
    <t>Reject this question</t>
  </si>
  <si>
    <t>95% Confident they are Not Equal</t>
  </si>
  <si>
    <t>Duration</t>
  </si>
  <si>
    <t>Duration SUMMARY</t>
  </si>
  <si>
    <t>All Questions: SUMMARY</t>
  </si>
  <si>
    <t>Equal number of correct answers</t>
  </si>
  <si>
    <t>H0:</t>
  </si>
  <si>
    <t>They are equals</t>
  </si>
  <si>
    <t>H1:</t>
  </si>
  <si>
    <t>They are different</t>
  </si>
  <si>
    <t>alpha:</t>
  </si>
  <si>
    <t>Standard Deviation</t>
  </si>
  <si>
    <t>Mean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</si>
</sst>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333333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8" borderId="1" xfId="0" applyFont="1" applyFill="1" applyBorder="1" applyAlignment="1">
      <alignment horizontal="center"/>
    </xf>
    <xf numFmtId="0" fontId="0" fillId="9" borderId="0" xfId="0" applyFill="1"/>
    <xf numFmtId="0" fontId="0" fillId="10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2" xfId="0" applyFill="1" applyBorder="1" applyAlignment="1"/>
    <xf numFmtId="0" fontId="0" fillId="9" borderId="1" xfId="0" applyFill="1" applyBorder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0" xfId="0" applyFill="1" applyAlignment="1">
      <alignment horizontal="left"/>
    </xf>
    <xf numFmtId="0" fontId="0" fillId="11" borderId="0" xfId="0" applyFill="1" applyBorder="1" applyAlignment="1">
      <alignment horizontal="center"/>
    </xf>
    <xf numFmtId="0" fontId="0" fillId="11" borderId="0" xfId="0" applyFill="1" applyBorder="1" applyAlignment="1"/>
    <xf numFmtId="0" fontId="0" fillId="12" borderId="0" xfId="0" applyFill="1"/>
    <xf numFmtId="0" fontId="0" fillId="14" borderId="0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left"/>
    </xf>
    <xf numFmtId="0" fontId="4" fillId="15" borderId="1" xfId="0" applyFont="1" applyFill="1" applyBorder="1" applyAlignment="1">
      <alignment horizontal="center"/>
    </xf>
    <xf numFmtId="0" fontId="0" fillId="1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9"/>
  <sheetViews>
    <sheetView workbookViewId="0">
      <selection activeCell="C41" sqref="C41"/>
    </sheetView>
  </sheetViews>
  <sheetFormatPr defaultRowHeight="15"/>
  <cols>
    <col min="1" max="2" width="10.7109375" bestFit="1" customWidth="1"/>
  </cols>
  <sheetData>
    <row r="1" spans="1:3">
      <c r="A1" s="12" t="s">
        <v>13</v>
      </c>
      <c r="B1" s="12" t="s">
        <v>14</v>
      </c>
      <c r="C1" s="12" t="s">
        <v>33</v>
      </c>
    </row>
    <row r="2" spans="1:3">
      <c r="A2" s="11" t="s">
        <v>15</v>
      </c>
      <c r="B2" s="11" t="s">
        <v>16</v>
      </c>
      <c r="C2" s="11" t="s">
        <v>34</v>
      </c>
    </row>
    <row r="3" spans="1:3">
      <c r="A3" s="11" t="s">
        <v>17</v>
      </c>
      <c r="B3" s="11" t="s">
        <v>16</v>
      </c>
      <c r="C3" s="11" t="s">
        <v>34</v>
      </c>
    </row>
    <row r="4" spans="1:3">
      <c r="A4" s="11" t="s">
        <v>18</v>
      </c>
      <c r="B4" s="11" t="s">
        <v>16</v>
      </c>
      <c r="C4" s="11" t="s">
        <v>34</v>
      </c>
    </row>
    <row r="5" spans="1:3">
      <c r="A5" s="11" t="s">
        <v>19</v>
      </c>
      <c r="B5" s="11" t="s">
        <v>16</v>
      </c>
      <c r="C5" s="11" t="s">
        <v>34</v>
      </c>
    </row>
    <row r="6" spans="1:3">
      <c r="A6" s="11" t="s">
        <v>20</v>
      </c>
      <c r="B6" s="11" t="s">
        <v>16</v>
      </c>
      <c r="C6" s="11" t="s">
        <v>34</v>
      </c>
    </row>
    <row r="7" spans="1:3">
      <c r="A7" s="11" t="s">
        <v>21</v>
      </c>
      <c r="B7" s="11" t="s">
        <v>16</v>
      </c>
      <c r="C7" s="11" t="s">
        <v>34</v>
      </c>
    </row>
    <row r="8" spans="1:3">
      <c r="A8" s="11" t="s">
        <v>22</v>
      </c>
      <c r="B8" s="11" t="s">
        <v>16</v>
      </c>
      <c r="C8" s="11" t="s">
        <v>34</v>
      </c>
    </row>
    <row r="9" spans="1:3">
      <c r="A9" s="11" t="s">
        <v>23</v>
      </c>
      <c r="B9" s="11" t="s">
        <v>16</v>
      </c>
      <c r="C9" s="11" t="s">
        <v>34</v>
      </c>
    </row>
    <row r="10" spans="1:3">
      <c r="A10" s="11" t="s">
        <v>24</v>
      </c>
      <c r="B10" s="11" t="s">
        <v>16</v>
      </c>
      <c r="C10" s="11" t="s">
        <v>34</v>
      </c>
    </row>
    <row r="11" spans="1:3">
      <c r="A11" s="11" t="s">
        <v>25</v>
      </c>
      <c r="B11" s="11" t="s">
        <v>16</v>
      </c>
      <c r="C11" s="11" t="s">
        <v>34</v>
      </c>
    </row>
    <row r="12" spans="1:3">
      <c r="A12" s="11" t="s">
        <v>26</v>
      </c>
      <c r="B12" s="11" t="s">
        <v>16</v>
      </c>
      <c r="C12" s="11" t="s">
        <v>34</v>
      </c>
    </row>
    <row r="13" spans="1:3">
      <c r="A13" s="11" t="s">
        <v>27</v>
      </c>
      <c r="B13" s="11" t="s">
        <v>16</v>
      </c>
      <c r="C13" s="11" t="s">
        <v>34</v>
      </c>
    </row>
    <row r="14" spans="1:3">
      <c r="A14" s="11" t="s">
        <v>28</v>
      </c>
      <c r="B14" s="11" t="s">
        <v>16</v>
      </c>
      <c r="C14" s="11" t="s">
        <v>34</v>
      </c>
    </row>
    <row r="15" spans="1:3">
      <c r="A15" s="11" t="s">
        <v>29</v>
      </c>
      <c r="B15" s="11" t="s">
        <v>16</v>
      </c>
      <c r="C15" s="11" t="s">
        <v>34</v>
      </c>
    </row>
    <row r="16" spans="1:3">
      <c r="A16" s="11" t="s">
        <v>30</v>
      </c>
      <c r="B16" s="11" t="s">
        <v>16</v>
      </c>
      <c r="C16" s="11" t="s">
        <v>34</v>
      </c>
    </row>
    <row r="17" spans="1:3">
      <c r="A17" s="11" t="s">
        <v>31</v>
      </c>
      <c r="B17" s="11" t="s">
        <v>16</v>
      </c>
      <c r="C17" s="11" t="s">
        <v>34</v>
      </c>
    </row>
    <row r="18" spans="1:3">
      <c r="A18" s="11" t="s">
        <v>32</v>
      </c>
      <c r="B18" s="11" t="s">
        <v>16</v>
      </c>
      <c r="C18" s="11" t="s">
        <v>34</v>
      </c>
    </row>
    <row r="19" spans="1:3">
      <c r="A19" s="11" t="s">
        <v>27</v>
      </c>
      <c r="B19" s="11" t="s">
        <v>16</v>
      </c>
      <c r="C19" s="11" t="s">
        <v>34</v>
      </c>
    </row>
    <row r="21" spans="1:3">
      <c r="A21" t="s">
        <v>40</v>
      </c>
    </row>
    <row r="22" spans="1:3">
      <c r="A22" t="s">
        <v>41</v>
      </c>
    </row>
    <row r="23" spans="1:3">
      <c r="A23" t="s">
        <v>42</v>
      </c>
    </row>
    <row r="24" spans="1:3">
      <c r="A24" t="s">
        <v>43</v>
      </c>
    </row>
    <row r="25" spans="1:3">
      <c r="A25" t="s">
        <v>44</v>
      </c>
    </row>
    <row r="26" spans="1:3">
      <c r="A26" t="s">
        <v>45</v>
      </c>
    </row>
    <row r="27" spans="1:3">
      <c r="A27" t="s">
        <v>21</v>
      </c>
    </row>
    <row r="28" spans="1:3">
      <c r="A28" t="s">
        <v>46</v>
      </c>
    </row>
    <row r="29" spans="1:3">
      <c r="A29" t="s">
        <v>47</v>
      </c>
    </row>
    <row r="30" spans="1:3">
      <c r="A30" t="s">
        <v>48</v>
      </c>
    </row>
    <row r="31" spans="1:3">
      <c r="A31" t="s">
        <v>49</v>
      </c>
    </row>
    <row r="32" spans="1:3">
      <c r="A32" t="s">
        <v>17</v>
      </c>
    </row>
    <row r="33" spans="1:1">
      <c r="A33" t="s">
        <v>50</v>
      </c>
    </row>
    <row r="34" spans="1:1">
      <c r="A34" t="s">
        <v>51</v>
      </c>
    </row>
    <row r="35" spans="1:1">
      <c r="A35" t="s">
        <v>52</v>
      </c>
    </row>
    <row r="36" spans="1:1">
      <c r="A36" t="s">
        <v>19</v>
      </c>
    </row>
    <row r="37" spans="1:1">
      <c r="A37" t="s">
        <v>53</v>
      </c>
    </row>
    <row r="38" spans="1:1">
      <c r="A38" t="s">
        <v>54</v>
      </c>
    </row>
    <row r="39" spans="1:1">
      <c r="A39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2"/>
  <sheetViews>
    <sheetView workbookViewId="0">
      <selection activeCell="B4" sqref="B4"/>
    </sheetView>
  </sheetViews>
  <sheetFormatPr defaultRowHeight="15"/>
  <cols>
    <col min="1" max="1" width="9.85546875" bestFit="1" customWidth="1"/>
  </cols>
  <sheetData>
    <row r="1" spans="1:12">
      <c r="A1" s="3" t="s">
        <v>0</v>
      </c>
      <c r="B1" s="4">
        <v>0</v>
      </c>
      <c r="C1" s="4">
        <v>1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5">
        <f t="shared" ref="I1:I7" si="0">AVERAGE(B1:H1)</f>
        <v>0.14285714285714285</v>
      </c>
    </row>
    <row r="2" spans="1:12">
      <c r="A2" s="3" t="s">
        <v>1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0</v>
      </c>
      <c r="I2" s="5">
        <f t="shared" si="0"/>
        <v>0.8571428571428571</v>
      </c>
    </row>
    <row r="3" spans="1:12">
      <c r="A3" s="3" t="s">
        <v>2</v>
      </c>
      <c r="B3" s="4">
        <v>0</v>
      </c>
      <c r="C3" s="4">
        <v>0</v>
      </c>
      <c r="D3" s="4">
        <v>1</v>
      </c>
      <c r="E3" s="4">
        <v>1</v>
      </c>
      <c r="F3" s="4">
        <v>1</v>
      </c>
      <c r="G3" s="4">
        <v>0</v>
      </c>
      <c r="H3" s="4">
        <v>0</v>
      </c>
      <c r="I3" s="5">
        <f t="shared" si="0"/>
        <v>0.42857142857142855</v>
      </c>
    </row>
    <row r="4" spans="1:12">
      <c r="A4" s="3" t="s">
        <v>3</v>
      </c>
      <c r="B4" s="7" t="s">
        <v>10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8">
        <f t="shared" si="0"/>
        <v>0</v>
      </c>
    </row>
    <row r="5" spans="1:12">
      <c r="A5" s="3" t="s">
        <v>4</v>
      </c>
      <c r="B5" s="7" t="s">
        <v>10</v>
      </c>
      <c r="C5" s="4">
        <v>1</v>
      </c>
      <c r="D5" s="4">
        <v>0</v>
      </c>
      <c r="E5" s="4">
        <v>1</v>
      </c>
      <c r="F5" s="4">
        <v>0</v>
      </c>
      <c r="G5" s="4">
        <v>0</v>
      </c>
      <c r="H5" s="4">
        <v>0</v>
      </c>
      <c r="I5" s="5">
        <f t="shared" si="0"/>
        <v>0.33333333333333331</v>
      </c>
    </row>
    <row r="6" spans="1:12">
      <c r="A6" s="3" t="s">
        <v>5</v>
      </c>
      <c r="B6" s="4">
        <v>0</v>
      </c>
      <c r="C6" s="4">
        <v>0</v>
      </c>
      <c r="D6" s="4">
        <v>0</v>
      </c>
      <c r="E6" s="4">
        <v>0.25</v>
      </c>
      <c r="F6" s="4">
        <v>0</v>
      </c>
      <c r="G6" s="4">
        <v>0</v>
      </c>
      <c r="H6" s="4">
        <v>0</v>
      </c>
      <c r="I6" s="5">
        <f t="shared" si="0"/>
        <v>3.5714285714285712E-2</v>
      </c>
    </row>
    <row r="7" spans="1:12">
      <c r="A7" s="3" t="s">
        <v>6</v>
      </c>
      <c r="B7" s="7" t="s">
        <v>10</v>
      </c>
      <c r="C7" s="4">
        <v>1</v>
      </c>
      <c r="D7" s="4">
        <v>1</v>
      </c>
      <c r="E7" s="4">
        <v>0</v>
      </c>
      <c r="F7" s="4">
        <v>0</v>
      </c>
      <c r="G7" s="4">
        <v>1</v>
      </c>
      <c r="H7" s="4">
        <v>1</v>
      </c>
      <c r="I7" s="5">
        <f t="shared" si="0"/>
        <v>0.66666666666666663</v>
      </c>
    </row>
    <row r="8" spans="1:12">
      <c r="A8" s="3" t="s">
        <v>7</v>
      </c>
      <c r="B8" s="4">
        <v>1030</v>
      </c>
      <c r="C8" s="4">
        <v>1025</v>
      </c>
      <c r="D8" s="4">
        <v>1025</v>
      </c>
      <c r="E8" s="4">
        <v>1025</v>
      </c>
      <c r="F8" s="4">
        <v>1025</v>
      </c>
      <c r="G8" s="4">
        <v>1025</v>
      </c>
      <c r="H8" s="4">
        <v>1025</v>
      </c>
      <c r="I8" s="5"/>
    </row>
    <row r="9" spans="1:12">
      <c r="A9" s="3" t="s">
        <v>8</v>
      </c>
      <c r="B9" s="4">
        <v>1060</v>
      </c>
      <c r="C9" s="4">
        <v>1045</v>
      </c>
      <c r="D9" s="4">
        <v>1057</v>
      </c>
      <c r="E9" s="4">
        <v>1058</v>
      </c>
      <c r="F9" s="4">
        <v>1057</v>
      </c>
      <c r="G9" s="4">
        <v>1055</v>
      </c>
      <c r="H9" s="4">
        <v>1055</v>
      </c>
      <c r="I9" s="5"/>
    </row>
    <row r="10" spans="1:12">
      <c r="A10" s="3" t="s">
        <v>9</v>
      </c>
      <c r="B10" s="5">
        <f t="shared" ref="B10:H10" si="1">B9-B8</f>
        <v>30</v>
      </c>
      <c r="C10" s="5">
        <f t="shared" si="1"/>
        <v>20</v>
      </c>
      <c r="D10" s="5">
        <f t="shared" si="1"/>
        <v>32</v>
      </c>
      <c r="E10" s="5">
        <f t="shared" si="1"/>
        <v>33</v>
      </c>
      <c r="F10" s="5">
        <f t="shared" si="1"/>
        <v>32</v>
      </c>
      <c r="G10" s="5">
        <f t="shared" si="1"/>
        <v>30</v>
      </c>
      <c r="H10" s="5">
        <f t="shared" si="1"/>
        <v>30</v>
      </c>
      <c r="I10" s="5">
        <f>AVERAGE(B10:H10)</f>
        <v>29.571428571428573</v>
      </c>
    </row>
    <row r="13" spans="1:12">
      <c r="A13" s="3" t="s">
        <v>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15">
        <v>0</v>
      </c>
      <c r="J13" s="15">
        <v>0</v>
      </c>
      <c r="K13" s="15">
        <v>0</v>
      </c>
      <c r="L13" s="8">
        <f t="shared" ref="L13:L19" si="2">AVERAGE(B13:K13)</f>
        <v>0</v>
      </c>
    </row>
    <row r="14" spans="1:12">
      <c r="A14" s="3" t="s">
        <v>1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15">
        <v>1</v>
      </c>
      <c r="J14" s="15">
        <v>1</v>
      </c>
      <c r="K14" s="15">
        <v>0</v>
      </c>
      <c r="L14" s="5">
        <f t="shared" si="2"/>
        <v>0.9</v>
      </c>
    </row>
    <row r="15" spans="1:12">
      <c r="A15" s="3" t="s">
        <v>2</v>
      </c>
      <c r="B15" s="15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15">
        <v>0</v>
      </c>
      <c r="J15" s="15">
        <v>0</v>
      </c>
      <c r="K15" s="15">
        <v>0</v>
      </c>
      <c r="L15" s="5">
        <f t="shared" si="2"/>
        <v>0</v>
      </c>
    </row>
    <row r="16" spans="1:12">
      <c r="A16" s="3" t="s">
        <v>3</v>
      </c>
      <c r="B16" s="15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15">
        <v>0</v>
      </c>
      <c r="J16" s="15">
        <v>0</v>
      </c>
      <c r="K16" s="15">
        <v>0</v>
      </c>
      <c r="L16" s="8">
        <f t="shared" si="2"/>
        <v>0</v>
      </c>
    </row>
    <row r="17" spans="1:12">
      <c r="A17" s="3" t="s">
        <v>4</v>
      </c>
      <c r="B17" s="15">
        <v>0</v>
      </c>
      <c r="C17" s="4">
        <v>1</v>
      </c>
      <c r="D17" s="4">
        <v>0</v>
      </c>
      <c r="E17" s="4">
        <v>1</v>
      </c>
      <c r="F17" s="4">
        <v>0</v>
      </c>
      <c r="G17" s="4">
        <v>0</v>
      </c>
      <c r="H17" s="4">
        <v>0</v>
      </c>
      <c r="I17" s="15">
        <v>0</v>
      </c>
      <c r="J17" s="15">
        <v>0</v>
      </c>
      <c r="K17" s="15">
        <v>0</v>
      </c>
      <c r="L17" s="5">
        <f t="shared" si="2"/>
        <v>0.2</v>
      </c>
    </row>
    <row r="18" spans="1:12">
      <c r="A18" s="3" t="s">
        <v>5</v>
      </c>
      <c r="B18" s="15">
        <v>0</v>
      </c>
      <c r="C18" s="4">
        <v>0</v>
      </c>
      <c r="D18" s="4">
        <v>0</v>
      </c>
      <c r="E18" s="4">
        <v>0</v>
      </c>
      <c r="F18" s="4">
        <v>0.5</v>
      </c>
      <c r="G18" s="4">
        <v>0.5</v>
      </c>
      <c r="H18" s="4">
        <v>0</v>
      </c>
      <c r="I18" s="15">
        <v>0.5</v>
      </c>
      <c r="J18" s="15">
        <v>0.5</v>
      </c>
      <c r="K18" s="15">
        <v>0.5</v>
      </c>
      <c r="L18" s="5">
        <f t="shared" si="2"/>
        <v>0.25</v>
      </c>
    </row>
    <row r="19" spans="1:12">
      <c r="A19" s="3" t="s">
        <v>6</v>
      </c>
      <c r="B19" s="15">
        <v>0</v>
      </c>
      <c r="C19" s="4">
        <v>1</v>
      </c>
      <c r="D19" s="4">
        <v>0</v>
      </c>
      <c r="E19" s="4">
        <v>1</v>
      </c>
      <c r="F19" s="4">
        <v>1</v>
      </c>
      <c r="G19" s="4">
        <v>0</v>
      </c>
      <c r="H19" s="4">
        <v>0</v>
      </c>
      <c r="I19" s="15">
        <v>0</v>
      </c>
      <c r="J19" s="15">
        <v>0</v>
      </c>
      <c r="K19" s="15">
        <v>1</v>
      </c>
      <c r="L19" s="5">
        <f t="shared" si="2"/>
        <v>0.4</v>
      </c>
    </row>
    <row r="20" spans="1:12">
      <c r="A20" s="3" t="s">
        <v>7</v>
      </c>
      <c r="B20" s="15">
        <v>1010</v>
      </c>
      <c r="C20" s="4">
        <v>1010</v>
      </c>
      <c r="D20" s="4">
        <v>1010</v>
      </c>
      <c r="E20" s="4">
        <v>1010</v>
      </c>
      <c r="F20" s="4">
        <v>1010</v>
      </c>
      <c r="G20" s="4">
        <v>1010</v>
      </c>
      <c r="H20" s="4">
        <v>1010</v>
      </c>
      <c r="I20" s="15">
        <v>1010</v>
      </c>
      <c r="J20" s="15">
        <v>1010</v>
      </c>
      <c r="K20" s="15">
        <v>1010</v>
      </c>
      <c r="L20" s="5"/>
    </row>
    <row r="21" spans="1:12">
      <c r="A21" s="3" t="s">
        <v>8</v>
      </c>
      <c r="B21" s="4">
        <v>1058</v>
      </c>
      <c r="C21" s="4">
        <v>1052</v>
      </c>
      <c r="D21" s="4">
        <v>1048</v>
      </c>
      <c r="E21" s="4">
        <v>1048</v>
      </c>
      <c r="F21" s="4">
        <v>1041</v>
      </c>
      <c r="G21" s="4">
        <v>1024</v>
      </c>
      <c r="H21" s="4">
        <v>1029</v>
      </c>
      <c r="I21" s="15">
        <v>1018</v>
      </c>
      <c r="J21" s="15">
        <v>1039</v>
      </c>
      <c r="K21" s="15">
        <v>1029</v>
      </c>
      <c r="L21" s="5"/>
    </row>
    <row r="22" spans="1:12">
      <c r="A22" s="3" t="s">
        <v>9</v>
      </c>
      <c r="B22" s="5">
        <f t="shared" ref="B22" si="3">B21-B20</f>
        <v>48</v>
      </c>
      <c r="C22" s="5">
        <f t="shared" ref="C22" si="4">C21-C20</f>
        <v>42</v>
      </c>
      <c r="D22" s="5">
        <f t="shared" ref="D22" si="5">D21-D20</f>
        <v>38</v>
      </c>
      <c r="E22" s="5">
        <f t="shared" ref="E22" si="6">E21-E20</f>
        <v>38</v>
      </c>
      <c r="F22" s="5">
        <f t="shared" ref="F22" si="7">F21-F20</f>
        <v>31</v>
      </c>
      <c r="G22" s="5">
        <f t="shared" ref="G22" si="8">G21-G20</f>
        <v>14</v>
      </c>
      <c r="H22" s="5">
        <f t="shared" ref="H22:K22" si="9">H21-H20</f>
        <v>19</v>
      </c>
      <c r="I22" s="5">
        <f t="shared" si="9"/>
        <v>8</v>
      </c>
      <c r="J22" s="5">
        <f t="shared" si="9"/>
        <v>29</v>
      </c>
      <c r="K22" s="5">
        <f t="shared" si="9"/>
        <v>19</v>
      </c>
      <c r="L22" s="5">
        <f>AVERAGE(B22:K22)</f>
        <v>28.6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2"/>
  <sheetViews>
    <sheetView workbookViewId="0">
      <selection activeCell="D25" sqref="D25"/>
    </sheetView>
  </sheetViews>
  <sheetFormatPr defaultRowHeight="15"/>
  <cols>
    <col min="1" max="1" width="9.85546875" bestFit="1" customWidth="1"/>
  </cols>
  <sheetData>
    <row r="1" spans="1:15">
      <c r="A1" s="3" t="s">
        <v>0</v>
      </c>
      <c r="B1" s="4">
        <v>0</v>
      </c>
      <c r="C1" s="4">
        <v>0</v>
      </c>
      <c r="D1" s="4">
        <v>1</v>
      </c>
      <c r="E1" s="4">
        <v>1</v>
      </c>
      <c r="F1" s="6">
        <v>1</v>
      </c>
      <c r="G1" s="6">
        <v>1</v>
      </c>
      <c r="H1" s="6">
        <v>1</v>
      </c>
      <c r="I1" s="6">
        <v>1</v>
      </c>
      <c r="J1" s="6">
        <v>0</v>
      </c>
      <c r="K1" s="4">
        <v>0</v>
      </c>
      <c r="L1" s="6">
        <v>1</v>
      </c>
      <c r="M1" s="5">
        <f t="shared" ref="M1:M7" si="0">AVERAGE(B1:L1)</f>
        <v>0.63636363636363635</v>
      </c>
      <c r="N1" s="2"/>
      <c r="O1" s="1"/>
    </row>
    <row r="2" spans="1:15">
      <c r="A2" s="3" t="s">
        <v>1</v>
      </c>
      <c r="B2" s="4">
        <v>1</v>
      </c>
      <c r="C2" s="4">
        <v>1</v>
      </c>
      <c r="D2" s="4">
        <v>1</v>
      </c>
      <c r="E2" s="4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4">
        <v>1</v>
      </c>
      <c r="L2" s="6">
        <v>1</v>
      </c>
      <c r="M2" s="5">
        <f t="shared" si="0"/>
        <v>1</v>
      </c>
      <c r="N2" s="2"/>
      <c r="O2" s="1"/>
    </row>
    <row r="3" spans="1:15">
      <c r="A3" s="3" t="s">
        <v>2</v>
      </c>
      <c r="B3" s="15">
        <v>0</v>
      </c>
      <c r="C3" s="7" t="s">
        <v>10</v>
      </c>
      <c r="D3" s="7" t="s">
        <v>10</v>
      </c>
      <c r="E3" s="7" t="s">
        <v>10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4">
        <v>0</v>
      </c>
      <c r="L3" s="6">
        <v>0</v>
      </c>
      <c r="M3" s="8">
        <f t="shared" si="0"/>
        <v>0</v>
      </c>
      <c r="N3" s="2"/>
      <c r="O3" s="1"/>
    </row>
    <row r="4" spans="1:15">
      <c r="A4" s="3" t="s">
        <v>3</v>
      </c>
      <c r="B4" s="4">
        <v>0</v>
      </c>
      <c r="C4" s="4">
        <v>0</v>
      </c>
      <c r="D4" s="4">
        <v>0</v>
      </c>
      <c r="E4" s="4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4">
        <v>0</v>
      </c>
      <c r="L4" s="6">
        <v>0</v>
      </c>
      <c r="M4" s="8">
        <f t="shared" si="0"/>
        <v>0</v>
      </c>
      <c r="N4" s="2"/>
      <c r="O4" s="1"/>
    </row>
    <row r="5" spans="1:15">
      <c r="A5" s="3" t="s">
        <v>4</v>
      </c>
      <c r="B5" s="4">
        <v>1</v>
      </c>
      <c r="C5" s="7" t="s">
        <v>10</v>
      </c>
      <c r="D5" s="7" t="s">
        <v>10</v>
      </c>
      <c r="E5" s="7" t="s">
        <v>10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4">
        <v>0</v>
      </c>
      <c r="L5" s="6">
        <v>0</v>
      </c>
      <c r="M5" s="5">
        <f t="shared" si="0"/>
        <v>0.125</v>
      </c>
      <c r="N5" s="2"/>
      <c r="O5" s="1"/>
    </row>
    <row r="6" spans="1:15">
      <c r="A6" s="3" t="s">
        <v>5</v>
      </c>
      <c r="B6" s="4">
        <v>0</v>
      </c>
      <c r="C6" s="4">
        <v>0</v>
      </c>
      <c r="D6" s="7" t="s">
        <v>10</v>
      </c>
      <c r="E6" s="7" t="s">
        <v>10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4">
        <v>0</v>
      </c>
      <c r="L6" s="6">
        <v>0</v>
      </c>
      <c r="M6" s="8">
        <f t="shared" si="0"/>
        <v>0</v>
      </c>
      <c r="N6" s="2"/>
      <c r="O6" s="1"/>
    </row>
    <row r="7" spans="1:15">
      <c r="A7" s="3" t="s">
        <v>6</v>
      </c>
      <c r="B7" s="4">
        <v>1</v>
      </c>
      <c r="C7" s="4">
        <v>1</v>
      </c>
      <c r="D7" s="7" t="s">
        <v>10</v>
      </c>
      <c r="E7" s="7" t="s">
        <v>10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4">
        <v>1</v>
      </c>
      <c r="L7" s="6">
        <v>1</v>
      </c>
      <c r="M7" s="5">
        <f t="shared" si="0"/>
        <v>1</v>
      </c>
      <c r="N7" s="2"/>
      <c r="O7" s="1"/>
    </row>
    <row r="8" spans="1:15">
      <c r="A8" s="3" t="s">
        <v>7</v>
      </c>
      <c r="B8" s="4">
        <v>1032</v>
      </c>
      <c r="C8" s="4">
        <v>1032</v>
      </c>
      <c r="D8" s="4">
        <v>1032</v>
      </c>
      <c r="E8" s="4">
        <v>1032</v>
      </c>
      <c r="F8" s="6">
        <v>1031</v>
      </c>
      <c r="G8" s="6">
        <v>1031</v>
      </c>
      <c r="H8" s="6">
        <v>1032</v>
      </c>
      <c r="I8" s="6">
        <v>1032</v>
      </c>
      <c r="J8" s="4">
        <v>1032</v>
      </c>
      <c r="K8" s="4">
        <v>1032</v>
      </c>
      <c r="L8" s="6">
        <v>1032</v>
      </c>
      <c r="M8" s="5"/>
      <c r="N8" s="2"/>
      <c r="O8" s="1"/>
    </row>
    <row r="9" spans="1:15">
      <c r="A9" s="3" t="s">
        <v>8</v>
      </c>
      <c r="B9" s="4">
        <v>1057</v>
      </c>
      <c r="C9" s="4">
        <v>1060</v>
      </c>
      <c r="D9" s="4">
        <v>1061</v>
      </c>
      <c r="E9" s="4">
        <v>1060</v>
      </c>
      <c r="F9" s="6">
        <v>1049</v>
      </c>
      <c r="G9" s="6">
        <v>1050</v>
      </c>
      <c r="H9" s="6">
        <v>1053</v>
      </c>
      <c r="I9" s="6">
        <v>1053</v>
      </c>
      <c r="J9" s="4">
        <v>1060</v>
      </c>
      <c r="K9" s="4">
        <v>1053</v>
      </c>
      <c r="L9" s="6">
        <v>1060</v>
      </c>
      <c r="M9" s="5"/>
      <c r="N9" s="2"/>
      <c r="O9" s="1"/>
    </row>
    <row r="10" spans="1:15">
      <c r="A10" s="3" t="s">
        <v>9</v>
      </c>
      <c r="B10" s="5">
        <f t="shared" ref="B10:L10" si="1">B9-B8</f>
        <v>25</v>
      </c>
      <c r="C10" s="5">
        <f t="shared" si="1"/>
        <v>28</v>
      </c>
      <c r="D10" s="5">
        <f t="shared" si="1"/>
        <v>29</v>
      </c>
      <c r="E10" s="5">
        <f t="shared" si="1"/>
        <v>28</v>
      </c>
      <c r="F10" s="5">
        <f t="shared" si="1"/>
        <v>18</v>
      </c>
      <c r="G10" s="5">
        <f t="shared" si="1"/>
        <v>19</v>
      </c>
      <c r="H10" s="5">
        <f t="shared" si="1"/>
        <v>21</v>
      </c>
      <c r="I10" s="5">
        <f t="shared" si="1"/>
        <v>21</v>
      </c>
      <c r="J10" s="5">
        <f t="shared" si="1"/>
        <v>28</v>
      </c>
      <c r="K10" s="5">
        <f t="shared" si="1"/>
        <v>21</v>
      </c>
      <c r="L10" s="5">
        <f t="shared" si="1"/>
        <v>28</v>
      </c>
      <c r="M10" s="5">
        <f>AVERAGE(B10:L10)</f>
        <v>24.181818181818183</v>
      </c>
      <c r="O10" s="1"/>
    </row>
    <row r="13" spans="1:15">
      <c r="A13" s="3" t="s">
        <v>0</v>
      </c>
      <c r="B13" s="15">
        <v>1</v>
      </c>
      <c r="C13" s="15">
        <v>0</v>
      </c>
      <c r="D13" s="15">
        <v>1</v>
      </c>
      <c r="E13" s="15">
        <v>0</v>
      </c>
      <c r="F13" s="16">
        <v>1</v>
      </c>
      <c r="G13" s="16">
        <v>0</v>
      </c>
      <c r="H13" s="16">
        <v>0</v>
      </c>
      <c r="I13" s="16">
        <v>0</v>
      </c>
      <c r="J13" s="16">
        <v>0</v>
      </c>
      <c r="K13" s="18">
        <f t="shared" ref="K13:K19" si="2">AVERAGE(B13:J13)</f>
        <v>0.33333333333333331</v>
      </c>
      <c r="L13" s="17"/>
      <c r="M13" s="13"/>
    </row>
    <row r="14" spans="1:15">
      <c r="A14" s="3" t="s">
        <v>1</v>
      </c>
      <c r="B14" s="15">
        <v>1</v>
      </c>
      <c r="C14" s="15">
        <v>1</v>
      </c>
      <c r="D14" s="15">
        <v>1</v>
      </c>
      <c r="E14" s="15">
        <v>1</v>
      </c>
      <c r="F14" s="16">
        <v>1</v>
      </c>
      <c r="G14" s="16">
        <v>1</v>
      </c>
      <c r="H14" s="16">
        <v>1</v>
      </c>
      <c r="I14" s="16">
        <v>0</v>
      </c>
      <c r="J14" s="16">
        <v>1</v>
      </c>
      <c r="K14" s="18">
        <f t="shared" si="2"/>
        <v>0.88888888888888884</v>
      </c>
      <c r="L14" s="17"/>
      <c r="M14" s="13"/>
    </row>
    <row r="15" spans="1:15">
      <c r="A15" s="3" t="s">
        <v>2</v>
      </c>
      <c r="B15" s="15">
        <v>0</v>
      </c>
      <c r="C15" s="7" t="s">
        <v>10</v>
      </c>
      <c r="D15" s="15">
        <v>0</v>
      </c>
      <c r="E15" s="15">
        <v>0</v>
      </c>
      <c r="F15" s="16">
        <v>1</v>
      </c>
      <c r="G15" s="16">
        <v>0</v>
      </c>
      <c r="H15" s="23">
        <v>0.5</v>
      </c>
      <c r="I15" s="16">
        <v>0</v>
      </c>
      <c r="J15" s="23">
        <v>0.5</v>
      </c>
      <c r="K15" s="18">
        <f t="shared" si="2"/>
        <v>0.25</v>
      </c>
      <c r="L15" s="17"/>
      <c r="M15" s="13"/>
    </row>
    <row r="16" spans="1:15">
      <c r="A16" s="3" t="s">
        <v>3</v>
      </c>
      <c r="B16" s="15">
        <v>0</v>
      </c>
      <c r="C16" s="7" t="s">
        <v>10</v>
      </c>
      <c r="D16" s="15">
        <v>0</v>
      </c>
      <c r="E16" s="15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8">
        <f t="shared" si="2"/>
        <v>0</v>
      </c>
      <c r="L16" s="17"/>
      <c r="M16" s="13"/>
    </row>
    <row r="17" spans="1:13">
      <c r="A17" s="3" t="s">
        <v>4</v>
      </c>
      <c r="B17" s="15">
        <v>1</v>
      </c>
      <c r="C17" s="15">
        <v>1</v>
      </c>
      <c r="D17" s="15">
        <v>1</v>
      </c>
      <c r="E17" s="15">
        <v>0</v>
      </c>
      <c r="F17" s="16">
        <v>1</v>
      </c>
      <c r="G17" s="16">
        <v>0</v>
      </c>
      <c r="H17" s="16">
        <v>1</v>
      </c>
      <c r="I17" s="16">
        <v>0</v>
      </c>
      <c r="J17" s="16">
        <v>1</v>
      </c>
      <c r="K17" s="18">
        <f t="shared" si="2"/>
        <v>0.66666666666666663</v>
      </c>
      <c r="L17" s="17"/>
      <c r="M17" s="13"/>
    </row>
    <row r="18" spans="1:13">
      <c r="A18" s="3" t="s">
        <v>5</v>
      </c>
      <c r="B18" s="15">
        <v>0</v>
      </c>
      <c r="C18" s="7" t="s">
        <v>10</v>
      </c>
      <c r="D18" s="15">
        <v>1</v>
      </c>
      <c r="E18" s="15">
        <v>0</v>
      </c>
      <c r="F18" s="16">
        <v>0.5</v>
      </c>
      <c r="G18" s="16">
        <v>0</v>
      </c>
      <c r="H18" s="16">
        <v>0.5</v>
      </c>
      <c r="I18" s="16">
        <v>0</v>
      </c>
      <c r="J18" s="16">
        <v>0.5</v>
      </c>
      <c r="K18" s="18">
        <f t="shared" si="2"/>
        <v>0.3125</v>
      </c>
      <c r="L18" s="17"/>
      <c r="M18" s="13"/>
    </row>
    <row r="19" spans="1:13">
      <c r="A19" s="3" t="s">
        <v>6</v>
      </c>
      <c r="B19" s="15">
        <v>1</v>
      </c>
      <c r="C19" s="15">
        <v>0</v>
      </c>
      <c r="D19" s="15">
        <v>0</v>
      </c>
      <c r="E19" s="15">
        <v>1</v>
      </c>
      <c r="F19" s="16">
        <v>0</v>
      </c>
      <c r="G19" s="16">
        <v>1</v>
      </c>
      <c r="H19" s="16">
        <v>0</v>
      </c>
      <c r="I19" s="16">
        <v>1</v>
      </c>
      <c r="J19" s="16">
        <v>1</v>
      </c>
      <c r="K19" s="18">
        <f t="shared" si="2"/>
        <v>0.55555555555555558</v>
      </c>
      <c r="L19" s="17"/>
      <c r="M19" s="13"/>
    </row>
    <row r="20" spans="1:13">
      <c r="A20" s="3" t="s">
        <v>7</v>
      </c>
      <c r="B20" s="15">
        <v>1015</v>
      </c>
      <c r="C20" s="15">
        <v>1015</v>
      </c>
      <c r="D20" s="15">
        <v>1015</v>
      </c>
      <c r="E20" s="15">
        <v>1015</v>
      </c>
      <c r="F20" s="16">
        <v>1015</v>
      </c>
      <c r="G20" s="16">
        <v>1015</v>
      </c>
      <c r="H20" s="16">
        <v>1015</v>
      </c>
      <c r="I20" s="16">
        <v>1015</v>
      </c>
      <c r="J20" s="16">
        <v>1015</v>
      </c>
      <c r="K20" s="5"/>
      <c r="L20" s="17"/>
      <c r="M20" s="13"/>
    </row>
    <row r="21" spans="1:13">
      <c r="A21" s="3" t="s">
        <v>8</v>
      </c>
      <c r="B21" s="15">
        <v>1059</v>
      </c>
      <c r="C21" s="15">
        <v>1050</v>
      </c>
      <c r="D21" s="15">
        <v>1048</v>
      </c>
      <c r="E21" s="15">
        <v>1045</v>
      </c>
      <c r="F21" s="16">
        <v>1044</v>
      </c>
      <c r="G21" s="16">
        <v>1041</v>
      </c>
      <c r="H21" s="16">
        <v>1042</v>
      </c>
      <c r="I21" s="16">
        <v>1035</v>
      </c>
      <c r="J21" s="16">
        <v>1045</v>
      </c>
      <c r="K21" s="5"/>
      <c r="L21" s="17"/>
      <c r="M21" s="13"/>
    </row>
    <row r="22" spans="1:13">
      <c r="A22" s="3" t="s">
        <v>9</v>
      </c>
      <c r="B22" s="5">
        <f t="shared" ref="B22" si="3">B21-B20</f>
        <v>44</v>
      </c>
      <c r="C22" s="5">
        <f t="shared" ref="C22" si="4">C21-C20</f>
        <v>35</v>
      </c>
      <c r="D22" s="5">
        <f t="shared" ref="D22" si="5">D21-D20</f>
        <v>33</v>
      </c>
      <c r="E22" s="5">
        <f t="shared" ref="E22" si="6">E21-E20</f>
        <v>30</v>
      </c>
      <c r="F22" s="5">
        <f t="shared" ref="F22" si="7">F21-F20</f>
        <v>29</v>
      </c>
      <c r="G22" s="5">
        <f t="shared" ref="G22" si="8">G21-G20</f>
        <v>26</v>
      </c>
      <c r="H22" s="5">
        <f t="shared" ref="H22" si="9">H21-H20</f>
        <v>27</v>
      </c>
      <c r="I22" s="5">
        <f t="shared" ref="I22:J22" si="10">I21-I20</f>
        <v>20</v>
      </c>
      <c r="J22" s="5">
        <f t="shared" si="10"/>
        <v>30</v>
      </c>
      <c r="K22" s="5">
        <f>AVERAGE(B22:I22)</f>
        <v>30.5</v>
      </c>
      <c r="L22" s="13"/>
      <c r="M22" s="13"/>
    </row>
  </sheetData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0"/>
  <sheetViews>
    <sheetView workbookViewId="0">
      <selection activeCell="E24" sqref="E24"/>
    </sheetView>
  </sheetViews>
  <sheetFormatPr defaultRowHeight="15"/>
  <cols>
    <col min="1" max="1" width="14.7109375" style="2" bestFit="1" customWidth="1"/>
    <col min="2" max="3" width="9.140625" style="2"/>
    <col min="4" max="4" width="9.5703125" style="2" bestFit="1" customWidth="1"/>
    <col min="5" max="16384" width="9.140625" style="2"/>
  </cols>
  <sheetData>
    <row r="1" spans="1:7">
      <c r="B1" s="2" t="s">
        <v>36</v>
      </c>
      <c r="C1" s="2" t="s">
        <v>37</v>
      </c>
      <c r="D1" s="2" t="s">
        <v>12</v>
      </c>
      <c r="F1" s="14" t="s">
        <v>11</v>
      </c>
      <c r="G1" s="2" t="s">
        <v>11</v>
      </c>
    </row>
    <row r="2" spans="1:7">
      <c r="A2" s="2" t="s">
        <v>0</v>
      </c>
      <c r="B2" s="9">
        <f>Without!I1</f>
        <v>0.14285714285714285</v>
      </c>
      <c r="C2" s="10">
        <f>With!M1</f>
        <v>0.63636363636363635</v>
      </c>
      <c r="D2" s="10"/>
      <c r="F2" s="20"/>
      <c r="G2" s="19"/>
    </row>
    <row r="3" spans="1:7">
      <c r="A3" s="2" t="s">
        <v>1</v>
      </c>
      <c r="B3" s="9">
        <f>Without!I2</f>
        <v>0.8571428571428571</v>
      </c>
      <c r="C3" s="10">
        <f>With!M2</f>
        <v>1</v>
      </c>
      <c r="D3" s="10"/>
      <c r="F3" s="20"/>
      <c r="G3" s="19"/>
    </row>
    <row r="4" spans="1:7">
      <c r="A4" s="2" t="s">
        <v>2</v>
      </c>
      <c r="B4" s="9">
        <f>Without!I3</f>
        <v>0.42857142857142855</v>
      </c>
      <c r="C4" s="10">
        <f>With!M3</f>
        <v>0</v>
      </c>
      <c r="D4" s="9"/>
      <c r="F4" s="20"/>
      <c r="G4" s="19">
        <v>4</v>
      </c>
    </row>
    <row r="5" spans="1:7">
      <c r="A5" s="2" t="s">
        <v>3</v>
      </c>
      <c r="B5" s="9">
        <f>Without!I4</f>
        <v>0</v>
      </c>
      <c r="C5" s="10">
        <f>With!M4</f>
        <v>0</v>
      </c>
      <c r="D5" s="7" t="s">
        <v>35</v>
      </c>
      <c r="F5" s="20">
        <v>1</v>
      </c>
      <c r="G5" s="19"/>
    </row>
    <row r="6" spans="1:7">
      <c r="A6" s="2" t="s">
        <v>4</v>
      </c>
      <c r="B6" s="9">
        <f>Without!I5</f>
        <v>0.33333333333333331</v>
      </c>
      <c r="C6" s="10">
        <f>With!M5</f>
        <v>0.125</v>
      </c>
      <c r="D6" s="9"/>
      <c r="F6" s="20">
        <v>1</v>
      </c>
      <c r="G6" s="19">
        <v>3</v>
      </c>
    </row>
    <row r="7" spans="1:7">
      <c r="A7" s="2" t="s">
        <v>5</v>
      </c>
      <c r="B7" s="9">
        <f>Without!I6</f>
        <v>3.5714285714285712E-2</v>
      </c>
      <c r="C7" s="10">
        <f>With!M6</f>
        <v>0</v>
      </c>
      <c r="D7" s="9"/>
      <c r="F7" s="20"/>
      <c r="G7" s="19">
        <v>2</v>
      </c>
    </row>
    <row r="8" spans="1:7">
      <c r="A8" s="2" t="s">
        <v>6</v>
      </c>
      <c r="B8" s="9">
        <f>Without!I7</f>
        <v>0.66666666666666663</v>
      </c>
      <c r="C8" s="10">
        <f>With!M7</f>
        <v>1</v>
      </c>
      <c r="D8" s="10"/>
      <c r="F8" s="20">
        <v>1</v>
      </c>
      <c r="G8" s="19">
        <v>2</v>
      </c>
    </row>
    <row r="9" spans="1:7">
      <c r="A9" s="2" t="s">
        <v>38</v>
      </c>
      <c r="B9" s="9">
        <f>Without!I10</f>
        <v>29.571428571428573</v>
      </c>
      <c r="C9" s="10">
        <f>With!M10</f>
        <v>24.181818181818183</v>
      </c>
      <c r="D9" s="10"/>
      <c r="F9" s="20"/>
      <c r="G9" s="19"/>
    </row>
    <row r="10" spans="1:7">
      <c r="A10" s="13"/>
      <c r="B10" s="13"/>
      <c r="C10" s="22" t="s">
        <v>39</v>
      </c>
      <c r="F10" s="21"/>
      <c r="G10" s="21"/>
    </row>
    <row r="11" spans="1:7">
      <c r="F11" s="21"/>
      <c r="G11" s="21"/>
    </row>
    <row r="12" spans="1:7">
      <c r="B12" s="2" t="s">
        <v>36</v>
      </c>
      <c r="C12" s="2" t="s">
        <v>37</v>
      </c>
      <c r="F12" s="21" t="s">
        <v>36</v>
      </c>
      <c r="G12" s="21" t="s">
        <v>37</v>
      </c>
    </row>
    <row r="13" spans="1:7">
      <c r="A13" s="2" t="s">
        <v>0</v>
      </c>
      <c r="B13" s="9">
        <f>Without!L13</f>
        <v>0</v>
      </c>
      <c r="C13" s="10">
        <f>With!K13</f>
        <v>0.33333333333333331</v>
      </c>
      <c r="D13" s="10"/>
      <c r="F13" s="20"/>
      <c r="G13" s="19"/>
    </row>
    <row r="14" spans="1:7">
      <c r="A14" s="2" t="s">
        <v>1</v>
      </c>
      <c r="B14" s="9">
        <f>Without!L14</f>
        <v>0.9</v>
      </c>
      <c r="C14" s="10">
        <f>With!K14</f>
        <v>0.88888888888888884</v>
      </c>
      <c r="D14" s="9"/>
      <c r="F14" s="20"/>
      <c r="G14" s="19"/>
    </row>
    <row r="15" spans="1:7">
      <c r="A15" s="2" t="s">
        <v>2</v>
      </c>
      <c r="B15" s="9">
        <f>Without!L15</f>
        <v>0</v>
      </c>
      <c r="C15" s="10">
        <f>With!K15</f>
        <v>0.25</v>
      </c>
      <c r="D15" s="10"/>
      <c r="F15" s="20"/>
      <c r="G15" s="19">
        <v>1</v>
      </c>
    </row>
    <row r="16" spans="1:7">
      <c r="A16" s="2" t="s">
        <v>3</v>
      </c>
      <c r="B16" s="9">
        <f>Without!L16</f>
        <v>0</v>
      </c>
      <c r="C16" s="10">
        <f>With!K16</f>
        <v>0</v>
      </c>
      <c r="D16" s="7" t="s">
        <v>35</v>
      </c>
      <c r="F16" s="20"/>
      <c r="G16" s="19">
        <v>1</v>
      </c>
    </row>
    <row r="17" spans="1:7">
      <c r="A17" s="2" t="s">
        <v>4</v>
      </c>
      <c r="B17" s="9">
        <f>Without!L17</f>
        <v>0.2</v>
      </c>
      <c r="C17" s="10">
        <f>With!K17</f>
        <v>0.66666666666666663</v>
      </c>
      <c r="D17" s="10"/>
      <c r="F17" s="20"/>
      <c r="G17" s="19"/>
    </row>
    <row r="18" spans="1:7">
      <c r="A18" s="2" t="s">
        <v>5</v>
      </c>
      <c r="B18" s="9">
        <f>Without!L18</f>
        <v>0.25</v>
      </c>
      <c r="C18" s="10">
        <f>With!K18</f>
        <v>0.3125</v>
      </c>
      <c r="D18" s="10"/>
      <c r="F18" s="20"/>
      <c r="G18" s="19">
        <v>1</v>
      </c>
    </row>
    <row r="19" spans="1:7">
      <c r="A19" s="2" t="s">
        <v>6</v>
      </c>
      <c r="B19" s="9">
        <f>Without!L19</f>
        <v>0.4</v>
      </c>
      <c r="C19" s="10">
        <f>With!K19</f>
        <v>0.55555555555555558</v>
      </c>
      <c r="D19" s="10"/>
      <c r="F19" s="20"/>
      <c r="G19" s="19"/>
    </row>
    <row r="20" spans="1:7">
      <c r="A20" s="2" t="s">
        <v>38</v>
      </c>
      <c r="B20" s="9">
        <f>Without!L22</f>
        <v>28.6</v>
      </c>
      <c r="C20" s="10">
        <f>With!K22</f>
        <v>30.5</v>
      </c>
      <c r="D20" s="9"/>
      <c r="F20" s="20"/>
      <c r="G20" s="19"/>
    </row>
  </sheetData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43"/>
  <sheetViews>
    <sheetView tabSelected="1" zoomScale="85" zoomScaleNormal="85" workbookViewId="0">
      <selection activeCell="U9" sqref="U9"/>
    </sheetView>
  </sheetViews>
  <sheetFormatPr defaultRowHeight="15"/>
  <cols>
    <col min="1" max="1" width="9.85546875" bestFit="1" customWidth="1"/>
  </cols>
  <sheetData>
    <row r="1" spans="1:26">
      <c r="V1" t="s">
        <v>58</v>
      </c>
    </row>
    <row r="2" spans="1:26">
      <c r="A2" t="s">
        <v>56</v>
      </c>
      <c r="R2" t="s">
        <v>104</v>
      </c>
      <c r="S2" s="47" t="s">
        <v>103</v>
      </c>
      <c r="V2" t="s">
        <v>56</v>
      </c>
    </row>
    <row r="3" spans="1:26">
      <c r="A3" s="3" t="s">
        <v>0</v>
      </c>
      <c r="B3" s="4">
        <v>0</v>
      </c>
      <c r="C3" s="6">
        <v>1</v>
      </c>
      <c r="D3" s="6">
        <v>1</v>
      </c>
      <c r="E3" s="6">
        <v>1</v>
      </c>
      <c r="F3" s="6">
        <v>1</v>
      </c>
      <c r="G3" s="6">
        <v>0</v>
      </c>
      <c r="H3" s="4">
        <v>0</v>
      </c>
      <c r="I3" s="6">
        <v>1</v>
      </c>
      <c r="J3" s="15">
        <v>1</v>
      </c>
      <c r="K3" s="15">
        <v>1</v>
      </c>
      <c r="L3" s="15">
        <v>0</v>
      </c>
      <c r="M3" s="16">
        <v>1</v>
      </c>
      <c r="N3" s="16">
        <v>0</v>
      </c>
      <c r="O3" s="16">
        <v>0</v>
      </c>
      <c r="P3" s="16">
        <v>0</v>
      </c>
      <c r="Q3" s="16">
        <v>0</v>
      </c>
      <c r="R3" s="25">
        <f t="shared" ref="R3:R9" si="0">AVERAGE(B3:Q3)</f>
        <v>0.5</v>
      </c>
      <c r="S3" s="48">
        <f>STDEV(B3:Q3)</f>
        <v>0.5163977794943222</v>
      </c>
      <c r="V3" s="3" t="s">
        <v>0</v>
      </c>
      <c r="W3" s="4">
        <v>0</v>
      </c>
      <c r="X3" s="4">
        <v>1</v>
      </c>
      <c r="Y3" s="4">
        <v>1</v>
      </c>
      <c r="Z3" s="15">
        <v>0</v>
      </c>
    </row>
    <row r="4" spans="1:26">
      <c r="A4" s="3" t="s">
        <v>1</v>
      </c>
      <c r="B4" s="4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4">
        <v>1</v>
      </c>
      <c r="I4" s="6">
        <v>1</v>
      </c>
      <c r="J4" s="15">
        <v>1</v>
      </c>
      <c r="K4" s="15">
        <v>1</v>
      </c>
      <c r="L4" s="15">
        <v>1</v>
      </c>
      <c r="M4" s="16">
        <v>1</v>
      </c>
      <c r="N4" s="16">
        <v>1</v>
      </c>
      <c r="O4" s="16">
        <v>1</v>
      </c>
      <c r="P4" s="16">
        <v>0</v>
      </c>
      <c r="Q4" s="16">
        <v>1</v>
      </c>
      <c r="R4" s="25">
        <f t="shared" si="0"/>
        <v>0.9375</v>
      </c>
      <c r="S4" s="48">
        <f>STDEV(B4:Q4)</f>
        <v>0.25</v>
      </c>
      <c r="V4" s="3" t="s">
        <v>1</v>
      </c>
      <c r="W4" s="4">
        <v>1</v>
      </c>
      <c r="X4" s="4">
        <v>1</v>
      </c>
      <c r="Y4" s="4">
        <v>1</v>
      </c>
      <c r="Z4" s="15">
        <v>1</v>
      </c>
    </row>
    <row r="5" spans="1:26">
      <c r="A5" s="3" t="s">
        <v>2</v>
      </c>
      <c r="B5" s="15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4">
        <v>0</v>
      </c>
      <c r="I5" s="6">
        <v>0</v>
      </c>
      <c r="J5" s="15">
        <v>0</v>
      </c>
      <c r="K5" s="15">
        <v>0</v>
      </c>
      <c r="L5" s="15">
        <v>0</v>
      </c>
      <c r="M5" s="16">
        <v>1</v>
      </c>
      <c r="N5" s="16">
        <v>0</v>
      </c>
      <c r="O5" s="23">
        <v>1</v>
      </c>
      <c r="P5" s="16">
        <v>0</v>
      </c>
      <c r="Q5" s="23">
        <v>1</v>
      </c>
      <c r="R5" s="25">
        <f t="shared" si="0"/>
        <v>0.1875</v>
      </c>
      <c r="S5" s="48">
        <f>STDEV(B5:Q5)</f>
        <v>0.40311288741492751</v>
      </c>
      <c r="V5" s="3" t="s">
        <v>2</v>
      </c>
      <c r="W5" s="7" t="s">
        <v>10</v>
      </c>
      <c r="X5" s="7" t="s">
        <v>10</v>
      </c>
      <c r="Y5" s="7" t="s">
        <v>10</v>
      </c>
      <c r="Z5" s="7" t="s">
        <v>10</v>
      </c>
    </row>
    <row r="6" spans="1:26">
      <c r="A6" s="3" t="s">
        <v>3</v>
      </c>
      <c r="B6" s="4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4">
        <v>0</v>
      </c>
      <c r="I6" s="6">
        <v>0</v>
      </c>
      <c r="J6" s="15">
        <v>0</v>
      </c>
      <c r="K6" s="15">
        <v>0</v>
      </c>
      <c r="L6" s="15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25">
        <f t="shared" si="0"/>
        <v>0</v>
      </c>
      <c r="S6" s="48">
        <f>STDEV(B6:Q6)</f>
        <v>0</v>
      </c>
      <c r="V6" s="3" t="s">
        <v>3</v>
      </c>
      <c r="W6" s="4">
        <v>0</v>
      </c>
      <c r="X6" s="4">
        <v>0</v>
      </c>
      <c r="Y6" s="4">
        <v>0</v>
      </c>
      <c r="Z6" s="7" t="s">
        <v>10</v>
      </c>
    </row>
    <row r="7" spans="1:26">
      <c r="A7" s="3" t="s">
        <v>4</v>
      </c>
      <c r="B7" s="4">
        <v>1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4">
        <v>0</v>
      </c>
      <c r="I7" s="6">
        <v>0</v>
      </c>
      <c r="J7" s="15">
        <v>1</v>
      </c>
      <c r="K7" s="15">
        <v>1</v>
      </c>
      <c r="L7" s="15">
        <v>0</v>
      </c>
      <c r="M7" s="16">
        <v>1</v>
      </c>
      <c r="N7" s="16">
        <v>0</v>
      </c>
      <c r="O7" s="16">
        <v>1</v>
      </c>
      <c r="P7" s="16">
        <v>0</v>
      </c>
      <c r="Q7" s="16">
        <v>1</v>
      </c>
      <c r="R7" s="25">
        <f t="shared" si="0"/>
        <v>0.375</v>
      </c>
      <c r="S7" s="48">
        <f>STDEV(B7:Q7)</f>
        <v>0.5</v>
      </c>
      <c r="V7" s="3" t="s">
        <v>4</v>
      </c>
      <c r="W7" s="7" t="s">
        <v>10</v>
      </c>
      <c r="X7" s="7" t="s">
        <v>10</v>
      </c>
      <c r="Y7" s="7" t="s">
        <v>10</v>
      </c>
      <c r="Z7" s="15">
        <v>1</v>
      </c>
    </row>
    <row r="8" spans="1:26">
      <c r="A8" s="3" t="s">
        <v>5</v>
      </c>
      <c r="B8" s="4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4">
        <v>0</v>
      </c>
      <c r="I8" s="6">
        <v>0</v>
      </c>
      <c r="J8" s="15">
        <v>0</v>
      </c>
      <c r="K8" s="15">
        <v>1</v>
      </c>
      <c r="L8" s="15">
        <v>0</v>
      </c>
      <c r="M8" s="16">
        <v>0.5</v>
      </c>
      <c r="N8" s="16">
        <v>0</v>
      </c>
      <c r="O8" s="16">
        <v>0.5</v>
      </c>
      <c r="P8" s="16">
        <v>0</v>
      </c>
      <c r="Q8" s="16">
        <v>0.5</v>
      </c>
      <c r="R8" s="25">
        <f t="shared" si="0"/>
        <v>0.15625</v>
      </c>
      <c r="S8" s="48">
        <f>STDEV(B8:Q8)</f>
        <v>0.30103986446980741</v>
      </c>
      <c r="V8" s="3" t="s">
        <v>5</v>
      </c>
      <c r="W8" s="4">
        <v>0</v>
      </c>
      <c r="X8" s="7" t="s">
        <v>10</v>
      </c>
      <c r="Y8" s="7" t="s">
        <v>10</v>
      </c>
      <c r="Z8" s="7" t="s">
        <v>10</v>
      </c>
    </row>
    <row r="9" spans="1:26">
      <c r="A9" s="3" t="s">
        <v>6</v>
      </c>
      <c r="B9" s="4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4">
        <v>1</v>
      </c>
      <c r="I9" s="6">
        <v>1</v>
      </c>
      <c r="J9" s="15">
        <v>1</v>
      </c>
      <c r="K9" s="15">
        <v>0</v>
      </c>
      <c r="L9" s="15">
        <v>1</v>
      </c>
      <c r="M9" s="16">
        <v>0</v>
      </c>
      <c r="N9" s="16">
        <v>1</v>
      </c>
      <c r="O9" s="16">
        <v>0</v>
      </c>
      <c r="P9" s="16">
        <v>1</v>
      </c>
      <c r="Q9" s="16">
        <v>1</v>
      </c>
      <c r="R9" s="25">
        <f t="shared" si="0"/>
        <v>0.8125</v>
      </c>
      <c r="S9" s="48">
        <f>STDEV(B9:Q9)</f>
        <v>0.40311288741492751</v>
      </c>
      <c r="V9" s="3" t="s">
        <v>6</v>
      </c>
      <c r="W9" s="4">
        <v>1</v>
      </c>
      <c r="X9" s="7" t="s">
        <v>10</v>
      </c>
      <c r="Y9" s="7" t="s">
        <v>10</v>
      </c>
      <c r="Z9" s="15">
        <v>0</v>
      </c>
    </row>
    <row r="10" spans="1:26">
      <c r="A10" s="3" t="s">
        <v>7</v>
      </c>
      <c r="B10" s="4">
        <v>1032</v>
      </c>
      <c r="C10" s="6">
        <v>1031</v>
      </c>
      <c r="D10" s="6">
        <v>1031</v>
      </c>
      <c r="E10" s="6">
        <v>1032</v>
      </c>
      <c r="F10" s="6">
        <v>1032</v>
      </c>
      <c r="G10" s="4">
        <v>1032</v>
      </c>
      <c r="H10" s="4">
        <v>1032</v>
      </c>
      <c r="I10" s="6">
        <v>1032</v>
      </c>
      <c r="J10" s="15">
        <v>1015</v>
      </c>
      <c r="K10" s="15">
        <v>1015</v>
      </c>
      <c r="L10" s="15">
        <v>1015</v>
      </c>
      <c r="M10" s="16">
        <v>1015</v>
      </c>
      <c r="N10" s="16">
        <v>1015</v>
      </c>
      <c r="O10" s="16">
        <v>1015</v>
      </c>
      <c r="P10" s="16">
        <v>1015</v>
      </c>
      <c r="Q10" s="16">
        <v>1015</v>
      </c>
      <c r="R10" s="25"/>
      <c r="S10" s="49"/>
      <c r="V10" s="3" t="s">
        <v>7</v>
      </c>
      <c r="W10" s="4">
        <v>1032</v>
      </c>
      <c r="X10" s="4">
        <v>1032</v>
      </c>
      <c r="Y10" s="4">
        <v>1032</v>
      </c>
      <c r="Z10" s="15">
        <v>1015</v>
      </c>
    </row>
    <row r="11" spans="1:26">
      <c r="A11" s="3" t="s">
        <v>8</v>
      </c>
      <c r="B11" s="4">
        <v>1057</v>
      </c>
      <c r="C11" s="6">
        <v>1049</v>
      </c>
      <c r="D11" s="6">
        <v>1050</v>
      </c>
      <c r="E11" s="6">
        <v>1053</v>
      </c>
      <c r="F11" s="6">
        <v>1053</v>
      </c>
      <c r="G11" s="4">
        <v>1060</v>
      </c>
      <c r="H11" s="4">
        <v>1053</v>
      </c>
      <c r="I11" s="6">
        <v>1060</v>
      </c>
      <c r="J11" s="15">
        <v>1059</v>
      </c>
      <c r="K11" s="15">
        <v>1048</v>
      </c>
      <c r="L11" s="15">
        <v>1045</v>
      </c>
      <c r="M11" s="16">
        <v>1044</v>
      </c>
      <c r="N11" s="16">
        <v>1041</v>
      </c>
      <c r="O11" s="16">
        <v>1042</v>
      </c>
      <c r="P11" s="16">
        <v>1035</v>
      </c>
      <c r="Q11" s="16">
        <v>1045</v>
      </c>
      <c r="R11" s="25"/>
      <c r="S11" s="49"/>
      <c r="V11" s="3" t="s">
        <v>8</v>
      </c>
      <c r="W11" s="4">
        <v>1060</v>
      </c>
      <c r="X11" s="4">
        <v>1061</v>
      </c>
      <c r="Y11" s="4">
        <v>1060</v>
      </c>
      <c r="Z11" s="15">
        <v>1050</v>
      </c>
    </row>
    <row r="12" spans="1:26">
      <c r="A12" s="3" t="s">
        <v>9</v>
      </c>
      <c r="B12" s="5">
        <f t="shared" ref="B12:E12" si="1">B11-B10</f>
        <v>25</v>
      </c>
      <c r="C12" s="5">
        <f t="shared" si="1"/>
        <v>18</v>
      </c>
      <c r="D12" s="5">
        <f t="shared" si="1"/>
        <v>19</v>
      </c>
      <c r="E12" s="5">
        <f t="shared" si="1"/>
        <v>21</v>
      </c>
      <c r="F12" s="5">
        <f t="shared" ref="F12:L12" si="2">C11-C10</f>
        <v>18</v>
      </c>
      <c r="G12" s="5">
        <f t="shared" si="2"/>
        <v>19</v>
      </c>
      <c r="H12" s="5">
        <f t="shared" si="2"/>
        <v>21</v>
      </c>
      <c r="I12" s="5">
        <f t="shared" si="2"/>
        <v>21</v>
      </c>
      <c r="J12" s="5">
        <f t="shared" si="2"/>
        <v>28</v>
      </c>
      <c r="K12" s="5">
        <f t="shared" si="2"/>
        <v>21</v>
      </c>
      <c r="L12" s="5">
        <f t="shared" si="2"/>
        <v>28</v>
      </c>
      <c r="M12" s="5">
        <f t="shared" ref="M12:Q12" si="3">M11-M10</f>
        <v>29</v>
      </c>
      <c r="N12" s="5">
        <f t="shared" si="3"/>
        <v>26</v>
      </c>
      <c r="O12" s="5">
        <f t="shared" si="3"/>
        <v>27</v>
      </c>
      <c r="P12" s="5">
        <f t="shared" si="3"/>
        <v>20</v>
      </c>
      <c r="Q12" s="5">
        <f t="shared" si="3"/>
        <v>30</v>
      </c>
      <c r="R12" s="25">
        <f>AVERAGE(B12:Q12)</f>
        <v>23.1875</v>
      </c>
      <c r="S12" s="48">
        <f>STDEV(B12:Q12)</f>
        <v>4.2460766204422953</v>
      </c>
      <c r="V12" s="3" t="s">
        <v>9</v>
      </c>
      <c r="W12" s="5">
        <f>W11-W10</f>
        <v>28</v>
      </c>
      <c r="X12" s="5">
        <f>X11-X10</f>
        <v>29</v>
      </c>
      <c r="Y12" s="5">
        <f>Y11-Y10</f>
        <v>28</v>
      </c>
      <c r="Z12" s="5"/>
    </row>
    <row r="13" spans="1:26">
      <c r="S13" s="2"/>
    </row>
    <row r="14" spans="1:26">
      <c r="A14" s="27" t="s">
        <v>57</v>
      </c>
      <c r="R14" s="2"/>
      <c r="S14" s="2"/>
      <c r="V14" s="26" t="s">
        <v>57</v>
      </c>
    </row>
    <row r="15" spans="1:26">
      <c r="A15" s="3" t="s">
        <v>0</v>
      </c>
      <c r="B15" s="4">
        <v>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15">
        <v>0</v>
      </c>
      <c r="P15" s="15">
        <v>0</v>
      </c>
      <c r="Q15" s="15">
        <v>0</v>
      </c>
      <c r="R15" s="25">
        <f t="shared" ref="R15:R21" si="4">AVERAGE(B15:Q15)</f>
        <v>6.25E-2</v>
      </c>
      <c r="S15" s="48">
        <f>STDEV(B15:Q15)</f>
        <v>0.25</v>
      </c>
      <c r="V15" s="3" t="s">
        <v>0</v>
      </c>
      <c r="W15" s="4">
        <v>0</v>
      </c>
    </row>
    <row r="16" spans="1:26">
      <c r="A16" s="3" t="s">
        <v>1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15">
        <v>1</v>
      </c>
      <c r="P16" s="15">
        <v>1</v>
      </c>
      <c r="Q16" s="15">
        <v>0</v>
      </c>
      <c r="R16" s="25">
        <f t="shared" si="4"/>
        <v>0.875</v>
      </c>
      <c r="S16" s="48">
        <f>STDEV(B16:Q16)</f>
        <v>0.34156502553198659</v>
      </c>
      <c r="V16" s="3" t="s">
        <v>1</v>
      </c>
      <c r="W16" s="4">
        <v>1</v>
      </c>
    </row>
    <row r="17" spans="1:27">
      <c r="A17" s="3" t="s">
        <v>2</v>
      </c>
      <c r="B17" s="4">
        <v>0</v>
      </c>
      <c r="C17" s="4">
        <v>1</v>
      </c>
      <c r="D17" s="4">
        <v>1</v>
      </c>
      <c r="E17" s="4">
        <v>1</v>
      </c>
      <c r="F17" s="4">
        <v>0</v>
      </c>
      <c r="G17" s="4">
        <v>0</v>
      </c>
      <c r="H17" s="15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15">
        <v>0</v>
      </c>
      <c r="P17" s="15">
        <v>0</v>
      </c>
      <c r="Q17" s="15">
        <v>0</v>
      </c>
      <c r="R17" s="25">
        <f t="shared" si="4"/>
        <v>0.1875</v>
      </c>
      <c r="S17" s="48">
        <f>STDEV(B17:Q17)</f>
        <v>0.40311288741492751</v>
      </c>
      <c r="V17" s="3" t="s">
        <v>2</v>
      </c>
      <c r="W17" s="4">
        <v>0</v>
      </c>
    </row>
    <row r="18" spans="1:27">
      <c r="A18" s="3" t="s">
        <v>3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15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15">
        <v>0</v>
      </c>
      <c r="P18" s="15">
        <v>0</v>
      </c>
      <c r="Q18" s="15">
        <v>0</v>
      </c>
      <c r="R18" s="25">
        <f t="shared" si="4"/>
        <v>0</v>
      </c>
      <c r="S18" s="48">
        <f>STDEV(B18:Q18)</f>
        <v>0</v>
      </c>
      <c r="V18" s="3" t="s">
        <v>3</v>
      </c>
      <c r="W18" s="7" t="s">
        <v>10</v>
      </c>
    </row>
    <row r="19" spans="1:27">
      <c r="A19" s="3" t="s">
        <v>4</v>
      </c>
      <c r="B19" s="4">
        <v>1</v>
      </c>
      <c r="C19" s="4">
        <v>0</v>
      </c>
      <c r="D19" s="4">
        <v>1</v>
      </c>
      <c r="E19" s="4">
        <v>0</v>
      </c>
      <c r="F19" s="4">
        <v>0</v>
      </c>
      <c r="G19" s="4">
        <v>0</v>
      </c>
      <c r="H19" s="15">
        <v>0</v>
      </c>
      <c r="I19" s="4">
        <v>1</v>
      </c>
      <c r="J19" s="4">
        <v>0</v>
      </c>
      <c r="K19" s="4">
        <v>1</v>
      </c>
      <c r="L19" s="4">
        <v>0</v>
      </c>
      <c r="M19" s="4">
        <v>0</v>
      </c>
      <c r="N19" s="4">
        <v>0</v>
      </c>
      <c r="O19" s="15">
        <v>0</v>
      </c>
      <c r="P19" s="15">
        <v>0</v>
      </c>
      <c r="Q19" s="15">
        <v>0</v>
      </c>
      <c r="R19" s="25">
        <f t="shared" si="4"/>
        <v>0.25</v>
      </c>
      <c r="S19" s="48">
        <f>STDEV(B19:Q19)</f>
        <v>0.44721359549995793</v>
      </c>
      <c r="V19" s="3" t="s">
        <v>4</v>
      </c>
      <c r="W19" s="7" t="s">
        <v>10</v>
      </c>
    </row>
    <row r="20" spans="1:27">
      <c r="A20" s="3" t="s">
        <v>5</v>
      </c>
      <c r="B20" s="4">
        <v>0</v>
      </c>
      <c r="C20" s="4">
        <v>0</v>
      </c>
      <c r="D20" s="4">
        <v>0.25</v>
      </c>
      <c r="E20" s="4">
        <v>0</v>
      </c>
      <c r="F20" s="4">
        <v>0</v>
      </c>
      <c r="G20" s="4">
        <v>0</v>
      </c>
      <c r="H20" s="15">
        <v>0</v>
      </c>
      <c r="I20" s="4">
        <v>0</v>
      </c>
      <c r="J20" s="4">
        <v>0</v>
      </c>
      <c r="K20" s="4">
        <v>0</v>
      </c>
      <c r="L20" s="4">
        <v>0.5</v>
      </c>
      <c r="M20" s="4">
        <v>0.5</v>
      </c>
      <c r="N20" s="4">
        <v>0</v>
      </c>
      <c r="O20" s="15">
        <v>0.5</v>
      </c>
      <c r="P20" s="15">
        <v>0.5</v>
      </c>
      <c r="Q20" s="15">
        <v>0.5</v>
      </c>
      <c r="R20" s="25">
        <f t="shared" si="4"/>
        <v>0.171875</v>
      </c>
      <c r="S20" s="48">
        <f>STDEV(B20:Q20)</f>
        <v>0.2366211810750114</v>
      </c>
      <c r="V20" s="3" t="s">
        <v>5</v>
      </c>
      <c r="W20" s="4">
        <v>0</v>
      </c>
    </row>
    <row r="21" spans="1:27">
      <c r="A21" s="3" t="s">
        <v>6</v>
      </c>
      <c r="B21" s="4">
        <v>1</v>
      </c>
      <c r="C21" s="4">
        <v>1</v>
      </c>
      <c r="D21" s="4">
        <v>0</v>
      </c>
      <c r="E21" s="4">
        <v>0</v>
      </c>
      <c r="F21" s="4">
        <v>1</v>
      </c>
      <c r="G21" s="4">
        <v>1</v>
      </c>
      <c r="H21" s="15">
        <v>0</v>
      </c>
      <c r="I21" s="4">
        <v>1</v>
      </c>
      <c r="J21" s="4">
        <v>0</v>
      </c>
      <c r="K21" s="4">
        <v>1</v>
      </c>
      <c r="L21" s="4">
        <v>1</v>
      </c>
      <c r="M21" s="4">
        <v>0</v>
      </c>
      <c r="N21" s="4">
        <v>0</v>
      </c>
      <c r="O21" s="15">
        <v>0</v>
      </c>
      <c r="P21" s="15">
        <v>0</v>
      </c>
      <c r="Q21" s="15">
        <v>1</v>
      </c>
      <c r="R21" s="25">
        <f t="shared" si="4"/>
        <v>0.5</v>
      </c>
      <c r="S21" s="48">
        <f>STDEV(B21:Q21)</f>
        <v>0.5163977794943222</v>
      </c>
      <c r="V21" s="3" t="s">
        <v>6</v>
      </c>
      <c r="W21" s="7" t="s">
        <v>10</v>
      </c>
    </row>
    <row r="22" spans="1:27">
      <c r="A22" s="3" t="s">
        <v>7</v>
      </c>
      <c r="B22" s="4">
        <v>1025</v>
      </c>
      <c r="C22" s="4">
        <v>1025</v>
      </c>
      <c r="D22" s="4">
        <v>1025</v>
      </c>
      <c r="E22" s="4">
        <v>1025</v>
      </c>
      <c r="F22" s="4">
        <v>1025</v>
      </c>
      <c r="G22" s="4">
        <v>1025</v>
      </c>
      <c r="H22" s="15">
        <v>1010</v>
      </c>
      <c r="I22" s="4">
        <v>1010</v>
      </c>
      <c r="J22" s="4">
        <v>1010</v>
      </c>
      <c r="K22" s="4">
        <v>1010</v>
      </c>
      <c r="L22" s="4">
        <v>1010</v>
      </c>
      <c r="M22" s="4">
        <v>1010</v>
      </c>
      <c r="N22" s="4">
        <v>1010</v>
      </c>
      <c r="O22" s="15">
        <v>1010</v>
      </c>
      <c r="P22" s="15">
        <v>1010</v>
      </c>
      <c r="Q22" s="15">
        <v>1010</v>
      </c>
      <c r="R22" s="25"/>
      <c r="S22" s="49"/>
      <c r="V22" s="3" t="s">
        <v>7</v>
      </c>
      <c r="W22" s="4">
        <v>1030</v>
      </c>
    </row>
    <row r="23" spans="1:27">
      <c r="A23" s="3" t="s">
        <v>8</v>
      </c>
      <c r="B23" s="4">
        <v>1045</v>
      </c>
      <c r="C23" s="4">
        <v>1057</v>
      </c>
      <c r="D23" s="4">
        <v>1058</v>
      </c>
      <c r="E23" s="4">
        <v>1057</v>
      </c>
      <c r="F23" s="4">
        <v>1055</v>
      </c>
      <c r="G23" s="4">
        <v>1055</v>
      </c>
      <c r="H23" s="4">
        <v>1058</v>
      </c>
      <c r="I23" s="4">
        <v>1052</v>
      </c>
      <c r="J23" s="4">
        <v>1048</v>
      </c>
      <c r="K23" s="4">
        <v>1048</v>
      </c>
      <c r="L23" s="4">
        <v>1041</v>
      </c>
      <c r="M23" s="4">
        <v>1024</v>
      </c>
      <c r="N23" s="4">
        <v>1029</v>
      </c>
      <c r="O23" s="15">
        <v>1018</v>
      </c>
      <c r="P23" s="15">
        <v>1039</v>
      </c>
      <c r="Q23" s="15">
        <v>1029</v>
      </c>
      <c r="R23" s="25"/>
      <c r="S23" s="49"/>
      <c r="V23" s="3" t="s">
        <v>8</v>
      </c>
      <c r="W23" s="4">
        <v>1060</v>
      </c>
    </row>
    <row r="24" spans="1:27">
      <c r="A24" s="3" t="s">
        <v>9</v>
      </c>
      <c r="B24" s="5">
        <f t="shared" ref="B24:Q24" si="5">B23-B22</f>
        <v>20</v>
      </c>
      <c r="C24" s="5">
        <f t="shared" si="5"/>
        <v>32</v>
      </c>
      <c r="D24" s="5">
        <f t="shared" si="5"/>
        <v>33</v>
      </c>
      <c r="E24" s="5">
        <f t="shared" si="5"/>
        <v>32</v>
      </c>
      <c r="F24" s="5">
        <f t="shared" si="5"/>
        <v>30</v>
      </c>
      <c r="G24" s="5">
        <f t="shared" si="5"/>
        <v>30</v>
      </c>
      <c r="H24" s="5">
        <f t="shared" si="5"/>
        <v>48</v>
      </c>
      <c r="I24" s="5">
        <f t="shared" si="5"/>
        <v>42</v>
      </c>
      <c r="J24" s="5">
        <f t="shared" si="5"/>
        <v>38</v>
      </c>
      <c r="K24" s="5">
        <f t="shared" si="5"/>
        <v>38</v>
      </c>
      <c r="L24" s="5">
        <f t="shared" si="5"/>
        <v>31</v>
      </c>
      <c r="M24" s="5">
        <f t="shared" si="5"/>
        <v>14</v>
      </c>
      <c r="N24" s="5">
        <f t="shared" si="5"/>
        <v>19</v>
      </c>
      <c r="O24" s="5">
        <f t="shared" si="5"/>
        <v>8</v>
      </c>
      <c r="P24" s="5">
        <f t="shared" si="5"/>
        <v>29</v>
      </c>
      <c r="Q24" s="5">
        <f t="shared" si="5"/>
        <v>19</v>
      </c>
      <c r="R24" s="25">
        <f>AVERAGE(B24:Q24)</f>
        <v>28.9375</v>
      </c>
      <c r="S24" s="48">
        <f>STDEV(B24:Q24)</f>
        <v>10.579658154527804</v>
      </c>
      <c r="V24" s="3" t="s">
        <v>9</v>
      </c>
      <c r="W24" s="5">
        <f>W23-W22</f>
        <v>30</v>
      </c>
    </row>
    <row r="26" spans="1:27">
      <c r="E26" t="s">
        <v>0</v>
      </c>
      <c r="H26" t="s">
        <v>1</v>
      </c>
      <c r="K26" t="s">
        <v>2</v>
      </c>
      <c r="N26" t="s">
        <v>3</v>
      </c>
      <c r="Q26" t="s">
        <v>4</v>
      </c>
      <c r="T26" t="s">
        <v>5</v>
      </c>
      <c r="W26" t="s">
        <v>6</v>
      </c>
      <c r="Z26" t="s">
        <v>94</v>
      </c>
    </row>
    <row r="27" spans="1:27">
      <c r="B27" t="s">
        <v>78</v>
      </c>
      <c r="E27" s="28" t="s">
        <v>59</v>
      </c>
      <c r="F27" s="28" t="s">
        <v>60</v>
      </c>
      <c r="H27" s="28" t="s">
        <v>59</v>
      </c>
      <c r="I27" s="28" t="s">
        <v>60</v>
      </c>
      <c r="K27" s="28" t="s">
        <v>59</v>
      </c>
      <c r="L27" s="28" t="s">
        <v>60</v>
      </c>
      <c r="N27" s="28" t="s">
        <v>59</v>
      </c>
      <c r="O27" s="28" t="s">
        <v>60</v>
      </c>
      <c r="Q27" s="28" t="s">
        <v>59</v>
      </c>
      <c r="R27" s="28" t="s">
        <v>60</v>
      </c>
      <c r="T27" s="28" t="s">
        <v>59</v>
      </c>
      <c r="U27" s="28" t="s">
        <v>60</v>
      </c>
      <c r="W27" s="28" t="s">
        <v>59</v>
      </c>
      <c r="X27" s="28" t="s">
        <v>60</v>
      </c>
      <c r="Z27" s="28" t="s">
        <v>59</v>
      </c>
      <c r="AA27" s="28" t="s">
        <v>60</v>
      </c>
    </row>
    <row r="28" spans="1:27">
      <c r="B28" s="28" t="s">
        <v>59</v>
      </c>
      <c r="C28" s="28" t="s">
        <v>60</v>
      </c>
      <c r="E28" s="4">
        <v>0</v>
      </c>
      <c r="F28" s="4">
        <v>1</v>
      </c>
      <c r="H28" s="4">
        <v>1</v>
      </c>
      <c r="I28" s="4">
        <v>1</v>
      </c>
      <c r="K28" s="15">
        <v>0</v>
      </c>
      <c r="L28" s="4">
        <v>0</v>
      </c>
      <c r="N28" s="4">
        <v>0</v>
      </c>
      <c r="O28" s="4">
        <v>0</v>
      </c>
      <c r="Q28" s="4">
        <v>1</v>
      </c>
      <c r="R28" s="4">
        <v>1</v>
      </c>
      <c r="T28" s="4">
        <v>0</v>
      </c>
      <c r="U28" s="4">
        <v>0</v>
      </c>
      <c r="W28" s="4">
        <v>1</v>
      </c>
      <c r="X28" s="4">
        <v>1</v>
      </c>
      <c r="Z28" s="4">
        <v>25</v>
      </c>
      <c r="AA28" s="4">
        <v>20</v>
      </c>
    </row>
    <row r="29" spans="1:27">
      <c r="A29" s="3" t="s">
        <v>0</v>
      </c>
      <c r="B29" s="4">
        <f t="shared" ref="B29:B35" si="6">R3</f>
        <v>0.5</v>
      </c>
      <c r="C29" s="4">
        <f t="shared" ref="C29:C35" si="7">R15</f>
        <v>6.25E-2</v>
      </c>
      <c r="E29" s="6">
        <v>1</v>
      </c>
      <c r="F29" s="4">
        <v>0</v>
      </c>
      <c r="H29" s="6">
        <v>1</v>
      </c>
      <c r="I29" s="4">
        <v>1</v>
      </c>
      <c r="K29" s="6">
        <v>0</v>
      </c>
      <c r="L29" s="4">
        <v>1</v>
      </c>
      <c r="N29" s="6">
        <v>0</v>
      </c>
      <c r="O29" s="4">
        <v>0</v>
      </c>
      <c r="Q29" s="6">
        <v>0</v>
      </c>
      <c r="R29" s="4">
        <v>0</v>
      </c>
      <c r="T29" s="6">
        <v>0</v>
      </c>
      <c r="U29" s="4">
        <v>0</v>
      </c>
      <c r="W29" s="6">
        <v>1</v>
      </c>
      <c r="X29" s="4">
        <v>1</v>
      </c>
      <c r="Z29" s="4">
        <v>18</v>
      </c>
      <c r="AA29" s="4">
        <v>32</v>
      </c>
    </row>
    <row r="30" spans="1:27">
      <c r="A30" s="3" t="s">
        <v>1</v>
      </c>
      <c r="B30" s="4">
        <f t="shared" si="6"/>
        <v>0.9375</v>
      </c>
      <c r="C30" s="4">
        <f t="shared" si="7"/>
        <v>0.875</v>
      </c>
      <c r="E30" s="6">
        <v>1</v>
      </c>
      <c r="F30" s="4">
        <v>0</v>
      </c>
      <c r="H30" s="6">
        <v>1</v>
      </c>
      <c r="I30" s="4">
        <v>1</v>
      </c>
      <c r="K30" s="6">
        <v>0</v>
      </c>
      <c r="L30" s="4">
        <v>1</v>
      </c>
      <c r="N30" s="6">
        <v>0</v>
      </c>
      <c r="O30" s="4">
        <v>0</v>
      </c>
      <c r="Q30" s="6">
        <v>0</v>
      </c>
      <c r="R30" s="4">
        <v>1</v>
      </c>
      <c r="T30" s="6">
        <v>0</v>
      </c>
      <c r="U30" s="4">
        <v>0.25</v>
      </c>
      <c r="W30" s="6">
        <v>1</v>
      </c>
      <c r="X30" s="4">
        <v>0</v>
      </c>
      <c r="Z30" s="4">
        <v>19</v>
      </c>
      <c r="AA30" s="4">
        <v>33</v>
      </c>
    </row>
    <row r="31" spans="1:27">
      <c r="A31" s="3" t="s">
        <v>2</v>
      </c>
      <c r="B31" s="4">
        <f t="shared" si="6"/>
        <v>0.1875</v>
      </c>
      <c r="C31" s="4">
        <f t="shared" si="7"/>
        <v>0.1875</v>
      </c>
      <c r="E31" s="6">
        <v>1</v>
      </c>
      <c r="F31" s="4">
        <v>0</v>
      </c>
      <c r="H31" s="6">
        <v>1</v>
      </c>
      <c r="I31" s="4">
        <v>1</v>
      </c>
      <c r="K31" s="6">
        <v>0</v>
      </c>
      <c r="L31" s="4">
        <v>1</v>
      </c>
      <c r="N31" s="6">
        <v>0</v>
      </c>
      <c r="O31" s="4">
        <v>0</v>
      </c>
      <c r="Q31" s="6">
        <v>0</v>
      </c>
      <c r="R31" s="4">
        <v>0</v>
      </c>
      <c r="T31" s="6">
        <v>0</v>
      </c>
      <c r="U31" s="4">
        <v>0</v>
      </c>
      <c r="W31" s="6">
        <v>1</v>
      </c>
      <c r="X31" s="4">
        <v>0</v>
      </c>
      <c r="Z31" s="4">
        <v>21</v>
      </c>
      <c r="AA31" s="4">
        <v>32</v>
      </c>
    </row>
    <row r="32" spans="1:27">
      <c r="A32" s="3" t="s">
        <v>3</v>
      </c>
      <c r="B32" s="4">
        <f t="shared" si="6"/>
        <v>0</v>
      </c>
      <c r="C32" s="4">
        <f t="shared" si="7"/>
        <v>0</v>
      </c>
      <c r="E32" s="6">
        <v>1</v>
      </c>
      <c r="F32" s="4">
        <v>0</v>
      </c>
      <c r="H32" s="6">
        <v>1</v>
      </c>
      <c r="I32" s="4">
        <v>1</v>
      </c>
      <c r="K32" s="6">
        <v>0</v>
      </c>
      <c r="L32" s="4">
        <v>0</v>
      </c>
      <c r="N32" s="6">
        <v>0</v>
      </c>
      <c r="O32" s="4">
        <v>0</v>
      </c>
      <c r="Q32" s="6">
        <v>0</v>
      </c>
      <c r="R32" s="4">
        <v>0</v>
      </c>
      <c r="T32" s="6">
        <v>0</v>
      </c>
      <c r="U32" s="4">
        <v>0</v>
      </c>
      <c r="W32" s="6">
        <v>1</v>
      </c>
      <c r="X32" s="4">
        <v>1</v>
      </c>
      <c r="Z32" s="4">
        <v>18</v>
      </c>
      <c r="AA32" s="4">
        <v>30</v>
      </c>
    </row>
    <row r="33" spans="1:27">
      <c r="A33" s="3" t="s">
        <v>4</v>
      </c>
      <c r="B33" s="4">
        <f t="shared" si="6"/>
        <v>0.375</v>
      </c>
      <c r="C33" s="4">
        <f t="shared" si="7"/>
        <v>0.25</v>
      </c>
      <c r="E33" s="6">
        <v>0</v>
      </c>
      <c r="F33" s="4">
        <v>0</v>
      </c>
      <c r="H33" s="6">
        <v>1</v>
      </c>
      <c r="I33" s="4">
        <v>0</v>
      </c>
      <c r="K33" s="6">
        <v>0</v>
      </c>
      <c r="L33" s="4">
        <v>0</v>
      </c>
      <c r="N33" s="6">
        <v>0</v>
      </c>
      <c r="O33" s="4">
        <v>0</v>
      </c>
      <c r="Q33" s="6">
        <v>0</v>
      </c>
      <c r="R33" s="4">
        <v>0</v>
      </c>
      <c r="T33" s="6">
        <v>0</v>
      </c>
      <c r="U33" s="4">
        <v>0</v>
      </c>
      <c r="W33" s="6">
        <v>1</v>
      </c>
      <c r="X33" s="4">
        <v>1</v>
      </c>
      <c r="Z33" s="4">
        <v>19</v>
      </c>
      <c r="AA33" s="4">
        <v>30</v>
      </c>
    </row>
    <row r="34" spans="1:27">
      <c r="A34" s="3" t="s">
        <v>5</v>
      </c>
      <c r="B34" s="4">
        <f t="shared" si="6"/>
        <v>0.15625</v>
      </c>
      <c r="C34" s="4">
        <f t="shared" si="7"/>
        <v>0.171875</v>
      </c>
      <c r="E34" s="4">
        <v>0</v>
      </c>
      <c r="F34" s="4">
        <v>0</v>
      </c>
      <c r="H34" s="4">
        <v>1</v>
      </c>
      <c r="I34" s="4">
        <v>1</v>
      </c>
      <c r="K34" s="4">
        <v>0</v>
      </c>
      <c r="L34" s="15">
        <v>0</v>
      </c>
      <c r="N34" s="4">
        <v>0</v>
      </c>
      <c r="O34" s="15">
        <v>0</v>
      </c>
      <c r="Q34" s="4">
        <v>0</v>
      </c>
      <c r="R34" s="15">
        <v>0</v>
      </c>
      <c r="T34" s="4">
        <v>0</v>
      </c>
      <c r="U34" s="15">
        <v>0</v>
      </c>
      <c r="W34" s="4">
        <v>1</v>
      </c>
      <c r="X34" s="15">
        <v>0</v>
      </c>
      <c r="Z34" s="4">
        <v>21</v>
      </c>
      <c r="AA34" s="4">
        <v>48</v>
      </c>
    </row>
    <row r="35" spans="1:27">
      <c r="A35" s="3" t="s">
        <v>6</v>
      </c>
      <c r="B35" s="4">
        <f t="shared" si="6"/>
        <v>0.8125</v>
      </c>
      <c r="C35" s="4">
        <f t="shared" si="7"/>
        <v>0.5</v>
      </c>
      <c r="E35" s="6">
        <v>1</v>
      </c>
      <c r="F35" s="4">
        <v>0</v>
      </c>
      <c r="H35" s="6">
        <v>1</v>
      </c>
      <c r="I35" s="4">
        <v>1</v>
      </c>
      <c r="K35" s="6">
        <v>0</v>
      </c>
      <c r="L35" s="4">
        <v>0</v>
      </c>
      <c r="N35" s="6">
        <v>0</v>
      </c>
      <c r="O35" s="4">
        <v>0</v>
      </c>
      <c r="Q35" s="6">
        <v>0</v>
      </c>
      <c r="R35" s="4">
        <v>1</v>
      </c>
      <c r="T35" s="6">
        <v>0</v>
      </c>
      <c r="U35" s="4">
        <v>0</v>
      </c>
      <c r="W35" s="6">
        <v>1</v>
      </c>
      <c r="X35" s="4">
        <v>1</v>
      </c>
      <c r="Z35" s="4">
        <v>21</v>
      </c>
      <c r="AA35" s="4">
        <v>42</v>
      </c>
    </row>
    <row r="36" spans="1:27">
      <c r="A36" s="3" t="s">
        <v>9</v>
      </c>
      <c r="B36" s="33">
        <f>R12</f>
        <v>23.1875</v>
      </c>
      <c r="C36" s="33">
        <f>R24</f>
        <v>28.9375</v>
      </c>
      <c r="E36" s="15">
        <v>1</v>
      </c>
      <c r="F36" s="4">
        <v>0</v>
      </c>
      <c r="H36" s="15">
        <v>1</v>
      </c>
      <c r="I36" s="4">
        <v>1</v>
      </c>
      <c r="K36" s="15">
        <v>0</v>
      </c>
      <c r="L36" s="4">
        <v>0</v>
      </c>
      <c r="N36" s="15">
        <v>0</v>
      </c>
      <c r="O36" s="4">
        <v>0</v>
      </c>
      <c r="Q36" s="15">
        <v>1</v>
      </c>
      <c r="R36" s="4">
        <v>0</v>
      </c>
      <c r="T36" s="15">
        <v>0</v>
      </c>
      <c r="U36" s="4">
        <v>0</v>
      </c>
      <c r="W36" s="15">
        <v>1</v>
      </c>
      <c r="X36" s="4">
        <v>0</v>
      </c>
      <c r="Z36" s="4">
        <v>28</v>
      </c>
      <c r="AA36" s="4">
        <v>38</v>
      </c>
    </row>
    <row r="37" spans="1:27">
      <c r="E37" s="15">
        <v>1</v>
      </c>
      <c r="F37" s="4">
        <v>0</v>
      </c>
      <c r="H37" s="15">
        <v>1</v>
      </c>
      <c r="I37" s="4">
        <v>1</v>
      </c>
      <c r="K37" s="15">
        <v>0</v>
      </c>
      <c r="L37" s="4">
        <v>0</v>
      </c>
      <c r="N37" s="15">
        <v>0</v>
      </c>
      <c r="O37" s="4">
        <v>0</v>
      </c>
      <c r="Q37" s="15">
        <v>1</v>
      </c>
      <c r="R37" s="4">
        <v>1</v>
      </c>
      <c r="T37" s="15">
        <v>1</v>
      </c>
      <c r="U37" s="4">
        <v>0</v>
      </c>
      <c r="W37" s="15">
        <v>0</v>
      </c>
      <c r="X37" s="4">
        <v>1</v>
      </c>
      <c r="Z37" s="4">
        <v>21</v>
      </c>
      <c r="AA37" s="4">
        <v>38</v>
      </c>
    </row>
    <row r="38" spans="1:27">
      <c r="E38" s="15">
        <v>0</v>
      </c>
      <c r="F38" s="4">
        <v>0</v>
      </c>
      <c r="H38" s="15">
        <v>1</v>
      </c>
      <c r="I38" s="4">
        <v>1</v>
      </c>
      <c r="K38" s="15">
        <v>0</v>
      </c>
      <c r="L38" s="4">
        <v>0</v>
      </c>
      <c r="N38" s="15">
        <v>0</v>
      </c>
      <c r="O38" s="4">
        <v>0</v>
      </c>
      <c r="Q38" s="15">
        <v>0</v>
      </c>
      <c r="R38" s="4">
        <v>0</v>
      </c>
      <c r="T38" s="15">
        <v>0</v>
      </c>
      <c r="U38" s="4">
        <v>0.5</v>
      </c>
      <c r="W38" s="15">
        <v>1</v>
      </c>
      <c r="X38" s="4">
        <v>1</v>
      </c>
      <c r="Z38" s="4">
        <v>28</v>
      </c>
      <c r="AA38" s="4">
        <v>31</v>
      </c>
    </row>
    <row r="39" spans="1:27">
      <c r="E39" s="16">
        <v>1</v>
      </c>
      <c r="F39" s="4">
        <v>0</v>
      </c>
      <c r="H39" s="16">
        <v>1</v>
      </c>
      <c r="I39" s="4">
        <v>1</v>
      </c>
      <c r="K39" s="16">
        <v>1</v>
      </c>
      <c r="L39" s="4">
        <v>0</v>
      </c>
      <c r="N39" s="16">
        <v>0</v>
      </c>
      <c r="O39" s="4">
        <v>0</v>
      </c>
      <c r="Q39" s="16">
        <v>1</v>
      </c>
      <c r="R39" s="4">
        <v>0</v>
      </c>
      <c r="T39" s="16">
        <v>0.5</v>
      </c>
      <c r="U39" s="4">
        <v>0.5</v>
      </c>
      <c r="W39" s="16">
        <v>0</v>
      </c>
      <c r="X39" s="4">
        <v>0</v>
      </c>
      <c r="Z39" s="4">
        <v>29</v>
      </c>
      <c r="AA39" s="4">
        <v>14</v>
      </c>
    </row>
    <row r="40" spans="1:27">
      <c r="E40" s="16">
        <v>0</v>
      </c>
      <c r="F40" s="4">
        <v>0</v>
      </c>
      <c r="H40" s="16">
        <v>1</v>
      </c>
      <c r="I40" s="4">
        <v>1</v>
      </c>
      <c r="K40" s="16">
        <v>0</v>
      </c>
      <c r="L40" s="4">
        <v>0</v>
      </c>
      <c r="N40" s="16">
        <v>0</v>
      </c>
      <c r="O40" s="4">
        <v>0</v>
      </c>
      <c r="Q40" s="16">
        <v>0</v>
      </c>
      <c r="R40" s="4">
        <v>0</v>
      </c>
      <c r="T40" s="16">
        <v>0</v>
      </c>
      <c r="U40" s="4">
        <v>0</v>
      </c>
      <c r="W40" s="16">
        <v>1</v>
      </c>
      <c r="X40" s="4">
        <v>0</v>
      </c>
      <c r="Z40" s="4">
        <v>26</v>
      </c>
      <c r="AA40" s="4">
        <v>19</v>
      </c>
    </row>
    <row r="41" spans="1:27">
      <c r="E41" s="16">
        <v>0</v>
      </c>
      <c r="F41" s="15">
        <v>0</v>
      </c>
      <c r="H41" s="16">
        <v>1</v>
      </c>
      <c r="I41" s="15">
        <v>1</v>
      </c>
      <c r="K41" s="23">
        <v>1</v>
      </c>
      <c r="L41" s="15">
        <v>0</v>
      </c>
      <c r="N41" s="16">
        <v>0</v>
      </c>
      <c r="O41" s="15">
        <v>0</v>
      </c>
      <c r="Q41" s="16">
        <v>1</v>
      </c>
      <c r="R41" s="15">
        <v>0</v>
      </c>
      <c r="T41" s="16">
        <v>0.5</v>
      </c>
      <c r="U41" s="15">
        <v>0.5</v>
      </c>
      <c r="W41" s="16">
        <v>0</v>
      </c>
      <c r="X41" s="15">
        <v>0</v>
      </c>
      <c r="Z41" s="4">
        <v>27</v>
      </c>
      <c r="AA41" s="4">
        <v>8</v>
      </c>
    </row>
    <row r="42" spans="1:27">
      <c r="E42" s="16">
        <v>0</v>
      </c>
      <c r="F42" s="15">
        <v>0</v>
      </c>
      <c r="H42" s="16">
        <v>0</v>
      </c>
      <c r="I42" s="15">
        <v>1</v>
      </c>
      <c r="K42" s="16">
        <v>0</v>
      </c>
      <c r="L42" s="15">
        <v>0</v>
      </c>
      <c r="N42" s="16">
        <v>0</v>
      </c>
      <c r="O42" s="15">
        <v>0</v>
      </c>
      <c r="Q42" s="16">
        <v>0</v>
      </c>
      <c r="R42" s="15">
        <v>0</v>
      </c>
      <c r="T42" s="16">
        <v>0</v>
      </c>
      <c r="U42" s="15">
        <v>0.5</v>
      </c>
      <c r="W42" s="16">
        <v>1</v>
      </c>
      <c r="X42" s="15">
        <v>0</v>
      </c>
      <c r="Z42" s="4">
        <v>20</v>
      </c>
      <c r="AA42" s="4">
        <v>29</v>
      </c>
    </row>
    <row r="43" spans="1:27">
      <c r="E43" s="16">
        <v>0</v>
      </c>
      <c r="F43" s="15">
        <v>0</v>
      </c>
      <c r="H43" s="16">
        <v>1</v>
      </c>
      <c r="I43" s="15">
        <v>0</v>
      </c>
      <c r="K43" s="23">
        <v>1</v>
      </c>
      <c r="L43" s="15">
        <v>0</v>
      </c>
      <c r="N43" s="16">
        <v>0</v>
      </c>
      <c r="O43" s="15">
        <v>0</v>
      </c>
      <c r="Q43" s="16">
        <v>1</v>
      </c>
      <c r="R43" s="15">
        <v>0</v>
      </c>
      <c r="T43" s="16">
        <v>0.5</v>
      </c>
      <c r="U43" s="15">
        <v>0.5</v>
      </c>
      <c r="W43" s="16">
        <v>1</v>
      </c>
      <c r="X43" s="15">
        <v>1</v>
      </c>
      <c r="Z43" s="4">
        <v>30</v>
      </c>
      <c r="AA43" s="4">
        <v>19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6"/>
  <sheetViews>
    <sheetView topLeftCell="A37" workbookViewId="0">
      <selection activeCell="N50" sqref="N50"/>
    </sheetView>
  </sheetViews>
  <sheetFormatPr defaultRowHeight="15"/>
  <cols>
    <col min="1" max="1" width="19.140625" bestFit="1" customWidth="1"/>
    <col min="2" max="2" width="10" bestFit="1" customWidth="1"/>
    <col min="3" max="3" width="5.42578125" bestFit="1" customWidth="1"/>
    <col min="4" max="7" width="12" bestFit="1" customWidth="1"/>
    <col min="9" max="9" width="18.5703125" bestFit="1" customWidth="1"/>
    <col min="10" max="10" width="12" bestFit="1" customWidth="1"/>
    <col min="11" max="11" width="5.42578125" bestFit="1" customWidth="1"/>
    <col min="12" max="16" width="12" bestFit="1" customWidth="1"/>
  </cols>
  <sheetData>
    <row r="1" spans="1:15">
      <c r="A1" t="s">
        <v>61</v>
      </c>
    </row>
    <row r="3" spans="1:15" ht="15.75" thickBot="1">
      <c r="A3" s="34" t="s">
        <v>79</v>
      </c>
      <c r="B3" s="34"/>
      <c r="C3" s="34"/>
      <c r="D3" s="34"/>
      <c r="E3" s="34"/>
      <c r="F3" s="34"/>
      <c r="G3" s="34"/>
      <c r="H3" s="2"/>
      <c r="I3" s="34" t="s">
        <v>83</v>
      </c>
      <c r="J3" s="34"/>
      <c r="K3" s="34"/>
      <c r="L3" s="34"/>
      <c r="M3" s="34"/>
      <c r="N3" s="34"/>
      <c r="O3" s="34"/>
    </row>
    <row r="4" spans="1:15">
      <c r="A4" s="31" t="s">
        <v>62</v>
      </c>
      <c r="B4" s="31" t="s">
        <v>63</v>
      </c>
      <c r="C4" s="31" t="s">
        <v>64</v>
      </c>
      <c r="D4" s="31" t="s">
        <v>65</v>
      </c>
      <c r="E4" s="31" t="s">
        <v>66</v>
      </c>
      <c r="F4" s="2"/>
      <c r="G4" s="2"/>
      <c r="H4" s="2"/>
      <c r="I4" s="31" t="s">
        <v>62</v>
      </c>
      <c r="J4" s="31" t="s">
        <v>63</v>
      </c>
      <c r="K4" s="31" t="s">
        <v>64</v>
      </c>
      <c r="L4" s="31" t="s">
        <v>65</v>
      </c>
      <c r="M4" s="31" t="s">
        <v>66</v>
      </c>
      <c r="N4" s="2"/>
      <c r="O4" s="2"/>
    </row>
    <row r="5" spans="1:15">
      <c r="A5" s="13" t="s">
        <v>59</v>
      </c>
      <c r="B5" s="13">
        <v>16</v>
      </c>
      <c r="C5" s="13">
        <v>8</v>
      </c>
      <c r="D5" s="13">
        <v>0.5</v>
      </c>
      <c r="E5" s="13">
        <v>0.26666666666666666</v>
      </c>
      <c r="F5" s="2"/>
      <c r="G5" s="2"/>
      <c r="H5" s="2"/>
      <c r="I5" s="13" t="s">
        <v>59</v>
      </c>
      <c r="J5" s="13">
        <v>16</v>
      </c>
      <c r="K5" s="13">
        <v>6</v>
      </c>
      <c r="L5" s="13">
        <v>0.375</v>
      </c>
      <c r="M5" s="13">
        <v>0.25</v>
      </c>
      <c r="N5" s="2"/>
      <c r="O5" s="2"/>
    </row>
    <row r="6" spans="1:15" ht="15.75" thickBot="1">
      <c r="A6" s="32" t="s">
        <v>60</v>
      </c>
      <c r="B6" s="32">
        <v>16</v>
      </c>
      <c r="C6" s="32">
        <v>1</v>
      </c>
      <c r="D6" s="32">
        <v>6.25E-2</v>
      </c>
      <c r="E6" s="32">
        <v>6.25E-2</v>
      </c>
      <c r="F6" s="2"/>
      <c r="G6" s="2"/>
      <c r="H6" s="2"/>
      <c r="I6" s="32" t="s">
        <v>60</v>
      </c>
      <c r="J6" s="32">
        <v>16</v>
      </c>
      <c r="K6" s="32">
        <v>4</v>
      </c>
      <c r="L6" s="32">
        <v>0.25</v>
      </c>
      <c r="M6" s="32">
        <v>0.2</v>
      </c>
      <c r="N6" s="2"/>
      <c r="O6" s="2"/>
    </row>
    <row r="7" spans="1: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ht="15.75" thickBot="1">
      <c r="A9" s="2" t="s">
        <v>67</v>
      </c>
      <c r="B9" s="2"/>
      <c r="C9" s="2"/>
      <c r="D9" s="2"/>
      <c r="E9" s="2"/>
      <c r="F9" s="2"/>
      <c r="G9" s="2"/>
      <c r="H9" s="2"/>
      <c r="I9" s="2" t="s">
        <v>67</v>
      </c>
      <c r="J9" s="2"/>
      <c r="K9" s="2"/>
      <c r="L9" s="2"/>
      <c r="M9" s="2"/>
      <c r="N9" s="2"/>
      <c r="O9" s="2"/>
    </row>
    <row r="10" spans="1:15">
      <c r="A10" s="31" t="s">
        <v>68</v>
      </c>
      <c r="B10" s="31" t="s">
        <v>69</v>
      </c>
      <c r="C10" s="31" t="s">
        <v>70</v>
      </c>
      <c r="D10" s="31" t="s">
        <v>71</v>
      </c>
      <c r="E10" s="31" t="s">
        <v>72</v>
      </c>
      <c r="F10" s="31" t="s">
        <v>73</v>
      </c>
      <c r="G10" s="31" t="s">
        <v>74</v>
      </c>
      <c r="H10" s="2"/>
      <c r="I10" s="31" t="s">
        <v>68</v>
      </c>
      <c r="J10" s="31" t="s">
        <v>69</v>
      </c>
      <c r="K10" s="31" t="s">
        <v>70</v>
      </c>
      <c r="L10" s="31" t="s">
        <v>71</v>
      </c>
      <c r="M10" s="31" t="s">
        <v>72</v>
      </c>
      <c r="N10" s="31" t="s">
        <v>73</v>
      </c>
      <c r="O10" s="31" t="s">
        <v>74</v>
      </c>
    </row>
    <row r="11" spans="1:15">
      <c r="A11" s="13" t="s">
        <v>75</v>
      </c>
      <c r="B11" s="13">
        <v>1.53125</v>
      </c>
      <c r="C11" s="13">
        <v>1</v>
      </c>
      <c r="D11" s="13">
        <v>1.53125</v>
      </c>
      <c r="E11" s="38">
        <v>9.3037974683544302</v>
      </c>
      <c r="F11" s="13">
        <v>4.7484641416609547E-3</v>
      </c>
      <c r="G11" s="13">
        <v>4.1708767574426382</v>
      </c>
      <c r="H11" s="2"/>
      <c r="I11" s="13" t="s">
        <v>75</v>
      </c>
      <c r="J11" s="13">
        <v>0.125</v>
      </c>
      <c r="K11" s="13">
        <v>1</v>
      </c>
      <c r="L11" s="13">
        <v>0.125</v>
      </c>
      <c r="M11" s="41">
        <v>0.55555555555555558</v>
      </c>
      <c r="N11" s="13">
        <v>0.46185669286434616</v>
      </c>
      <c r="O11" s="13">
        <v>4.1708767574426382</v>
      </c>
    </row>
    <row r="12" spans="1:15">
      <c r="A12" s="13" t="s">
        <v>76</v>
      </c>
      <c r="B12" s="13">
        <v>4.9375</v>
      </c>
      <c r="C12" s="13">
        <v>30</v>
      </c>
      <c r="D12" s="13">
        <v>0.16458333333333333</v>
      </c>
      <c r="E12" s="13"/>
      <c r="F12" s="13"/>
      <c r="G12" s="13"/>
      <c r="H12" s="2"/>
      <c r="I12" s="13" t="s">
        <v>76</v>
      </c>
      <c r="J12" s="13">
        <v>6.75</v>
      </c>
      <c r="K12" s="13">
        <v>30</v>
      </c>
      <c r="L12" s="13">
        <v>0.22500000000000001</v>
      </c>
      <c r="M12" s="13"/>
      <c r="N12" s="13"/>
      <c r="O12" s="13"/>
    </row>
    <row r="13" spans="1:15">
      <c r="A13" s="13"/>
      <c r="B13" s="13"/>
      <c r="C13" s="13"/>
      <c r="D13" s="13"/>
      <c r="E13" s="13"/>
      <c r="F13" s="13"/>
      <c r="G13" s="13"/>
      <c r="H13" s="2"/>
      <c r="I13" s="13"/>
      <c r="J13" s="13"/>
      <c r="K13" s="13"/>
      <c r="L13" s="13"/>
      <c r="M13" s="13"/>
      <c r="N13" s="13"/>
      <c r="O13" s="13"/>
    </row>
    <row r="14" spans="1:15" ht="15.75" thickBot="1">
      <c r="A14" s="32" t="s">
        <v>77</v>
      </c>
      <c r="B14" s="32">
        <v>6.46875</v>
      </c>
      <c r="C14" s="32">
        <v>31</v>
      </c>
      <c r="D14" s="32"/>
      <c r="E14" s="32"/>
      <c r="F14" s="32"/>
      <c r="G14" s="32"/>
      <c r="H14" s="2"/>
      <c r="I14" s="32" t="s">
        <v>77</v>
      </c>
      <c r="J14" s="32">
        <v>6.875</v>
      </c>
      <c r="K14" s="32">
        <v>31</v>
      </c>
      <c r="L14" s="32"/>
      <c r="M14" s="32"/>
      <c r="N14" s="32"/>
      <c r="O14" s="32"/>
    </row>
    <row r="15" spans="1: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15.75" thickBot="1">
      <c r="A16" s="34" t="s">
        <v>80</v>
      </c>
      <c r="B16" s="34"/>
      <c r="C16" s="34"/>
      <c r="D16" s="34"/>
      <c r="E16" s="34"/>
      <c r="F16" s="34"/>
      <c r="G16" s="34"/>
      <c r="H16" s="2"/>
      <c r="I16" s="34" t="s">
        <v>84</v>
      </c>
      <c r="J16" s="34"/>
      <c r="K16" s="34"/>
      <c r="L16" s="34"/>
      <c r="M16" s="34"/>
      <c r="N16" s="34"/>
      <c r="O16" s="34"/>
    </row>
    <row r="17" spans="1:15">
      <c r="A17" s="31" t="s">
        <v>62</v>
      </c>
      <c r="B17" s="31" t="s">
        <v>63</v>
      </c>
      <c r="C17" s="31" t="s">
        <v>64</v>
      </c>
      <c r="D17" s="31" t="s">
        <v>65</v>
      </c>
      <c r="E17" s="31" t="s">
        <v>66</v>
      </c>
      <c r="F17" s="2"/>
      <c r="G17" s="2"/>
      <c r="H17" s="2"/>
      <c r="I17" s="31" t="s">
        <v>62</v>
      </c>
      <c r="J17" s="31" t="s">
        <v>63</v>
      </c>
      <c r="K17" s="31" t="s">
        <v>64</v>
      </c>
      <c r="L17" s="31" t="s">
        <v>65</v>
      </c>
      <c r="M17" s="31" t="s">
        <v>66</v>
      </c>
      <c r="N17" s="2"/>
      <c r="O17" s="2"/>
    </row>
    <row r="18" spans="1:15">
      <c r="A18" s="13" t="s">
        <v>59</v>
      </c>
      <c r="B18" s="13">
        <v>16</v>
      </c>
      <c r="C18" s="13">
        <v>15</v>
      </c>
      <c r="D18" s="13">
        <v>0.9375</v>
      </c>
      <c r="E18" s="13">
        <v>6.25E-2</v>
      </c>
      <c r="F18" s="2"/>
      <c r="G18" s="2"/>
      <c r="H18" s="2"/>
      <c r="I18" s="13" t="s">
        <v>59</v>
      </c>
      <c r="J18" s="13">
        <v>16</v>
      </c>
      <c r="K18" s="13">
        <v>2.5</v>
      </c>
      <c r="L18" s="13">
        <v>0.15625</v>
      </c>
      <c r="M18" s="13">
        <v>9.0624999999999997E-2</v>
      </c>
      <c r="N18" s="2"/>
      <c r="O18" s="2"/>
    </row>
    <row r="19" spans="1:15" ht="15.75" thickBot="1">
      <c r="A19" s="32" t="s">
        <v>60</v>
      </c>
      <c r="B19" s="32">
        <v>16</v>
      </c>
      <c r="C19" s="32">
        <v>14</v>
      </c>
      <c r="D19" s="32">
        <v>0.875</v>
      </c>
      <c r="E19" s="32">
        <v>0.11666666666666667</v>
      </c>
      <c r="F19" s="2"/>
      <c r="G19" s="2"/>
      <c r="H19" s="2"/>
      <c r="I19" s="32" t="s">
        <v>60</v>
      </c>
      <c r="J19" s="32">
        <v>16</v>
      </c>
      <c r="K19" s="32">
        <v>2.75</v>
      </c>
      <c r="L19" s="32">
        <v>0.171875</v>
      </c>
      <c r="M19" s="32">
        <v>5.5989583333333336E-2</v>
      </c>
      <c r="N19" s="2"/>
      <c r="O19" s="2"/>
    </row>
    <row r="20" spans="1: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ht="15.75" thickBot="1">
      <c r="A22" s="2" t="s">
        <v>67</v>
      </c>
      <c r="B22" s="2"/>
      <c r="C22" s="2"/>
      <c r="D22" s="2"/>
      <c r="E22" s="2"/>
      <c r="F22" s="2"/>
      <c r="G22" s="2"/>
      <c r="H22" s="2"/>
      <c r="I22" s="2" t="s">
        <v>67</v>
      </c>
      <c r="J22" s="2"/>
      <c r="K22" s="2"/>
      <c r="L22" s="2"/>
      <c r="M22" s="2"/>
      <c r="N22" s="2"/>
      <c r="O22" s="2"/>
    </row>
    <row r="23" spans="1:15">
      <c r="A23" s="31" t="s">
        <v>68</v>
      </c>
      <c r="B23" s="31" t="s">
        <v>69</v>
      </c>
      <c r="C23" s="31" t="s">
        <v>70</v>
      </c>
      <c r="D23" s="31" t="s">
        <v>71</v>
      </c>
      <c r="E23" s="31" t="s">
        <v>72</v>
      </c>
      <c r="F23" s="31" t="s">
        <v>73</v>
      </c>
      <c r="G23" s="31" t="s">
        <v>74</v>
      </c>
      <c r="H23" s="2"/>
      <c r="I23" s="31" t="s">
        <v>68</v>
      </c>
      <c r="J23" s="31" t="s">
        <v>69</v>
      </c>
      <c r="K23" s="31" t="s">
        <v>70</v>
      </c>
      <c r="L23" s="31" t="s">
        <v>71</v>
      </c>
      <c r="M23" s="31" t="s">
        <v>72</v>
      </c>
      <c r="N23" s="31" t="s">
        <v>73</v>
      </c>
      <c r="O23" s="31" t="s">
        <v>74</v>
      </c>
    </row>
    <row r="24" spans="1:15">
      <c r="A24" s="13" t="s">
        <v>75</v>
      </c>
      <c r="B24" s="13">
        <v>3.125E-2</v>
      </c>
      <c r="C24" s="13">
        <v>1</v>
      </c>
      <c r="D24" s="13">
        <v>3.125E-2</v>
      </c>
      <c r="E24" s="41">
        <v>0.34883720930232559</v>
      </c>
      <c r="F24" s="13">
        <v>0.55919566996390513</v>
      </c>
      <c r="G24" s="13">
        <v>4.1708767574426382</v>
      </c>
      <c r="H24" s="2"/>
      <c r="I24" s="13" t="s">
        <v>75</v>
      </c>
      <c r="J24" s="13">
        <v>1.953125E-3</v>
      </c>
      <c r="K24" s="13">
        <v>1</v>
      </c>
      <c r="L24" s="13">
        <v>1.953125E-3</v>
      </c>
      <c r="M24" s="41">
        <v>2.6642984014209593E-2</v>
      </c>
      <c r="N24" s="13">
        <v>0.87143449555288788</v>
      </c>
      <c r="O24" s="13">
        <v>4.1708767574426382</v>
      </c>
    </row>
    <row r="25" spans="1:15">
      <c r="A25" s="13" t="s">
        <v>76</v>
      </c>
      <c r="B25" s="13">
        <v>2.6875</v>
      </c>
      <c r="C25" s="13">
        <v>30</v>
      </c>
      <c r="D25" s="13">
        <v>8.9583333333333334E-2</v>
      </c>
      <c r="E25" s="13"/>
      <c r="F25" s="13"/>
      <c r="G25" s="13"/>
      <c r="H25" s="2"/>
      <c r="I25" s="13" t="s">
        <v>76</v>
      </c>
      <c r="J25" s="13">
        <v>2.19921875</v>
      </c>
      <c r="K25" s="13">
        <v>30</v>
      </c>
      <c r="L25" s="13">
        <v>7.3307291666666663E-2</v>
      </c>
      <c r="M25" s="13"/>
      <c r="N25" s="13"/>
      <c r="O25" s="13"/>
    </row>
    <row r="26" spans="1:15">
      <c r="A26" s="13"/>
      <c r="B26" s="13"/>
      <c r="C26" s="13"/>
      <c r="D26" s="13"/>
      <c r="E26" s="13"/>
      <c r="F26" s="13"/>
      <c r="G26" s="13"/>
      <c r="H26" s="2"/>
      <c r="I26" s="13"/>
      <c r="J26" s="13"/>
      <c r="K26" s="13"/>
      <c r="L26" s="13"/>
      <c r="M26" s="13"/>
      <c r="N26" s="13"/>
      <c r="O26" s="13"/>
    </row>
    <row r="27" spans="1:15" ht="15.75" thickBot="1">
      <c r="A27" s="32" t="s">
        <v>77</v>
      </c>
      <c r="B27" s="32">
        <v>2.71875</v>
      </c>
      <c r="C27" s="32">
        <v>31</v>
      </c>
      <c r="D27" s="32"/>
      <c r="E27" s="32"/>
      <c r="F27" s="32"/>
      <c r="G27" s="32"/>
      <c r="H27" s="2"/>
      <c r="I27" s="32" t="s">
        <v>77</v>
      </c>
      <c r="J27" s="32">
        <v>2.201171875</v>
      </c>
      <c r="K27" s="32">
        <v>31</v>
      </c>
      <c r="L27" s="32"/>
      <c r="M27" s="32"/>
      <c r="N27" s="32"/>
      <c r="O27" s="32"/>
    </row>
    <row r="28" spans="1: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15.75" thickBot="1">
      <c r="A29" s="39" t="s">
        <v>81</v>
      </c>
      <c r="B29" s="40" t="s">
        <v>97</v>
      </c>
      <c r="C29" s="39"/>
      <c r="D29" s="39"/>
      <c r="E29" s="39"/>
      <c r="F29" s="39"/>
      <c r="G29" s="39"/>
      <c r="H29" s="2"/>
      <c r="I29" s="34" t="s">
        <v>85</v>
      </c>
      <c r="J29" s="34"/>
      <c r="K29" s="34"/>
      <c r="L29" s="34"/>
      <c r="M29" s="34"/>
      <c r="N29" s="34"/>
      <c r="O29" s="34"/>
    </row>
    <row r="30" spans="1:15">
      <c r="A30" s="31" t="s">
        <v>62</v>
      </c>
      <c r="B30" s="31" t="s">
        <v>63</v>
      </c>
      <c r="C30" s="31" t="s">
        <v>64</v>
      </c>
      <c r="D30" s="31" t="s">
        <v>65</v>
      </c>
      <c r="E30" s="31" t="s">
        <v>66</v>
      </c>
      <c r="F30" s="2"/>
      <c r="G30" s="2"/>
      <c r="H30" s="2"/>
      <c r="I30" s="31" t="s">
        <v>62</v>
      </c>
      <c r="J30" s="31" t="s">
        <v>63</v>
      </c>
      <c r="K30" s="31" t="s">
        <v>64</v>
      </c>
      <c r="L30" s="31" t="s">
        <v>65</v>
      </c>
      <c r="M30" s="31" t="s">
        <v>66</v>
      </c>
      <c r="N30" s="2"/>
      <c r="O30" s="2"/>
    </row>
    <row r="31" spans="1:15">
      <c r="A31" s="13" t="s">
        <v>59</v>
      </c>
      <c r="B31" s="13">
        <v>16</v>
      </c>
      <c r="C31" s="44">
        <v>3</v>
      </c>
      <c r="D31" s="13">
        <v>0.1875</v>
      </c>
      <c r="E31" s="13">
        <v>0.16250000000000001</v>
      </c>
      <c r="F31" s="2"/>
      <c r="G31" s="2"/>
      <c r="H31" s="2"/>
      <c r="I31" s="13" t="s">
        <v>59</v>
      </c>
      <c r="J31" s="13">
        <v>16</v>
      </c>
      <c r="K31" s="13">
        <v>13</v>
      </c>
      <c r="L31" s="13">
        <v>0.8125</v>
      </c>
      <c r="M31" s="13">
        <v>0.16250000000000001</v>
      </c>
      <c r="N31" s="2"/>
      <c r="O31" s="2"/>
    </row>
    <row r="32" spans="1:15" ht="15.75" thickBot="1">
      <c r="A32" s="32" t="s">
        <v>60</v>
      </c>
      <c r="B32" s="32">
        <v>16</v>
      </c>
      <c r="C32" s="45">
        <v>3</v>
      </c>
      <c r="D32" s="32">
        <v>0.1875</v>
      </c>
      <c r="E32" s="32">
        <v>0.16250000000000001</v>
      </c>
      <c r="F32" s="2"/>
      <c r="G32" s="2"/>
      <c r="H32" s="2"/>
      <c r="I32" s="32" t="s">
        <v>60</v>
      </c>
      <c r="J32" s="32">
        <v>16</v>
      </c>
      <c r="K32" s="32">
        <v>8</v>
      </c>
      <c r="L32" s="32">
        <v>0.5</v>
      </c>
      <c r="M32" s="32">
        <v>0.26666666666666666</v>
      </c>
      <c r="N32" s="2"/>
      <c r="O32" s="2"/>
    </row>
    <row r="33" spans="1: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5.75" thickBot="1">
      <c r="A35" s="2" t="s">
        <v>67</v>
      </c>
      <c r="B35" s="2"/>
      <c r="C35" s="2"/>
      <c r="D35" s="2"/>
      <c r="E35" s="2"/>
      <c r="F35" s="2"/>
      <c r="G35" s="2"/>
      <c r="H35" s="2"/>
      <c r="I35" s="2" t="s">
        <v>67</v>
      </c>
      <c r="J35" s="2"/>
      <c r="K35" s="2"/>
      <c r="L35" s="2"/>
      <c r="M35" s="2"/>
      <c r="N35" s="2"/>
      <c r="O35" s="2"/>
    </row>
    <row r="36" spans="1:15">
      <c r="A36" s="31" t="s">
        <v>68</v>
      </c>
      <c r="B36" s="31" t="s">
        <v>69</v>
      </c>
      <c r="C36" s="31" t="s">
        <v>70</v>
      </c>
      <c r="D36" s="31" t="s">
        <v>71</v>
      </c>
      <c r="E36" s="31" t="s">
        <v>72</v>
      </c>
      <c r="F36" s="31" t="s">
        <v>73</v>
      </c>
      <c r="G36" s="31" t="s">
        <v>74</v>
      </c>
      <c r="H36" s="2"/>
      <c r="I36" s="31" t="s">
        <v>68</v>
      </c>
      <c r="J36" s="31" t="s">
        <v>69</v>
      </c>
      <c r="K36" s="31" t="s">
        <v>70</v>
      </c>
      <c r="L36" s="31" t="s">
        <v>71</v>
      </c>
      <c r="M36" s="31" t="s">
        <v>72</v>
      </c>
      <c r="N36" s="31" t="s">
        <v>73</v>
      </c>
      <c r="O36" s="31" t="s">
        <v>74</v>
      </c>
    </row>
    <row r="37" spans="1:15">
      <c r="A37" s="13" t="s">
        <v>75</v>
      </c>
      <c r="B37" s="13">
        <v>0</v>
      </c>
      <c r="C37" s="13">
        <v>1</v>
      </c>
      <c r="D37" s="13">
        <v>0</v>
      </c>
      <c r="E37" s="13">
        <v>0</v>
      </c>
      <c r="F37" s="13">
        <v>1</v>
      </c>
      <c r="G37" s="13">
        <v>4.1708767574426382</v>
      </c>
      <c r="H37" s="2"/>
      <c r="I37" s="13" t="s">
        <v>75</v>
      </c>
      <c r="J37" s="13">
        <v>0.78125</v>
      </c>
      <c r="K37" s="13">
        <v>1</v>
      </c>
      <c r="L37" s="13">
        <v>0.78125</v>
      </c>
      <c r="M37" s="41">
        <v>3.6407766990291264</v>
      </c>
      <c r="N37" s="13">
        <v>6.5991783344717919E-2</v>
      </c>
      <c r="O37" s="13">
        <v>4.1708767574426382</v>
      </c>
    </row>
    <row r="38" spans="1:15">
      <c r="A38" s="13" t="s">
        <v>76</v>
      </c>
      <c r="B38" s="13">
        <v>4.875</v>
      </c>
      <c r="C38" s="13">
        <v>30</v>
      </c>
      <c r="D38" s="13">
        <v>0.16250000000000001</v>
      </c>
      <c r="E38" s="13"/>
      <c r="F38" s="13"/>
      <c r="G38" s="13"/>
      <c r="H38" s="2"/>
      <c r="I38" s="13" t="s">
        <v>76</v>
      </c>
      <c r="J38" s="13">
        <v>6.4375</v>
      </c>
      <c r="K38" s="13">
        <v>30</v>
      </c>
      <c r="L38" s="13">
        <v>0.21458333333333332</v>
      </c>
      <c r="M38" s="13"/>
      <c r="N38" s="13"/>
      <c r="O38" s="13"/>
    </row>
    <row r="39" spans="1:15">
      <c r="A39" s="13"/>
      <c r="B39" s="13"/>
      <c r="C39" s="13"/>
      <c r="D39" s="13"/>
      <c r="E39" s="13"/>
      <c r="F39" s="13"/>
      <c r="G39" s="13"/>
      <c r="H39" s="2"/>
      <c r="I39" s="13"/>
      <c r="J39" s="13"/>
      <c r="K39" s="13"/>
      <c r="L39" s="13"/>
      <c r="M39" s="13"/>
      <c r="N39" s="13"/>
      <c r="O39" s="13"/>
    </row>
    <row r="40" spans="1:15" ht="15.75" thickBot="1">
      <c r="A40" s="32" t="s">
        <v>77</v>
      </c>
      <c r="B40" s="32">
        <v>4.875</v>
      </c>
      <c r="C40" s="32">
        <v>31</v>
      </c>
      <c r="D40" s="32"/>
      <c r="E40" s="32"/>
      <c r="F40" s="32"/>
      <c r="G40" s="32"/>
      <c r="H40" s="2"/>
      <c r="I40" s="32" t="s">
        <v>77</v>
      </c>
      <c r="J40" s="32">
        <v>7.21875</v>
      </c>
      <c r="K40" s="32">
        <v>31</v>
      </c>
      <c r="L40" s="32"/>
      <c r="M40" s="32"/>
      <c r="N40" s="32"/>
      <c r="O40" s="32"/>
    </row>
    <row r="41" spans="1: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5.75" thickBot="1">
      <c r="A42" s="39" t="s">
        <v>82</v>
      </c>
      <c r="B42" s="40" t="s">
        <v>91</v>
      </c>
      <c r="C42" s="39"/>
      <c r="D42" s="39"/>
      <c r="E42" s="39" t="s">
        <v>92</v>
      </c>
      <c r="F42" s="39"/>
      <c r="G42" s="39"/>
      <c r="H42" s="2"/>
      <c r="I42" s="24" t="s">
        <v>96</v>
      </c>
      <c r="J42" s="24"/>
      <c r="K42" s="24"/>
      <c r="L42" s="24"/>
      <c r="M42" s="24"/>
      <c r="N42" s="24"/>
      <c r="O42" s="24"/>
    </row>
    <row r="43" spans="1:15">
      <c r="A43" s="31" t="s">
        <v>62</v>
      </c>
      <c r="B43" s="31" t="s">
        <v>63</v>
      </c>
      <c r="C43" s="31" t="s">
        <v>64</v>
      </c>
      <c r="D43" s="31" t="s">
        <v>65</v>
      </c>
      <c r="E43" s="31" t="s">
        <v>66</v>
      </c>
      <c r="F43" s="2"/>
      <c r="G43" s="2"/>
      <c r="H43" s="2"/>
      <c r="I43" s="31" t="s">
        <v>62</v>
      </c>
      <c r="J43" s="31" t="s">
        <v>63</v>
      </c>
      <c r="K43" s="31" t="s">
        <v>64</v>
      </c>
      <c r="L43" s="31" t="s">
        <v>65</v>
      </c>
      <c r="M43" s="31" t="s">
        <v>66</v>
      </c>
    </row>
    <row r="44" spans="1:15">
      <c r="A44" s="13" t="s">
        <v>59</v>
      </c>
      <c r="B44" s="13">
        <v>16</v>
      </c>
      <c r="C44" s="44">
        <v>0</v>
      </c>
      <c r="D44" s="13">
        <v>0</v>
      </c>
      <c r="E44" s="13">
        <v>0</v>
      </c>
      <c r="F44" s="2"/>
      <c r="G44" s="2"/>
      <c r="H44" s="2"/>
      <c r="I44" s="29" t="s">
        <v>59</v>
      </c>
      <c r="J44" s="29">
        <v>7</v>
      </c>
      <c r="K44" s="29">
        <v>2.90625</v>
      </c>
      <c r="L44" s="29">
        <v>0.41517857142857145</v>
      </c>
      <c r="M44" s="29">
        <v>0.12718563988095236</v>
      </c>
    </row>
    <row r="45" spans="1:15" ht="15.75" thickBot="1">
      <c r="A45" s="32" t="s">
        <v>60</v>
      </c>
      <c r="B45" s="32">
        <v>16</v>
      </c>
      <c r="C45" s="45">
        <v>0</v>
      </c>
      <c r="D45" s="32">
        <v>0</v>
      </c>
      <c r="E45" s="32">
        <v>0</v>
      </c>
      <c r="F45" s="2"/>
      <c r="G45" s="2"/>
      <c r="H45" s="2"/>
      <c r="I45" s="30" t="s">
        <v>60</v>
      </c>
      <c r="J45" s="30">
        <v>7</v>
      </c>
      <c r="K45" s="30">
        <v>2.0531250000000001</v>
      </c>
      <c r="L45" s="30">
        <v>0.29330357142857144</v>
      </c>
      <c r="M45" s="30">
        <v>9.1153738839285695E-2</v>
      </c>
    </row>
    <row r="46" spans="1:15">
      <c r="A46" s="2"/>
      <c r="B46" s="2"/>
      <c r="C46" s="2"/>
      <c r="D46" s="2"/>
      <c r="E46" s="2"/>
      <c r="F46" s="2"/>
      <c r="G46" s="2"/>
      <c r="H46" s="2"/>
    </row>
    <row r="47" spans="1:15">
      <c r="A47" s="2"/>
      <c r="B47" s="2"/>
      <c r="C47" s="2"/>
      <c r="D47" s="2"/>
      <c r="E47" s="2"/>
      <c r="F47" s="2"/>
      <c r="G47" s="2"/>
      <c r="H47" s="2"/>
    </row>
    <row r="48" spans="1:15" ht="15.75" thickBot="1">
      <c r="A48" s="2" t="s">
        <v>67</v>
      </c>
      <c r="B48" s="2"/>
      <c r="C48" s="2"/>
      <c r="D48" s="2"/>
      <c r="E48" s="2"/>
      <c r="F48" s="2"/>
      <c r="G48" s="2"/>
      <c r="H48" s="2"/>
      <c r="I48" t="s">
        <v>67</v>
      </c>
    </row>
    <row r="49" spans="1:15">
      <c r="A49" s="31" t="s">
        <v>68</v>
      </c>
      <c r="B49" s="31" t="s">
        <v>69</v>
      </c>
      <c r="C49" s="31" t="s">
        <v>70</v>
      </c>
      <c r="D49" s="31" t="s">
        <v>71</v>
      </c>
      <c r="E49" s="31" t="s">
        <v>72</v>
      </c>
      <c r="F49" s="31" t="s">
        <v>73</v>
      </c>
      <c r="G49" s="31" t="s">
        <v>74</v>
      </c>
      <c r="H49" s="2"/>
      <c r="I49" s="31" t="s">
        <v>68</v>
      </c>
      <c r="J49" s="31" t="s">
        <v>69</v>
      </c>
      <c r="K49" s="31" t="s">
        <v>70</v>
      </c>
      <c r="L49" s="31" t="s">
        <v>71</v>
      </c>
      <c r="M49" s="31" t="s">
        <v>72</v>
      </c>
      <c r="N49" s="31" t="s">
        <v>73</v>
      </c>
      <c r="O49" s="31" t="s">
        <v>74</v>
      </c>
    </row>
    <row r="50" spans="1:15">
      <c r="A50" s="13" t="s">
        <v>75</v>
      </c>
      <c r="B50" s="13">
        <v>0</v>
      </c>
      <c r="C50" s="13">
        <v>1</v>
      </c>
      <c r="D50" s="13">
        <v>0</v>
      </c>
      <c r="E50" s="13">
        <v>65535</v>
      </c>
      <c r="F50" s="13" t="e">
        <v>#NUM!</v>
      </c>
      <c r="G50" s="13">
        <v>4.1708767574426382</v>
      </c>
      <c r="H50" s="2"/>
      <c r="I50" s="29" t="s">
        <v>75</v>
      </c>
      <c r="J50" s="29">
        <v>5.1987304687500346E-2</v>
      </c>
      <c r="K50" s="29">
        <v>1</v>
      </c>
      <c r="L50" s="29">
        <v>5.1987304687500346E-2</v>
      </c>
      <c r="M50" s="42">
        <v>0.47620639934230602</v>
      </c>
      <c r="N50" s="29">
        <v>0.50327382776323215</v>
      </c>
      <c r="O50" s="29">
        <v>4.7472253358190439</v>
      </c>
    </row>
    <row r="51" spans="1:15">
      <c r="A51" s="13" t="s">
        <v>76</v>
      </c>
      <c r="B51" s="13">
        <v>0</v>
      </c>
      <c r="C51" s="13">
        <v>30</v>
      </c>
      <c r="D51" s="13">
        <v>0</v>
      </c>
      <c r="E51" s="13"/>
      <c r="F51" s="13"/>
      <c r="G51" s="13"/>
      <c r="H51" s="2"/>
      <c r="I51" s="29" t="s">
        <v>76</v>
      </c>
      <c r="J51" s="29">
        <v>1.3100362723214285</v>
      </c>
      <c r="K51" s="29">
        <v>12</v>
      </c>
      <c r="L51" s="29">
        <v>0.10916968936011905</v>
      </c>
      <c r="M51" s="29"/>
      <c r="N51" s="29"/>
      <c r="O51" s="29"/>
    </row>
    <row r="52" spans="1:15">
      <c r="A52" s="13"/>
      <c r="B52" s="13"/>
      <c r="C52" s="13"/>
      <c r="D52" s="13"/>
      <c r="E52" s="13"/>
      <c r="F52" s="13"/>
      <c r="G52" s="13"/>
      <c r="H52" s="2"/>
      <c r="I52" s="29"/>
      <c r="J52" s="29"/>
      <c r="K52" s="29"/>
      <c r="L52" s="29"/>
      <c r="M52" s="29"/>
      <c r="N52" s="29"/>
      <c r="O52" s="29"/>
    </row>
    <row r="53" spans="1:15" ht="15.75" thickBot="1">
      <c r="A53" s="32" t="s">
        <v>77</v>
      </c>
      <c r="B53" s="32">
        <v>0</v>
      </c>
      <c r="C53" s="32">
        <v>31</v>
      </c>
      <c r="D53" s="32"/>
      <c r="E53" s="32"/>
      <c r="F53" s="32"/>
      <c r="G53" s="32"/>
      <c r="H53" s="2"/>
      <c r="I53" s="30" t="s">
        <v>77</v>
      </c>
      <c r="J53" s="30">
        <v>1.3620235770089288</v>
      </c>
      <c r="K53" s="30">
        <v>13</v>
      </c>
      <c r="L53" s="30"/>
      <c r="M53" s="30"/>
      <c r="N53" s="30"/>
      <c r="O53" s="30"/>
    </row>
    <row r="55" spans="1:15" ht="15.75" thickBot="1">
      <c r="A55" s="13" t="s">
        <v>102</v>
      </c>
      <c r="B55" s="46">
        <v>0.05</v>
      </c>
      <c r="I55" s="43" t="s">
        <v>95</v>
      </c>
      <c r="J55" s="43"/>
      <c r="K55" s="43"/>
      <c r="L55" s="43"/>
      <c r="M55" s="43"/>
      <c r="N55" s="43"/>
      <c r="O55" s="43"/>
    </row>
    <row r="56" spans="1:15">
      <c r="A56" s="36" t="s">
        <v>86</v>
      </c>
      <c r="B56" s="2" t="s">
        <v>87</v>
      </c>
      <c r="C56" s="37" t="s">
        <v>93</v>
      </c>
      <c r="I56" s="31" t="s">
        <v>62</v>
      </c>
      <c r="J56" s="31" t="s">
        <v>63</v>
      </c>
      <c r="K56" s="31" t="s">
        <v>64</v>
      </c>
      <c r="L56" s="31" t="s">
        <v>65</v>
      </c>
      <c r="M56" s="31" t="s">
        <v>66</v>
      </c>
    </row>
    <row r="57" spans="1:15">
      <c r="A57" s="35" t="s">
        <v>88</v>
      </c>
      <c r="B57" s="2" t="s">
        <v>89</v>
      </c>
      <c r="C57" s="35" t="s">
        <v>90</v>
      </c>
      <c r="I57" s="29" t="s">
        <v>59</v>
      </c>
      <c r="J57" s="29">
        <v>16</v>
      </c>
      <c r="K57" s="29">
        <v>371</v>
      </c>
      <c r="L57" s="29">
        <v>23.1875</v>
      </c>
      <c r="M57" s="29">
        <v>18.029166666666665</v>
      </c>
    </row>
    <row r="58" spans="1:15" ht="15.75" thickBot="1">
      <c r="I58" s="30" t="s">
        <v>60</v>
      </c>
      <c r="J58" s="30">
        <v>16</v>
      </c>
      <c r="K58" s="30">
        <v>463</v>
      </c>
      <c r="L58" s="30">
        <v>28.9375</v>
      </c>
      <c r="M58" s="30">
        <v>111.92916666666666</v>
      </c>
    </row>
    <row r="59" spans="1:15">
      <c r="A59" t="s">
        <v>98</v>
      </c>
      <c r="B59" t="s">
        <v>99</v>
      </c>
    </row>
    <row r="60" spans="1:15">
      <c r="A60" t="s">
        <v>100</v>
      </c>
      <c r="B60" t="s">
        <v>101</v>
      </c>
    </row>
    <row r="61" spans="1:15" ht="15.75" thickBot="1">
      <c r="I61" t="s">
        <v>67</v>
      </c>
    </row>
    <row r="62" spans="1:15">
      <c r="I62" s="31" t="s">
        <v>68</v>
      </c>
      <c r="J62" s="31" t="s">
        <v>69</v>
      </c>
      <c r="K62" s="31" t="s">
        <v>70</v>
      </c>
      <c r="L62" s="31" t="s">
        <v>71</v>
      </c>
      <c r="M62" s="31" t="s">
        <v>72</v>
      </c>
      <c r="N62" s="31" t="s">
        <v>73</v>
      </c>
      <c r="O62" s="31" t="s">
        <v>74</v>
      </c>
    </row>
    <row r="63" spans="1:15">
      <c r="I63" s="29" t="s">
        <v>75</v>
      </c>
      <c r="J63" s="29">
        <v>264.5</v>
      </c>
      <c r="K63" s="29">
        <v>1</v>
      </c>
      <c r="L63" s="29">
        <v>264.5</v>
      </c>
      <c r="M63" s="42">
        <v>4.0705354280218016</v>
      </c>
      <c r="N63" s="29">
        <v>5.2660443634092592E-2</v>
      </c>
      <c r="O63" s="29">
        <v>4.1708767574426382</v>
      </c>
    </row>
    <row r="64" spans="1:15">
      <c r="I64" s="29" t="s">
        <v>76</v>
      </c>
      <c r="J64" s="29">
        <v>1949.375</v>
      </c>
      <c r="K64" s="29">
        <v>30</v>
      </c>
      <c r="L64" s="29">
        <v>64.979166666666671</v>
      </c>
      <c r="M64" s="29"/>
      <c r="N64" s="29"/>
      <c r="O64" s="29"/>
    </row>
    <row r="65" spans="9:15">
      <c r="I65" s="29"/>
      <c r="J65" s="29"/>
      <c r="K65" s="29"/>
      <c r="L65" s="29"/>
      <c r="M65" s="29"/>
      <c r="N65" s="29"/>
      <c r="O65" s="29"/>
    </row>
    <row r="66" spans="9:15" ht="15.75" thickBot="1">
      <c r="I66" s="30" t="s">
        <v>77</v>
      </c>
      <c r="J66" s="30">
        <v>2213.875</v>
      </c>
      <c r="K66" s="30">
        <v>31</v>
      </c>
      <c r="L66" s="30"/>
      <c r="M66" s="30"/>
      <c r="N66" s="30"/>
      <c r="O66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Volunteers</vt:lpstr>
      <vt:lpstr>Without</vt:lpstr>
      <vt:lpstr>With</vt:lpstr>
      <vt:lpstr>Results</vt:lpstr>
      <vt:lpstr>Summary</vt:lpstr>
      <vt:lpstr>Anova_Results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2013-06-06T02:46:36Z</dcterms:modified>
</cp:coreProperties>
</file>