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Volunteers" sheetId="4" r:id="rId1"/>
    <sheet name="Volunteers characterization" sheetId="7" r:id="rId2"/>
    <sheet name="Results" sheetId="5" r:id="rId3"/>
  </sheets>
  <calcPr calcId="125725"/>
</workbook>
</file>

<file path=xl/calcChain.xml><?xml version="1.0" encoding="utf-8"?>
<calcChain xmlns="http://schemas.openxmlformats.org/spreadsheetml/2006/main">
  <c r="F2" i="7"/>
  <c r="E2"/>
  <c r="D2"/>
  <c r="C2"/>
  <c r="B2"/>
  <c r="Z12" i="5"/>
  <c r="S24"/>
  <c r="S21"/>
  <c r="S20"/>
  <c r="S19"/>
  <c r="S18"/>
  <c r="S17"/>
  <c r="S16"/>
  <c r="S15"/>
  <c r="S12"/>
  <c r="S9"/>
  <c r="S8"/>
  <c r="S7"/>
  <c r="S6"/>
  <c r="S5"/>
  <c r="S4"/>
  <c r="S3"/>
  <c r="M12"/>
  <c r="R21"/>
  <c r="C35" s="1"/>
  <c r="R20"/>
  <c r="C34" s="1"/>
  <c r="R19"/>
  <c r="C33" s="1"/>
  <c r="R18"/>
  <c r="C32" s="1"/>
  <c r="R17"/>
  <c r="C31" s="1"/>
  <c r="R16"/>
  <c r="C30" s="1"/>
  <c r="R15"/>
  <c r="C29" s="1"/>
  <c r="R9"/>
  <c r="B35" s="1"/>
  <c r="R8"/>
  <c r="B34" s="1"/>
  <c r="R7"/>
  <c r="B33" s="1"/>
  <c r="R6"/>
  <c r="B32" s="1"/>
  <c r="R5"/>
  <c r="B31" s="1"/>
  <c r="R4"/>
  <c r="B30" s="1"/>
  <c r="R3"/>
  <c r="W24"/>
  <c r="Q24"/>
  <c r="P24"/>
  <c r="O24"/>
  <c r="N24"/>
  <c r="M24"/>
  <c r="L24"/>
  <c r="K24"/>
  <c r="J24"/>
  <c r="I24"/>
  <c r="H24"/>
  <c r="G24"/>
  <c r="F24"/>
  <c r="E24"/>
  <c r="D24"/>
  <c r="C24"/>
  <c r="B24"/>
  <c r="Q12"/>
  <c r="P12"/>
  <c r="O12"/>
  <c r="N12"/>
  <c r="E12"/>
  <c r="D12"/>
  <c r="C12"/>
  <c r="L12"/>
  <c r="K12"/>
  <c r="J12"/>
  <c r="I12"/>
  <c r="H12"/>
  <c r="G12"/>
  <c r="F12"/>
  <c r="Y12"/>
  <c r="X12"/>
  <c r="W12"/>
  <c r="B12"/>
  <c r="B29" l="1"/>
  <c r="R12"/>
  <c r="R24"/>
  <c r="B36" l="1"/>
  <c r="C36"/>
</calcChain>
</file>

<file path=xl/sharedStrings.xml><?xml version="1.0" encoding="utf-8"?>
<sst xmlns="http://schemas.openxmlformats.org/spreadsheetml/2006/main" count="263" uniqueCount="76">
  <si>
    <t>Q3</t>
  </si>
  <si>
    <t>Q4</t>
  </si>
  <si>
    <t>Q5</t>
  </si>
  <si>
    <t>Q6</t>
  </si>
  <si>
    <t>Q7</t>
  </si>
  <si>
    <t>Q8</t>
  </si>
  <si>
    <t>Q9</t>
  </si>
  <si>
    <t>b</t>
  </si>
  <si>
    <t>Nome</t>
  </si>
  <si>
    <t>Formação</t>
  </si>
  <si>
    <t>João Pedro</t>
  </si>
  <si>
    <t>Graduando</t>
  </si>
  <si>
    <t>Leandro</t>
  </si>
  <si>
    <t>Paulo</t>
  </si>
  <si>
    <t>Felipe</t>
  </si>
  <si>
    <t>Kaio</t>
  </si>
  <si>
    <t>Anderson</t>
  </si>
  <si>
    <t>Luiz</t>
  </si>
  <si>
    <t>Bruno</t>
  </si>
  <si>
    <t>Victor</t>
  </si>
  <si>
    <t>Thiago</t>
  </si>
  <si>
    <t>Rudolf</t>
  </si>
  <si>
    <t>Renato</t>
  </si>
  <si>
    <t>Raphael</t>
  </si>
  <si>
    <t>Patrick</t>
  </si>
  <si>
    <t>Natalia</t>
  </si>
  <si>
    <t>Walace</t>
  </si>
  <si>
    <t>Mateus</t>
  </si>
  <si>
    <t>Prog1</t>
  </si>
  <si>
    <t>Beatriz</t>
  </si>
  <si>
    <t>José</t>
  </si>
  <si>
    <t>Ralf</t>
  </si>
  <si>
    <t>Rafael</t>
  </si>
  <si>
    <t>Fernando</t>
  </si>
  <si>
    <t>Pedro</t>
  </si>
  <si>
    <t>Vinicius</t>
  </si>
  <si>
    <t>Hugo</t>
  </si>
  <si>
    <t>Matheus</t>
  </si>
  <si>
    <t>Braian</t>
  </si>
  <si>
    <t>Carlos</t>
  </si>
  <si>
    <t>Renan</t>
  </si>
  <si>
    <t>Jonathan</t>
  </si>
  <si>
    <t>Guilherme</t>
  </si>
  <si>
    <t>Anibal</t>
  </si>
  <si>
    <t>Prov</t>
  </si>
  <si>
    <t>Replay</t>
  </si>
  <si>
    <t>Results(Scale 0 to 1):</t>
  </si>
  <si>
    <t>Duration</t>
  </si>
  <si>
    <t>Mean</t>
  </si>
  <si>
    <t>St Dev</t>
  </si>
  <si>
    <t>Begin</t>
  </si>
  <si>
    <t>End</t>
  </si>
  <si>
    <t>Timeout</t>
  </si>
  <si>
    <t>Null</t>
  </si>
  <si>
    <t>p-value</t>
  </si>
  <si>
    <t>CI</t>
  </si>
  <si>
    <t>&lt; 0.001</t>
  </si>
  <si>
    <t>Boxplot</t>
  </si>
  <si>
    <t>α = 0.05</t>
  </si>
  <si>
    <t>Normality: Shapiro-Wilk</t>
  </si>
  <si>
    <t>Normality: Shapiro-Wilk no Outliers</t>
  </si>
  <si>
    <t>Never read about</t>
  </si>
  <si>
    <t>Read about</t>
  </si>
  <si>
    <t>Teacher</t>
  </si>
  <si>
    <t>PhD</t>
  </si>
  <si>
    <t>Master</t>
  </si>
  <si>
    <t>Graduate</t>
  </si>
  <si>
    <t>Did discipline</t>
  </si>
  <si>
    <t>Graduating</t>
  </si>
  <si>
    <t>Master's</t>
  </si>
  <si>
    <t>Doctorate</t>
  </si>
  <si>
    <t>Does discipline</t>
  </si>
  <si>
    <t>Mann-Whitson/Wilcoxon Test</t>
  </si>
  <si>
    <t>Prog1*</t>
  </si>
  <si>
    <t>Turma*</t>
  </si>
  <si>
    <t>* Um voluntário é o monitor da turma de Prog1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</si>
</sst>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theme="1"/>
      <name val="Times New Roman"/>
      <family val="1"/>
    </font>
    <font>
      <b/>
      <sz val="11"/>
      <color rgb="FFFFFFFF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3" fillId="11" borderId="1" xfId="0" applyFont="1" applyFill="1" applyBorder="1" applyAlignment="1"/>
    <xf numFmtId="0" fontId="3" fillId="11" borderId="1" xfId="0" applyFon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0" borderId="0" xfId="0" applyFill="1"/>
    <xf numFmtId="0" fontId="4" fillId="12" borderId="1" xfId="0" applyFont="1" applyFill="1" applyBorder="1" applyAlignment="1">
      <alignment horizontal="center" vertical="top" wrapText="1"/>
    </xf>
    <xf numFmtId="11" fontId="5" fillId="13" borderId="1" xfId="0" applyNumberFormat="1" applyFont="1" applyFill="1" applyBorder="1" applyAlignment="1">
      <alignment horizontal="center" vertical="top" wrapText="1"/>
    </xf>
    <xf numFmtId="0" fontId="5" fillId="13" borderId="1" xfId="0" applyFont="1" applyFill="1" applyBorder="1" applyAlignment="1">
      <alignment horizontal="center" vertical="top" wrapText="1"/>
    </xf>
    <xf numFmtId="11" fontId="5" fillId="14" borderId="1" xfId="0" applyNumberFormat="1" applyFont="1" applyFill="1" applyBorder="1" applyAlignment="1">
      <alignment horizontal="center" vertical="top" wrapText="1"/>
    </xf>
    <xf numFmtId="0" fontId="5" fillId="14" borderId="1" xfId="0" applyFont="1" applyFill="1" applyBorder="1" applyAlignment="1">
      <alignment horizontal="center" vertical="top" wrapText="1"/>
    </xf>
    <xf numFmtId="0" fontId="0" fillId="11" borderId="1" xfId="0" applyFont="1" applyFill="1" applyBorder="1"/>
    <xf numFmtId="0" fontId="0" fillId="0" borderId="0" xfId="0" applyFont="1" applyBorder="1"/>
    <xf numFmtId="0" fontId="4" fillId="11" borderId="1" xfId="0" applyFont="1" applyFill="1" applyBorder="1" applyAlignment="1">
      <alignment horizontal="center" vertical="top" wrapText="1"/>
    </xf>
    <xf numFmtId="0" fontId="6" fillId="12" borderId="1" xfId="0" applyFont="1" applyFill="1" applyBorder="1" applyAlignment="1">
      <alignment horizontal="center" vertical="top" wrapText="1"/>
    </xf>
    <xf numFmtId="0" fontId="0" fillId="11" borderId="2" xfId="0" applyFill="1" applyBorder="1"/>
    <xf numFmtId="0" fontId="0" fillId="0" borderId="0" xfId="0" applyAlignment="1"/>
    <xf numFmtId="0" fontId="0" fillId="0" borderId="1" xfId="0" applyBorder="1" applyAlignment="1"/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Software Engineering Knowledge</a:t>
            </a:r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19395536825502446"/>
          <c:y val="0.46140419947506572"/>
          <c:w val="0.63399849666679053"/>
          <c:h val="0.37645487022455559"/>
        </c:manualLayout>
      </c:layout>
      <c:pie3D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'Volunteers characterization'!$B$1:$F$1</c:f>
              <c:strCache>
                <c:ptCount val="5"/>
                <c:pt idx="0">
                  <c:v>Never read about</c:v>
                </c:pt>
                <c:pt idx="1">
                  <c:v>Read about</c:v>
                </c:pt>
                <c:pt idx="2">
                  <c:v>Does discipline</c:v>
                </c:pt>
                <c:pt idx="3">
                  <c:v>Did discipline</c:v>
                </c:pt>
                <c:pt idx="4">
                  <c:v>Teacher</c:v>
                </c:pt>
              </c:strCache>
            </c:strRef>
          </c:cat>
          <c:val>
            <c:numRef>
              <c:f>'Volunteers characterization'!$B$2:$F$2</c:f>
              <c:numCache>
                <c:formatCode>General</c:formatCode>
                <c:ptCount val="5"/>
                <c:pt idx="0">
                  <c:v>31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Academic</a:t>
            </a:r>
            <a:r>
              <a:rPr lang="en-US" baseline="0"/>
              <a:t> Training</a:t>
            </a:r>
            <a:endParaRPr lang="en-US"/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406611496097727"/>
          <c:y val="0.37385995411929362"/>
          <c:w val="0.5202310085846269"/>
          <c:h val="0.6060394407846893"/>
        </c:manualLayout>
      </c:layout>
      <c:pie3DChart>
        <c:varyColors val="1"/>
        <c:ser>
          <c:idx val="0"/>
          <c:order val="0"/>
          <c:cat>
            <c:strRef>
              <c:f>'Volunteers characterization'!$P$1:$U$1</c:f>
              <c:strCache>
                <c:ptCount val="6"/>
                <c:pt idx="0">
                  <c:v>Doctorate</c:v>
                </c:pt>
                <c:pt idx="1">
                  <c:v>PhD</c:v>
                </c:pt>
                <c:pt idx="2">
                  <c:v>Master's</c:v>
                </c:pt>
                <c:pt idx="3">
                  <c:v>Master</c:v>
                </c:pt>
                <c:pt idx="4">
                  <c:v>Graduate</c:v>
                </c:pt>
                <c:pt idx="5">
                  <c:v>Graduating</c:v>
                </c:pt>
              </c:strCache>
            </c:strRef>
          </c:cat>
          <c:val>
            <c:numRef>
              <c:f>'Volunteers characterization'!$P$2:$U$2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</c:v>
                </c:pt>
              </c:numCache>
            </c:numRef>
          </c:val>
        </c:ser>
      </c:pie3DChart>
    </c:plotArea>
    <c:legend>
      <c:legendPos val="t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38100</xdr:rowOff>
    </xdr:from>
    <xdr:to>
      <xdr:col>12</xdr:col>
      <xdr:colOff>400050</xdr:colOff>
      <xdr:row>16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466725</xdr:colOff>
      <xdr:row>2</xdr:row>
      <xdr:rowOff>38098</xdr:rowOff>
    </xdr:from>
    <xdr:to>
      <xdr:col>18</xdr:col>
      <xdr:colOff>19049</xdr:colOff>
      <xdr:row>16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63234</xdr:colOff>
      <xdr:row>31</xdr:row>
      <xdr:rowOff>76840</xdr:rowOff>
    </xdr:from>
    <xdr:to>
      <xdr:col>10</xdr:col>
      <xdr:colOff>82284</xdr:colOff>
      <xdr:row>33</xdr:row>
      <xdr:rowOff>162565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002627" y="5982340"/>
          <a:ext cx="1243693" cy="4667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13608</xdr:colOff>
      <xdr:row>42</xdr:row>
      <xdr:rowOff>13607</xdr:rowOff>
    </xdr:from>
    <xdr:to>
      <xdr:col>14</xdr:col>
      <xdr:colOff>403437</xdr:colOff>
      <xdr:row>65</xdr:row>
      <xdr:rowOff>149678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6751" y="8014607"/>
          <a:ext cx="8350007" cy="451757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workbookViewId="0">
      <selection activeCell="C39" sqref="C39"/>
    </sheetView>
  </sheetViews>
  <sheetFormatPr defaultRowHeight="15"/>
  <cols>
    <col min="1" max="2" width="10.7109375" bestFit="1" customWidth="1"/>
  </cols>
  <sheetData>
    <row r="1" spans="1:5">
      <c r="A1" s="8" t="s">
        <v>8</v>
      </c>
      <c r="B1" s="8" t="s">
        <v>9</v>
      </c>
      <c r="C1" s="8" t="s">
        <v>74</v>
      </c>
    </row>
    <row r="2" spans="1:5">
      <c r="A2" s="7" t="s">
        <v>10</v>
      </c>
      <c r="B2" s="7" t="s">
        <v>11</v>
      </c>
      <c r="C2" s="7" t="s">
        <v>28</v>
      </c>
    </row>
    <row r="3" spans="1:5">
      <c r="A3" s="7" t="s">
        <v>12</v>
      </c>
      <c r="B3" s="7" t="s">
        <v>11</v>
      </c>
      <c r="C3" s="7" t="s">
        <v>28</v>
      </c>
    </row>
    <row r="4" spans="1:5">
      <c r="A4" s="7" t="s">
        <v>13</v>
      </c>
      <c r="B4" s="7" t="s">
        <v>11</v>
      </c>
      <c r="C4" s="7" t="s">
        <v>28</v>
      </c>
    </row>
    <row r="5" spans="1:5">
      <c r="A5" s="7" t="s">
        <v>14</v>
      </c>
      <c r="B5" s="7" t="s">
        <v>11</v>
      </c>
      <c r="C5" s="7" t="s">
        <v>28</v>
      </c>
    </row>
    <row r="6" spans="1:5">
      <c r="A6" s="7" t="s">
        <v>15</v>
      </c>
      <c r="B6" s="7" t="s">
        <v>11</v>
      </c>
      <c r="C6" s="7" t="s">
        <v>28</v>
      </c>
    </row>
    <row r="7" spans="1:5">
      <c r="A7" s="7" t="s">
        <v>16</v>
      </c>
      <c r="B7" s="7" t="s">
        <v>11</v>
      </c>
      <c r="C7" s="7" t="s">
        <v>28</v>
      </c>
    </row>
    <row r="8" spans="1:5">
      <c r="A8" s="7" t="s">
        <v>17</v>
      </c>
      <c r="B8" s="7" t="s">
        <v>11</v>
      </c>
      <c r="C8" s="7" t="s">
        <v>28</v>
      </c>
    </row>
    <row r="9" spans="1:5">
      <c r="A9" s="7" t="s">
        <v>18</v>
      </c>
      <c r="B9" s="7" t="s">
        <v>11</v>
      </c>
      <c r="C9" s="7" t="s">
        <v>73</v>
      </c>
      <c r="D9" s="39"/>
      <c r="E9" s="40"/>
    </row>
    <row r="10" spans="1:5">
      <c r="A10" s="7" t="s">
        <v>19</v>
      </c>
      <c r="B10" s="7" t="s">
        <v>11</v>
      </c>
      <c r="C10" s="7" t="s">
        <v>28</v>
      </c>
    </row>
    <row r="11" spans="1:5">
      <c r="A11" s="7" t="s">
        <v>20</v>
      </c>
      <c r="B11" s="7" t="s">
        <v>11</v>
      </c>
      <c r="C11" s="7" t="s">
        <v>28</v>
      </c>
    </row>
    <row r="12" spans="1:5">
      <c r="A12" s="7" t="s">
        <v>21</v>
      </c>
      <c r="B12" s="7" t="s">
        <v>11</v>
      </c>
      <c r="C12" s="7" t="s">
        <v>28</v>
      </c>
    </row>
    <row r="13" spans="1:5">
      <c r="A13" s="7" t="s">
        <v>22</v>
      </c>
      <c r="B13" s="7" t="s">
        <v>11</v>
      </c>
      <c r="C13" s="7" t="s">
        <v>28</v>
      </c>
    </row>
    <row r="14" spans="1:5">
      <c r="A14" s="7" t="s">
        <v>23</v>
      </c>
      <c r="B14" s="7" t="s">
        <v>11</v>
      </c>
      <c r="C14" s="7" t="s">
        <v>28</v>
      </c>
    </row>
    <row r="15" spans="1:5">
      <c r="A15" s="7" t="s">
        <v>24</v>
      </c>
      <c r="B15" s="7" t="s">
        <v>11</v>
      </c>
      <c r="C15" s="7" t="s">
        <v>28</v>
      </c>
    </row>
    <row r="16" spans="1:5">
      <c r="A16" s="7" t="s">
        <v>25</v>
      </c>
      <c r="B16" s="7" t="s">
        <v>11</v>
      </c>
      <c r="C16" s="7" t="s">
        <v>28</v>
      </c>
    </row>
    <row r="17" spans="1:3">
      <c r="A17" s="7" t="s">
        <v>26</v>
      </c>
      <c r="B17" s="7" t="s">
        <v>11</v>
      </c>
      <c r="C17" s="7" t="s">
        <v>28</v>
      </c>
    </row>
    <row r="18" spans="1:3">
      <c r="A18" s="7" t="s">
        <v>27</v>
      </c>
      <c r="B18" s="7" t="s">
        <v>11</v>
      </c>
      <c r="C18" s="7" t="s">
        <v>28</v>
      </c>
    </row>
    <row r="19" spans="1:3">
      <c r="A19" s="7" t="s">
        <v>22</v>
      </c>
      <c r="B19" s="7" t="s">
        <v>11</v>
      </c>
      <c r="C19" s="7" t="s">
        <v>28</v>
      </c>
    </row>
    <row r="20" spans="1:3">
      <c r="A20" s="7" t="s">
        <v>29</v>
      </c>
      <c r="B20" s="7" t="s">
        <v>11</v>
      </c>
      <c r="C20" s="7" t="s">
        <v>28</v>
      </c>
    </row>
    <row r="21" spans="1:3">
      <c r="A21" s="7" t="s">
        <v>30</v>
      </c>
      <c r="B21" s="7" t="s">
        <v>11</v>
      </c>
      <c r="C21" s="7" t="s">
        <v>28</v>
      </c>
    </row>
    <row r="22" spans="1:3">
      <c r="A22" s="7" t="s">
        <v>31</v>
      </c>
      <c r="B22" s="7" t="s">
        <v>11</v>
      </c>
      <c r="C22" s="7" t="s">
        <v>28</v>
      </c>
    </row>
    <row r="23" spans="1:3">
      <c r="A23" s="7" t="s">
        <v>32</v>
      </c>
      <c r="B23" s="7" t="s">
        <v>11</v>
      </c>
      <c r="C23" s="7" t="s">
        <v>28</v>
      </c>
    </row>
    <row r="24" spans="1:3">
      <c r="A24" s="7" t="s">
        <v>33</v>
      </c>
      <c r="B24" s="7" t="s">
        <v>11</v>
      </c>
      <c r="C24" s="7" t="s">
        <v>28</v>
      </c>
    </row>
    <row r="25" spans="1:3">
      <c r="A25" s="7" t="s">
        <v>16</v>
      </c>
      <c r="B25" s="7" t="s">
        <v>11</v>
      </c>
      <c r="C25" s="7" t="s">
        <v>28</v>
      </c>
    </row>
    <row r="26" spans="1:3">
      <c r="A26" s="7" t="s">
        <v>34</v>
      </c>
      <c r="B26" s="7" t="s">
        <v>11</v>
      </c>
      <c r="C26" s="7" t="s">
        <v>28</v>
      </c>
    </row>
    <row r="27" spans="1:3">
      <c r="A27" s="7" t="s">
        <v>35</v>
      </c>
      <c r="B27" s="7" t="s">
        <v>11</v>
      </c>
      <c r="C27" s="7" t="s">
        <v>28</v>
      </c>
    </row>
    <row r="28" spans="1:3">
      <c r="A28" s="7" t="s">
        <v>36</v>
      </c>
      <c r="B28" s="7" t="s">
        <v>11</v>
      </c>
      <c r="C28" s="7" t="s">
        <v>28</v>
      </c>
    </row>
    <row r="29" spans="1:3">
      <c r="A29" s="7" t="s">
        <v>37</v>
      </c>
      <c r="B29" s="7" t="s">
        <v>11</v>
      </c>
      <c r="C29" s="7" t="s">
        <v>28</v>
      </c>
    </row>
    <row r="30" spans="1:3">
      <c r="A30" s="7" t="s">
        <v>12</v>
      </c>
      <c r="B30" s="7" t="s">
        <v>11</v>
      </c>
      <c r="C30" s="7" t="s">
        <v>28</v>
      </c>
    </row>
    <row r="31" spans="1:3">
      <c r="A31" s="7" t="s">
        <v>38</v>
      </c>
      <c r="B31" s="7" t="s">
        <v>11</v>
      </c>
      <c r="C31" s="7" t="s">
        <v>28</v>
      </c>
    </row>
    <row r="32" spans="1:3">
      <c r="A32" s="7" t="s">
        <v>39</v>
      </c>
      <c r="B32" s="7" t="s">
        <v>11</v>
      </c>
      <c r="C32" s="7" t="s">
        <v>28</v>
      </c>
    </row>
    <row r="33" spans="1:3">
      <c r="A33" s="7" t="s">
        <v>40</v>
      </c>
      <c r="B33" s="7" t="s">
        <v>11</v>
      </c>
      <c r="C33" s="7" t="s">
        <v>28</v>
      </c>
    </row>
    <row r="34" spans="1:3">
      <c r="A34" s="7" t="s">
        <v>14</v>
      </c>
      <c r="B34" s="7" t="s">
        <v>11</v>
      </c>
      <c r="C34" s="7" t="s">
        <v>28</v>
      </c>
    </row>
    <row r="35" spans="1:3">
      <c r="A35" s="7" t="s">
        <v>41</v>
      </c>
      <c r="B35" s="7" t="s">
        <v>11</v>
      </c>
      <c r="C35" s="7" t="s">
        <v>28</v>
      </c>
    </row>
    <row r="36" spans="1:3">
      <c r="A36" s="7" t="s">
        <v>42</v>
      </c>
      <c r="B36" s="7" t="s">
        <v>11</v>
      </c>
      <c r="C36" s="7" t="s">
        <v>28</v>
      </c>
    </row>
    <row r="37" spans="1:3">
      <c r="A37" s="7" t="s">
        <v>43</v>
      </c>
      <c r="B37" s="7" t="s">
        <v>11</v>
      </c>
      <c r="C37" s="7" t="s">
        <v>28</v>
      </c>
    </row>
    <row r="38" spans="1:3">
      <c r="C38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U42"/>
  <sheetViews>
    <sheetView workbookViewId="0">
      <selection activeCell="E1" sqref="E1"/>
    </sheetView>
  </sheetViews>
  <sheetFormatPr defaultRowHeight="15"/>
  <cols>
    <col min="2" max="2" width="6.7109375" style="34" customWidth="1"/>
    <col min="3" max="3" width="5.5703125" style="34" customWidth="1"/>
    <col min="4" max="4" width="5.42578125" style="34" customWidth="1"/>
    <col min="5" max="5" width="6.140625" style="1" customWidth="1"/>
    <col min="6" max="6" width="8" bestFit="1" customWidth="1"/>
  </cols>
  <sheetData>
    <row r="1" spans="2:21">
      <c r="B1" s="36" t="s">
        <v>61</v>
      </c>
      <c r="C1" s="36" t="s">
        <v>62</v>
      </c>
      <c r="D1" s="36" t="s">
        <v>71</v>
      </c>
      <c r="E1" s="36" t="s">
        <v>67</v>
      </c>
      <c r="F1" s="36" t="s">
        <v>63</v>
      </c>
      <c r="P1" s="1" t="s">
        <v>70</v>
      </c>
      <c r="Q1" s="1" t="s">
        <v>64</v>
      </c>
      <c r="R1" s="1" t="s">
        <v>69</v>
      </c>
      <c r="S1" s="1" t="s">
        <v>65</v>
      </c>
      <c r="T1" s="1" t="s">
        <v>66</v>
      </c>
      <c r="U1" s="1" t="s">
        <v>68</v>
      </c>
    </row>
    <row r="2" spans="2:21">
      <c r="B2" s="37">
        <f>SUM(B4:B42)</f>
        <v>31</v>
      </c>
      <c r="C2" s="37">
        <f>SUM(C4:C42)</f>
        <v>6</v>
      </c>
      <c r="D2" s="37">
        <f>SUM(D4:D42)</f>
        <v>1</v>
      </c>
      <c r="E2" s="37">
        <f>SUM(E4:E42)</f>
        <v>1</v>
      </c>
      <c r="F2" s="37">
        <f>SUM(F4:F42)</f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39</v>
      </c>
    </row>
    <row r="3" spans="2:21">
      <c r="B3" s="35"/>
      <c r="C3" s="35"/>
      <c r="D3" s="35"/>
      <c r="E3" s="3"/>
      <c r="F3" s="3"/>
    </row>
    <row r="4" spans="2:21">
      <c r="B4" s="3">
        <v>1</v>
      </c>
      <c r="C4" s="3"/>
      <c r="D4" s="3"/>
      <c r="E4" s="3"/>
      <c r="F4" s="3"/>
    </row>
    <row r="5" spans="2:21">
      <c r="B5" s="3"/>
      <c r="C5" s="3">
        <v>1</v>
      </c>
      <c r="D5" s="3"/>
      <c r="E5" s="3"/>
      <c r="F5" s="3"/>
    </row>
    <row r="6" spans="2:21">
      <c r="B6" s="3"/>
      <c r="C6" s="3">
        <v>1</v>
      </c>
      <c r="D6" s="3"/>
      <c r="E6" s="3"/>
      <c r="F6" s="3"/>
    </row>
    <row r="7" spans="2:21">
      <c r="B7" s="3"/>
      <c r="C7" s="3"/>
      <c r="D7" s="3">
        <v>1</v>
      </c>
      <c r="E7" s="3"/>
      <c r="F7" s="3"/>
    </row>
    <row r="8" spans="2:21">
      <c r="B8" s="3">
        <v>1</v>
      </c>
      <c r="C8" s="3"/>
      <c r="D8" s="3"/>
      <c r="E8" s="3"/>
      <c r="F8" s="3"/>
    </row>
    <row r="9" spans="2:21">
      <c r="B9" s="3">
        <v>1</v>
      </c>
      <c r="C9" s="3"/>
      <c r="D9" s="3"/>
      <c r="E9" s="3"/>
      <c r="F9" s="3"/>
    </row>
    <row r="10" spans="2:21">
      <c r="B10" s="3">
        <v>1</v>
      </c>
      <c r="C10" s="3"/>
      <c r="D10" s="3"/>
      <c r="E10" s="3"/>
      <c r="F10" s="3"/>
    </row>
    <row r="11" spans="2:21">
      <c r="B11" s="3"/>
      <c r="C11" s="3">
        <v>1</v>
      </c>
      <c r="D11" s="3"/>
      <c r="E11" s="3"/>
      <c r="F11" s="3"/>
    </row>
    <row r="12" spans="2:21">
      <c r="B12" s="3">
        <v>1</v>
      </c>
      <c r="C12" s="3"/>
      <c r="D12" s="3"/>
      <c r="E12" s="3"/>
      <c r="F12" s="3"/>
    </row>
    <row r="13" spans="2:21">
      <c r="B13" s="3">
        <v>1</v>
      </c>
      <c r="C13" s="3"/>
      <c r="D13" s="3"/>
      <c r="E13" s="3"/>
      <c r="F13" s="3"/>
    </row>
    <row r="14" spans="2:21">
      <c r="B14" s="3">
        <v>1</v>
      </c>
      <c r="C14" s="3"/>
      <c r="D14" s="3"/>
      <c r="E14" s="3"/>
      <c r="F14" s="3"/>
    </row>
    <row r="15" spans="2:21">
      <c r="B15" s="3">
        <v>1</v>
      </c>
      <c r="C15" s="3"/>
      <c r="D15" s="3"/>
      <c r="E15" s="3"/>
      <c r="F15" s="3"/>
    </row>
    <row r="16" spans="2:21">
      <c r="B16" s="3">
        <v>1</v>
      </c>
      <c r="C16" s="3"/>
      <c r="D16" s="3"/>
      <c r="E16" s="3"/>
      <c r="F16" s="3"/>
    </row>
    <row r="17" spans="2:6">
      <c r="B17" s="3">
        <v>1</v>
      </c>
      <c r="C17" s="3"/>
      <c r="D17" s="3"/>
      <c r="E17" s="3"/>
      <c r="F17" s="3"/>
    </row>
    <row r="18" spans="2:6">
      <c r="B18" s="3">
        <v>1</v>
      </c>
      <c r="C18" s="3"/>
      <c r="D18" s="3"/>
      <c r="E18" s="3"/>
      <c r="F18" s="7"/>
    </row>
    <row r="19" spans="2:6">
      <c r="B19" s="3"/>
      <c r="C19" s="3">
        <v>1</v>
      </c>
      <c r="D19" s="3"/>
      <c r="E19" s="3"/>
      <c r="F19" s="7"/>
    </row>
    <row r="20" spans="2:6">
      <c r="B20" s="3">
        <v>1</v>
      </c>
      <c r="C20" s="3"/>
      <c r="D20" s="3"/>
      <c r="E20" s="3"/>
      <c r="F20" s="7"/>
    </row>
    <row r="21" spans="2:6">
      <c r="B21" s="3">
        <v>1</v>
      </c>
      <c r="C21" s="3"/>
      <c r="D21" s="3"/>
      <c r="E21" s="3"/>
      <c r="F21" s="7"/>
    </row>
    <row r="22" spans="2:6">
      <c r="B22" s="3">
        <v>1</v>
      </c>
      <c r="C22" s="3"/>
      <c r="D22" s="3"/>
      <c r="E22" s="3"/>
      <c r="F22" s="7"/>
    </row>
    <row r="23" spans="2:6">
      <c r="B23" s="3">
        <v>1</v>
      </c>
      <c r="C23" s="3"/>
      <c r="D23" s="3"/>
      <c r="E23" s="3"/>
      <c r="F23" s="7"/>
    </row>
    <row r="24" spans="2:6">
      <c r="B24" s="3">
        <v>1</v>
      </c>
      <c r="C24" s="3"/>
      <c r="D24" s="3"/>
      <c r="E24" s="3"/>
      <c r="F24" s="7"/>
    </row>
    <row r="25" spans="2:6">
      <c r="B25" s="3">
        <v>1</v>
      </c>
      <c r="C25" s="3"/>
      <c r="D25" s="3"/>
      <c r="E25" s="3"/>
      <c r="F25" s="7"/>
    </row>
    <row r="26" spans="2:6">
      <c r="B26" s="3">
        <v>1</v>
      </c>
      <c r="C26" s="3"/>
      <c r="D26" s="3"/>
      <c r="E26" s="3"/>
      <c r="F26" s="7"/>
    </row>
    <row r="27" spans="2:6">
      <c r="B27" s="3">
        <v>1</v>
      </c>
      <c r="C27" s="3"/>
      <c r="D27" s="3"/>
      <c r="E27" s="3"/>
      <c r="F27" s="7"/>
    </row>
    <row r="28" spans="2:6">
      <c r="B28" s="3"/>
      <c r="C28" s="3">
        <v>1</v>
      </c>
      <c r="D28" s="3"/>
      <c r="E28" s="3"/>
      <c r="F28" s="7"/>
    </row>
    <row r="29" spans="2:6">
      <c r="B29" s="3">
        <v>1</v>
      </c>
      <c r="C29" s="3"/>
      <c r="D29" s="3"/>
      <c r="E29" s="3"/>
      <c r="F29" s="7"/>
    </row>
    <row r="30" spans="2:6">
      <c r="B30" s="3"/>
      <c r="C30" s="3">
        <v>1</v>
      </c>
      <c r="D30" s="3"/>
      <c r="E30" s="3"/>
      <c r="F30" s="7"/>
    </row>
    <row r="31" spans="2:6">
      <c r="B31" s="3">
        <v>1</v>
      </c>
      <c r="C31" s="3"/>
      <c r="D31" s="3"/>
      <c r="E31" s="3"/>
      <c r="F31" s="7"/>
    </row>
    <row r="32" spans="2:6">
      <c r="B32" s="3"/>
      <c r="C32" s="3"/>
      <c r="D32" s="3"/>
      <c r="E32" s="3">
        <v>1</v>
      </c>
      <c r="F32" s="7"/>
    </row>
    <row r="33" spans="2:6">
      <c r="B33" s="3">
        <v>1</v>
      </c>
      <c r="C33" s="3"/>
      <c r="D33" s="3"/>
      <c r="E33" s="3"/>
      <c r="F33" s="7"/>
    </row>
    <row r="34" spans="2:6">
      <c r="B34" s="3">
        <v>1</v>
      </c>
      <c r="C34" s="3"/>
      <c r="D34" s="3"/>
      <c r="E34" s="3"/>
      <c r="F34" s="7"/>
    </row>
    <row r="35" spans="2:6">
      <c r="B35" s="3">
        <v>1</v>
      </c>
      <c r="C35" s="3"/>
      <c r="D35" s="3"/>
      <c r="E35" s="3"/>
      <c r="F35" s="7"/>
    </row>
    <row r="36" spans="2:6">
      <c r="B36" s="3">
        <v>1</v>
      </c>
      <c r="C36" s="3"/>
      <c r="D36" s="3"/>
      <c r="E36" s="3"/>
      <c r="F36" s="7"/>
    </row>
    <row r="37" spans="2:6">
      <c r="B37" s="3">
        <v>1</v>
      </c>
      <c r="C37" s="3"/>
      <c r="D37" s="3"/>
      <c r="E37" s="3"/>
      <c r="F37" s="7"/>
    </row>
    <row r="38" spans="2:6">
      <c r="B38" s="3">
        <v>1</v>
      </c>
      <c r="C38" s="3"/>
      <c r="D38" s="3"/>
      <c r="E38" s="3"/>
      <c r="F38" s="7"/>
    </row>
    <row r="39" spans="2:6">
      <c r="B39" s="3">
        <v>1</v>
      </c>
      <c r="C39" s="3"/>
      <c r="D39" s="3"/>
      <c r="E39" s="3"/>
      <c r="F39" s="7"/>
    </row>
    <row r="40" spans="2:6">
      <c r="B40" s="3">
        <v>1</v>
      </c>
      <c r="C40" s="3"/>
      <c r="D40" s="3"/>
      <c r="E40" s="3"/>
      <c r="F40" s="7"/>
    </row>
    <row r="41" spans="2:6">
      <c r="B41" s="3">
        <v>1</v>
      </c>
      <c r="C41" s="3"/>
      <c r="D41" s="3"/>
      <c r="E41" s="3"/>
      <c r="F41" s="7"/>
    </row>
    <row r="42" spans="2:6">
      <c r="B42" s="3">
        <v>1</v>
      </c>
      <c r="C42" s="3"/>
      <c r="D42" s="3"/>
      <c r="E42" s="3"/>
      <c r="F42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A43"/>
  <sheetViews>
    <sheetView zoomScale="70" zoomScaleNormal="70" workbookViewId="0">
      <selection activeCell="D39" sqref="D39"/>
    </sheetView>
  </sheetViews>
  <sheetFormatPr defaultRowHeight="15"/>
  <cols>
    <col min="1" max="1" width="9.85546875" bestFit="1" customWidth="1"/>
    <col min="19" max="19" width="12.28515625" bestFit="1" customWidth="1"/>
    <col min="30" max="30" width="10.5703125" bestFit="1" customWidth="1"/>
  </cols>
  <sheetData>
    <row r="2" spans="1:26">
      <c r="A2" s="20" t="s">
        <v>44</v>
      </c>
      <c r="R2" s="22" t="s">
        <v>48</v>
      </c>
      <c r="S2" s="22" t="s">
        <v>49</v>
      </c>
      <c r="T2" s="1"/>
      <c r="V2" s="20" t="s">
        <v>44</v>
      </c>
      <c r="W2" s="23" t="s">
        <v>52</v>
      </c>
      <c r="X2" s="23" t="s">
        <v>52</v>
      </c>
      <c r="Y2" s="23" t="s">
        <v>52</v>
      </c>
      <c r="Z2" s="23" t="s">
        <v>52</v>
      </c>
    </row>
    <row r="3" spans="1:26">
      <c r="A3" s="2" t="s">
        <v>0</v>
      </c>
      <c r="B3" s="3">
        <v>0</v>
      </c>
      <c r="C3" s="5">
        <v>1</v>
      </c>
      <c r="D3" s="5">
        <v>1</v>
      </c>
      <c r="E3" s="5">
        <v>1</v>
      </c>
      <c r="F3" s="5">
        <v>1</v>
      </c>
      <c r="G3" s="5">
        <v>0</v>
      </c>
      <c r="H3" s="3">
        <v>0</v>
      </c>
      <c r="I3" s="5">
        <v>1</v>
      </c>
      <c r="J3" s="17">
        <v>1</v>
      </c>
      <c r="K3" s="17">
        <v>1</v>
      </c>
      <c r="L3" s="17">
        <v>0</v>
      </c>
      <c r="M3" s="18">
        <v>1</v>
      </c>
      <c r="N3" s="18">
        <v>0</v>
      </c>
      <c r="O3" s="18">
        <v>0</v>
      </c>
      <c r="P3" s="18">
        <v>0</v>
      </c>
      <c r="Q3" s="18">
        <v>0</v>
      </c>
      <c r="R3" s="12">
        <f t="shared" ref="R3:R9" si="0">AVERAGE(B3:Q3)</f>
        <v>0.5</v>
      </c>
      <c r="S3" s="15">
        <f t="shared" ref="S3:S9" si="1">STDEV(B3:Q3)</f>
        <v>0.5163977794943222</v>
      </c>
      <c r="T3" s="1"/>
      <c r="V3" s="2" t="s">
        <v>0</v>
      </c>
      <c r="W3" s="3">
        <v>0</v>
      </c>
      <c r="X3" s="3">
        <v>1</v>
      </c>
      <c r="Y3" s="3">
        <v>1</v>
      </c>
      <c r="Z3" s="10">
        <v>0</v>
      </c>
    </row>
    <row r="4" spans="1:26">
      <c r="A4" s="2" t="s">
        <v>1</v>
      </c>
      <c r="B4" s="3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3">
        <v>1</v>
      </c>
      <c r="I4" s="5">
        <v>1</v>
      </c>
      <c r="J4" s="17">
        <v>1</v>
      </c>
      <c r="K4" s="17">
        <v>1</v>
      </c>
      <c r="L4" s="17">
        <v>1</v>
      </c>
      <c r="M4" s="18">
        <v>1</v>
      </c>
      <c r="N4" s="18">
        <v>1</v>
      </c>
      <c r="O4" s="18">
        <v>1</v>
      </c>
      <c r="P4" s="18">
        <v>0</v>
      </c>
      <c r="Q4" s="18">
        <v>1</v>
      </c>
      <c r="R4" s="12">
        <f t="shared" si="0"/>
        <v>0.9375</v>
      </c>
      <c r="S4" s="15">
        <f t="shared" si="1"/>
        <v>0.25</v>
      </c>
      <c r="T4" s="1"/>
      <c r="V4" s="2" t="s">
        <v>1</v>
      </c>
      <c r="W4" s="3">
        <v>1</v>
      </c>
      <c r="X4" s="3">
        <v>1</v>
      </c>
      <c r="Y4" s="3">
        <v>1</v>
      </c>
      <c r="Z4" s="10">
        <v>1</v>
      </c>
    </row>
    <row r="5" spans="1:26">
      <c r="A5" s="2" t="s">
        <v>2</v>
      </c>
      <c r="B5" s="10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3">
        <v>0</v>
      </c>
      <c r="I5" s="5">
        <v>0</v>
      </c>
      <c r="J5" s="17">
        <v>0</v>
      </c>
      <c r="K5" s="17">
        <v>0</v>
      </c>
      <c r="L5" s="17">
        <v>0</v>
      </c>
      <c r="M5" s="18">
        <v>1</v>
      </c>
      <c r="N5" s="18">
        <v>0</v>
      </c>
      <c r="O5" s="18">
        <v>1</v>
      </c>
      <c r="P5" s="18">
        <v>0</v>
      </c>
      <c r="Q5" s="18">
        <v>1</v>
      </c>
      <c r="R5" s="12">
        <f t="shared" si="0"/>
        <v>0.1875</v>
      </c>
      <c r="S5" s="15">
        <f t="shared" si="1"/>
        <v>0.40311288741492751</v>
      </c>
      <c r="T5" s="1"/>
      <c r="V5" s="2" t="s">
        <v>2</v>
      </c>
      <c r="W5" s="6" t="s">
        <v>7</v>
      </c>
      <c r="X5" s="6" t="s">
        <v>7</v>
      </c>
      <c r="Y5" s="6" t="s">
        <v>7</v>
      </c>
      <c r="Z5" s="6" t="s">
        <v>7</v>
      </c>
    </row>
    <row r="6" spans="1:26">
      <c r="A6" s="2" t="s">
        <v>3</v>
      </c>
      <c r="B6" s="3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3">
        <v>0</v>
      </c>
      <c r="I6" s="5">
        <v>0</v>
      </c>
      <c r="J6" s="17">
        <v>0</v>
      </c>
      <c r="K6" s="17">
        <v>0</v>
      </c>
      <c r="L6" s="17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2">
        <f t="shared" si="0"/>
        <v>0</v>
      </c>
      <c r="S6" s="15">
        <f t="shared" si="1"/>
        <v>0</v>
      </c>
      <c r="T6" s="1"/>
      <c r="V6" s="2" t="s">
        <v>3</v>
      </c>
      <c r="W6" s="3">
        <v>0</v>
      </c>
      <c r="X6" s="3">
        <v>0</v>
      </c>
      <c r="Y6" s="3">
        <v>0</v>
      </c>
      <c r="Z6" s="6" t="s">
        <v>7</v>
      </c>
    </row>
    <row r="7" spans="1:26">
      <c r="A7" s="2" t="s">
        <v>4</v>
      </c>
      <c r="B7" s="3">
        <v>1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3">
        <v>0</v>
      </c>
      <c r="I7" s="5">
        <v>0</v>
      </c>
      <c r="J7" s="17">
        <v>1</v>
      </c>
      <c r="K7" s="17">
        <v>1</v>
      </c>
      <c r="L7" s="17">
        <v>0</v>
      </c>
      <c r="M7" s="18">
        <v>1</v>
      </c>
      <c r="N7" s="18">
        <v>0</v>
      </c>
      <c r="O7" s="18">
        <v>1</v>
      </c>
      <c r="P7" s="18">
        <v>0</v>
      </c>
      <c r="Q7" s="18">
        <v>1</v>
      </c>
      <c r="R7" s="12">
        <f t="shared" si="0"/>
        <v>0.375</v>
      </c>
      <c r="S7" s="15">
        <f t="shared" si="1"/>
        <v>0.5</v>
      </c>
      <c r="T7" s="1"/>
      <c r="V7" s="2" t="s">
        <v>4</v>
      </c>
      <c r="W7" s="6" t="s">
        <v>7</v>
      </c>
      <c r="X7" s="6" t="s">
        <v>7</v>
      </c>
      <c r="Y7" s="6" t="s">
        <v>7</v>
      </c>
      <c r="Z7" s="10">
        <v>1</v>
      </c>
    </row>
    <row r="8" spans="1:26">
      <c r="A8" s="2" t="s">
        <v>5</v>
      </c>
      <c r="B8" s="3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3">
        <v>0</v>
      </c>
      <c r="I8" s="5">
        <v>0</v>
      </c>
      <c r="J8" s="17">
        <v>0</v>
      </c>
      <c r="K8" s="17">
        <v>1</v>
      </c>
      <c r="L8" s="17">
        <v>0</v>
      </c>
      <c r="M8" s="18">
        <v>0.5</v>
      </c>
      <c r="N8" s="18">
        <v>0</v>
      </c>
      <c r="O8" s="18">
        <v>0.5</v>
      </c>
      <c r="P8" s="18">
        <v>0</v>
      </c>
      <c r="Q8" s="18">
        <v>0.5</v>
      </c>
      <c r="R8" s="12">
        <f t="shared" si="0"/>
        <v>0.15625</v>
      </c>
      <c r="S8" s="15">
        <f t="shared" si="1"/>
        <v>0.30103986446980741</v>
      </c>
      <c r="T8" s="1"/>
      <c r="V8" s="2" t="s">
        <v>5</v>
      </c>
      <c r="W8" s="3">
        <v>0</v>
      </c>
      <c r="X8" s="6" t="s">
        <v>7</v>
      </c>
      <c r="Y8" s="6" t="s">
        <v>7</v>
      </c>
      <c r="Z8" s="6" t="s">
        <v>7</v>
      </c>
    </row>
    <row r="9" spans="1:26">
      <c r="A9" s="2" t="s">
        <v>6</v>
      </c>
      <c r="B9" s="3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3">
        <v>1</v>
      </c>
      <c r="I9" s="5">
        <v>1</v>
      </c>
      <c r="J9" s="17">
        <v>1</v>
      </c>
      <c r="K9" s="17">
        <v>0</v>
      </c>
      <c r="L9" s="17">
        <v>1</v>
      </c>
      <c r="M9" s="18">
        <v>0</v>
      </c>
      <c r="N9" s="18">
        <v>1</v>
      </c>
      <c r="O9" s="18">
        <v>0</v>
      </c>
      <c r="P9" s="18">
        <v>1</v>
      </c>
      <c r="Q9" s="18">
        <v>1</v>
      </c>
      <c r="R9" s="12">
        <f t="shared" si="0"/>
        <v>0.8125</v>
      </c>
      <c r="S9" s="15">
        <f t="shared" si="1"/>
        <v>0.40311288741492751</v>
      </c>
      <c r="T9" s="1"/>
      <c r="V9" s="2" t="s">
        <v>6</v>
      </c>
      <c r="W9" s="3">
        <v>1</v>
      </c>
      <c r="X9" s="6" t="s">
        <v>7</v>
      </c>
      <c r="Y9" s="6" t="s">
        <v>7</v>
      </c>
      <c r="Z9" s="10">
        <v>0</v>
      </c>
    </row>
    <row r="10" spans="1:26">
      <c r="A10" s="2" t="s">
        <v>50</v>
      </c>
      <c r="B10" s="3">
        <v>1032</v>
      </c>
      <c r="C10" s="5">
        <v>1031</v>
      </c>
      <c r="D10" s="5">
        <v>1031</v>
      </c>
      <c r="E10" s="5">
        <v>1032</v>
      </c>
      <c r="F10" s="5">
        <v>1032</v>
      </c>
      <c r="G10" s="3">
        <v>1032</v>
      </c>
      <c r="H10" s="3">
        <v>1032</v>
      </c>
      <c r="I10" s="5">
        <v>1032</v>
      </c>
      <c r="J10" s="17">
        <v>1015</v>
      </c>
      <c r="K10" s="17">
        <v>1015</v>
      </c>
      <c r="L10" s="17">
        <v>1015</v>
      </c>
      <c r="M10" s="18">
        <v>1015</v>
      </c>
      <c r="N10" s="18">
        <v>1015</v>
      </c>
      <c r="O10" s="18">
        <v>1015</v>
      </c>
      <c r="P10" s="18">
        <v>1015</v>
      </c>
      <c r="Q10" s="18">
        <v>1015</v>
      </c>
      <c r="R10" s="12"/>
      <c r="S10" s="16"/>
      <c r="V10" s="2" t="s">
        <v>50</v>
      </c>
      <c r="W10" s="3">
        <v>1032</v>
      </c>
      <c r="X10" s="3">
        <v>1032</v>
      </c>
      <c r="Y10" s="3">
        <v>1032</v>
      </c>
      <c r="Z10" s="10">
        <v>1015</v>
      </c>
    </row>
    <row r="11" spans="1:26">
      <c r="A11" s="2" t="s">
        <v>51</v>
      </c>
      <c r="B11" s="3">
        <v>1057</v>
      </c>
      <c r="C11" s="5">
        <v>1049</v>
      </c>
      <c r="D11" s="5">
        <v>1050</v>
      </c>
      <c r="E11" s="5">
        <v>1053</v>
      </c>
      <c r="F11" s="5">
        <v>1053</v>
      </c>
      <c r="G11" s="3">
        <v>1060</v>
      </c>
      <c r="H11" s="3">
        <v>1053</v>
      </c>
      <c r="I11" s="5">
        <v>1060</v>
      </c>
      <c r="J11" s="17">
        <v>1059</v>
      </c>
      <c r="K11" s="17">
        <v>1048</v>
      </c>
      <c r="L11" s="17">
        <v>1045</v>
      </c>
      <c r="M11" s="18">
        <v>1044</v>
      </c>
      <c r="N11" s="18">
        <v>1041</v>
      </c>
      <c r="O11" s="18">
        <v>1042</v>
      </c>
      <c r="P11" s="18">
        <v>1035</v>
      </c>
      <c r="Q11" s="18">
        <v>1045</v>
      </c>
      <c r="R11" s="12"/>
      <c r="S11" s="16"/>
      <c r="V11" s="2" t="s">
        <v>51</v>
      </c>
      <c r="W11" s="23" t="s">
        <v>52</v>
      </c>
      <c r="X11" s="23" t="s">
        <v>52</v>
      </c>
      <c r="Y11" s="23" t="s">
        <v>52</v>
      </c>
      <c r="Z11" s="23" t="s">
        <v>52</v>
      </c>
    </row>
    <row r="12" spans="1:26">
      <c r="A12" s="2" t="s">
        <v>47</v>
      </c>
      <c r="B12" s="4">
        <f t="shared" ref="B12:E12" si="2">B11-B10</f>
        <v>25</v>
      </c>
      <c r="C12" s="4">
        <f t="shared" si="2"/>
        <v>18</v>
      </c>
      <c r="D12" s="4">
        <f t="shared" si="2"/>
        <v>19</v>
      </c>
      <c r="E12" s="4">
        <f t="shared" si="2"/>
        <v>21</v>
      </c>
      <c r="F12" s="4">
        <f t="shared" ref="F12:L12" si="3">C11-C10</f>
        <v>18</v>
      </c>
      <c r="G12" s="4">
        <f t="shared" si="3"/>
        <v>19</v>
      </c>
      <c r="H12" s="4">
        <f t="shared" si="3"/>
        <v>21</v>
      </c>
      <c r="I12" s="4">
        <f t="shared" si="3"/>
        <v>21</v>
      </c>
      <c r="J12" s="4">
        <f t="shared" si="3"/>
        <v>28</v>
      </c>
      <c r="K12" s="4">
        <f t="shared" si="3"/>
        <v>21</v>
      </c>
      <c r="L12" s="4">
        <f t="shared" si="3"/>
        <v>28</v>
      </c>
      <c r="M12" s="4">
        <f t="shared" ref="M12:Q12" si="4">M11-M10</f>
        <v>29</v>
      </c>
      <c r="N12" s="4">
        <f t="shared" si="4"/>
        <v>26</v>
      </c>
      <c r="O12" s="4">
        <f t="shared" si="4"/>
        <v>27</v>
      </c>
      <c r="P12" s="4">
        <f t="shared" si="4"/>
        <v>20</v>
      </c>
      <c r="Q12" s="4">
        <f t="shared" si="4"/>
        <v>30</v>
      </c>
      <c r="R12" s="12">
        <f>AVERAGE(B12:Q12)</f>
        <v>23.1875</v>
      </c>
      <c r="S12" s="15">
        <f>STDEV(B12:Q12)</f>
        <v>4.2460766204422953</v>
      </c>
      <c r="V12" s="2" t="s">
        <v>47</v>
      </c>
      <c r="W12" s="4" t="e">
        <f>W11-W10</f>
        <v>#VALUE!</v>
      </c>
      <c r="X12" s="4" t="e">
        <f>X11-X10</f>
        <v>#VALUE!</v>
      </c>
      <c r="Y12" s="4" t="e">
        <f>Y11-Y10</f>
        <v>#VALUE!</v>
      </c>
      <c r="Z12" s="4" t="e">
        <f>Z11-Z10</f>
        <v>#VALUE!</v>
      </c>
    </row>
    <row r="13" spans="1:26">
      <c r="S13" s="1"/>
    </row>
    <row r="14" spans="1:26">
      <c r="A14" s="19" t="s">
        <v>45</v>
      </c>
      <c r="R14" s="22" t="s">
        <v>48</v>
      </c>
      <c r="S14" s="22" t="s">
        <v>49</v>
      </c>
      <c r="V14" s="19" t="s">
        <v>45</v>
      </c>
      <c r="W14" s="23" t="s">
        <v>52</v>
      </c>
    </row>
    <row r="15" spans="1:26">
      <c r="A15" s="2" t="s">
        <v>0</v>
      </c>
      <c r="B15" s="3">
        <v>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2">
        <f t="shared" ref="R15:R21" si="5">AVERAGE(B15:Q15)</f>
        <v>6.25E-2</v>
      </c>
      <c r="S15" s="15">
        <f t="shared" ref="S15:S21" si="6">STDEV(B15:Q15)</f>
        <v>0.25</v>
      </c>
      <c r="V15" s="2" t="s">
        <v>0</v>
      </c>
      <c r="W15" s="3">
        <v>0</v>
      </c>
    </row>
    <row r="16" spans="1:26">
      <c r="A16" s="2" t="s">
        <v>1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0</v>
      </c>
      <c r="H16" s="17">
        <v>1</v>
      </c>
      <c r="I16" s="17">
        <v>1</v>
      </c>
      <c r="J16" s="17">
        <v>1</v>
      </c>
      <c r="K16" s="17">
        <v>1</v>
      </c>
      <c r="L16" s="17">
        <v>1</v>
      </c>
      <c r="M16" s="17">
        <v>1</v>
      </c>
      <c r="N16" s="17">
        <v>1</v>
      </c>
      <c r="O16" s="17">
        <v>1</v>
      </c>
      <c r="P16" s="17">
        <v>1</v>
      </c>
      <c r="Q16" s="17">
        <v>0</v>
      </c>
      <c r="R16" s="12">
        <f t="shared" si="5"/>
        <v>0.875</v>
      </c>
      <c r="S16" s="15">
        <f t="shared" si="6"/>
        <v>0.34156502553198659</v>
      </c>
      <c r="V16" s="2" t="s">
        <v>1</v>
      </c>
      <c r="W16" s="3">
        <v>1</v>
      </c>
    </row>
    <row r="17" spans="1:27">
      <c r="A17" s="2" t="s">
        <v>2</v>
      </c>
      <c r="B17" s="3">
        <v>0</v>
      </c>
      <c r="C17" s="3">
        <v>1</v>
      </c>
      <c r="D17" s="3">
        <v>1</v>
      </c>
      <c r="E17" s="3">
        <v>1</v>
      </c>
      <c r="F17" s="3">
        <v>0</v>
      </c>
      <c r="G17" s="3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2">
        <f t="shared" si="5"/>
        <v>0.1875</v>
      </c>
      <c r="S17" s="15">
        <f t="shared" si="6"/>
        <v>0.40311288741492751</v>
      </c>
      <c r="V17" s="2" t="s">
        <v>2</v>
      </c>
      <c r="W17" s="3">
        <v>0</v>
      </c>
    </row>
    <row r="18" spans="1:27">
      <c r="A18" s="2" t="s">
        <v>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2">
        <f t="shared" si="5"/>
        <v>0</v>
      </c>
      <c r="S18" s="15">
        <f t="shared" si="6"/>
        <v>0</v>
      </c>
      <c r="V18" s="2" t="s">
        <v>3</v>
      </c>
      <c r="W18" s="6" t="s">
        <v>7</v>
      </c>
    </row>
    <row r="19" spans="1:27">
      <c r="A19" s="2" t="s">
        <v>4</v>
      </c>
      <c r="B19" s="3">
        <v>1</v>
      </c>
      <c r="C19" s="3">
        <v>0</v>
      </c>
      <c r="D19" s="3">
        <v>1</v>
      </c>
      <c r="E19" s="3">
        <v>0</v>
      </c>
      <c r="F19" s="3">
        <v>0</v>
      </c>
      <c r="G19" s="3">
        <v>0</v>
      </c>
      <c r="H19" s="17">
        <v>0</v>
      </c>
      <c r="I19" s="17">
        <v>1</v>
      </c>
      <c r="J19" s="17">
        <v>0</v>
      </c>
      <c r="K19" s="17">
        <v>1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2">
        <f t="shared" si="5"/>
        <v>0.25</v>
      </c>
      <c r="S19" s="15">
        <f t="shared" si="6"/>
        <v>0.44721359549995793</v>
      </c>
      <c r="V19" s="2" t="s">
        <v>4</v>
      </c>
      <c r="W19" s="6" t="s">
        <v>7</v>
      </c>
    </row>
    <row r="20" spans="1:27">
      <c r="A20" s="2" t="s">
        <v>5</v>
      </c>
      <c r="B20" s="3">
        <v>0</v>
      </c>
      <c r="C20" s="3">
        <v>0</v>
      </c>
      <c r="D20" s="10">
        <v>0</v>
      </c>
      <c r="E20" s="3">
        <v>0</v>
      </c>
      <c r="F20" s="3">
        <v>0</v>
      </c>
      <c r="G20" s="3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0.5</v>
      </c>
      <c r="M20" s="17">
        <v>0</v>
      </c>
      <c r="N20" s="17">
        <v>0</v>
      </c>
      <c r="O20" s="17">
        <v>0.5</v>
      </c>
      <c r="P20" s="17">
        <v>0.5</v>
      </c>
      <c r="Q20" s="17">
        <v>0</v>
      </c>
      <c r="R20" s="12">
        <f t="shared" si="5"/>
        <v>9.375E-2</v>
      </c>
      <c r="S20" s="15">
        <f t="shared" si="6"/>
        <v>0.20155644370746376</v>
      </c>
      <c r="V20" s="2" t="s">
        <v>5</v>
      </c>
      <c r="W20" s="3">
        <v>0</v>
      </c>
    </row>
    <row r="21" spans="1:27">
      <c r="A21" s="2" t="s">
        <v>6</v>
      </c>
      <c r="B21" s="3">
        <v>1</v>
      </c>
      <c r="C21" s="3">
        <v>1</v>
      </c>
      <c r="D21" s="3">
        <v>0</v>
      </c>
      <c r="E21" s="3">
        <v>0</v>
      </c>
      <c r="F21" s="3">
        <v>1</v>
      </c>
      <c r="G21" s="3">
        <v>1</v>
      </c>
      <c r="H21" s="17">
        <v>0</v>
      </c>
      <c r="I21" s="17">
        <v>1</v>
      </c>
      <c r="J21" s="17">
        <v>0</v>
      </c>
      <c r="K21" s="17">
        <v>1</v>
      </c>
      <c r="L21" s="17">
        <v>1</v>
      </c>
      <c r="M21" s="17">
        <v>0</v>
      </c>
      <c r="N21" s="17">
        <v>0</v>
      </c>
      <c r="O21" s="17">
        <v>0</v>
      </c>
      <c r="P21" s="17">
        <v>0</v>
      </c>
      <c r="Q21" s="17">
        <v>1</v>
      </c>
      <c r="R21" s="12">
        <f t="shared" si="5"/>
        <v>0.5</v>
      </c>
      <c r="S21" s="15">
        <f t="shared" si="6"/>
        <v>0.5163977794943222</v>
      </c>
      <c r="V21" s="2" t="s">
        <v>6</v>
      </c>
      <c r="W21" s="6" t="s">
        <v>7</v>
      </c>
    </row>
    <row r="22" spans="1:27">
      <c r="A22" s="2" t="s">
        <v>50</v>
      </c>
      <c r="B22" s="3">
        <v>1025</v>
      </c>
      <c r="C22" s="3">
        <v>1025</v>
      </c>
      <c r="D22" s="3">
        <v>1025</v>
      </c>
      <c r="E22" s="3">
        <v>1025</v>
      </c>
      <c r="F22" s="3">
        <v>1025</v>
      </c>
      <c r="G22" s="3">
        <v>1025</v>
      </c>
      <c r="H22" s="17">
        <v>1010</v>
      </c>
      <c r="I22" s="17">
        <v>1010</v>
      </c>
      <c r="J22" s="17">
        <v>1010</v>
      </c>
      <c r="K22" s="17">
        <v>1010</v>
      </c>
      <c r="L22" s="17">
        <v>1010</v>
      </c>
      <c r="M22" s="17">
        <v>1010</v>
      </c>
      <c r="N22" s="17">
        <v>1010</v>
      </c>
      <c r="O22" s="17">
        <v>1010</v>
      </c>
      <c r="P22" s="17">
        <v>1010</v>
      </c>
      <c r="Q22" s="17">
        <v>1010</v>
      </c>
      <c r="R22" s="12"/>
      <c r="S22" s="16"/>
      <c r="V22" s="2" t="s">
        <v>50</v>
      </c>
      <c r="W22" s="3">
        <v>1030</v>
      </c>
    </row>
    <row r="23" spans="1:27">
      <c r="A23" s="2" t="s">
        <v>51</v>
      </c>
      <c r="B23" s="3">
        <v>1045</v>
      </c>
      <c r="C23" s="3">
        <v>1057</v>
      </c>
      <c r="D23" s="3">
        <v>1058</v>
      </c>
      <c r="E23" s="3">
        <v>1057</v>
      </c>
      <c r="F23" s="3">
        <v>1055</v>
      </c>
      <c r="G23" s="3">
        <v>1055</v>
      </c>
      <c r="H23" s="17">
        <v>1058</v>
      </c>
      <c r="I23" s="17">
        <v>1052</v>
      </c>
      <c r="J23" s="17">
        <v>1048</v>
      </c>
      <c r="K23" s="17">
        <v>1048</v>
      </c>
      <c r="L23" s="17">
        <v>1041</v>
      </c>
      <c r="M23" s="17">
        <v>1024</v>
      </c>
      <c r="N23" s="17">
        <v>1029</v>
      </c>
      <c r="O23" s="17">
        <v>1018</v>
      </c>
      <c r="P23" s="17">
        <v>1039</v>
      </c>
      <c r="Q23" s="17">
        <v>1029</v>
      </c>
      <c r="R23" s="12"/>
      <c r="S23" s="16"/>
      <c r="V23" s="2" t="s">
        <v>51</v>
      </c>
      <c r="W23" s="23" t="s">
        <v>52</v>
      </c>
    </row>
    <row r="24" spans="1:27">
      <c r="A24" s="2" t="s">
        <v>47</v>
      </c>
      <c r="B24" s="4">
        <f t="shared" ref="B24:Q24" si="7">B23-B22</f>
        <v>20</v>
      </c>
      <c r="C24" s="4">
        <f t="shared" si="7"/>
        <v>32</v>
      </c>
      <c r="D24" s="4">
        <f t="shared" si="7"/>
        <v>33</v>
      </c>
      <c r="E24" s="4">
        <f t="shared" si="7"/>
        <v>32</v>
      </c>
      <c r="F24" s="4">
        <f t="shared" si="7"/>
        <v>30</v>
      </c>
      <c r="G24" s="4">
        <f t="shared" si="7"/>
        <v>30</v>
      </c>
      <c r="H24" s="4">
        <f t="shared" si="7"/>
        <v>48</v>
      </c>
      <c r="I24" s="4">
        <f t="shared" si="7"/>
        <v>42</v>
      </c>
      <c r="J24" s="4">
        <f t="shared" si="7"/>
        <v>38</v>
      </c>
      <c r="K24" s="4">
        <f t="shared" si="7"/>
        <v>38</v>
      </c>
      <c r="L24" s="4">
        <f t="shared" si="7"/>
        <v>31</v>
      </c>
      <c r="M24" s="4">
        <f t="shared" si="7"/>
        <v>14</v>
      </c>
      <c r="N24" s="4">
        <f t="shared" si="7"/>
        <v>19</v>
      </c>
      <c r="O24" s="4">
        <f t="shared" si="7"/>
        <v>8</v>
      </c>
      <c r="P24" s="4">
        <f t="shared" si="7"/>
        <v>29</v>
      </c>
      <c r="Q24" s="4">
        <f t="shared" si="7"/>
        <v>19</v>
      </c>
      <c r="R24" s="12">
        <f>AVERAGE(B24:Q24)</f>
        <v>28.9375</v>
      </c>
      <c r="S24" s="15">
        <f>STDEV(B24:Q24)</f>
        <v>10.579658154527804</v>
      </c>
      <c r="V24" s="2" t="s">
        <v>47</v>
      </c>
      <c r="W24" s="4" t="e">
        <f>W23-W22</f>
        <v>#VALUE!</v>
      </c>
    </row>
    <row r="26" spans="1:27"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</row>
    <row r="27" spans="1:27">
      <c r="B27" t="s">
        <v>46</v>
      </c>
      <c r="E27" s="9"/>
      <c r="F27" s="33" t="s">
        <v>59</v>
      </c>
      <c r="G27" s="29"/>
      <c r="H27" s="29"/>
      <c r="I27" s="30"/>
      <c r="J27" s="30"/>
      <c r="K27" s="30"/>
      <c r="L27" s="30"/>
      <c r="M27" s="30"/>
      <c r="N27" s="30"/>
      <c r="P27" s="21" t="s">
        <v>72</v>
      </c>
      <c r="Q27" s="21"/>
      <c r="R27" s="21"/>
      <c r="S27" s="21"/>
      <c r="Y27" s="38"/>
      <c r="Z27" s="9"/>
      <c r="AA27" s="9"/>
    </row>
    <row r="28" spans="1:27">
      <c r="B28" s="13" t="s">
        <v>44</v>
      </c>
      <c r="C28" s="13" t="s">
        <v>45</v>
      </c>
      <c r="E28" s="9"/>
      <c r="F28" s="24"/>
      <c r="G28" s="24" t="s">
        <v>0</v>
      </c>
      <c r="H28" s="24" t="s">
        <v>1</v>
      </c>
      <c r="I28" s="24" t="s">
        <v>2</v>
      </c>
      <c r="J28" s="24" t="s">
        <v>3</v>
      </c>
      <c r="K28" s="24" t="s">
        <v>4</v>
      </c>
      <c r="L28" s="24" t="s">
        <v>5</v>
      </c>
      <c r="M28" s="24" t="s">
        <v>6</v>
      </c>
      <c r="N28" s="24" t="s">
        <v>47</v>
      </c>
      <c r="P28" s="32" t="s">
        <v>58</v>
      </c>
      <c r="Q28" s="24" t="s">
        <v>0</v>
      </c>
      <c r="R28" s="24" t="s">
        <v>1</v>
      </c>
      <c r="S28" s="24" t="s">
        <v>2</v>
      </c>
      <c r="T28" s="24" t="s">
        <v>3</v>
      </c>
      <c r="U28" s="24" t="s">
        <v>4</v>
      </c>
      <c r="V28" s="24" t="s">
        <v>5</v>
      </c>
      <c r="W28" s="24" t="s">
        <v>6</v>
      </c>
      <c r="X28" s="24" t="s">
        <v>47</v>
      </c>
      <c r="Y28" s="38"/>
      <c r="Z28" s="9"/>
      <c r="AA28" s="9"/>
    </row>
    <row r="29" spans="1:27">
      <c r="A29" s="2" t="s">
        <v>0</v>
      </c>
      <c r="B29" s="3">
        <f t="shared" ref="B29:B35" si="8">R3</f>
        <v>0.5</v>
      </c>
      <c r="C29" s="3">
        <f t="shared" ref="C29:C35" si="9">R15</f>
        <v>6.25E-2</v>
      </c>
      <c r="E29" s="11"/>
      <c r="F29" s="24" t="s">
        <v>44</v>
      </c>
      <c r="G29" s="25">
        <v>4.3399999999999998E-5</v>
      </c>
      <c r="H29" s="25">
        <v>4.5529999999999998E-8</v>
      </c>
      <c r="I29" s="25">
        <v>1.5749999999999999E-8</v>
      </c>
      <c r="J29" s="26" t="s">
        <v>53</v>
      </c>
      <c r="K29" s="25">
        <v>2.5660000000000002E-5</v>
      </c>
      <c r="L29" s="25">
        <v>1.2130000000000001E-5</v>
      </c>
      <c r="M29" s="25">
        <v>1.575E-6</v>
      </c>
      <c r="N29" s="26">
        <v>4.3369999999999999E-2</v>
      </c>
      <c r="P29" s="24" t="s">
        <v>54</v>
      </c>
      <c r="Q29" s="26">
        <v>7.2589999999999998E-3</v>
      </c>
      <c r="R29" s="26">
        <v>0.57569999999999999</v>
      </c>
      <c r="S29" s="26">
        <v>1</v>
      </c>
      <c r="T29" s="26" t="s">
        <v>53</v>
      </c>
      <c r="U29" s="26">
        <v>0.46700000000000003</v>
      </c>
      <c r="V29" s="26">
        <v>0.6371</v>
      </c>
      <c r="W29" s="26">
        <v>7.0489999999999997E-2</v>
      </c>
      <c r="X29" s="26">
        <v>3.5950000000000003E-2</v>
      </c>
      <c r="Y29" s="38"/>
      <c r="Z29" s="9"/>
      <c r="AA29" s="9"/>
    </row>
    <row r="30" spans="1:27">
      <c r="A30" s="2" t="s">
        <v>1</v>
      </c>
      <c r="B30" s="3">
        <f t="shared" si="8"/>
        <v>0.9375</v>
      </c>
      <c r="C30" s="3">
        <f t="shared" si="9"/>
        <v>0.875</v>
      </c>
      <c r="E30" s="11"/>
      <c r="F30" s="24" t="s">
        <v>45</v>
      </c>
      <c r="G30" s="27">
        <v>4.5529999999999998E-8</v>
      </c>
      <c r="H30" s="27">
        <v>3.4079999999999998E-7</v>
      </c>
      <c r="I30" s="27">
        <v>1.575E-6</v>
      </c>
      <c r="J30" s="28" t="s">
        <v>53</v>
      </c>
      <c r="K30" s="27">
        <v>5.2719999999999997E-6</v>
      </c>
      <c r="L30" s="27">
        <v>1.33E-5</v>
      </c>
      <c r="M30" s="27">
        <v>4.3399999999999998E-5</v>
      </c>
      <c r="N30" s="28">
        <v>0.73629999999999995</v>
      </c>
      <c r="P30" s="24" t="s">
        <v>55</v>
      </c>
      <c r="Q30" s="28" t="s">
        <v>56</v>
      </c>
      <c r="R30" s="28" t="s">
        <v>56</v>
      </c>
      <c r="S30" s="28" t="s">
        <v>56</v>
      </c>
      <c r="T30" s="28" t="s">
        <v>56</v>
      </c>
      <c r="U30" s="28" t="s">
        <v>56</v>
      </c>
      <c r="V30" s="28" t="s">
        <v>56</v>
      </c>
      <c r="W30" s="28" t="s">
        <v>56</v>
      </c>
      <c r="X30" s="28" t="s">
        <v>56</v>
      </c>
      <c r="Y30" s="38"/>
      <c r="Z30" s="9"/>
      <c r="AA30" s="9"/>
    </row>
    <row r="31" spans="1:27">
      <c r="A31" s="2" t="s">
        <v>2</v>
      </c>
      <c r="B31" s="3">
        <f t="shared" si="8"/>
        <v>0.1875</v>
      </c>
      <c r="C31" s="3">
        <f t="shared" si="9"/>
        <v>0.1875</v>
      </c>
      <c r="E31" s="11"/>
      <c r="F31" s="9"/>
      <c r="G31" s="38"/>
      <c r="H31" s="11"/>
      <c r="I31" s="9"/>
      <c r="J31" s="38"/>
      <c r="K31" s="11"/>
      <c r="L31" s="9"/>
      <c r="M31" s="38"/>
      <c r="N31" s="11"/>
      <c r="O31" s="9"/>
      <c r="P31" s="38"/>
      <c r="Q31" s="11"/>
      <c r="R31" s="9"/>
      <c r="S31" s="38"/>
      <c r="T31" s="11"/>
      <c r="U31" s="9"/>
      <c r="V31" s="38"/>
      <c r="W31" s="11"/>
      <c r="X31" s="9"/>
      <c r="Y31" s="38"/>
      <c r="Z31" s="9"/>
      <c r="AA31" s="9"/>
    </row>
    <row r="32" spans="1:27">
      <c r="A32" s="2" t="s">
        <v>3</v>
      </c>
      <c r="B32" s="3">
        <f t="shared" si="8"/>
        <v>0</v>
      </c>
      <c r="C32" s="3">
        <f t="shared" si="9"/>
        <v>0</v>
      </c>
      <c r="E32" s="11"/>
      <c r="F32" s="9"/>
      <c r="G32" s="38"/>
      <c r="H32" s="11"/>
      <c r="I32" s="9"/>
      <c r="J32" s="38"/>
      <c r="K32" s="11"/>
      <c r="L32" s="9"/>
      <c r="M32" s="38"/>
      <c r="N32" s="11"/>
      <c r="O32" s="9"/>
      <c r="P32" s="38"/>
      <c r="Q32" s="11"/>
      <c r="R32" s="9"/>
      <c r="S32" s="38"/>
      <c r="T32" s="11"/>
      <c r="U32" s="9"/>
      <c r="V32" s="38"/>
      <c r="W32" s="11"/>
      <c r="X32" s="9"/>
      <c r="Y32" s="38"/>
      <c r="Z32" s="9"/>
      <c r="AA32" s="9"/>
    </row>
    <row r="33" spans="1:27">
      <c r="A33" s="2" t="s">
        <v>4</v>
      </c>
      <c r="B33" s="3">
        <f t="shared" si="8"/>
        <v>0.375</v>
      </c>
      <c r="C33" s="3">
        <f t="shared" si="9"/>
        <v>0.25</v>
      </c>
      <c r="E33" s="11"/>
      <c r="F33" s="9"/>
      <c r="G33" s="38"/>
      <c r="H33" s="11"/>
      <c r="I33" s="9"/>
      <c r="J33" s="38"/>
      <c r="K33" s="11"/>
      <c r="L33" s="9"/>
      <c r="M33" s="38"/>
      <c r="N33" s="11"/>
      <c r="O33" s="9"/>
      <c r="P33" s="38"/>
      <c r="Q33" s="11"/>
      <c r="R33" s="9"/>
      <c r="S33" s="38"/>
      <c r="T33" s="11"/>
      <c r="U33" s="9"/>
      <c r="V33" s="38"/>
      <c r="W33" s="11"/>
      <c r="X33" s="9"/>
      <c r="Y33" s="38"/>
      <c r="Z33" s="9"/>
      <c r="AA33" s="9"/>
    </row>
    <row r="34" spans="1:27">
      <c r="A34" s="2" t="s">
        <v>5</v>
      </c>
      <c r="B34" s="3">
        <f t="shared" si="8"/>
        <v>0.15625</v>
      </c>
      <c r="C34" s="3">
        <f t="shared" si="9"/>
        <v>9.375E-2</v>
      </c>
      <c r="E34" s="9"/>
      <c r="F34" s="9"/>
      <c r="G34" s="38"/>
      <c r="H34" s="9"/>
      <c r="I34" s="9"/>
      <c r="J34" s="38"/>
      <c r="K34" s="9"/>
      <c r="L34" s="9"/>
      <c r="M34" s="38"/>
      <c r="N34" s="9"/>
      <c r="O34" s="9"/>
      <c r="P34" s="38"/>
      <c r="Q34" s="9"/>
      <c r="R34" s="9"/>
      <c r="S34" s="38"/>
      <c r="T34" s="9"/>
      <c r="U34" s="9"/>
      <c r="V34" s="38"/>
      <c r="W34" s="9"/>
      <c r="X34" s="9"/>
      <c r="Y34" s="38"/>
      <c r="Z34" s="9"/>
      <c r="AA34" s="9"/>
    </row>
    <row r="35" spans="1:27">
      <c r="A35" s="2" t="s">
        <v>6</v>
      </c>
      <c r="B35" s="3">
        <f t="shared" si="8"/>
        <v>0.8125</v>
      </c>
      <c r="C35" s="3">
        <f t="shared" si="9"/>
        <v>0.5</v>
      </c>
      <c r="E35" s="11"/>
      <c r="F35" s="9"/>
      <c r="G35" s="38"/>
      <c r="H35" s="11"/>
      <c r="I35" s="9"/>
      <c r="J35" s="38"/>
      <c r="K35" s="11"/>
      <c r="L35" s="9"/>
      <c r="M35" s="38"/>
      <c r="N35" s="11"/>
      <c r="O35" s="9"/>
      <c r="Y35" s="38"/>
      <c r="Z35" s="9"/>
      <c r="AA35" s="9"/>
    </row>
    <row r="36" spans="1:27">
      <c r="A36" s="2" t="s">
        <v>47</v>
      </c>
      <c r="B36" s="14">
        <f>R12</f>
        <v>23.1875</v>
      </c>
      <c r="C36" s="14">
        <f>R24</f>
        <v>28.9375</v>
      </c>
      <c r="E36" s="9"/>
      <c r="F36" s="21" t="s">
        <v>60</v>
      </c>
      <c r="G36" s="29"/>
      <c r="H36" s="29"/>
      <c r="I36" s="29"/>
      <c r="J36" s="30"/>
      <c r="K36" s="30"/>
      <c r="L36" s="30"/>
      <c r="M36" s="30"/>
      <c r="N36" s="30"/>
      <c r="O36" s="9"/>
      <c r="Y36" s="38"/>
      <c r="Z36" s="9"/>
      <c r="AA36" s="9"/>
    </row>
    <row r="37" spans="1:27">
      <c r="E37" s="9"/>
      <c r="F37" s="24"/>
      <c r="G37" s="24" t="s">
        <v>0</v>
      </c>
      <c r="H37" s="24" t="s">
        <v>1</v>
      </c>
      <c r="I37" s="24" t="s">
        <v>2</v>
      </c>
      <c r="J37" s="24" t="s">
        <v>3</v>
      </c>
      <c r="K37" s="24" t="s">
        <v>4</v>
      </c>
      <c r="L37" s="24" t="s">
        <v>5</v>
      </c>
      <c r="M37" s="24" t="s">
        <v>6</v>
      </c>
      <c r="N37" s="24" t="s">
        <v>47</v>
      </c>
      <c r="O37" s="9"/>
      <c r="Y37" s="38"/>
      <c r="Z37" s="9"/>
      <c r="AA37" s="9"/>
    </row>
    <row r="38" spans="1:27">
      <c r="E38" s="9"/>
      <c r="F38" s="24" t="s">
        <v>44</v>
      </c>
      <c r="G38" s="25">
        <v>4.3399999999999998E-5</v>
      </c>
      <c r="H38" s="26" t="s">
        <v>53</v>
      </c>
      <c r="I38" s="26" t="s">
        <v>53</v>
      </c>
      <c r="J38" s="26" t="s">
        <v>53</v>
      </c>
      <c r="K38" s="25">
        <v>2.5660000000000002E-5</v>
      </c>
      <c r="L38" s="25">
        <v>3.4809999999999998E-6</v>
      </c>
      <c r="M38" s="26" t="s">
        <v>53</v>
      </c>
      <c r="N38" s="26">
        <v>4.3369999999999999E-2</v>
      </c>
      <c r="O38" s="9"/>
      <c r="Y38" s="38"/>
      <c r="Z38" s="9"/>
      <c r="AA38" s="9"/>
    </row>
    <row r="39" spans="1:27">
      <c r="E39" s="11"/>
      <c r="F39" s="24" t="s">
        <v>45</v>
      </c>
      <c r="G39" s="28" t="s">
        <v>53</v>
      </c>
      <c r="H39" s="28" t="s">
        <v>53</v>
      </c>
      <c r="I39" s="28" t="s">
        <v>53</v>
      </c>
      <c r="J39" s="28" t="s">
        <v>53</v>
      </c>
      <c r="K39" s="27">
        <v>5.2719999999999997E-6</v>
      </c>
      <c r="L39" s="27" t="s">
        <v>53</v>
      </c>
      <c r="M39" s="27">
        <v>4.3399999999999998E-5</v>
      </c>
      <c r="N39" s="28">
        <v>0.73629999999999995</v>
      </c>
      <c r="O39" s="9"/>
      <c r="P39" s="38"/>
      <c r="Q39" s="11"/>
      <c r="R39" s="9"/>
      <c r="S39" s="38"/>
      <c r="T39" s="11"/>
      <c r="U39" s="9"/>
      <c r="V39" s="38"/>
      <c r="W39" s="11"/>
      <c r="X39" s="9"/>
      <c r="Y39" s="38"/>
      <c r="Z39" s="9"/>
      <c r="AA39" s="9"/>
    </row>
    <row r="40" spans="1:27">
      <c r="E40" s="11"/>
      <c r="F40" s="9"/>
      <c r="G40" s="38"/>
      <c r="H40" s="11"/>
      <c r="I40" s="9"/>
      <c r="J40" s="38"/>
      <c r="K40" s="11"/>
      <c r="L40" s="9"/>
      <c r="M40" s="38"/>
      <c r="N40" s="11"/>
      <c r="O40" s="9"/>
      <c r="P40" s="38"/>
      <c r="Q40" s="11"/>
      <c r="R40" s="9"/>
      <c r="S40" s="38"/>
      <c r="T40" s="11"/>
      <c r="U40" s="9"/>
      <c r="V40" s="38"/>
      <c r="W40" s="11"/>
      <c r="X40" s="9"/>
      <c r="Y40" s="38"/>
      <c r="Z40" s="9"/>
      <c r="AA40" s="9"/>
    </row>
    <row r="41" spans="1:27">
      <c r="B41" s="31" t="s">
        <v>57</v>
      </c>
      <c r="E41" s="11"/>
      <c r="F41" s="9"/>
      <c r="G41" s="38"/>
      <c r="H41" s="11"/>
      <c r="I41" s="9"/>
      <c r="J41" s="38"/>
      <c r="K41" s="11"/>
      <c r="L41" s="9"/>
      <c r="M41" s="38"/>
      <c r="N41" s="11"/>
      <c r="O41" s="9"/>
      <c r="P41" s="38"/>
      <c r="Q41" s="11"/>
      <c r="R41" s="9"/>
      <c r="S41" s="38"/>
      <c r="T41" s="11"/>
      <c r="U41" s="9"/>
      <c r="V41" s="38"/>
      <c r="W41" s="11"/>
      <c r="X41" s="9"/>
      <c r="Y41" s="38"/>
      <c r="Z41" s="9"/>
      <c r="AA41" s="9"/>
    </row>
    <row r="42" spans="1:27">
      <c r="E42" s="11"/>
      <c r="F42" s="9"/>
      <c r="G42" s="38"/>
      <c r="H42" s="11"/>
      <c r="I42" s="9"/>
      <c r="J42" s="38"/>
      <c r="K42" s="11"/>
      <c r="L42" s="9"/>
      <c r="M42" s="38"/>
      <c r="N42" s="11"/>
      <c r="O42" s="9"/>
      <c r="P42" s="38"/>
      <c r="Q42" s="11"/>
      <c r="R42" s="9"/>
      <c r="S42" s="38"/>
      <c r="T42" s="11"/>
      <c r="U42" s="9"/>
      <c r="V42" s="38"/>
      <c r="W42" s="11"/>
      <c r="X42" s="9"/>
      <c r="Y42" s="38"/>
      <c r="Z42" s="9"/>
      <c r="AA42" s="9"/>
    </row>
    <row r="43" spans="1:27">
      <c r="E43" s="11"/>
      <c r="F43" s="9"/>
      <c r="G43" s="38"/>
      <c r="H43" s="11"/>
      <c r="I43" s="9"/>
      <c r="J43" s="38"/>
      <c r="K43" s="11"/>
      <c r="L43" s="9"/>
      <c r="M43" s="38"/>
      <c r="N43" s="11"/>
      <c r="O43" s="9"/>
      <c r="P43" s="38"/>
      <c r="Q43" s="11"/>
      <c r="R43" s="9"/>
      <c r="S43" s="38"/>
      <c r="T43" s="11"/>
      <c r="U43" s="9"/>
      <c r="V43" s="38"/>
      <c r="W43" s="11"/>
      <c r="X43" s="9"/>
      <c r="Y43" s="38"/>
      <c r="Z43" s="9"/>
      <c r="AA43" s="9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Volunteers</vt:lpstr>
      <vt:lpstr>Volunteers characterization</vt:lpstr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2013-07-08T20:39:43Z</dcterms:modified>
</cp:coreProperties>
</file>