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5"/>
  </bookViews>
  <sheets>
    <sheet name="Label" sheetId="21" r:id="rId1"/>
    <sheet name="Analyst" sheetId="20" r:id="rId2"/>
    <sheet name="Architect" sheetId="15" r:id="rId3"/>
    <sheet name="Manager" sheetId="13" r:id="rId4"/>
    <sheet name="Programmer(1)" sheetId="10" r:id="rId5"/>
    <sheet name="Programmer(2)" sheetId="6" r:id="rId6"/>
    <sheet name="Tester" sheetId="16" r:id="rId7"/>
    <sheet name="Analyst_draft" sheetId="9" r:id="rId8"/>
  </sheets>
  <calcPr calcId="125725"/>
</workbook>
</file>

<file path=xl/calcChain.xml><?xml version="1.0" encoding="utf-8"?>
<calcChain xmlns="http://schemas.openxmlformats.org/spreadsheetml/2006/main">
  <c r="F42" i="13"/>
  <c r="I36" s="1"/>
  <c r="I44"/>
  <c r="K28"/>
  <c r="N20" s="1"/>
  <c r="K12"/>
  <c r="N16" s="1"/>
  <c r="P31" i="20"/>
  <c r="K34" s="1"/>
  <c r="N29" s="1"/>
  <c r="K25"/>
  <c r="N21" s="1"/>
  <c r="F8"/>
  <c r="I4" s="1"/>
  <c r="K14"/>
  <c r="F17" s="1"/>
  <c r="I12" s="1"/>
  <c r="K41" i="9"/>
  <c r="N37" s="1"/>
  <c r="P32"/>
  <c r="K35" s="1"/>
  <c r="N35" s="1"/>
  <c r="K24"/>
  <c r="N24" s="1"/>
  <c r="F45" i="16"/>
  <c r="F33"/>
  <c r="I29" s="1"/>
  <c r="F25"/>
  <c r="I21" s="1"/>
  <c r="F17"/>
  <c r="I13" s="1"/>
  <c r="F9"/>
  <c r="I5" s="1"/>
  <c r="P33" i="15"/>
  <c r="K29" s="1"/>
  <c r="K39"/>
  <c r="F19"/>
  <c r="K13"/>
  <c r="F9" s="1"/>
  <c r="I4" s="1"/>
  <c r="P13" i="9"/>
  <c r="K16" s="1"/>
  <c r="N16" s="1"/>
  <c r="A15" i="10"/>
  <c r="D11" s="1"/>
  <c r="U84" i="6"/>
  <c r="P81" s="1"/>
  <c r="U74"/>
  <c r="P71" s="1"/>
  <c r="U41"/>
  <c r="P39" s="1"/>
  <c r="AE29"/>
  <c r="Z32" s="1"/>
  <c r="AC32" s="1"/>
  <c r="P90"/>
  <c r="P65"/>
  <c r="P59"/>
  <c r="P53"/>
  <c r="P47"/>
  <c r="P17"/>
  <c r="P11"/>
  <c r="K16" l="1"/>
  <c r="N19"/>
  <c r="I40" i="13"/>
  <c r="N32"/>
  <c r="N28"/>
  <c r="N24"/>
  <c r="F20"/>
  <c r="N12"/>
  <c r="N8"/>
  <c r="N4"/>
  <c r="F32" i="20"/>
  <c r="A20" s="1"/>
  <c r="N34"/>
  <c r="N25"/>
  <c r="I8"/>
  <c r="I17"/>
  <c r="F39" i="9"/>
  <c r="N41"/>
  <c r="N30"/>
  <c r="F20"/>
  <c r="N20"/>
  <c r="A27" i="16"/>
  <c r="D7" s="1"/>
  <c r="I33"/>
  <c r="I25"/>
  <c r="I17"/>
  <c r="I9"/>
  <c r="N24" i="15"/>
  <c r="F34"/>
  <c r="A22" s="1"/>
  <c r="D22" s="1"/>
  <c r="N15" i="6"/>
  <c r="N9"/>
  <c r="N31" i="15"/>
  <c r="N26"/>
  <c r="I11"/>
  <c r="I6"/>
  <c r="K80" i="6"/>
  <c r="N69" s="1"/>
  <c r="N11" i="9"/>
  <c r="D15" i="10"/>
  <c r="U27" i="6"/>
  <c r="P25" s="1"/>
  <c r="K37" s="1"/>
  <c r="N23" s="1"/>
  <c r="AC27"/>
  <c r="K59"/>
  <c r="F27" l="1"/>
  <c r="I26" i="13"/>
  <c r="A31"/>
  <c r="I10"/>
  <c r="D19" i="20"/>
  <c r="D15"/>
  <c r="D6"/>
  <c r="D30"/>
  <c r="A29" i="9"/>
  <c r="D43" i="16"/>
  <c r="D31"/>
  <c r="D23"/>
  <c r="D15"/>
  <c r="D7" i="15"/>
  <c r="D32"/>
  <c r="D17"/>
  <c r="F69" i="6"/>
  <c r="N88"/>
  <c r="N79"/>
  <c r="N63"/>
  <c r="N45"/>
  <c r="N37"/>
  <c r="N57"/>
  <c r="N51"/>
  <c r="I14" l="1"/>
  <c r="I35"/>
  <c r="D18" i="13"/>
  <c r="D40"/>
  <c r="D26" i="9"/>
  <c r="D18"/>
  <c r="D37"/>
  <c r="I57" i="6"/>
  <c r="A48"/>
  <c r="I78"/>
  <c r="D25" l="1"/>
  <c r="D67"/>
</calcChain>
</file>

<file path=xl/sharedStrings.xml><?xml version="1.0" encoding="utf-8"?>
<sst xmlns="http://schemas.openxmlformats.org/spreadsheetml/2006/main" count="253" uniqueCount="95">
  <si>
    <t>Value Measure</t>
  </si>
  <si>
    <t>U-Value</t>
  </si>
  <si>
    <t>Especialized</t>
  </si>
  <si>
    <t>Ad hoc</t>
  </si>
  <si>
    <t>Draw-Code</t>
  </si>
  <si>
    <t>Test-Driven</t>
  </si>
  <si>
    <t>Refactoring</t>
  </si>
  <si>
    <t>Envolve</t>
  </si>
  <si>
    <t>Repair</t>
  </si>
  <si>
    <t>Especialization</t>
  </si>
  <si>
    <t>Pressure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</si>
  <si>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</si>
  <si>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</si>
  <si>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</si>
  <si>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</si>
  <si>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</si>
  <si>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</si>
  <si>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</si>
  <si>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</si>
  <si>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</si>
  <si>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How</t>
  </si>
  <si>
    <t>50&lt; x &lt; 75 Moderate</t>
  </si>
  <si>
    <t>&lt; 50 Bad</t>
  </si>
  <si>
    <t>&gt; 75 Good</t>
  </si>
  <si>
    <t>Quality then Generate Tests Cases</t>
  </si>
  <si>
    <t>Elicitation</t>
  </si>
  <si>
    <t>Req Reviews</t>
  </si>
  <si>
    <t>With Prototype</t>
  </si>
  <si>
    <t>Validation (Report Bugs)</t>
  </si>
  <si>
    <t>Bad: Discovery</t>
  </si>
  <si>
    <t>Discovery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</si>
  <si>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</si>
  <si>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</si>
  <si>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</si>
  <si>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</si>
  <si>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</si>
  <si>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</si>
  <si>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</si>
  <si>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Analysis</t>
  </si>
  <si>
    <t>Both</t>
  </si>
  <si>
    <t>System</t>
  </si>
  <si>
    <t>Integration</t>
  </si>
  <si>
    <t>Prototype</t>
  </si>
  <si>
    <t>Analysis then Prototype</t>
  </si>
  <si>
    <t>Bad then Ad hoc</t>
  </si>
  <si>
    <t>System Test Case</t>
  </si>
  <si>
    <t>Integration Test Case</t>
  </si>
  <si>
    <t>Unitary</t>
  </si>
  <si>
    <t>All</t>
  </si>
  <si>
    <t>Has test code</t>
  </si>
  <si>
    <t>Dont</t>
  </si>
  <si>
    <t>Use Test Code</t>
  </si>
  <si>
    <t>Acceptance</t>
  </si>
  <si>
    <t>Validation</t>
  </si>
  <si>
    <t>Test Cases</t>
  </si>
  <si>
    <t>Bad then Discovery</t>
  </si>
  <si>
    <t>Especification</t>
  </si>
  <si>
    <t>Elicitation and Validation</t>
  </si>
  <si>
    <t>Especification and System Modeling</t>
  </si>
  <si>
    <t>Discovery and Validation With Prototype</t>
  </si>
  <si>
    <t>Discovery and Validation with Reviews</t>
  </si>
  <si>
    <t>Especification and S.M.</t>
  </si>
  <si>
    <t>Without</t>
  </si>
  <si>
    <t>Specifying</t>
  </si>
  <si>
    <t>Autonomy</t>
  </si>
  <si>
    <t>Codification</t>
  </si>
  <si>
    <t>Partial, check Focus Mode</t>
  </si>
  <si>
    <t>Full Autonomy, determine Focus Mode by project's state</t>
  </si>
  <si>
    <t>Analyst</t>
  </si>
  <si>
    <t>Architect</t>
  </si>
  <si>
    <t>Programmer</t>
  </si>
  <si>
    <t>Aid, check which one will lend aid</t>
  </si>
  <si>
    <t>Decision Node</t>
  </si>
  <si>
    <t>Uncertainty Node</t>
  </si>
  <si>
    <t>Aid analyst</t>
  </si>
  <si>
    <t>Aid Architect</t>
  </si>
  <si>
    <t>Aid Programmer</t>
  </si>
  <si>
    <t>Analysis Mode</t>
  </si>
  <si>
    <t>Codification Mode</t>
  </si>
  <si>
    <t>Quality Mode</t>
  </si>
  <si>
    <t>Balanced Mode</t>
  </si>
  <si>
    <t>Balanced</t>
  </si>
  <si>
    <t>Discovery W Prototype</t>
  </si>
  <si>
    <t>Discovery W Reviews</t>
  </si>
  <si>
    <t>Test Case</t>
  </si>
  <si>
    <r>
      <rPr>
        <b/>
        <sz val="11"/>
        <color rgb="FFFF0000"/>
        <rFont val="Calibri"/>
        <family val="2"/>
        <scheme val="minor"/>
      </rPr>
      <t>Bad:</t>
    </r>
    <r>
      <rPr>
        <b/>
        <sz val="11"/>
        <color theme="1"/>
        <rFont val="Calibri"/>
        <family val="2"/>
        <scheme val="minor"/>
      </rPr>
      <t xml:space="preserve"> Especification and S.M.</t>
    </r>
  </si>
  <si>
    <r>
      <rPr>
        <b/>
        <sz val="11"/>
        <color rgb="FFFF0000"/>
        <rFont val="Calibri"/>
        <family val="2"/>
        <scheme val="minor"/>
      </rPr>
      <t>Bad:</t>
    </r>
    <r>
      <rPr>
        <b/>
        <sz val="11"/>
        <color theme="1"/>
        <rFont val="Calibri"/>
        <family val="2"/>
        <scheme val="minor"/>
      </rPr>
      <t xml:space="preserve"> Specifying</t>
    </r>
  </si>
  <si>
    <t>Red means evaluation of the Analyst attribute</t>
  </si>
  <si>
    <t>Programmer Attribute</t>
  </si>
  <si>
    <t>Moderate &gt;= 50</t>
  </si>
  <si>
    <t>Bad &lt; 50</t>
  </si>
  <si>
    <r>
      <rPr>
        <b/>
        <sz val="11"/>
        <color rgb="FF00B050"/>
        <rFont val="Calibri"/>
        <family val="2"/>
        <scheme val="minor"/>
      </rPr>
      <t>Quality</t>
    </r>
    <r>
      <rPr>
        <b/>
        <sz val="11"/>
        <color theme="1"/>
        <rFont val="Calibri"/>
        <family val="2"/>
        <scheme val="minor"/>
      </rPr>
      <t>: Create Test Cases</t>
    </r>
  </si>
  <si>
    <t>Green means external decision, made by the player or manager</t>
  </si>
  <si>
    <t>Green means external decision, made by the player</t>
  </si>
  <si>
    <t>PS: This tree continue on the next sheet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</si>
</sst>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  <xf numFmtId="0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0</xdr:rowOff>
    </xdr:from>
    <xdr:to>
      <xdr:col>1</xdr:col>
      <xdr:colOff>466725</xdr:colOff>
      <xdr:row>3</xdr:row>
      <xdr:rowOff>161925</xdr:rowOff>
    </xdr:to>
    <xdr:sp macro="" textlink="">
      <xdr:nvSpPr>
        <xdr:cNvPr id="2" name="TrNd "/>
        <xdr:cNvSpPr>
          <a:spLocks/>
        </xdr:cNvSpPr>
      </xdr:nvSpPr>
      <xdr:spPr>
        <a:xfrm>
          <a:off x="914400" y="57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304800</xdr:colOff>
      <xdr:row>5</xdr:row>
      <xdr:rowOff>0</xdr:rowOff>
    </xdr:from>
    <xdr:to>
      <xdr:col>1</xdr:col>
      <xdr:colOff>466725</xdr:colOff>
      <xdr:row>5</xdr:row>
      <xdr:rowOff>161925</xdr:rowOff>
    </xdr:to>
    <xdr:sp macro="" textlink="">
      <xdr:nvSpPr>
        <xdr:cNvPr id="3" name="TrNd 5"/>
        <xdr:cNvSpPr>
          <a:spLocks/>
        </xdr:cNvSpPr>
      </xdr:nvSpPr>
      <xdr:spPr>
        <a:xfrm>
          <a:off x="914400" y="95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95250</xdr:rowOff>
    </xdr:from>
    <xdr:to>
      <xdr:col>1</xdr:col>
      <xdr:colOff>0</xdr:colOff>
      <xdr:row>18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18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</xdr:row>
      <xdr:rowOff>95250</xdr:rowOff>
    </xdr:from>
    <xdr:to>
      <xdr:col>6</xdr:col>
      <xdr:colOff>0</xdr:colOff>
      <xdr:row>6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" name="Leaf 3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95250</xdr:rowOff>
    </xdr:from>
    <xdr:to>
      <xdr:col>6</xdr:col>
      <xdr:colOff>0</xdr:colOff>
      <xdr:row>30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23" name="TrNd 2"/>
        <xdr:cNvSpPr>
          <a:spLocks/>
        </xdr:cNvSpPr>
      </xdr:nvSpPr>
      <xdr:spPr>
        <a:xfrm>
          <a:off x="2362200" y="152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95250</xdr:rowOff>
    </xdr:from>
    <xdr:to>
      <xdr:col>11</xdr:col>
      <xdr:colOff>0</xdr:colOff>
      <xdr:row>12</xdr:row>
      <xdr:rowOff>95250</xdr:rowOff>
    </xdr:to>
    <xdr:cxnSp macro="">
      <xdr:nvCxnSpPr>
        <xdr:cNvPr id="29" name="Branch 21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22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33" name="Leaf 22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5" name="XBranch 3"/>
        <xdr:cNvCxnSpPr/>
      </xdr:nvCxnSpPr>
      <xdr:spPr>
        <a:xfrm>
          <a:off x="2362200" y="4667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0</xdr:colOff>
      <xdr:row>12</xdr:row>
      <xdr:rowOff>161925</xdr:rowOff>
    </xdr:to>
    <xdr:sp macro="" textlink="">
      <xdr:nvSpPr>
        <xdr:cNvPr id="37" name="TrNd 21"/>
        <xdr:cNvSpPr>
          <a:spLocks/>
        </xdr:cNvSpPr>
      </xdr:nvSpPr>
      <xdr:spPr>
        <a:xfrm>
          <a:off x="4114800" y="152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15</xdr:row>
      <xdr:rowOff>80962</xdr:rowOff>
    </xdr:to>
    <xdr:cxnSp macro="">
      <xdr:nvCxnSpPr>
        <xdr:cNvPr id="38" name="FBranch 21"/>
        <xdr:cNvCxnSpPr/>
      </xdr:nvCxnSpPr>
      <xdr:spPr>
        <a:xfrm flipV="1">
          <a:off x="2524125" y="2000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80962</xdr:rowOff>
    </xdr:from>
    <xdr:to>
      <xdr:col>8</xdr:col>
      <xdr:colOff>0</xdr:colOff>
      <xdr:row>17</xdr:row>
      <xdr:rowOff>95250</xdr:rowOff>
    </xdr:to>
    <xdr:cxnSp macro="">
      <xdr:nvCxnSpPr>
        <xdr:cNvPr id="39" name="FBranch 22"/>
        <xdr:cNvCxnSpPr/>
      </xdr:nvCxnSpPr>
      <xdr:spPr>
        <a:xfrm>
          <a:off x="2524125" y="2557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13</xdr:col>
      <xdr:colOff>0</xdr:colOff>
      <xdr:row>12</xdr:row>
      <xdr:rowOff>95250</xdr:rowOff>
    </xdr:to>
    <xdr:cxnSp macro="">
      <xdr:nvCxnSpPr>
        <xdr:cNvPr id="44" name="FBranch 211"/>
        <xdr:cNvCxnSpPr/>
      </xdr:nvCxnSpPr>
      <xdr:spPr>
        <a:xfrm flipV="1">
          <a:off x="4276725" y="161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45" name="Branch 211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46" name="Leaf 21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95250</xdr:rowOff>
    </xdr:from>
    <xdr:to>
      <xdr:col>13</xdr:col>
      <xdr:colOff>0</xdr:colOff>
      <xdr:row>14</xdr:row>
      <xdr:rowOff>95250</xdr:rowOff>
    </xdr:to>
    <xdr:cxnSp macro="">
      <xdr:nvCxnSpPr>
        <xdr:cNvPr id="47" name="FBranch 212"/>
        <xdr:cNvCxnSpPr/>
      </xdr:nvCxnSpPr>
      <xdr:spPr>
        <a:xfrm>
          <a:off x="42767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95250</xdr:rowOff>
    </xdr:from>
    <xdr:to>
      <xdr:col>16</xdr:col>
      <xdr:colOff>0</xdr:colOff>
      <xdr:row>14</xdr:row>
      <xdr:rowOff>95250</xdr:rowOff>
    </xdr:to>
    <xdr:cxnSp macro="">
      <xdr:nvCxnSpPr>
        <xdr:cNvPr id="48" name="Branch 212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49" name="Leaf 21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0" name="XBranch 22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6</xdr:row>
      <xdr:rowOff>161925</xdr:rowOff>
    </xdr:to>
    <xdr:sp macro="" textlink="">
      <xdr:nvSpPr>
        <xdr:cNvPr id="51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6</xdr:row>
      <xdr:rowOff>95250</xdr:rowOff>
    </xdr:to>
    <xdr:cxnSp macro="">
      <xdr:nvCxnSpPr>
        <xdr:cNvPr id="56" name="FBranch 11"/>
        <xdr:cNvCxnSpPr/>
      </xdr:nvCxnSpPr>
      <xdr:spPr>
        <a:xfrm flipV="1">
          <a:off x="25241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57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58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59" name="FBranch 12"/>
        <xdr:cNvCxnSpPr/>
      </xdr:nvCxnSpPr>
      <xdr:spPr>
        <a:xfrm>
          <a:off x="25241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60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23812</xdr:rowOff>
    </xdr:from>
    <xdr:to>
      <xdr:col>21</xdr:col>
      <xdr:colOff>0</xdr:colOff>
      <xdr:row>8</xdr:row>
      <xdr:rowOff>166687</xdr:rowOff>
    </xdr:to>
    <xdr:cxnSp macro="">
      <xdr:nvCxnSpPr>
        <xdr:cNvPr id="61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2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63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30</xdr:row>
      <xdr:rowOff>161925</xdr:rowOff>
    </xdr:to>
    <xdr:sp macro="" textlink="">
      <xdr:nvSpPr>
        <xdr:cNvPr id="64" name="TrNd 4"/>
        <xdr:cNvSpPr>
          <a:spLocks/>
        </xdr:cNvSpPr>
      </xdr:nvSpPr>
      <xdr:spPr>
        <a:xfrm>
          <a:off x="2362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70" name="Branch 41"/>
        <xdr:cNvCxnSpPr/>
      </xdr:nvCxnSpPr>
      <xdr:spPr>
        <a:xfrm>
          <a:off x="2771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95250</xdr:rowOff>
    </xdr:from>
    <xdr:to>
      <xdr:col>11</xdr:col>
      <xdr:colOff>0</xdr:colOff>
      <xdr:row>32</xdr:row>
      <xdr:rowOff>95250</xdr:rowOff>
    </xdr:to>
    <xdr:cxnSp macro="">
      <xdr:nvCxnSpPr>
        <xdr:cNvPr id="73" name="Branch 42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88" name="TrNd 41"/>
        <xdr:cNvSpPr>
          <a:spLocks/>
        </xdr:cNvSpPr>
      </xdr:nvSpPr>
      <xdr:spPr>
        <a:xfrm>
          <a:off x="41148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96" name="FBranch 411"/>
        <xdr:cNvCxnSpPr/>
      </xdr:nvCxnSpPr>
      <xdr:spPr>
        <a:xfrm flipV="1">
          <a:off x="42767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97" name="Branch 411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98" name="Leaf 411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99" name="FBranch 412"/>
        <xdr:cNvCxnSpPr/>
      </xdr:nvCxnSpPr>
      <xdr:spPr>
        <a:xfrm>
          <a:off x="42767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100" name="Branch 412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101" name="Leaf 412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sp macro="" textlink="">
      <xdr:nvSpPr>
        <xdr:cNvPr id="102" name="TrNd 42"/>
        <xdr:cNvSpPr>
          <a:spLocks/>
        </xdr:cNvSpPr>
      </xdr:nvSpPr>
      <xdr:spPr>
        <a:xfrm>
          <a:off x="41148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107" name="Branch 421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95250</xdr:rowOff>
    </xdr:from>
    <xdr:to>
      <xdr:col>16</xdr:col>
      <xdr:colOff>0</xdr:colOff>
      <xdr:row>34</xdr:row>
      <xdr:rowOff>95250</xdr:rowOff>
    </xdr:to>
    <xdr:cxnSp macro="">
      <xdr:nvCxnSpPr>
        <xdr:cNvPr id="110" name="Branch 422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23812</xdr:rowOff>
    </xdr:from>
    <xdr:to>
      <xdr:col>21</xdr:col>
      <xdr:colOff>0</xdr:colOff>
      <xdr:row>34</xdr:row>
      <xdr:rowOff>166687</xdr:rowOff>
    </xdr:to>
    <xdr:cxnSp macro="">
      <xdr:nvCxnSpPr>
        <xdr:cNvPr id="111" name="Leaf 42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12" name="TrNd 421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32</xdr:row>
      <xdr:rowOff>80962</xdr:rowOff>
    </xdr:to>
    <xdr:cxnSp macro="">
      <xdr:nvCxnSpPr>
        <xdr:cNvPr id="113" name="FBranch 421"/>
        <xdr:cNvCxnSpPr/>
      </xdr:nvCxnSpPr>
      <xdr:spPr>
        <a:xfrm flipV="1">
          <a:off x="4276725" y="7334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80962</xdr:rowOff>
    </xdr:from>
    <xdr:to>
      <xdr:col>13</xdr:col>
      <xdr:colOff>0</xdr:colOff>
      <xdr:row>34</xdr:row>
      <xdr:rowOff>95250</xdr:rowOff>
    </xdr:to>
    <xdr:cxnSp macro="">
      <xdr:nvCxnSpPr>
        <xdr:cNvPr id="114" name="FBranch 422"/>
        <xdr:cNvCxnSpPr/>
      </xdr:nvCxnSpPr>
      <xdr:spPr>
        <a:xfrm>
          <a:off x="4276725" y="7891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30</xdr:row>
      <xdr:rowOff>80962</xdr:rowOff>
    </xdr:to>
    <xdr:cxnSp macro="">
      <xdr:nvCxnSpPr>
        <xdr:cNvPr id="115" name="FBranch 41"/>
        <xdr:cNvCxnSpPr/>
      </xdr:nvCxnSpPr>
      <xdr:spPr>
        <a:xfrm flipV="1">
          <a:off x="2524125" y="5810250"/>
          <a:ext cx="247650" cy="1700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32</xdr:row>
      <xdr:rowOff>95250</xdr:rowOff>
    </xdr:to>
    <xdr:cxnSp macro="">
      <xdr:nvCxnSpPr>
        <xdr:cNvPr id="116" name="FBranch 42"/>
        <xdr:cNvCxnSpPr/>
      </xdr:nvCxnSpPr>
      <xdr:spPr>
        <a:xfrm>
          <a:off x="2524125" y="7510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8" name="FBranch 1"/>
        <xdr:cNvCxnSpPr/>
      </xdr:nvCxnSpPr>
      <xdr:spPr>
        <a:xfrm flipV="1">
          <a:off x="771525" y="12382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9" name="FBranch 2"/>
        <xdr:cNvCxnSpPr/>
      </xdr:nvCxnSpPr>
      <xdr:spPr>
        <a:xfrm flipV="1">
          <a:off x="771525" y="333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19</xdr:row>
      <xdr:rowOff>95250</xdr:rowOff>
    </xdr:to>
    <xdr:cxnSp macro="">
      <xdr:nvCxnSpPr>
        <xdr:cNvPr id="120" name="FBranch 3"/>
        <xdr:cNvCxnSpPr/>
      </xdr:nvCxnSpPr>
      <xdr:spPr>
        <a:xfrm>
          <a:off x="771525" y="4462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30</xdr:row>
      <xdr:rowOff>95250</xdr:rowOff>
    </xdr:to>
    <xdr:cxnSp macro="">
      <xdr:nvCxnSpPr>
        <xdr:cNvPr id="121" name="FBranch 4"/>
        <xdr:cNvCxnSpPr/>
      </xdr:nvCxnSpPr>
      <xdr:spPr>
        <a:xfrm>
          <a:off x="771525" y="4462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22" name="FBranch 4211"/>
        <xdr:cNvCxnSpPr/>
      </xdr:nvCxnSpPr>
      <xdr:spPr>
        <a:xfrm flipV="1">
          <a:off x="6029325" y="695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23" name="Branch 421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24" name="Leaf 421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25" name="FBranch 4212"/>
        <xdr:cNvCxnSpPr/>
      </xdr:nvCxnSpPr>
      <xdr:spPr>
        <a:xfrm>
          <a:off x="6029325" y="733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26" name="Branch 421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27" name="Leaf 421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28" name="XBranch 21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29" name="XBranch 21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130" name="XBranch 411"/>
        <xdr:cNvCxnSpPr/>
      </xdr:nvCxnSpPr>
      <xdr:spPr>
        <a:xfrm>
          <a:off x="58674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131" name="XBranch 412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132" name="XBranch 422"/>
        <xdr:cNvCxnSpPr/>
      </xdr:nvCxnSpPr>
      <xdr:spPr>
        <a:xfrm>
          <a:off x="58674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20</xdr:row>
      <xdr:rowOff>95250</xdr:rowOff>
    </xdr:from>
    <xdr:to>
      <xdr:col>1</xdr:col>
      <xdr:colOff>0</xdr:colOff>
      <xdr:row>20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20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95250</xdr:rowOff>
    </xdr:from>
    <xdr:to>
      <xdr:col>6</xdr:col>
      <xdr:colOff>0</xdr:colOff>
      <xdr:row>17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2" name="Leaf 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6</xdr:col>
      <xdr:colOff>0</xdr:colOff>
      <xdr:row>32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23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29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30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95250</xdr:rowOff>
    </xdr:from>
    <xdr:to>
      <xdr:col>11</xdr:col>
      <xdr:colOff>0</xdr:colOff>
      <xdr:row>6</xdr:row>
      <xdr:rowOff>95250</xdr:rowOff>
    </xdr:to>
    <xdr:cxnSp macro="">
      <xdr:nvCxnSpPr>
        <xdr:cNvPr id="32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33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35" name="XBranch 3"/>
        <xdr:cNvCxnSpPr/>
      </xdr:nvCxnSpPr>
      <xdr:spPr>
        <a:xfrm>
          <a:off x="2362200" y="542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95250</xdr:rowOff>
    </xdr:from>
    <xdr:to>
      <xdr:col>11</xdr:col>
      <xdr:colOff>0</xdr:colOff>
      <xdr:row>11</xdr:row>
      <xdr:rowOff>95250</xdr:rowOff>
    </xdr:to>
    <xdr:cxnSp macro="">
      <xdr:nvCxnSpPr>
        <xdr:cNvPr id="38" name="Branch 13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161925</xdr:rowOff>
    </xdr:to>
    <xdr:sp macro="" textlink="">
      <xdr:nvSpPr>
        <xdr:cNvPr id="47" name="TrNd 13"/>
        <xdr:cNvSpPr>
          <a:spLocks/>
        </xdr:cNvSpPr>
      </xdr:nvSpPr>
      <xdr:spPr>
        <a:xfrm>
          <a:off x="41148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8" name="FBranch 11"/>
        <xdr:cNvCxnSpPr/>
      </xdr:nvCxnSpPr>
      <xdr:spPr>
        <a:xfrm flipV="1">
          <a:off x="2524125" y="857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9" name="FBranch 12"/>
        <xdr:cNvCxnSpPr/>
      </xdr:nvCxnSpPr>
      <xdr:spPr>
        <a:xfrm flipV="1">
          <a:off x="2524125" y="1619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80962</xdr:rowOff>
    </xdr:from>
    <xdr:to>
      <xdr:col>8</xdr:col>
      <xdr:colOff>0</xdr:colOff>
      <xdr:row>11</xdr:row>
      <xdr:rowOff>95250</xdr:rowOff>
    </xdr:to>
    <xdr:cxnSp macro="">
      <xdr:nvCxnSpPr>
        <xdr:cNvPr id="50" name="FBranch 13"/>
        <xdr:cNvCxnSpPr/>
      </xdr:nvCxnSpPr>
      <xdr:spPr>
        <a:xfrm>
          <a:off x="2524125" y="1795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11</xdr:row>
      <xdr:rowOff>95250</xdr:rowOff>
    </xdr:to>
    <xdr:cxnSp macro="">
      <xdr:nvCxnSpPr>
        <xdr:cNvPr id="55" name="FBranch 131"/>
        <xdr:cNvCxnSpPr/>
      </xdr:nvCxnSpPr>
      <xdr:spPr>
        <a:xfrm flipV="1">
          <a:off x="42767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56" name="Branch 131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7" name="Leaf 13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58" name="FBranch 132"/>
        <xdr:cNvCxnSpPr/>
      </xdr:nvCxnSpPr>
      <xdr:spPr>
        <a:xfrm>
          <a:off x="42767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59" name="Branch 132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60" name="Leaf 13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1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62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17</xdr:row>
      <xdr:rowOff>161925</xdr:rowOff>
    </xdr:to>
    <xdr:sp macro="" textlink="">
      <xdr:nvSpPr>
        <xdr:cNvPr id="63" name="TrNd 2"/>
        <xdr:cNvSpPr>
          <a:spLocks/>
        </xdr:cNvSpPr>
      </xdr:nvSpPr>
      <xdr:spPr>
        <a:xfrm>
          <a:off x="23622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68" name="FBranch 21"/>
        <xdr:cNvCxnSpPr/>
      </xdr:nvCxnSpPr>
      <xdr:spPr>
        <a:xfrm flipV="1">
          <a:off x="25241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9" name="Branch 21"/>
        <xdr:cNvCxnSpPr/>
      </xdr:nvCxnSpPr>
      <xdr:spPr>
        <a:xfrm>
          <a:off x="2771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23812</xdr:rowOff>
    </xdr:from>
    <xdr:to>
      <xdr:col>21</xdr:col>
      <xdr:colOff>0</xdr:colOff>
      <xdr:row>15</xdr:row>
      <xdr:rowOff>166687</xdr:rowOff>
    </xdr:to>
    <xdr:cxnSp macro="">
      <xdr:nvCxnSpPr>
        <xdr:cNvPr id="70" name="Leaf 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71" name="FBranch 22"/>
        <xdr:cNvCxnSpPr/>
      </xdr:nvCxnSpPr>
      <xdr:spPr>
        <a:xfrm>
          <a:off x="25241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2" name="Branch 22"/>
        <xdr:cNvCxnSpPr/>
      </xdr:nvCxnSpPr>
      <xdr:spPr>
        <a:xfrm>
          <a:off x="27717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73" name="Leaf 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95250</xdr:rowOff>
    </xdr:from>
    <xdr:to>
      <xdr:col>21</xdr:col>
      <xdr:colOff>0</xdr:colOff>
      <xdr:row>15</xdr:row>
      <xdr:rowOff>95250</xdr:rowOff>
    </xdr:to>
    <xdr:cxnSp macro="">
      <xdr:nvCxnSpPr>
        <xdr:cNvPr id="74" name="XBranch 21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75" name="XBranch 22"/>
        <xdr:cNvCxnSpPr/>
      </xdr:nvCxnSpPr>
      <xdr:spPr>
        <a:xfrm>
          <a:off x="4114800" y="466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8" name="Branch 41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81" name="Branch 42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85" name="TrNd 41"/>
        <xdr:cNvSpPr>
          <a:spLocks/>
        </xdr:cNvSpPr>
      </xdr:nvSpPr>
      <xdr:spPr>
        <a:xfrm>
          <a:off x="4114800" y="6096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93" name="Branch 411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94" name="Leaf 411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96" name="Branch 412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7" name="Leaf 412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32</xdr:row>
      <xdr:rowOff>161925</xdr:rowOff>
    </xdr:to>
    <xdr:sp macro="" textlink="">
      <xdr:nvSpPr>
        <xdr:cNvPr id="98" name="TrNd 4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0" name="Branch 413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37</xdr:row>
      <xdr:rowOff>161925</xdr:rowOff>
    </xdr:to>
    <xdr:sp macro="" textlink="">
      <xdr:nvSpPr>
        <xdr:cNvPr id="111" name="TrNd 42"/>
        <xdr:cNvSpPr>
          <a:spLocks/>
        </xdr:cNvSpPr>
      </xdr:nvSpPr>
      <xdr:spPr>
        <a:xfrm>
          <a:off x="41148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4" name="FBranch 421"/>
        <xdr:cNvCxnSpPr/>
      </xdr:nvCxnSpPr>
      <xdr:spPr>
        <a:xfrm flipV="1">
          <a:off x="42767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15" name="Branch 421"/>
        <xdr:cNvCxnSpPr/>
      </xdr:nvCxnSpPr>
      <xdr:spPr>
        <a:xfrm>
          <a:off x="45243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16" name="Leaf 421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17" name="FBranch 422"/>
        <xdr:cNvCxnSpPr/>
      </xdr:nvCxnSpPr>
      <xdr:spPr>
        <a:xfrm>
          <a:off x="42767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18" name="Branch 422"/>
        <xdr:cNvCxnSpPr/>
      </xdr:nvCxnSpPr>
      <xdr:spPr>
        <a:xfrm>
          <a:off x="45243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19" name="Leaf 422"/>
        <xdr:cNvCxnSpPr/>
      </xdr:nvCxnSpPr>
      <xdr:spPr>
        <a:xfrm>
          <a:off x="7620000" y="992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0</xdr:rowOff>
    </xdr:from>
    <xdr:to>
      <xdr:col>17</xdr:col>
      <xdr:colOff>0</xdr:colOff>
      <xdr:row>31</xdr:row>
      <xdr:rowOff>161925</xdr:rowOff>
    </xdr:to>
    <xdr:sp macro="" textlink="">
      <xdr:nvSpPr>
        <xdr:cNvPr id="120" name="TrNd 413"/>
        <xdr:cNvSpPr>
          <a:spLocks/>
        </xdr:cNvSpPr>
      </xdr:nvSpPr>
      <xdr:spPr>
        <a:xfrm>
          <a:off x="5867400" y="762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1" name="FBranch 411"/>
        <xdr:cNvCxnSpPr/>
      </xdr:nvCxnSpPr>
      <xdr:spPr>
        <a:xfrm flipV="1">
          <a:off x="4276725" y="6191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2" name="FBranch 412"/>
        <xdr:cNvCxnSpPr/>
      </xdr:nvCxnSpPr>
      <xdr:spPr>
        <a:xfrm flipV="1">
          <a:off x="4276725" y="6953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123" name="FBranch 413"/>
        <xdr:cNvCxnSpPr/>
      </xdr:nvCxnSpPr>
      <xdr:spPr>
        <a:xfrm>
          <a:off x="4276725" y="7129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32</xdr:row>
      <xdr:rowOff>80962</xdr:rowOff>
    </xdr:to>
    <xdr:cxnSp macro="">
      <xdr:nvCxnSpPr>
        <xdr:cNvPr id="124" name="FBranch 4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80962</xdr:rowOff>
    </xdr:from>
    <xdr:to>
      <xdr:col>8</xdr:col>
      <xdr:colOff>0</xdr:colOff>
      <xdr:row>37</xdr:row>
      <xdr:rowOff>95250</xdr:rowOff>
    </xdr:to>
    <xdr:cxnSp macro="">
      <xdr:nvCxnSpPr>
        <xdr:cNvPr id="125" name="FBranch 42"/>
        <xdr:cNvCxnSpPr/>
      </xdr:nvCxnSpPr>
      <xdr:spPr>
        <a:xfrm>
          <a:off x="2524125" y="8272462"/>
          <a:ext cx="247650" cy="134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6" name="FBranch 1"/>
        <xdr:cNvCxnSpPr/>
      </xdr:nvCxnSpPr>
      <xdr:spPr>
        <a:xfrm flipV="1">
          <a:off x="771525" y="1809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7" name="FBranch 2"/>
        <xdr:cNvCxnSpPr/>
      </xdr:nvCxnSpPr>
      <xdr:spPr>
        <a:xfrm flipV="1">
          <a:off x="771525" y="4286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22</xdr:row>
      <xdr:rowOff>95250</xdr:rowOff>
    </xdr:to>
    <xdr:cxnSp macro="">
      <xdr:nvCxnSpPr>
        <xdr:cNvPr id="128" name="FBranch 3"/>
        <xdr:cNvCxnSpPr/>
      </xdr:nvCxnSpPr>
      <xdr:spPr>
        <a:xfrm>
          <a:off x="7715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32</xdr:row>
      <xdr:rowOff>95250</xdr:rowOff>
    </xdr:to>
    <xdr:cxnSp macro="">
      <xdr:nvCxnSpPr>
        <xdr:cNvPr id="129" name="FBranch 4"/>
        <xdr:cNvCxnSpPr/>
      </xdr:nvCxnSpPr>
      <xdr:spPr>
        <a:xfrm>
          <a:off x="771525" y="5033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30" name="FBranch 4131"/>
        <xdr:cNvCxnSpPr/>
      </xdr:nvCxnSpPr>
      <xdr:spPr>
        <a:xfrm flipV="1">
          <a:off x="6029325" y="771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31" name="Branch 4131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132" name="Leaf 4131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133" name="FBranch 4132"/>
        <xdr:cNvCxnSpPr/>
      </xdr:nvCxnSpPr>
      <xdr:spPr>
        <a:xfrm>
          <a:off x="6029325" y="809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134" name="Branch 4132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23812</xdr:rowOff>
    </xdr:from>
    <xdr:to>
      <xdr:col>21</xdr:col>
      <xdr:colOff>0</xdr:colOff>
      <xdr:row>33</xdr:row>
      <xdr:rowOff>166687</xdr:rowOff>
    </xdr:to>
    <xdr:cxnSp macro="">
      <xdr:nvCxnSpPr>
        <xdr:cNvPr id="135" name="Leaf 413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136" name="XBranch 13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137" name="XBranch 13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38" name="XBranch 411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39" name="XBranch 412"/>
        <xdr:cNvCxnSpPr/>
      </xdr:nvCxnSpPr>
      <xdr:spPr>
        <a:xfrm>
          <a:off x="58674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40" name="XBranch 421"/>
        <xdr:cNvCxnSpPr/>
      </xdr:nvCxnSpPr>
      <xdr:spPr>
        <a:xfrm>
          <a:off x="5867400" y="923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41" name="XBranch 422"/>
        <xdr:cNvCxnSpPr/>
      </xdr:nvCxnSpPr>
      <xdr:spPr>
        <a:xfrm>
          <a:off x="5867400" y="1000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29</xdr:row>
      <xdr:rowOff>95250</xdr:rowOff>
    </xdr:from>
    <xdr:to>
      <xdr:col>1</xdr:col>
      <xdr:colOff>0</xdr:colOff>
      <xdr:row>29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0</xdr:rowOff>
    </xdr:from>
    <xdr:to>
      <xdr:col>2</xdr:col>
      <xdr:colOff>0</xdr:colOff>
      <xdr:row>29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95250</xdr:rowOff>
    </xdr:from>
    <xdr:to>
      <xdr:col>6</xdr:col>
      <xdr:colOff>0</xdr:colOff>
      <xdr:row>40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14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95250</xdr:rowOff>
    </xdr:from>
    <xdr:to>
      <xdr:col>11</xdr:col>
      <xdr:colOff>0</xdr:colOff>
      <xdr:row>26</xdr:row>
      <xdr:rowOff>95250</xdr:rowOff>
    </xdr:to>
    <xdr:cxnSp macro="">
      <xdr:nvCxnSpPr>
        <xdr:cNvPr id="17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10</xdr:row>
      <xdr:rowOff>161925</xdr:rowOff>
    </xdr:to>
    <xdr:sp macro="" textlink="">
      <xdr:nvSpPr>
        <xdr:cNvPr id="20" name="TrNd 11"/>
        <xdr:cNvSpPr>
          <a:spLocks/>
        </xdr:cNvSpPr>
      </xdr:nvSpPr>
      <xdr:spPr>
        <a:xfrm>
          <a:off x="41148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</xdr:row>
      <xdr:rowOff>95250</xdr:rowOff>
    </xdr:from>
    <xdr:to>
      <xdr:col>16</xdr:col>
      <xdr:colOff>0</xdr:colOff>
      <xdr:row>4</xdr:row>
      <xdr:rowOff>95250</xdr:rowOff>
    </xdr:to>
    <xdr:cxnSp macro="">
      <xdr:nvCxnSpPr>
        <xdr:cNvPr id="26" name="Branch 111"/>
        <xdr:cNvCxnSpPr/>
      </xdr:nvCxnSpPr>
      <xdr:spPr>
        <a:xfrm>
          <a:off x="4524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23812</xdr:rowOff>
    </xdr:from>
    <xdr:to>
      <xdr:col>16</xdr:col>
      <xdr:colOff>0</xdr:colOff>
      <xdr:row>4</xdr:row>
      <xdr:rowOff>166687</xdr:rowOff>
    </xdr:to>
    <xdr:cxnSp macro="">
      <xdr:nvCxnSpPr>
        <xdr:cNvPr id="27" name="Leaf 111"/>
        <xdr:cNvCxnSpPr/>
      </xdr:nvCxnSpPr>
      <xdr:spPr>
        <a:xfrm>
          <a:off x="58674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95250</xdr:rowOff>
    </xdr:from>
    <xdr:to>
      <xdr:col>16</xdr:col>
      <xdr:colOff>0</xdr:colOff>
      <xdr:row>8</xdr:row>
      <xdr:rowOff>95250</xdr:rowOff>
    </xdr:to>
    <xdr:cxnSp macro="">
      <xdr:nvCxnSpPr>
        <xdr:cNvPr id="29" name="Branch 112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23812</xdr:rowOff>
    </xdr:from>
    <xdr:to>
      <xdr:col>16</xdr:col>
      <xdr:colOff>0</xdr:colOff>
      <xdr:row>8</xdr:row>
      <xdr:rowOff>166687</xdr:rowOff>
    </xdr:to>
    <xdr:cxnSp macro="">
      <xdr:nvCxnSpPr>
        <xdr:cNvPr id="30" name="Leaf 112"/>
        <xdr:cNvCxnSpPr/>
      </xdr:nvCxnSpPr>
      <xdr:spPr>
        <a:xfrm>
          <a:off x="58674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33" name="Branch 113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23812</xdr:rowOff>
    </xdr:from>
    <xdr:to>
      <xdr:col>16</xdr:col>
      <xdr:colOff>0</xdr:colOff>
      <xdr:row>12</xdr:row>
      <xdr:rowOff>166687</xdr:rowOff>
    </xdr:to>
    <xdr:cxnSp macro="">
      <xdr:nvCxnSpPr>
        <xdr:cNvPr id="34" name="Leaf 113"/>
        <xdr:cNvCxnSpPr/>
      </xdr:nvCxnSpPr>
      <xdr:spPr>
        <a:xfrm>
          <a:off x="58674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43" name="Branch 114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23812</xdr:rowOff>
    </xdr:from>
    <xdr:to>
      <xdr:col>16</xdr:col>
      <xdr:colOff>0</xdr:colOff>
      <xdr:row>16</xdr:row>
      <xdr:rowOff>166687</xdr:rowOff>
    </xdr:to>
    <xdr:cxnSp macro="">
      <xdr:nvCxnSpPr>
        <xdr:cNvPr id="44" name="Leaf 114"/>
        <xdr:cNvCxnSpPr/>
      </xdr:nvCxnSpPr>
      <xdr:spPr>
        <a:xfrm>
          <a:off x="58674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95250</xdr:rowOff>
    </xdr:from>
    <xdr:to>
      <xdr:col>13</xdr:col>
      <xdr:colOff>0</xdr:colOff>
      <xdr:row>10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857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95250</xdr:rowOff>
    </xdr:from>
    <xdr:to>
      <xdr:col>13</xdr:col>
      <xdr:colOff>0</xdr:colOff>
      <xdr:row>10</xdr:row>
      <xdr:rowOff>80962</xdr:rowOff>
    </xdr:to>
    <xdr:cxnSp macro="">
      <xdr:nvCxnSpPr>
        <xdr:cNvPr id="46" name="FBranch 112"/>
        <xdr:cNvCxnSpPr/>
      </xdr:nvCxnSpPr>
      <xdr:spPr>
        <a:xfrm flipV="1">
          <a:off x="4276725" y="1619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80962</xdr:rowOff>
    </xdr:from>
    <xdr:to>
      <xdr:col>13</xdr:col>
      <xdr:colOff>0</xdr:colOff>
      <xdr:row>12</xdr:row>
      <xdr:rowOff>95250</xdr:rowOff>
    </xdr:to>
    <xdr:cxnSp macro="">
      <xdr:nvCxnSpPr>
        <xdr:cNvPr id="47" name="FBranch 113"/>
        <xdr:cNvCxnSpPr/>
      </xdr:nvCxnSpPr>
      <xdr:spPr>
        <a:xfrm>
          <a:off x="4276725" y="1985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80962</xdr:rowOff>
    </xdr:from>
    <xdr:to>
      <xdr:col>13</xdr:col>
      <xdr:colOff>0</xdr:colOff>
      <xdr:row>16</xdr:row>
      <xdr:rowOff>95250</xdr:rowOff>
    </xdr:to>
    <xdr:cxnSp macro="">
      <xdr:nvCxnSpPr>
        <xdr:cNvPr id="48" name="FBranch 114"/>
        <xdr:cNvCxnSpPr/>
      </xdr:nvCxnSpPr>
      <xdr:spPr>
        <a:xfrm>
          <a:off x="4276725" y="1985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26</xdr:row>
      <xdr:rowOff>161925</xdr:rowOff>
    </xdr:to>
    <xdr:sp macro="" textlink="">
      <xdr:nvSpPr>
        <xdr:cNvPr id="53" name="TrNd 12"/>
        <xdr:cNvSpPr>
          <a:spLocks/>
        </xdr:cNvSpPr>
      </xdr:nvSpPr>
      <xdr:spPr>
        <a:xfrm>
          <a:off x="4114800" y="3810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20</xdr:row>
      <xdr:rowOff>95250</xdr:rowOff>
    </xdr:from>
    <xdr:to>
      <xdr:col>16</xdr:col>
      <xdr:colOff>0</xdr:colOff>
      <xdr:row>20</xdr:row>
      <xdr:rowOff>95250</xdr:rowOff>
    </xdr:to>
    <xdr:cxnSp macro="">
      <xdr:nvCxnSpPr>
        <xdr:cNvPr id="59" name="Branch 121"/>
        <xdr:cNvCxnSpPr/>
      </xdr:nvCxnSpPr>
      <xdr:spPr>
        <a:xfrm>
          <a:off x="4524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23812</xdr:rowOff>
    </xdr:from>
    <xdr:to>
      <xdr:col>16</xdr:col>
      <xdr:colOff>0</xdr:colOff>
      <xdr:row>20</xdr:row>
      <xdr:rowOff>166687</xdr:rowOff>
    </xdr:to>
    <xdr:cxnSp macro="">
      <xdr:nvCxnSpPr>
        <xdr:cNvPr id="60" name="Leaf 121"/>
        <xdr:cNvCxnSpPr/>
      </xdr:nvCxnSpPr>
      <xdr:spPr>
        <a:xfrm>
          <a:off x="58674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62" name="Branch 122"/>
        <xdr:cNvCxnSpPr/>
      </xdr:nvCxnSpPr>
      <xdr:spPr>
        <a:xfrm>
          <a:off x="45243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23812</xdr:rowOff>
    </xdr:from>
    <xdr:to>
      <xdr:col>16</xdr:col>
      <xdr:colOff>0</xdr:colOff>
      <xdr:row>24</xdr:row>
      <xdr:rowOff>166687</xdr:rowOff>
    </xdr:to>
    <xdr:cxnSp macro="">
      <xdr:nvCxnSpPr>
        <xdr:cNvPr id="63" name="Leaf 122"/>
        <xdr:cNvCxnSpPr/>
      </xdr:nvCxnSpPr>
      <xdr:spPr>
        <a:xfrm>
          <a:off x="58674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95250</xdr:rowOff>
    </xdr:from>
    <xdr:to>
      <xdr:col>16</xdr:col>
      <xdr:colOff>0</xdr:colOff>
      <xdr:row>28</xdr:row>
      <xdr:rowOff>95250</xdr:rowOff>
    </xdr:to>
    <xdr:cxnSp macro="">
      <xdr:nvCxnSpPr>
        <xdr:cNvPr id="65" name="Branch 123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23812</xdr:rowOff>
    </xdr:from>
    <xdr:to>
      <xdr:col>16</xdr:col>
      <xdr:colOff>0</xdr:colOff>
      <xdr:row>28</xdr:row>
      <xdr:rowOff>166687</xdr:rowOff>
    </xdr:to>
    <xdr:cxnSp macro="">
      <xdr:nvCxnSpPr>
        <xdr:cNvPr id="66" name="Leaf 123"/>
        <xdr:cNvCxnSpPr/>
      </xdr:nvCxnSpPr>
      <xdr:spPr>
        <a:xfrm>
          <a:off x="58674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95250</xdr:rowOff>
    </xdr:from>
    <xdr:to>
      <xdr:col>16</xdr:col>
      <xdr:colOff>0</xdr:colOff>
      <xdr:row>32</xdr:row>
      <xdr:rowOff>95250</xdr:rowOff>
    </xdr:to>
    <xdr:cxnSp macro="">
      <xdr:nvCxnSpPr>
        <xdr:cNvPr id="75" name="Branch 124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23812</xdr:rowOff>
    </xdr:from>
    <xdr:to>
      <xdr:col>16</xdr:col>
      <xdr:colOff>0</xdr:colOff>
      <xdr:row>32</xdr:row>
      <xdr:rowOff>166687</xdr:rowOff>
    </xdr:to>
    <xdr:cxnSp macro="">
      <xdr:nvCxnSpPr>
        <xdr:cNvPr id="76" name="Leaf 124"/>
        <xdr:cNvCxnSpPr/>
      </xdr:nvCxnSpPr>
      <xdr:spPr>
        <a:xfrm>
          <a:off x="58674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77" name="FBranch 121"/>
        <xdr:cNvCxnSpPr/>
      </xdr:nvCxnSpPr>
      <xdr:spPr>
        <a:xfrm flipV="1">
          <a:off x="4276725" y="3905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78" name="FBranch 122"/>
        <xdr:cNvCxnSpPr/>
      </xdr:nvCxnSpPr>
      <xdr:spPr>
        <a:xfrm flipV="1">
          <a:off x="4276725" y="4667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28</xdr:row>
      <xdr:rowOff>95250</xdr:rowOff>
    </xdr:to>
    <xdr:cxnSp macro="">
      <xdr:nvCxnSpPr>
        <xdr:cNvPr id="79" name="FBranch 123"/>
        <xdr:cNvCxnSpPr/>
      </xdr:nvCxnSpPr>
      <xdr:spPr>
        <a:xfrm>
          <a:off x="42767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32</xdr:row>
      <xdr:rowOff>95250</xdr:rowOff>
    </xdr:to>
    <xdr:cxnSp macro="">
      <xdr:nvCxnSpPr>
        <xdr:cNvPr id="80" name="FBranch 124"/>
        <xdr:cNvCxnSpPr/>
      </xdr:nvCxnSpPr>
      <xdr:spPr>
        <a:xfrm>
          <a:off x="4276725" y="5033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81" name="FBranch 11"/>
        <xdr:cNvCxnSpPr/>
      </xdr:nvCxnSpPr>
      <xdr:spPr>
        <a:xfrm flipV="1">
          <a:off x="2524125" y="20002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26</xdr:row>
      <xdr:rowOff>95250</xdr:rowOff>
    </xdr:to>
    <xdr:cxnSp macro="">
      <xdr:nvCxnSpPr>
        <xdr:cNvPr id="82" name="FBranch 12"/>
        <xdr:cNvCxnSpPr/>
      </xdr:nvCxnSpPr>
      <xdr:spPr>
        <a:xfrm>
          <a:off x="2524125" y="35099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0</xdr:rowOff>
    </xdr:from>
    <xdr:to>
      <xdr:col>7</xdr:col>
      <xdr:colOff>0</xdr:colOff>
      <xdr:row>40</xdr:row>
      <xdr:rowOff>161925</xdr:rowOff>
    </xdr:to>
    <xdr:sp macro="" textlink="">
      <xdr:nvSpPr>
        <xdr:cNvPr id="85" name="TrNd 2"/>
        <xdr:cNvSpPr>
          <a:spLocks/>
        </xdr:cNvSpPr>
      </xdr:nvSpPr>
      <xdr:spPr>
        <a:xfrm>
          <a:off x="23622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89" name="Branch 21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23812</xdr:rowOff>
    </xdr:from>
    <xdr:to>
      <xdr:col>16</xdr:col>
      <xdr:colOff>0</xdr:colOff>
      <xdr:row>36</xdr:row>
      <xdr:rowOff>166687</xdr:rowOff>
    </xdr:to>
    <xdr:cxnSp macro="">
      <xdr:nvCxnSpPr>
        <xdr:cNvPr id="90" name="Leaf 21"/>
        <xdr:cNvCxnSpPr/>
      </xdr:nvCxnSpPr>
      <xdr:spPr>
        <a:xfrm>
          <a:off x="58674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95250</xdr:rowOff>
    </xdr:from>
    <xdr:to>
      <xdr:col>11</xdr:col>
      <xdr:colOff>0</xdr:colOff>
      <xdr:row>40</xdr:row>
      <xdr:rowOff>95250</xdr:rowOff>
    </xdr:to>
    <xdr:cxnSp macro="">
      <xdr:nvCxnSpPr>
        <xdr:cNvPr id="92" name="Branch 22"/>
        <xdr:cNvCxnSpPr/>
      </xdr:nvCxnSpPr>
      <xdr:spPr>
        <a:xfrm>
          <a:off x="27717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23812</xdr:rowOff>
    </xdr:from>
    <xdr:to>
      <xdr:col>16</xdr:col>
      <xdr:colOff>0</xdr:colOff>
      <xdr:row>40</xdr:row>
      <xdr:rowOff>166687</xdr:rowOff>
    </xdr:to>
    <xdr:cxnSp macro="">
      <xdr:nvCxnSpPr>
        <xdr:cNvPr id="93" name="Leaf 22"/>
        <xdr:cNvCxnSpPr/>
      </xdr:nvCxnSpPr>
      <xdr:spPr>
        <a:xfrm>
          <a:off x="58674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16</xdr:col>
      <xdr:colOff>0</xdr:colOff>
      <xdr:row>36</xdr:row>
      <xdr:rowOff>95250</xdr:rowOff>
    </xdr:to>
    <xdr:cxnSp macro="">
      <xdr:nvCxnSpPr>
        <xdr:cNvPr id="94" name="XBranch 21"/>
        <xdr:cNvCxnSpPr/>
      </xdr:nvCxnSpPr>
      <xdr:spPr>
        <a:xfrm>
          <a:off x="41148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40</xdr:row>
      <xdr:rowOff>95250</xdr:rowOff>
    </xdr:from>
    <xdr:to>
      <xdr:col>16</xdr:col>
      <xdr:colOff>0</xdr:colOff>
      <xdr:row>40</xdr:row>
      <xdr:rowOff>95250</xdr:rowOff>
    </xdr:to>
    <xdr:cxnSp macro="">
      <xdr:nvCxnSpPr>
        <xdr:cNvPr id="95" name="XBranch 22"/>
        <xdr:cNvCxnSpPr/>
      </xdr:nvCxnSpPr>
      <xdr:spPr>
        <a:xfrm>
          <a:off x="4114800" y="7715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44</xdr:row>
      <xdr:rowOff>95250</xdr:rowOff>
    </xdr:from>
    <xdr:to>
      <xdr:col>11</xdr:col>
      <xdr:colOff>0</xdr:colOff>
      <xdr:row>44</xdr:row>
      <xdr:rowOff>95250</xdr:rowOff>
    </xdr:to>
    <xdr:cxnSp macro="">
      <xdr:nvCxnSpPr>
        <xdr:cNvPr id="97" name="Branch 23"/>
        <xdr:cNvCxnSpPr/>
      </xdr:nvCxnSpPr>
      <xdr:spPr>
        <a:xfrm>
          <a:off x="27717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44</xdr:row>
      <xdr:rowOff>23812</xdr:rowOff>
    </xdr:from>
    <xdr:to>
      <xdr:col>16</xdr:col>
      <xdr:colOff>0</xdr:colOff>
      <xdr:row>44</xdr:row>
      <xdr:rowOff>166687</xdr:rowOff>
    </xdr:to>
    <xdr:cxnSp macro="">
      <xdr:nvCxnSpPr>
        <xdr:cNvPr id="98" name="Leaf 23"/>
        <xdr:cNvCxnSpPr/>
      </xdr:nvCxnSpPr>
      <xdr:spPr>
        <a:xfrm>
          <a:off x="58674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95250</xdr:rowOff>
    </xdr:from>
    <xdr:to>
      <xdr:col>8</xdr:col>
      <xdr:colOff>0</xdr:colOff>
      <xdr:row>40</xdr:row>
      <xdr:rowOff>80962</xdr:rowOff>
    </xdr:to>
    <xdr:cxnSp macro="">
      <xdr:nvCxnSpPr>
        <xdr:cNvPr id="99" name="FBranch 21"/>
        <xdr:cNvCxnSpPr/>
      </xdr:nvCxnSpPr>
      <xdr:spPr>
        <a:xfrm flipV="1">
          <a:off x="2524125" y="6953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80962</xdr:rowOff>
    </xdr:from>
    <xdr:to>
      <xdr:col>8</xdr:col>
      <xdr:colOff>0</xdr:colOff>
      <xdr:row>40</xdr:row>
      <xdr:rowOff>95250</xdr:rowOff>
    </xdr:to>
    <xdr:cxnSp macro="">
      <xdr:nvCxnSpPr>
        <xdr:cNvPr id="100" name="FBranch 22"/>
        <xdr:cNvCxnSpPr/>
      </xdr:nvCxnSpPr>
      <xdr:spPr>
        <a:xfrm>
          <a:off x="2524125" y="7700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40</xdr:row>
      <xdr:rowOff>80962</xdr:rowOff>
    </xdr:from>
    <xdr:to>
      <xdr:col>8</xdr:col>
      <xdr:colOff>0</xdr:colOff>
      <xdr:row>44</xdr:row>
      <xdr:rowOff>95250</xdr:rowOff>
    </xdr:to>
    <xdr:cxnSp macro="">
      <xdr:nvCxnSpPr>
        <xdr:cNvPr id="101" name="FBranch 23"/>
        <xdr:cNvCxnSpPr/>
      </xdr:nvCxnSpPr>
      <xdr:spPr>
        <a:xfrm>
          <a:off x="2524125" y="7700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29</xdr:row>
      <xdr:rowOff>80962</xdr:rowOff>
    </xdr:to>
    <xdr:cxnSp macro="">
      <xdr:nvCxnSpPr>
        <xdr:cNvPr id="102" name="FBranch 1"/>
        <xdr:cNvCxnSpPr/>
      </xdr:nvCxnSpPr>
      <xdr:spPr>
        <a:xfrm flipV="1">
          <a:off x="771525" y="3524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80962</xdr:rowOff>
    </xdr:from>
    <xdr:to>
      <xdr:col>3</xdr:col>
      <xdr:colOff>0</xdr:colOff>
      <xdr:row>40</xdr:row>
      <xdr:rowOff>95250</xdr:rowOff>
    </xdr:to>
    <xdr:cxnSp macro="">
      <xdr:nvCxnSpPr>
        <xdr:cNvPr id="103" name="FBranch 2"/>
        <xdr:cNvCxnSpPr/>
      </xdr:nvCxnSpPr>
      <xdr:spPr>
        <a:xfrm>
          <a:off x="771525" y="5605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95250</xdr:rowOff>
    </xdr:from>
    <xdr:to>
      <xdr:col>16</xdr:col>
      <xdr:colOff>0</xdr:colOff>
      <xdr:row>44</xdr:row>
      <xdr:rowOff>95250</xdr:rowOff>
    </xdr:to>
    <xdr:cxnSp macro="">
      <xdr:nvCxnSpPr>
        <xdr:cNvPr id="104" name="XBranch 23"/>
        <xdr:cNvCxnSpPr/>
      </xdr:nvCxnSpPr>
      <xdr:spPr>
        <a:xfrm>
          <a:off x="41148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95250</xdr:rowOff>
    </xdr:from>
    <xdr:to>
      <xdr:col>6</xdr:col>
      <xdr:colOff>0</xdr:colOff>
      <xdr:row>25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67</xdr:row>
      <xdr:rowOff>95250</xdr:rowOff>
    </xdr:from>
    <xdr:to>
      <xdr:col>6</xdr:col>
      <xdr:colOff>0</xdr:colOff>
      <xdr:row>67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25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95250</xdr:rowOff>
    </xdr:from>
    <xdr:to>
      <xdr:col>11</xdr:col>
      <xdr:colOff>0</xdr:colOff>
      <xdr:row>35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0</xdr:rowOff>
    </xdr:from>
    <xdr:to>
      <xdr:col>7</xdr:col>
      <xdr:colOff>0</xdr:colOff>
      <xdr:row>67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57</xdr:row>
      <xdr:rowOff>95250</xdr:rowOff>
    </xdr:from>
    <xdr:to>
      <xdr:col>11</xdr:col>
      <xdr:colOff>0</xdr:colOff>
      <xdr:row>57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78</xdr:row>
      <xdr:rowOff>95250</xdr:rowOff>
    </xdr:from>
    <xdr:to>
      <xdr:col>11</xdr:col>
      <xdr:colOff>0</xdr:colOff>
      <xdr:row>78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95250</xdr:rowOff>
    </xdr:from>
    <xdr:to>
      <xdr:col>16</xdr:col>
      <xdr:colOff>0</xdr:colOff>
      <xdr:row>15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95250</xdr:rowOff>
    </xdr:from>
    <xdr:to>
      <xdr:col>16</xdr:col>
      <xdr:colOff>0</xdr:colOff>
      <xdr:row>19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35</xdr:row>
      <xdr:rowOff>0</xdr:rowOff>
    </xdr:from>
    <xdr:to>
      <xdr:col>12</xdr:col>
      <xdr:colOff>0</xdr:colOff>
      <xdr:row>35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23</xdr:row>
      <xdr:rowOff>95250</xdr:rowOff>
    </xdr:from>
    <xdr:to>
      <xdr:col>16</xdr:col>
      <xdr:colOff>0</xdr:colOff>
      <xdr:row>23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45</xdr:row>
      <xdr:rowOff>95250</xdr:rowOff>
    </xdr:from>
    <xdr:to>
      <xdr:col>16</xdr:col>
      <xdr:colOff>0</xdr:colOff>
      <xdr:row>45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57</xdr:row>
      <xdr:rowOff>0</xdr:rowOff>
    </xdr:from>
    <xdr:to>
      <xdr:col>12</xdr:col>
      <xdr:colOff>0</xdr:colOff>
      <xdr:row>57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51</xdr:row>
      <xdr:rowOff>95250</xdr:rowOff>
    </xdr:from>
    <xdr:to>
      <xdr:col>16</xdr:col>
      <xdr:colOff>0</xdr:colOff>
      <xdr:row>51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95250</xdr:rowOff>
    </xdr:from>
    <xdr:to>
      <xdr:col>16</xdr:col>
      <xdr:colOff>0</xdr:colOff>
      <xdr:row>57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63</xdr:row>
      <xdr:rowOff>95250</xdr:rowOff>
    </xdr:from>
    <xdr:to>
      <xdr:col>16</xdr:col>
      <xdr:colOff>0</xdr:colOff>
      <xdr:row>63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78</xdr:row>
      <xdr:rowOff>0</xdr:rowOff>
    </xdr:from>
    <xdr:to>
      <xdr:col>12</xdr:col>
      <xdr:colOff>0</xdr:colOff>
      <xdr:row>78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79</xdr:row>
      <xdr:rowOff>95250</xdr:rowOff>
    </xdr:from>
    <xdr:to>
      <xdr:col>16</xdr:col>
      <xdr:colOff>0</xdr:colOff>
      <xdr:row>79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88</xdr:row>
      <xdr:rowOff>95250</xdr:rowOff>
    </xdr:from>
    <xdr:to>
      <xdr:col>16</xdr:col>
      <xdr:colOff>0</xdr:colOff>
      <xdr:row>88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0</xdr:rowOff>
    </xdr:from>
    <xdr:to>
      <xdr:col>17</xdr:col>
      <xdr:colOff>0</xdr:colOff>
      <xdr:row>9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</xdr:row>
      <xdr:rowOff>95250</xdr:rowOff>
    </xdr:from>
    <xdr:to>
      <xdr:col>18</xdr:col>
      <xdr:colOff>0</xdr:colOff>
      <xdr:row>9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95250</xdr:rowOff>
    </xdr:from>
    <xdr:to>
      <xdr:col>21</xdr:col>
      <xdr:colOff>0</xdr:colOff>
      <xdr:row>7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</xdr:row>
      <xdr:rowOff>23812</xdr:rowOff>
    </xdr:from>
    <xdr:to>
      <xdr:col>36</xdr:col>
      <xdr:colOff>0</xdr:colOff>
      <xdr:row>7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95250</xdr:rowOff>
    </xdr:from>
    <xdr:to>
      <xdr:col>21</xdr:col>
      <xdr:colOff>0</xdr:colOff>
      <xdr:row>11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11</xdr:row>
      <xdr:rowOff>23812</xdr:rowOff>
    </xdr:from>
    <xdr:to>
      <xdr:col>36</xdr:col>
      <xdr:colOff>0</xdr:colOff>
      <xdr:row>11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15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13</xdr:row>
      <xdr:rowOff>95250</xdr:rowOff>
    </xdr:from>
    <xdr:to>
      <xdr:col>18</xdr:col>
      <xdr:colOff>0</xdr:colOff>
      <xdr:row>15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13</xdr:row>
      <xdr:rowOff>23812</xdr:rowOff>
    </xdr:from>
    <xdr:to>
      <xdr:col>36</xdr:col>
      <xdr:colOff>0</xdr:colOff>
      <xdr:row>13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95250</xdr:rowOff>
    </xdr:from>
    <xdr:to>
      <xdr:col>18</xdr:col>
      <xdr:colOff>0</xdr:colOff>
      <xdr:row>17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17</xdr:row>
      <xdr:rowOff>23812</xdr:rowOff>
    </xdr:from>
    <xdr:to>
      <xdr:col>36</xdr:col>
      <xdr:colOff>0</xdr:colOff>
      <xdr:row>17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0</xdr:rowOff>
    </xdr:from>
    <xdr:to>
      <xdr:col>17</xdr:col>
      <xdr:colOff>0</xdr:colOff>
      <xdr:row>23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21</xdr:row>
      <xdr:rowOff>23812</xdr:rowOff>
    </xdr:from>
    <xdr:to>
      <xdr:col>36</xdr:col>
      <xdr:colOff>0</xdr:colOff>
      <xdr:row>21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17</xdr:col>
      <xdr:colOff>0</xdr:colOff>
      <xdr:row>37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34</xdr:row>
      <xdr:rowOff>23812</xdr:rowOff>
    </xdr:from>
    <xdr:to>
      <xdr:col>36</xdr:col>
      <xdr:colOff>0</xdr:colOff>
      <xdr:row>34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0</xdr:rowOff>
    </xdr:from>
    <xdr:to>
      <xdr:col>17</xdr:col>
      <xdr:colOff>0</xdr:colOff>
      <xdr:row>45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43</xdr:row>
      <xdr:rowOff>95250</xdr:rowOff>
    </xdr:from>
    <xdr:to>
      <xdr:col>18</xdr:col>
      <xdr:colOff>0</xdr:colOff>
      <xdr:row>45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43</xdr:row>
      <xdr:rowOff>23812</xdr:rowOff>
    </xdr:from>
    <xdr:to>
      <xdr:col>36</xdr:col>
      <xdr:colOff>0</xdr:colOff>
      <xdr:row>43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47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47</xdr:row>
      <xdr:rowOff>23812</xdr:rowOff>
    </xdr:from>
    <xdr:to>
      <xdr:col>36</xdr:col>
      <xdr:colOff>0</xdr:colOff>
      <xdr:row>47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</xdr:row>
      <xdr:rowOff>0</xdr:rowOff>
    </xdr:from>
    <xdr:to>
      <xdr:col>17</xdr:col>
      <xdr:colOff>0</xdr:colOff>
      <xdr:row>51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49</xdr:row>
      <xdr:rowOff>95250</xdr:rowOff>
    </xdr:from>
    <xdr:to>
      <xdr:col>18</xdr:col>
      <xdr:colOff>0</xdr:colOff>
      <xdr:row>51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95250</xdr:rowOff>
    </xdr:from>
    <xdr:to>
      <xdr:col>21</xdr:col>
      <xdr:colOff>0</xdr:colOff>
      <xdr:row>49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49</xdr:row>
      <xdr:rowOff>23812</xdr:rowOff>
    </xdr:from>
    <xdr:to>
      <xdr:col>36</xdr:col>
      <xdr:colOff>0</xdr:colOff>
      <xdr:row>49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51</xdr:row>
      <xdr:rowOff>95250</xdr:rowOff>
    </xdr:from>
    <xdr:to>
      <xdr:col>18</xdr:col>
      <xdr:colOff>0</xdr:colOff>
      <xdr:row>53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95250</xdr:rowOff>
    </xdr:from>
    <xdr:to>
      <xdr:col>21</xdr:col>
      <xdr:colOff>0</xdr:colOff>
      <xdr:row>53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17</xdr:col>
      <xdr:colOff>0</xdr:colOff>
      <xdr:row>57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57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95250</xdr:rowOff>
    </xdr:from>
    <xdr:to>
      <xdr:col>13</xdr:col>
      <xdr:colOff>0</xdr:colOff>
      <xdr:row>57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57</xdr:row>
      <xdr:rowOff>80962</xdr:rowOff>
    </xdr:from>
    <xdr:to>
      <xdr:col>13</xdr:col>
      <xdr:colOff>0</xdr:colOff>
      <xdr:row>57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57</xdr:row>
      <xdr:rowOff>80962</xdr:rowOff>
    </xdr:from>
    <xdr:to>
      <xdr:col>13</xdr:col>
      <xdr:colOff>0</xdr:colOff>
      <xdr:row>63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63</xdr:row>
      <xdr:rowOff>4762</xdr:rowOff>
    </xdr:from>
    <xdr:to>
      <xdr:col>35</xdr:col>
      <xdr:colOff>504825</xdr:colOff>
      <xdr:row>63</xdr:row>
      <xdr:rowOff>147637</xdr:rowOff>
    </xdr:to>
    <xdr:cxnSp macro="">
      <xdr:nvCxnSpPr>
        <xdr:cNvPr id="98" name="Leaf 2131"/>
        <xdr:cNvCxnSpPr/>
      </xdr:nvCxnSpPr>
      <xdr:spPr>
        <a:xfrm>
          <a:off x="12868275" y="1429226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63</xdr:row>
      <xdr:rowOff>85725</xdr:rowOff>
    </xdr:from>
    <xdr:to>
      <xdr:col>35</xdr:col>
      <xdr:colOff>495300</xdr:colOff>
      <xdr:row>63</xdr:row>
      <xdr:rowOff>95250</xdr:rowOff>
    </xdr:to>
    <xdr:cxnSp macro="">
      <xdr:nvCxnSpPr>
        <xdr:cNvPr id="99" name="FBranch 2132"/>
        <xdr:cNvCxnSpPr/>
      </xdr:nvCxnSpPr>
      <xdr:spPr>
        <a:xfrm>
          <a:off x="5886450" y="14373225"/>
          <a:ext cx="6972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67</xdr:row>
      <xdr:rowOff>23812</xdr:rowOff>
    </xdr:from>
    <xdr:to>
      <xdr:col>36</xdr:col>
      <xdr:colOff>0</xdr:colOff>
      <xdr:row>67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72</xdr:row>
      <xdr:rowOff>95250</xdr:rowOff>
    </xdr:from>
    <xdr:to>
      <xdr:col>21</xdr:col>
      <xdr:colOff>0</xdr:colOff>
      <xdr:row>72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79</xdr:row>
      <xdr:rowOff>0</xdr:rowOff>
    </xdr:from>
    <xdr:to>
      <xdr:col>17</xdr:col>
      <xdr:colOff>0</xdr:colOff>
      <xdr:row>79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76</xdr:row>
      <xdr:rowOff>95250</xdr:rowOff>
    </xdr:from>
    <xdr:to>
      <xdr:col>21</xdr:col>
      <xdr:colOff>0</xdr:colOff>
      <xdr:row>76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76</xdr:row>
      <xdr:rowOff>23812</xdr:rowOff>
    </xdr:from>
    <xdr:to>
      <xdr:col>36</xdr:col>
      <xdr:colOff>0</xdr:colOff>
      <xdr:row>76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82</xdr:row>
      <xdr:rowOff>95250</xdr:rowOff>
    </xdr:from>
    <xdr:to>
      <xdr:col>21</xdr:col>
      <xdr:colOff>0</xdr:colOff>
      <xdr:row>82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88</xdr:row>
      <xdr:rowOff>0</xdr:rowOff>
    </xdr:from>
    <xdr:to>
      <xdr:col>17</xdr:col>
      <xdr:colOff>0</xdr:colOff>
      <xdr:row>88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86</xdr:row>
      <xdr:rowOff>95250</xdr:rowOff>
    </xdr:from>
    <xdr:to>
      <xdr:col>18</xdr:col>
      <xdr:colOff>0</xdr:colOff>
      <xdr:row>88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86</xdr:row>
      <xdr:rowOff>95250</xdr:rowOff>
    </xdr:from>
    <xdr:to>
      <xdr:col>21</xdr:col>
      <xdr:colOff>0</xdr:colOff>
      <xdr:row>86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88</xdr:row>
      <xdr:rowOff>95250</xdr:rowOff>
    </xdr:from>
    <xdr:to>
      <xdr:col>18</xdr:col>
      <xdr:colOff>0</xdr:colOff>
      <xdr:row>90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90</xdr:row>
      <xdr:rowOff>95250</xdr:rowOff>
    </xdr:from>
    <xdr:to>
      <xdr:col>21</xdr:col>
      <xdr:colOff>0</xdr:colOff>
      <xdr:row>90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90</xdr:row>
      <xdr:rowOff>23812</xdr:rowOff>
    </xdr:from>
    <xdr:to>
      <xdr:col>36</xdr:col>
      <xdr:colOff>0</xdr:colOff>
      <xdr:row>90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0</xdr:rowOff>
    </xdr:from>
    <xdr:to>
      <xdr:col>22</xdr:col>
      <xdr:colOff>0</xdr:colOff>
      <xdr:row>25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23</xdr:row>
      <xdr:rowOff>95250</xdr:rowOff>
    </xdr:from>
    <xdr:to>
      <xdr:col>26</xdr:col>
      <xdr:colOff>0</xdr:colOff>
      <xdr:row>23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30</xdr:row>
      <xdr:rowOff>95250</xdr:rowOff>
    </xdr:from>
    <xdr:to>
      <xdr:col>26</xdr:col>
      <xdr:colOff>0</xdr:colOff>
      <xdr:row>30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95250</xdr:rowOff>
    </xdr:from>
    <xdr:to>
      <xdr:col>36</xdr:col>
      <xdr:colOff>0</xdr:colOff>
      <xdr:row>7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95250</xdr:rowOff>
    </xdr:from>
    <xdr:to>
      <xdr:col>36</xdr:col>
      <xdr:colOff>0</xdr:colOff>
      <xdr:row>11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95250</xdr:rowOff>
    </xdr:from>
    <xdr:to>
      <xdr:col>36</xdr:col>
      <xdr:colOff>0</xdr:colOff>
      <xdr:row>13</xdr:row>
      <xdr:rowOff>95250</xdr:rowOff>
    </xdr:to>
    <xdr:cxnSp macro="">
      <xdr:nvCxnSpPr>
        <xdr:cNvPr id="148" name="XBranch 1121"/>
        <xdr:cNvCxnSpPr/>
      </xdr:nvCxnSpPr>
      <xdr:spPr>
        <a:xfrm>
          <a:off x="7620000" y="485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95250</xdr:rowOff>
    </xdr:from>
    <xdr:to>
      <xdr:col>36</xdr:col>
      <xdr:colOff>0</xdr:colOff>
      <xdr:row>17</xdr:row>
      <xdr:rowOff>95250</xdr:rowOff>
    </xdr:to>
    <xdr:cxnSp macro="">
      <xdr:nvCxnSpPr>
        <xdr:cNvPr id="149" name="XBranch 1122"/>
        <xdr:cNvCxnSpPr/>
      </xdr:nvCxnSpPr>
      <xdr:spPr>
        <a:xfrm>
          <a:off x="76200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36</xdr:col>
      <xdr:colOff>0</xdr:colOff>
      <xdr:row>21</xdr:row>
      <xdr:rowOff>95250</xdr:rowOff>
    </xdr:to>
    <xdr:cxnSp macro="">
      <xdr:nvCxnSpPr>
        <xdr:cNvPr id="152" name="XBranch 1211"/>
        <xdr:cNvCxnSpPr/>
      </xdr:nvCxnSpPr>
      <xdr:spPr>
        <a:xfrm>
          <a:off x="7620000" y="6381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95250</xdr:rowOff>
    </xdr:from>
    <xdr:to>
      <xdr:col>36</xdr:col>
      <xdr:colOff>0</xdr:colOff>
      <xdr:row>34</xdr:row>
      <xdr:rowOff>95250</xdr:rowOff>
    </xdr:to>
    <xdr:cxnSp macro="">
      <xdr:nvCxnSpPr>
        <xdr:cNvPr id="153" name="XBranch 1221"/>
        <xdr:cNvCxnSpPr/>
      </xdr:nvCxnSpPr>
      <xdr:spPr>
        <a:xfrm>
          <a:off x="7620000" y="8858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95250</xdr:rowOff>
    </xdr:from>
    <xdr:to>
      <xdr:col>36</xdr:col>
      <xdr:colOff>0</xdr:colOff>
      <xdr:row>43</xdr:row>
      <xdr:rowOff>95250</xdr:rowOff>
    </xdr:to>
    <xdr:cxnSp macro="">
      <xdr:nvCxnSpPr>
        <xdr:cNvPr id="155" name="XBranch 1231"/>
        <xdr:cNvCxnSpPr/>
      </xdr:nvCxnSpPr>
      <xdr:spPr>
        <a:xfrm>
          <a:off x="7620000" y="1057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95250</xdr:rowOff>
    </xdr:from>
    <xdr:to>
      <xdr:col>36</xdr:col>
      <xdr:colOff>0</xdr:colOff>
      <xdr:row>47</xdr:row>
      <xdr:rowOff>95250</xdr:rowOff>
    </xdr:to>
    <xdr:cxnSp macro="">
      <xdr:nvCxnSpPr>
        <xdr:cNvPr id="156" name="XBranch 1232"/>
        <xdr:cNvCxnSpPr/>
      </xdr:nvCxnSpPr>
      <xdr:spPr>
        <a:xfrm>
          <a:off x="7620000" y="1133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49</xdr:row>
      <xdr:rowOff>95250</xdr:rowOff>
    </xdr:from>
    <xdr:to>
      <xdr:col>36</xdr:col>
      <xdr:colOff>0</xdr:colOff>
      <xdr:row>49</xdr:row>
      <xdr:rowOff>95250</xdr:rowOff>
    </xdr:to>
    <xdr:cxnSp macro="">
      <xdr:nvCxnSpPr>
        <xdr:cNvPr id="157" name="XBranch 2111"/>
        <xdr:cNvCxnSpPr/>
      </xdr:nvCxnSpPr>
      <xdr:spPr>
        <a:xfrm>
          <a:off x="7620000" y="11715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158" name="XBranch 2112"/>
        <xdr:cNvCxnSpPr/>
      </xdr:nvCxnSpPr>
      <xdr:spPr>
        <a:xfrm>
          <a:off x="7620000" y="1247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159" name="XBranch 2121"/>
        <xdr:cNvCxnSpPr/>
      </xdr:nvCxnSpPr>
      <xdr:spPr>
        <a:xfrm>
          <a:off x="7620000" y="1285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60" name="XBranch 2122"/>
        <xdr:cNvCxnSpPr/>
      </xdr:nvCxnSpPr>
      <xdr:spPr>
        <a:xfrm>
          <a:off x="7620000" y="1362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95250</xdr:rowOff>
    </xdr:from>
    <xdr:to>
      <xdr:col>36</xdr:col>
      <xdr:colOff>0</xdr:colOff>
      <xdr:row>67</xdr:row>
      <xdr:rowOff>95250</xdr:rowOff>
    </xdr:to>
    <xdr:cxnSp macro="">
      <xdr:nvCxnSpPr>
        <xdr:cNvPr id="163" name="XBranch 221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95250</xdr:rowOff>
    </xdr:from>
    <xdr:to>
      <xdr:col>36</xdr:col>
      <xdr:colOff>0</xdr:colOff>
      <xdr:row>76</xdr:row>
      <xdr:rowOff>95250</xdr:rowOff>
    </xdr:to>
    <xdr:cxnSp macro="">
      <xdr:nvCxnSpPr>
        <xdr:cNvPr id="165" name="XBranch 2221"/>
        <xdr:cNvCxnSpPr/>
      </xdr:nvCxnSpPr>
      <xdr:spPr>
        <a:xfrm>
          <a:off x="7620000" y="1685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167" name="XBranch 2231"/>
        <xdr:cNvCxnSpPr/>
      </xdr:nvCxnSpPr>
      <xdr:spPr>
        <a:xfrm>
          <a:off x="7620000" y="18764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95250</xdr:rowOff>
    </xdr:from>
    <xdr:to>
      <xdr:col>36</xdr:col>
      <xdr:colOff>0</xdr:colOff>
      <xdr:row>90</xdr:row>
      <xdr:rowOff>95250</xdr:rowOff>
    </xdr:to>
    <xdr:cxnSp macro="">
      <xdr:nvCxnSpPr>
        <xdr:cNvPr id="168" name="XBranch 2232"/>
        <xdr:cNvCxnSpPr/>
      </xdr:nvCxnSpPr>
      <xdr:spPr>
        <a:xfrm>
          <a:off x="7620000" y="19526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0</xdr:rowOff>
    </xdr:from>
    <xdr:to>
      <xdr:col>27</xdr:col>
      <xdr:colOff>0</xdr:colOff>
      <xdr:row>30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23</xdr:row>
      <xdr:rowOff>80962</xdr:rowOff>
    </xdr:from>
    <xdr:to>
      <xdr:col>18</xdr:col>
      <xdr:colOff>0</xdr:colOff>
      <xdr:row>25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27</xdr:row>
      <xdr:rowOff>95250</xdr:rowOff>
    </xdr:from>
    <xdr:to>
      <xdr:col>31</xdr:col>
      <xdr:colOff>0</xdr:colOff>
      <xdr:row>27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32</xdr:row>
      <xdr:rowOff>95250</xdr:rowOff>
    </xdr:from>
    <xdr:to>
      <xdr:col>31</xdr:col>
      <xdr:colOff>0</xdr:colOff>
      <xdr:row>32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32</xdr:row>
      <xdr:rowOff>23812</xdr:rowOff>
    </xdr:from>
    <xdr:to>
      <xdr:col>36</xdr:col>
      <xdr:colOff>0</xdr:colOff>
      <xdr:row>32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87" name="XBranch 12121"/>
        <xdr:cNvCxnSpPr/>
      </xdr:nvCxnSpPr>
      <xdr:spPr>
        <a:xfrm>
          <a:off x="9372600" y="676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27</xdr:row>
      <xdr:rowOff>0</xdr:rowOff>
    </xdr:from>
    <xdr:to>
      <xdr:col>32</xdr:col>
      <xdr:colOff>0</xdr:colOff>
      <xdr:row>27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27</xdr:row>
      <xdr:rowOff>95250</xdr:rowOff>
    </xdr:from>
    <xdr:to>
      <xdr:col>28</xdr:col>
      <xdr:colOff>0</xdr:colOff>
      <xdr:row>30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80962</xdr:rowOff>
    </xdr:from>
    <xdr:to>
      <xdr:col>28</xdr:col>
      <xdr:colOff>0</xdr:colOff>
      <xdr:row>32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95250</xdr:rowOff>
    </xdr:from>
    <xdr:to>
      <xdr:col>23</xdr:col>
      <xdr:colOff>0</xdr:colOff>
      <xdr:row>25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25</xdr:row>
      <xdr:rowOff>80962</xdr:rowOff>
    </xdr:from>
    <xdr:to>
      <xdr:col>23</xdr:col>
      <xdr:colOff>0</xdr:colOff>
      <xdr:row>30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95250</xdr:rowOff>
    </xdr:from>
    <xdr:to>
      <xdr:col>33</xdr:col>
      <xdr:colOff>0</xdr:colOff>
      <xdr:row>27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95250</xdr:rowOff>
    </xdr:from>
    <xdr:to>
      <xdr:col>33</xdr:col>
      <xdr:colOff>0</xdr:colOff>
      <xdr:row>29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32</xdr:row>
      <xdr:rowOff>95250</xdr:rowOff>
    </xdr:from>
    <xdr:to>
      <xdr:col>36</xdr:col>
      <xdr:colOff>0</xdr:colOff>
      <xdr:row>32</xdr:row>
      <xdr:rowOff>95250</xdr:rowOff>
    </xdr:to>
    <xdr:cxnSp macro="">
      <xdr:nvCxnSpPr>
        <xdr:cNvPr id="206" name="XBranch 121222"/>
        <xdr:cNvCxnSpPr/>
      </xdr:nvCxnSpPr>
      <xdr:spPr>
        <a:xfrm>
          <a:off x="111252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0</xdr:rowOff>
    </xdr:from>
    <xdr:to>
      <xdr:col>22</xdr:col>
      <xdr:colOff>0</xdr:colOff>
      <xdr:row>39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37</xdr:row>
      <xdr:rowOff>95250</xdr:rowOff>
    </xdr:from>
    <xdr:to>
      <xdr:col>26</xdr:col>
      <xdr:colOff>0</xdr:colOff>
      <xdr:row>37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39</xdr:row>
      <xdr:rowOff>95250</xdr:rowOff>
    </xdr:from>
    <xdr:to>
      <xdr:col>26</xdr:col>
      <xdr:colOff>0</xdr:colOff>
      <xdr:row>39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39</xdr:row>
      <xdr:rowOff>23812</xdr:rowOff>
    </xdr:from>
    <xdr:to>
      <xdr:col>36</xdr:col>
      <xdr:colOff>0</xdr:colOff>
      <xdr:row>39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221" name="XBranch 12221"/>
        <xdr:cNvCxnSpPr/>
      </xdr:nvCxnSpPr>
      <xdr:spPr>
        <a:xfrm>
          <a:off x="9372600" y="942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39</xdr:row>
      <xdr:rowOff>95250</xdr:rowOff>
    </xdr:from>
    <xdr:to>
      <xdr:col>36</xdr:col>
      <xdr:colOff>0</xdr:colOff>
      <xdr:row>39</xdr:row>
      <xdr:rowOff>95250</xdr:rowOff>
    </xdr:to>
    <xdr:cxnSp macro="">
      <xdr:nvCxnSpPr>
        <xdr:cNvPr id="222" name="XBranch 12222"/>
        <xdr:cNvCxnSpPr/>
      </xdr:nvCxnSpPr>
      <xdr:spPr>
        <a:xfrm>
          <a:off x="9372600" y="981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41</xdr:row>
      <xdr:rowOff>95250</xdr:rowOff>
    </xdr:from>
    <xdr:to>
      <xdr:col>26</xdr:col>
      <xdr:colOff>0</xdr:colOff>
      <xdr:row>41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95250</xdr:rowOff>
    </xdr:from>
    <xdr:to>
      <xdr:col>23</xdr:col>
      <xdr:colOff>0</xdr:colOff>
      <xdr:row>39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80962</xdr:rowOff>
    </xdr:from>
    <xdr:to>
      <xdr:col>23</xdr:col>
      <xdr:colOff>0</xdr:colOff>
      <xdr:row>39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80962</xdr:rowOff>
    </xdr:from>
    <xdr:to>
      <xdr:col>23</xdr:col>
      <xdr:colOff>0</xdr:colOff>
      <xdr:row>41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34</xdr:row>
      <xdr:rowOff>95250</xdr:rowOff>
    </xdr:from>
    <xdr:to>
      <xdr:col>18</xdr:col>
      <xdr:colOff>0</xdr:colOff>
      <xdr:row>37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80962</xdr:rowOff>
    </xdr:from>
    <xdr:to>
      <xdr:col>18</xdr:col>
      <xdr:colOff>0</xdr:colOff>
      <xdr:row>39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35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80962</xdr:rowOff>
    </xdr:from>
    <xdr:to>
      <xdr:col>13</xdr:col>
      <xdr:colOff>0</xdr:colOff>
      <xdr:row>37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80962</xdr:rowOff>
    </xdr:from>
    <xdr:to>
      <xdr:col>13</xdr:col>
      <xdr:colOff>0</xdr:colOff>
      <xdr:row>45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38" name="XBranch 12223"/>
        <xdr:cNvCxnSpPr/>
      </xdr:nvCxnSpPr>
      <xdr:spPr>
        <a:xfrm>
          <a:off x="93726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0</xdr:rowOff>
    </xdr:from>
    <xdr:to>
      <xdr:col>22</xdr:col>
      <xdr:colOff>0</xdr:colOff>
      <xdr:row>72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80962</xdr:rowOff>
    </xdr:from>
    <xdr:to>
      <xdr:col>18</xdr:col>
      <xdr:colOff>0</xdr:colOff>
      <xdr:row>72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70</xdr:row>
      <xdr:rowOff>95250</xdr:rowOff>
    </xdr:from>
    <xdr:to>
      <xdr:col>23</xdr:col>
      <xdr:colOff>0</xdr:colOff>
      <xdr:row>72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70</xdr:row>
      <xdr:rowOff>95250</xdr:rowOff>
    </xdr:from>
    <xdr:to>
      <xdr:col>26</xdr:col>
      <xdr:colOff>0</xdr:colOff>
      <xdr:row>70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70</xdr:row>
      <xdr:rowOff>23812</xdr:rowOff>
    </xdr:from>
    <xdr:to>
      <xdr:col>36</xdr:col>
      <xdr:colOff>0</xdr:colOff>
      <xdr:row>70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72</xdr:row>
      <xdr:rowOff>95250</xdr:rowOff>
    </xdr:from>
    <xdr:to>
      <xdr:col>23</xdr:col>
      <xdr:colOff>0</xdr:colOff>
      <xdr:row>74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74</xdr:row>
      <xdr:rowOff>95250</xdr:rowOff>
    </xdr:from>
    <xdr:to>
      <xdr:col>26</xdr:col>
      <xdr:colOff>0</xdr:colOff>
      <xdr:row>74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74</xdr:row>
      <xdr:rowOff>23812</xdr:rowOff>
    </xdr:from>
    <xdr:to>
      <xdr:col>36</xdr:col>
      <xdr:colOff>0</xdr:colOff>
      <xdr:row>74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70</xdr:row>
      <xdr:rowOff>95250</xdr:rowOff>
    </xdr:from>
    <xdr:to>
      <xdr:col>36</xdr:col>
      <xdr:colOff>0</xdr:colOff>
      <xdr:row>70</xdr:row>
      <xdr:rowOff>95250</xdr:rowOff>
    </xdr:to>
    <xdr:cxnSp macro="">
      <xdr:nvCxnSpPr>
        <xdr:cNvPr id="255" name="XBranch 22121"/>
        <xdr:cNvCxnSpPr/>
      </xdr:nvCxnSpPr>
      <xdr:spPr>
        <a:xfrm>
          <a:off x="9372600" y="15716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74</xdr:row>
      <xdr:rowOff>95250</xdr:rowOff>
    </xdr:from>
    <xdr:to>
      <xdr:col>36</xdr:col>
      <xdr:colOff>0</xdr:colOff>
      <xdr:row>74</xdr:row>
      <xdr:rowOff>95250</xdr:rowOff>
    </xdr:to>
    <xdr:cxnSp macro="">
      <xdr:nvCxnSpPr>
        <xdr:cNvPr id="256" name="XBranch 22122"/>
        <xdr:cNvCxnSpPr/>
      </xdr:nvCxnSpPr>
      <xdr:spPr>
        <a:xfrm>
          <a:off x="9372600" y="16478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82</xdr:row>
      <xdr:rowOff>0</xdr:rowOff>
    </xdr:from>
    <xdr:to>
      <xdr:col>22</xdr:col>
      <xdr:colOff>0</xdr:colOff>
      <xdr:row>82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76</xdr:row>
      <xdr:rowOff>95250</xdr:rowOff>
    </xdr:from>
    <xdr:to>
      <xdr:col>18</xdr:col>
      <xdr:colOff>0</xdr:colOff>
      <xdr:row>79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79</xdr:row>
      <xdr:rowOff>80962</xdr:rowOff>
    </xdr:from>
    <xdr:to>
      <xdr:col>18</xdr:col>
      <xdr:colOff>0</xdr:colOff>
      <xdr:row>82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95250</xdr:rowOff>
    </xdr:from>
    <xdr:to>
      <xdr:col>13</xdr:col>
      <xdr:colOff>0</xdr:colOff>
      <xdr:row>78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78</xdr:row>
      <xdr:rowOff>80962</xdr:rowOff>
    </xdr:from>
    <xdr:to>
      <xdr:col>13</xdr:col>
      <xdr:colOff>0</xdr:colOff>
      <xdr:row>79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78</xdr:row>
      <xdr:rowOff>80962</xdr:rowOff>
    </xdr:from>
    <xdr:to>
      <xdr:col>13</xdr:col>
      <xdr:colOff>0</xdr:colOff>
      <xdr:row>88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57</xdr:row>
      <xdr:rowOff>95250</xdr:rowOff>
    </xdr:from>
    <xdr:to>
      <xdr:col>8</xdr:col>
      <xdr:colOff>0</xdr:colOff>
      <xdr:row>67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67</xdr:row>
      <xdr:rowOff>80962</xdr:rowOff>
    </xdr:from>
    <xdr:to>
      <xdr:col>8</xdr:col>
      <xdr:colOff>0</xdr:colOff>
      <xdr:row>78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80</xdr:row>
      <xdr:rowOff>95250</xdr:rowOff>
    </xdr:from>
    <xdr:to>
      <xdr:col>23</xdr:col>
      <xdr:colOff>0</xdr:colOff>
      <xdr:row>82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80</xdr:row>
      <xdr:rowOff>95250</xdr:rowOff>
    </xdr:from>
    <xdr:to>
      <xdr:col>26</xdr:col>
      <xdr:colOff>0</xdr:colOff>
      <xdr:row>80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80</xdr:row>
      <xdr:rowOff>23812</xdr:rowOff>
    </xdr:from>
    <xdr:to>
      <xdr:col>36</xdr:col>
      <xdr:colOff>0</xdr:colOff>
      <xdr:row>80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82</xdr:row>
      <xdr:rowOff>95250</xdr:rowOff>
    </xdr:from>
    <xdr:to>
      <xdr:col>23</xdr:col>
      <xdr:colOff>0</xdr:colOff>
      <xdr:row>84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84</xdr:row>
      <xdr:rowOff>95250</xdr:rowOff>
    </xdr:from>
    <xdr:to>
      <xdr:col>26</xdr:col>
      <xdr:colOff>0</xdr:colOff>
      <xdr:row>84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84</xdr:row>
      <xdr:rowOff>23812</xdr:rowOff>
    </xdr:from>
    <xdr:to>
      <xdr:col>36</xdr:col>
      <xdr:colOff>0</xdr:colOff>
      <xdr:row>84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80</xdr:row>
      <xdr:rowOff>95250</xdr:rowOff>
    </xdr:from>
    <xdr:to>
      <xdr:col>36</xdr:col>
      <xdr:colOff>0</xdr:colOff>
      <xdr:row>80</xdr:row>
      <xdr:rowOff>95250</xdr:rowOff>
    </xdr:to>
    <xdr:cxnSp macro="">
      <xdr:nvCxnSpPr>
        <xdr:cNvPr id="271" name="XBranch 22221"/>
        <xdr:cNvCxnSpPr/>
      </xdr:nvCxnSpPr>
      <xdr:spPr>
        <a:xfrm>
          <a:off x="9372600" y="17621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84</xdr:row>
      <xdr:rowOff>95250</xdr:rowOff>
    </xdr:from>
    <xdr:to>
      <xdr:col>36</xdr:col>
      <xdr:colOff>0</xdr:colOff>
      <xdr:row>84</xdr:row>
      <xdr:rowOff>95250</xdr:rowOff>
    </xdr:to>
    <xdr:cxnSp macro="">
      <xdr:nvCxnSpPr>
        <xdr:cNvPr id="272" name="XBranch 22222"/>
        <xdr:cNvCxnSpPr/>
      </xdr:nvCxnSpPr>
      <xdr:spPr>
        <a:xfrm>
          <a:off x="9372600" y="1838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199" name="FBranch 111"/>
        <xdr:cNvCxnSpPr/>
      </xdr:nvCxnSpPr>
      <xdr:spPr>
        <a:xfrm flipV="1">
          <a:off x="4276725" y="4095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15</xdr:row>
      <xdr:rowOff>95250</xdr:rowOff>
    </xdr:to>
    <xdr:cxnSp macro="">
      <xdr:nvCxnSpPr>
        <xdr:cNvPr id="208" name="FBranch 112"/>
        <xdr:cNvCxnSpPr/>
      </xdr:nvCxnSpPr>
      <xdr:spPr>
        <a:xfrm>
          <a:off x="4276725" y="50339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19</xdr:row>
      <xdr:rowOff>95250</xdr:rowOff>
    </xdr:to>
    <xdr:cxnSp macro="">
      <xdr:nvCxnSpPr>
        <xdr:cNvPr id="209" name="FBranch 113"/>
        <xdr:cNvCxnSpPr/>
      </xdr:nvCxnSpPr>
      <xdr:spPr>
        <a:xfrm>
          <a:off x="4276725" y="5033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25</xdr:row>
      <xdr:rowOff>80962</xdr:rowOff>
    </xdr:to>
    <xdr:cxnSp macro="">
      <xdr:nvCxnSpPr>
        <xdr:cNvPr id="210" name="FBranch 11"/>
        <xdr:cNvCxnSpPr/>
      </xdr:nvCxnSpPr>
      <xdr:spPr>
        <a:xfrm flipV="1">
          <a:off x="2524125" y="5048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80962</xdr:rowOff>
    </xdr:from>
    <xdr:to>
      <xdr:col>8</xdr:col>
      <xdr:colOff>0</xdr:colOff>
      <xdr:row>35</xdr:row>
      <xdr:rowOff>95250</xdr:rowOff>
    </xdr:to>
    <xdr:cxnSp macro="">
      <xdr:nvCxnSpPr>
        <xdr:cNvPr id="211" name="FBranch 12"/>
        <xdr:cNvCxnSpPr/>
      </xdr:nvCxnSpPr>
      <xdr:spPr>
        <a:xfrm>
          <a:off x="2524125" y="7129462"/>
          <a:ext cx="247650" cy="1919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95250</xdr:rowOff>
    </xdr:from>
    <xdr:to>
      <xdr:col>3</xdr:col>
      <xdr:colOff>0</xdr:colOff>
      <xdr:row>46</xdr:row>
      <xdr:rowOff>80962</xdr:rowOff>
    </xdr:to>
    <xdr:cxnSp macro="">
      <xdr:nvCxnSpPr>
        <xdr:cNvPr id="212" name="FBranch 1"/>
        <xdr:cNvCxnSpPr/>
      </xdr:nvCxnSpPr>
      <xdr:spPr>
        <a:xfrm flipV="1">
          <a:off x="771525" y="7143750"/>
          <a:ext cx="247650" cy="398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80962</xdr:rowOff>
    </xdr:from>
    <xdr:to>
      <xdr:col>3</xdr:col>
      <xdr:colOff>0</xdr:colOff>
      <xdr:row>67</xdr:row>
      <xdr:rowOff>95250</xdr:rowOff>
    </xdr:to>
    <xdr:cxnSp macro="">
      <xdr:nvCxnSpPr>
        <xdr:cNvPr id="213" name="FBranch 2"/>
        <xdr:cNvCxnSpPr/>
      </xdr:nvCxnSpPr>
      <xdr:spPr>
        <a:xfrm>
          <a:off x="771525" y="11129962"/>
          <a:ext cx="247650" cy="401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9525</xdr:rowOff>
    </xdr:from>
    <xdr:to>
      <xdr:col>36</xdr:col>
      <xdr:colOff>0</xdr:colOff>
      <xdr:row>19</xdr:row>
      <xdr:rowOff>152400</xdr:rowOff>
    </xdr:to>
    <xdr:cxnSp macro="">
      <xdr:nvCxnSpPr>
        <xdr:cNvPr id="214" name="Leaf 113"/>
        <xdr:cNvCxnSpPr/>
      </xdr:nvCxnSpPr>
      <xdr:spPr>
        <a:xfrm>
          <a:off x="12877800" y="5915025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80962</xdr:rowOff>
    </xdr:from>
    <xdr:to>
      <xdr:col>36</xdr:col>
      <xdr:colOff>0</xdr:colOff>
      <xdr:row>19</xdr:row>
      <xdr:rowOff>80962</xdr:rowOff>
    </xdr:to>
    <xdr:cxnSp macro="">
      <xdr:nvCxnSpPr>
        <xdr:cNvPr id="215" name="XBranch 113"/>
        <xdr:cNvCxnSpPr/>
      </xdr:nvCxnSpPr>
      <xdr:spPr>
        <a:xfrm>
          <a:off x="5867400" y="5986462"/>
          <a:ext cx="701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2" name="Root "/>
        <xdr:cNvCxnSpPr/>
      </xdr:nvCxnSpPr>
      <xdr:spPr>
        <a:xfrm flipH="1">
          <a:off x="520700" y="104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95250</xdr:rowOff>
    </xdr:from>
    <xdr:to>
      <xdr:col>6</xdr:col>
      <xdr:colOff>0</xdr:colOff>
      <xdr:row>23</xdr:row>
      <xdr:rowOff>95250</xdr:rowOff>
    </xdr:to>
    <xdr:cxnSp macro="">
      <xdr:nvCxnSpPr>
        <xdr:cNvPr id="11" name="Branch 3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95250</xdr:rowOff>
    </xdr:from>
    <xdr:to>
      <xdr:col>6</xdr:col>
      <xdr:colOff>0</xdr:colOff>
      <xdr:row>31</xdr:row>
      <xdr:rowOff>95250</xdr:rowOff>
    </xdr:to>
    <xdr:cxnSp macro="">
      <xdr:nvCxnSpPr>
        <xdr:cNvPr id="17" name="Branch 4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95250</xdr:rowOff>
    </xdr:from>
    <xdr:to>
      <xdr:col>6</xdr:col>
      <xdr:colOff>0</xdr:colOff>
      <xdr:row>43</xdr:row>
      <xdr:rowOff>95250</xdr:rowOff>
    </xdr:to>
    <xdr:cxnSp macro="">
      <xdr:nvCxnSpPr>
        <xdr:cNvPr id="24" name="Branch 5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31" name="TrNd 1"/>
        <xdr:cNvSpPr>
          <a:spLocks/>
        </xdr:cNvSpPr>
      </xdr:nvSpPr>
      <xdr:spPr>
        <a:xfrm>
          <a:off x="23622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95250</xdr:rowOff>
    </xdr:from>
    <xdr:to>
      <xdr:col>8</xdr:col>
      <xdr:colOff>0</xdr:colOff>
      <xdr:row>7</xdr:row>
      <xdr:rowOff>95250</xdr:rowOff>
    </xdr:to>
    <xdr:cxnSp macro="">
      <xdr:nvCxnSpPr>
        <xdr:cNvPr id="37" name="FBranch 11"/>
        <xdr:cNvCxnSpPr/>
      </xdr:nvCxnSpPr>
      <xdr:spPr>
        <a:xfrm flipV="1">
          <a:off x="2524125" y="104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0</xdr:colOff>
      <xdr:row>5</xdr:row>
      <xdr:rowOff>95250</xdr:rowOff>
    </xdr:to>
    <xdr:cxnSp macro="">
      <xdr:nvCxnSpPr>
        <xdr:cNvPr id="38" name="Branch 11"/>
        <xdr:cNvCxnSpPr/>
      </xdr:nvCxnSpPr>
      <xdr:spPr>
        <a:xfrm>
          <a:off x="27717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23812</xdr:rowOff>
    </xdr:from>
    <xdr:to>
      <xdr:col>11</xdr:col>
      <xdr:colOff>0</xdr:colOff>
      <xdr:row>5</xdr:row>
      <xdr:rowOff>166687</xdr:rowOff>
    </xdr:to>
    <xdr:cxnSp macro="">
      <xdr:nvCxnSpPr>
        <xdr:cNvPr id="39" name="Leaf 11"/>
        <xdr:cNvCxnSpPr/>
      </xdr:nvCxnSpPr>
      <xdr:spPr>
        <a:xfrm>
          <a:off x="4114800" y="97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40" name="FBranch 12"/>
        <xdr:cNvCxnSpPr/>
      </xdr:nvCxnSpPr>
      <xdr:spPr>
        <a:xfrm>
          <a:off x="2524125" y="142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41" name="Branch 12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23812</xdr:rowOff>
    </xdr:from>
    <xdr:to>
      <xdr:col>11</xdr:col>
      <xdr:colOff>0</xdr:colOff>
      <xdr:row>9</xdr:row>
      <xdr:rowOff>166687</xdr:rowOff>
    </xdr:to>
    <xdr:cxnSp macro="">
      <xdr:nvCxnSpPr>
        <xdr:cNvPr id="42" name="Leaf 12"/>
        <xdr:cNvCxnSpPr/>
      </xdr:nvCxnSpPr>
      <xdr:spPr>
        <a:xfrm>
          <a:off x="41148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47" name="TrNd 2"/>
        <xdr:cNvSpPr>
          <a:spLocks/>
        </xdr:cNvSpPr>
      </xdr:nvSpPr>
      <xdr:spPr>
        <a:xfrm>
          <a:off x="23622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53" name="FBranch 2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54" name="Branch 2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23812</xdr:rowOff>
    </xdr:from>
    <xdr:to>
      <xdr:col>11</xdr:col>
      <xdr:colOff>0</xdr:colOff>
      <xdr:row>13</xdr:row>
      <xdr:rowOff>166687</xdr:rowOff>
    </xdr:to>
    <xdr:cxnSp macro="">
      <xdr:nvCxnSpPr>
        <xdr:cNvPr id="55" name="Leaf 21"/>
        <xdr:cNvCxnSpPr/>
      </xdr:nvCxnSpPr>
      <xdr:spPr>
        <a:xfrm>
          <a:off x="41148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56" name="FBranch 2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57" name="Branch 2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23812</xdr:rowOff>
    </xdr:from>
    <xdr:to>
      <xdr:col>11</xdr:col>
      <xdr:colOff>0</xdr:colOff>
      <xdr:row>17</xdr:row>
      <xdr:rowOff>166687</xdr:rowOff>
    </xdr:to>
    <xdr:cxnSp macro="">
      <xdr:nvCxnSpPr>
        <xdr:cNvPr id="58" name="Leaf 22"/>
        <xdr:cNvCxnSpPr/>
      </xdr:nvCxnSpPr>
      <xdr:spPr>
        <a:xfrm>
          <a:off x="41148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23</xdr:row>
      <xdr:rowOff>161925</xdr:rowOff>
    </xdr:to>
    <xdr:sp macro="" textlink="">
      <xdr:nvSpPr>
        <xdr:cNvPr id="59" name="TrNd 3"/>
        <xdr:cNvSpPr>
          <a:spLocks/>
        </xdr:cNvSpPr>
      </xdr:nvSpPr>
      <xdr:spPr>
        <a:xfrm>
          <a:off x="23622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65" name="FBranch 3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66" name="Branch 3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67" name="Leaf 31"/>
        <xdr:cNvCxnSpPr/>
      </xdr:nvCxnSpPr>
      <xdr:spPr>
        <a:xfrm>
          <a:off x="41148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68" name="FBranch 3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69" name="Branch 3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23812</xdr:rowOff>
    </xdr:from>
    <xdr:to>
      <xdr:col>11</xdr:col>
      <xdr:colOff>0</xdr:colOff>
      <xdr:row>25</xdr:row>
      <xdr:rowOff>166687</xdr:rowOff>
    </xdr:to>
    <xdr:cxnSp macro="">
      <xdr:nvCxnSpPr>
        <xdr:cNvPr id="70" name="Leaf 32"/>
        <xdr:cNvCxnSpPr/>
      </xdr:nvCxnSpPr>
      <xdr:spPr>
        <a:xfrm>
          <a:off x="41148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31</xdr:row>
      <xdr:rowOff>161925</xdr:rowOff>
    </xdr:to>
    <xdr:sp macro="" textlink="">
      <xdr:nvSpPr>
        <xdr:cNvPr id="71" name="TrNd 4"/>
        <xdr:cNvSpPr>
          <a:spLocks/>
        </xdr:cNvSpPr>
      </xdr:nvSpPr>
      <xdr:spPr>
        <a:xfrm>
          <a:off x="23622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31</xdr:row>
      <xdr:rowOff>95250</xdr:rowOff>
    </xdr:to>
    <xdr:cxnSp macro="">
      <xdr:nvCxnSpPr>
        <xdr:cNvPr id="77" name="FBranch 41"/>
        <xdr:cNvCxnSpPr/>
      </xdr:nvCxnSpPr>
      <xdr:spPr>
        <a:xfrm flipV="1">
          <a:off x="25241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78" name="Branch 4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23812</xdr:rowOff>
    </xdr:from>
    <xdr:to>
      <xdr:col>11</xdr:col>
      <xdr:colOff>0</xdr:colOff>
      <xdr:row>29</xdr:row>
      <xdr:rowOff>166687</xdr:rowOff>
    </xdr:to>
    <xdr:cxnSp macro="">
      <xdr:nvCxnSpPr>
        <xdr:cNvPr id="79" name="Leaf 41"/>
        <xdr:cNvCxnSpPr/>
      </xdr:nvCxnSpPr>
      <xdr:spPr>
        <a:xfrm>
          <a:off x="41148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33</xdr:row>
      <xdr:rowOff>95250</xdr:rowOff>
    </xdr:to>
    <xdr:cxnSp macro="">
      <xdr:nvCxnSpPr>
        <xdr:cNvPr id="80" name="FBranch 42"/>
        <xdr:cNvCxnSpPr/>
      </xdr:nvCxnSpPr>
      <xdr:spPr>
        <a:xfrm>
          <a:off x="2524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81" name="Branch 42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23812</xdr:rowOff>
    </xdr:from>
    <xdr:to>
      <xdr:col>11</xdr:col>
      <xdr:colOff>0</xdr:colOff>
      <xdr:row>33</xdr:row>
      <xdr:rowOff>166687</xdr:rowOff>
    </xdr:to>
    <xdr:cxnSp macro="">
      <xdr:nvCxnSpPr>
        <xdr:cNvPr id="82" name="Leaf 42"/>
        <xdr:cNvCxnSpPr/>
      </xdr:nvCxnSpPr>
      <xdr:spPr>
        <a:xfrm>
          <a:off x="41148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7</xdr:col>
      <xdr:colOff>0</xdr:colOff>
      <xdr:row>43</xdr:row>
      <xdr:rowOff>161925</xdr:rowOff>
    </xdr:to>
    <xdr:sp macro="" textlink="">
      <xdr:nvSpPr>
        <xdr:cNvPr id="83" name="TrNd 5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90" name="Branch 51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23812</xdr:rowOff>
    </xdr:from>
    <xdr:to>
      <xdr:col>11</xdr:col>
      <xdr:colOff>0</xdr:colOff>
      <xdr:row>37</xdr:row>
      <xdr:rowOff>166687</xdr:rowOff>
    </xdr:to>
    <xdr:cxnSp macro="">
      <xdr:nvCxnSpPr>
        <xdr:cNvPr id="91" name="Leaf 51"/>
        <xdr:cNvCxnSpPr/>
      </xdr:nvCxnSpPr>
      <xdr:spPr>
        <a:xfrm>
          <a:off x="41148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95250</xdr:rowOff>
    </xdr:from>
    <xdr:to>
      <xdr:col>11</xdr:col>
      <xdr:colOff>0</xdr:colOff>
      <xdr:row>41</xdr:row>
      <xdr:rowOff>95250</xdr:rowOff>
    </xdr:to>
    <xdr:cxnSp macro="">
      <xdr:nvCxnSpPr>
        <xdr:cNvPr id="93" name="Branch 52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23812</xdr:rowOff>
    </xdr:from>
    <xdr:to>
      <xdr:col>11</xdr:col>
      <xdr:colOff>0</xdr:colOff>
      <xdr:row>41</xdr:row>
      <xdr:rowOff>166687</xdr:rowOff>
    </xdr:to>
    <xdr:cxnSp macro="">
      <xdr:nvCxnSpPr>
        <xdr:cNvPr id="94" name="Leaf 52"/>
        <xdr:cNvCxnSpPr/>
      </xdr:nvCxnSpPr>
      <xdr:spPr>
        <a:xfrm>
          <a:off x="41148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96" name="Branch 53"/>
        <xdr:cNvCxnSpPr/>
      </xdr:nvCxnSpPr>
      <xdr:spPr>
        <a:xfrm>
          <a:off x="27717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23812</xdr:rowOff>
    </xdr:from>
    <xdr:to>
      <xdr:col>11</xdr:col>
      <xdr:colOff>0</xdr:colOff>
      <xdr:row>45</xdr:row>
      <xdr:rowOff>166687</xdr:rowOff>
    </xdr:to>
    <xdr:cxnSp macro="">
      <xdr:nvCxnSpPr>
        <xdr:cNvPr id="97" name="Leaf 53"/>
        <xdr:cNvCxnSpPr/>
      </xdr:nvCxnSpPr>
      <xdr:spPr>
        <a:xfrm>
          <a:off x="41148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07" name="Branch 54"/>
        <xdr:cNvCxnSpPr/>
      </xdr:nvCxnSpPr>
      <xdr:spPr>
        <a:xfrm>
          <a:off x="27717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23812</xdr:rowOff>
    </xdr:from>
    <xdr:to>
      <xdr:col>11</xdr:col>
      <xdr:colOff>0</xdr:colOff>
      <xdr:row>49</xdr:row>
      <xdr:rowOff>166687</xdr:rowOff>
    </xdr:to>
    <xdr:cxnSp macro="">
      <xdr:nvCxnSpPr>
        <xdr:cNvPr id="108" name="Leaf 54"/>
        <xdr:cNvCxnSpPr/>
      </xdr:nvCxnSpPr>
      <xdr:spPr>
        <a:xfrm>
          <a:off x="41148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09" name="FBranch 5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10" name="FBranch 52"/>
        <xdr:cNvCxnSpPr/>
      </xdr:nvCxnSpPr>
      <xdr:spPr>
        <a:xfrm flipV="1">
          <a:off x="2524125" y="7905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45</xdr:row>
      <xdr:rowOff>95250</xdr:rowOff>
    </xdr:to>
    <xdr:cxnSp macro="">
      <xdr:nvCxnSpPr>
        <xdr:cNvPr id="111" name="FBranch 53"/>
        <xdr:cNvCxnSpPr/>
      </xdr:nvCxnSpPr>
      <xdr:spPr>
        <a:xfrm>
          <a:off x="2524125" y="8272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112" name="FBranch 54"/>
        <xdr:cNvCxnSpPr/>
      </xdr:nvCxnSpPr>
      <xdr:spPr>
        <a:xfrm>
          <a:off x="2524125" y="8272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3" name="FBranch 1"/>
        <xdr:cNvCxnSpPr/>
      </xdr:nvCxnSpPr>
      <xdr:spPr>
        <a:xfrm flipV="1">
          <a:off x="771525" y="1428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4" name="FBranch 2"/>
        <xdr:cNvCxnSpPr/>
      </xdr:nvCxnSpPr>
      <xdr:spPr>
        <a:xfrm flipV="1">
          <a:off x="771525" y="2952750"/>
          <a:ext cx="247650" cy="1890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5" name="FBranch 3"/>
        <xdr:cNvCxnSpPr/>
      </xdr:nvCxnSpPr>
      <xdr:spPr>
        <a:xfrm flipV="1">
          <a:off x="771525" y="4476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31</xdr:row>
      <xdr:rowOff>95250</xdr:rowOff>
    </xdr:to>
    <xdr:cxnSp macro="">
      <xdr:nvCxnSpPr>
        <xdr:cNvPr id="116" name="FBranch 4"/>
        <xdr:cNvCxnSpPr/>
      </xdr:nvCxnSpPr>
      <xdr:spPr>
        <a:xfrm>
          <a:off x="771525" y="4843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43</xdr:row>
      <xdr:rowOff>95250</xdr:rowOff>
    </xdr:to>
    <xdr:cxnSp macro="">
      <xdr:nvCxnSpPr>
        <xdr:cNvPr id="117" name="FBranch 5"/>
        <xdr:cNvCxnSpPr/>
      </xdr:nvCxnSpPr>
      <xdr:spPr>
        <a:xfrm>
          <a:off x="771525" y="4843462"/>
          <a:ext cx="247650" cy="3443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27</xdr:row>
      <xdr:rowOff>95250</xdr:rowOff>
    </xdr:from>
    <xdr:to>
      <xdr:col>1</xdr:col>
      <xdr:colOff>0</xdr:colOff>
      <xdr:row>27</xdr:row>
      <xdr:rowOff>95250</xdr:rowOff>
    </xdr:to>
    <xdr:cxnSp macro="">
      <xdr:nvCxnSpPr>
        <xdr:cNvPr id="2" name="Root "/>
        <xdr:cNvCxnSpPr/>
      </xdr:nvCxnSpPr>
      <xdr:spPr>
        <a:xfrm flipH="1">
          <a:off x="520700" y="1809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27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71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5" name="Branch 1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95250</xdr:rowOff>
    </xdr:from>
    <xdr:to>
      <xdr:col>6</xdr:col>
      <xdr:colOff>0</xdr:colOff>
      <xdr:row>26</xdr:row>
      <xdr:rowOff>95250</xdr:rowOff>
    </xdr:to>
    <xdr:cxnSp macro="">
      <xdr:nvCxnSpPr>
        <xdr:cNvPr id="8" name="Branch 2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" name="Leaf 2"/>
        <xdr:cNvCxnSpPr/>
      </xdr:nvCxnSpPr>
      <xdr:spPr>
        <a:xfrm>
          <a:off x="76200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4" name="Branch 11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95250</xdr:rowOff>
    </xdr:from>
    <xdr:to>
      <xdr:col>11</xdr:col>
      <xdr:colOff>0</xdr:colOff>
      <xdr:row>22</xdr:row>
      <xdr:rowOff>95250</xdr:rowOff>
    </xdr:to>
    <xdr:cxnSp macro="">
      <xdr:nvCxnSpPr>
        <xdr:cNvPr id="17" name="Branch 12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9" name="XBranch 2"/>
        <xdr:cNvCxnSpPr/>
      </xdr:nvCxnSpPr>
      <xdr:spPr>
        <a:xfrm>
          <a:off x="23622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95250</xdr:rowOff>
    </xdr:from>
    <xdr:to>
      <xdr:col>13</xdr:col>
      <xdr:colOff>0</xdr:colOff>
      <xdr:row>22</xdr:row>
      <xdr:rowOff>95250</xdr:rowOff>
    </xdr:to>
    <xdr:cxnSp macro="">
      <xdr:nvCxnSpPr>
        <xdr:cNvPr id="25" name="FBranch 121"/>
        <xdr:cNvCxnSpPr/>
      </xdr:nvCxnSpPr>
      <xdr:spPr>
        <a:xfrm flipV="1">
          <a:off x="42767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95250</xdr:rowOff>
    </xdr:from>
    <xdr:to>
      <xdr:col>16</xdr:col>
      <xdr:colOff>0</xdr:colOff>
      <xdr:row>20</xdr:row>
      <xdr:rowOff>95250</xdr:rowOff>
    </xdr:to>
    <xdr:cxnSp macro="">
      <xdr:nvCxnSpPr>
        <xdr:cNvPr id="26" name="Branch 121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23812</xdr:rowOff>
    </xdr:from>
    <xdr:to>
      <xdr:col>21</xdr:col>
      <xdr:colOff>0</xdr:colOff>
      <xdr:row>20</xdr:row>
      <xdr:rowOff>166687</xdr:rowOff>
    </xdr:to>
    <xdr:cxnSp macro="">
      <xdr:nvCxnSpPr>
        <xdr:cNvPr id="27" name="Leaf 121"/>
        <xdr:cNvCxnSpPr/>
      </xdr:nvCxnSpPr>
      <xdr:spPr>
        <a:xfrm>
          <a:off x="76200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95250</xdr:rowOff>
    </xdr:from>
    <xdr:to>
      <xdr:col>13</xdr:col>
      <xdr:colOff>0</xdr:colOff>
      <xdr:row>24</xdr:row>
      <xdr:rowOff>95250</xdr:rowOff>
    </xdr:to>
    <xdr:cxnSp macro="">
      <xdr:nvCxnSpPr>
        <xdr:cNvPr id="28" name="FBranch 122"/>
        <xdr:cNvCxnSpPr/>
      </xdr:nvCxnSpPr>
      <xdr:spPr>
        <a:xfrm>
          <a:off x="42767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29" name="Branch 122"/>
        <xdr:cNvCxnSpPr/>
      </xdr:nvCxnSpPr>
      <xdr:spPr>
        <a:xfrm>
          <a:off x="45243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30" name="Leaf 122"/>
        <xdr:cNvCxnSpPr/>
      </xdr:nvCxnSpPr>
      <xdr:spPr>
        <a:xfrm>
          <a:off x="76200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95250</xdr:rowOff>
    </xdr:from>
    <xdr:to>
      <xdr:col>16</xdr:col>
      <xdr:colOff>0</xdr:colOff>
      <xdr:row>11</xdr:row>
      <xdr:rowOff>95250</xdr:rowOff>
    </xdr:to>
    <xdr:cxnSp macro="">
      <xdr:nvCxnSpPr>
        <xdr:cNvPr id="38" name="Branch 111"/>
        <xdr:cNvCxnSpPr/>
      </xdr:nvCxnSpPr>
      <xdr:spPr>
        <a:xfrm>
          <a:off x="45243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41" name="Branch 112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23812</xdr:rowOff>
    </xdr:from>
    <xdr:to>
      <xdr:col>21</xdr:col>
      <xdr:colOff>0</xdr:colOff>
      <xdr:row>16</xdr:row>
      <xdr:rowOff>166687</xdr:rowOff>
    </xdr:to>
    <xdr:cxnSp macro="">
      <xdr:nvCxnSpPr>
        <xdr:cNvPr id="42" name="Leaf 112"/>
        <xdr:cNvCxnSpPr/>
      </xdr:nvCxnSpPr>
      <xdr:spPr>
        <a:xfrm>
          <a:off x="76200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43" name="TrNd 11"/>
        <xdr:cNvSpPr>
          <a:spLocks/>
        </xdr:cNvSpPr>
      </xdr:nvSpPr>
      <xdr:spPr>
        <a:xfrm>
          <a:off x="41148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11</xdr:row>
      <xdr:rowOff>161925</xdr:rowOff>
    </xdr:to>
    <xdr:sp macro="" textlink="">
      <xdr:nvSpPr>
        <xdr:cNvPr id="44" name="TrNd 111"/>
        <xdr:cNvSpPr>
          <a:spLocks/>
        </xdr:cNvSpPr>
      </xdr:nvSpPr>
      <xdr:spPr>
        <a:xfrm>
          <a:off x="58674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219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16</xdr:row>
      <xdr:rowOff>95250</xdr:rowOff>
    </xdr:to>
    <xdr:cxnSp macro="">
      <xdr:nvCxnSpPr>
        <xdr:cNvPr id="46" name="FBranch 112"/>
        <xdr:cNvCxnSpPr/>
      </xdr:nvCxnSpPr>
      <xdr:spPr>
        <a:xfrm>
          <a:off x="4276725" y="274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47" name="FBranch 11"/>
        <xdr:cNvCxnSpPr/>
      </xdr:nvCxnSpPr>
      <xdr:spPr>
        <a:xfrm flipV="1">
          <a:off x="2524125" y="2762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22</xdr:row>
      <xdr:rowOff>95250</xdr:rowOff>
    </xdr:to>
    <xdr:cxnSp macro="">
      <xdr:nvCxnSpPr>
        <xdr:cNvPr id="48" name="FBranch 12"/>
        <xdr:cNvCxnSpPr/>
      </xdr:nvCxnSpPr>
      <xdr:spPr>
        <a:xfrm>
          <a:off x="2524125" y="370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51" name="FBranch 1111"/>
        <xdr:cNvCxnSpPr/>
      </xdr:nvCxnSpPr>
      <xdr:spPr>
        <a:xfrm flipV="1">
          <a:off x="6029325" y="180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52" name="Branch 1111"/>
        <xdr:cNvCxnSpPr/>
      </xdr:nvCxnSpPr>
      <xdr:spPr>
        <a:xfrm>
          <a:off x="62769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3" name="Leaf 1111"/>
        <xdr:cNvCxnSpPr/>
      </xdr:nvCxnSpPr>
      <xdr:spPr>
        <a:xfrm>
          <a:off x="76200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95250</xdr:rowOff>
    </xdr:from>
    <xdr:to>
      <xdr:col>18</xdr:col>
      <xdr:colOff>0</xdr:colOff>
      <xdr:row>13</xdr:row>
      <xdr:rowOff>95250</xdr:rowOff>
    </xdr:to>
    <xdr:cxnSp macro="">
      <xdr:nvCxnSpPr>
        <xdr:cNvPr id="54" name="FBranch 1112"/>
        <xdr:cNvCxnSpPr/>
      </xdr:nvCxnSpPr>
      <xdr:spPr>
        <a:xfrm>
          <a:off x="60293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55" name="Branch 1112"/>
        <xdr:cNvCxnSpPr/>
      </xdr:nvCxnSpPr>
      <xdr:spPr>
        <a:xfrm>
          <a:off x="62769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56" name="Leaf 1112"/>
        <xdr:cNvCxnSpPr/>
      </xdr:nvCxnSpPr>
      <xdr:spPr>
        <a:xfrm>
          <a:off x="76200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57" name="XBranch 121"/>
        <xdr:cNvCxnSpPr/>
      </xdr:nvCxnSpPr>
      <xdr:spPr>
        <a:xfrm>
          <a:off x="58674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8" name="XBranch 122"/>
        <xdr:cNvCxnSpPr/>
      </xdr:nvCxnSpPr>
      <xdr:spPr>
        <a:xfrm>
          <a:off x="58674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59" name="XBranch 112"/>
        <xdr:cNvCxnSpPr/>
      </xdr:nvCxnSpPr>
      <xdr:spPr>
        <a:xfrm>
          <a:off x="58674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22</xdr:row>
      <xdr:rowOff>161925</xdr:rowOff>
    </xdr:to>
    <xdr:sp macro="" textlink="">
      <xdr:nvSpPr>
        <xdr:cNvPr id="39" name="TrNd 12"/>
        <xdr:cNvSpPr>
          <a:spLocks/>
        </xdr:cNvSpPr>
      </xdr:nvSpPr>
      <xdr:spPr>
        <a:xfrm>
          <a:off x="4114800" y="438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60" name="Branch 7"/>
        <xdr:cNvCxnSpPr/>
      </xdr:nvCxnSpPr>
      <xdr:spPr>
        <a:xfrm>
          <a:off x="10191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6" name="TrNd 7"/>
        <xdr:cNvSpPr>
          <a:spLocks/>
        </xdr:cNvSpPr>
      </xdr:nvSpPr>
      <xdr:spPr>
        <a:xfrm>
          <a:off x="23622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71" name="Branch 71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95250</xdr:rowOff>
    </xdr:from>
    <xdr:to>
      <xdr:col>11</xdr:col>
      <xdr:colOff>0</xdr:colOff>
      <xdr:row>39</xdr:row>
      <xdr:rowOff>95250</xdr:rowOff>
    </xdr:to>
    <xdr:cxnSp macro="">
      <xdr:nvCxnSpPr>
        <xdr:cNvPr id="74" name="Branch 72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95250</xdr:rowOff>
    </xdr:from>
    <xdr:to>
      <xdr:col>11</xdr:col>
      <xdr:colOff>0</xdr:colOff>
      <xdr:row>43</xdr:row>
      <xdr:rowOff>95250</xdr:rowOff>
    </xdr:to>
    <xdr:cxnSp macro="">
      <xdr:nvCxnSpPr>
        <xdr:cNvPr id="79" name="Branch 73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80" name="Leaf 73"/>
        <xdr:cNvCxnSpPr/>
      </xdr:nvCxnSpPr>
      <xdr:spPr>
        <a:xfrm>
          <a:off x="7620000" y="1012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87" name="XBranch 73"/>
        <xdr:cNvCxnSpPr/>
      </xdr:nvCxnSpPr>
      <xdr:spPr>
        <a:xfrm>
          <a:off x="41148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0</xdr:colOff>
      <xdr:row>33</xdr:row>
      <xdr:rowOff>161925</xdr:rowOff>
    </xdr:to>
    <xdr:sp macro="" textlink="">
      <xdr:nvSpPr>
        <xdr:cNvPr id="88" name="TrNd 71"/>
        <xdr:cNvSpPr>
          <a:spLocks/>
        </xdr:cNvSpPr>
      </xdr:nvSpPr>
      <xdr:spPr>
        <a:xfrm>
          <a:off x="4114800" y="628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95250</xdr:rowOff>
    </xdr:from>
    <xdr:to>
      <xdr:col>16</xdr:col>
      <xdr:colOff>0</xdr:colOff>
      <xdr:row>30</xdr:row>
      <xdr:rowOff>95250</xdr:rowOff>
    </xdr:to>
    <xdr:cxnSp macro="">
      <xdr:nvCxnSpPr>
        <xdr:cNvPr id="96" name="Branch 71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99" name="Branch 71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00" name="Leaf 712"/>
        <xdr:cNvCxnSpPr/>
      </xdr:nvCxnSpPr>
      <xdr:spPr>
        <a:xfrm>
          <a:off x="76200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02" name="XBranch 712"/>
        <xdr:cNvCxnSpPr/>
      </xdr:nvCxnSpPr>
      <xdr:spPr>
        <a:xfrm>
          <a:off x="5867400" y="790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30</xdr:row>
      <xdr:rowOff>0</xdr:rowOff>
    </xdr:from>
    <xdr:to>
      <xdr:col>17</xdr:col>
      <xdr:colOff>0</xdr:colOff>
      <xdr:row>30</xdr:row>
      <xdr:rowOff>161925</xdr:rowOff>
    </xdr:to>
    <xdr:sp macro="" textlink="">
      <xdr:nvSpPr>
        <xdr:cNvPr id="103" name="TrNd 711"/>
        <xdr:cNvSpPr>
          <a:spLocks/>
        </xdr:cNvSpPr>
      </xdr:nvSpPr>
      <xdr:spPr>
        <a:xfrm>
          <a:off x="58674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33</xdr:row>
      <xdr:rowOff>80962</xdr:rowOff>
    </xdr:to>
    <xdr:cxnSp macro="">
      <xdr:nvCxnSpPr>
        <xdr:cNvPr id="104" name="FBranch 711"/>
        <xdr:cNvCxnSpPr/>
      </xdr:nvCxnSpPr>
      <xdr:spPr>
        <a:xfrm flipV="1">
          <a:off x="4276725" y="6762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33</xdr:row>
      <xdr:rowOff>80962</xdr:rowOff>
    </xdr:from>
    <xdr:to>
      <xdr:col>13</xdr:col>
      <xdr:colOff>0</xdr:colOff>
      <xdr:row>35</xdr:row>
      <xdr:rowOff>95250</xdr:rowOff>
    </xdr:to>
    <xdr:cxnSp macro="">
      <xdr:nvCxnSpPr>
        <xdr:cNvPr id="105" name="FBranch 712"/>
        <xdr:cNvCxnSpPr/>
      </xdr:nvCxnSpPr>
      <xdr:spPr>
        <a:xfrm>
          <a:off x="4276725" y="7319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95250</xdr:rowOff>
    </xdr:from>
    <xdr:to>
      <xdr:col>18</xdr:col>
      <xdr:colOff>0</xdr:colOff>
      <xdr:row>30</xdr:row>
      <xdr:rowOff>95250</xdr:rowOff>
    </xdr:to>
    <xdr:cxnSp macro="">
      <xdr:nvCxnSpPr>
        <xdr:cNvPr id="112" name="FBranch 7111"/>
        <xdr:cNvCxnSpPr/>
      </xdr:nvCxnSpPr>
      <xdr:spPr>
        <a:xfrm flipV="1">
          <a:off x="60293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113" name="Branch 7111"/>
        <xdr:cNvCxnSpPr/>
      </xdr:nvCxnSpPr>
      <xdr:spPr>
        <a:xfrm>
          <a:off x="62769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23812</xdr:rowOff>
    </xdr:from>
    <xdr:to>
      <xdr:col>21</xdr:col>
      <xdr:colOff>0</xdr:colOff>
      <xdr:row>28</xdr:row>
      <xdr:rowOff>166687</xdr:rowOff>
    </xdr:to>
    <xdr:cxnSp macro="">
      <xdr:nvCxnSpPr>
        <xdr:cNvPr id="114" name="Leaf 7111"/>
        <xdr:cNvCxnSpPr/>
      </xdr:nvCxnSpPr>
      <xdr:spPr>
        <a:xfrm>
          <a:off x="76200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95250</xdr:rowOff>
    </xdr:from>
    <xdr:to>
      <xdr:col>18</xdr:col>
      <xdr:colOff>0</xdr:colOff>
      <xdr:row>32</xdr:row>
      <xdr:rowOff>95250</xdr:rowOff>
    </xdr:to>
    <xdr:cxnSp macro="">
      <xdr:nvCxnSpPr>
        <xdr:cNvPr id="115" name="FBranch 7112"/>
        <xdr:cNvCxnSpPr/>
      </xdr:nvCxnSpPr>
      <xdr:spPr>
        <a:xfrm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116" name="Branch 7112"/>
        <xdr:cNvCxnSpPr/>
      </xdr:nvCxnSpPr>
      <xdr:spPr>
        <a:xfrm>
          <a:off x="62769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23812</xdr:rowOff>
    </xdr:from>
    <xdr:to>
      <xdr:col>21</xdr:col>
      <xdr:colOff>0</xdr:colOff>
      <xdr:row>32</xdr:row>
      <xdr:rowOff>166687</xdr:rowOff>
    </xdr:to>
    <xdr:cxnSp macro="">
      <xdr:nvCxnSpPr>
        <xdr:cNvPr id="117" name="Leaf 7112"/>
        <xdr:cNvCxnSpPr/>
      </xdr:nvCxnSpPr>
      <xdr:spPr>
        <a:xfrm>
          <a:off x="76200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161925</xdr:rowOff>
    </xdr:to>
    <xdr:sp macro="" textlink="">
      <xdr:nvSpPr>
        <xdr:cNvPr id="118" name="TrNd 72"/>
        <xdr:cNvSpPr>
          <a:spLocks/>
        </xdr:cNvSpPr>
      </xdr:nvSpPr>
      <xdr:spPr>
        <a:xfrm>
          <a:off x="4114800" y="857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33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119" name="FBranch 71"/>
        <xdr:cNvCxnSpPr/>
      </xdr:nvCxnSpPr>
      <xdr:spPr>
        <a:xfrm flipV="1">
          <a:off x="2524125" y="7334250"/>
          <a:ext cx="247650" cy="1319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39</xdr:row>
      <xdr:rowOff>95250</xdr:rowOff>
    </xdr:to>
    <xdr:cxnSp macro="">
      <xdr:nvCxnSpPr>
        <xdr:cNvPr id="120" name="FBranch 72"/>
        <xdr:cNvCxnSpPr/>
      </xdr:nvCxnSpPr>
      <xdr:spPr>
        <a:xfrm>
          <a:off x="2524125" y="8653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43</xdr:row>
      <xdr:rowOff>95250</xdr:rowOff>
    </xdr:to>
    <xdr:cxnSp macro="">
      <xdr:nvCxnSpPr>
        <xdr:cNvPr id="121" name="FBranch 73"/>
        <xdr:cNvCxnSpPr/>
      </xdr:nvCxnSpPr>
      <xdr:spPr>
        <a:xfrm>
          <a:off x="2524125" y="8653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2" name="FBranch 1"/>
        <xdr:cNvCxnSpPr/>
      </xdr:nvCxnSpPr>
      <xdr:spPr>
        <a:xfrm flipV="1">
          <a:off x="771525" y="3714750"/>
          <a:ext cx="247650" cy="2462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3" name="FBranch 2"/>
        <xdr:cNvCxnSpPr/>
      </xdr:nvCxnSpPr>
      <xdr:spPr>
        <a:xfrm flipV="1">
          <a:off x="771525" y="5619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80962</xdr:rowOff>
    </xdr:from>
    <xdr:to>
      <xdr:col>3</xdr:col>
      <xdr:colOff>0</xdr:colOff>
      <xdr:row>37</xdr:row>
      <xdr:rowOff>95250</xdr:rowOff>
    </xdr:to>
    <xdr:cxnSp macro="">
      <xdr:nvCxnSpPr>
        <xdr:cNvPr id="124" name="FBranch 7"/>
        <xdr:cNvCxnSpPr/>
      </xdr:nvCxnSpPr>
      <xdr:spPr>
        <a:xfrm>
          <a:off x="771525" y="6176962"/>
          <a:ext cx="247650" cy="249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25" name="FBranch 721"/>
        <xdr:cNvCxnSpPr/>
      </xdr:nvCxnSpPr>
      <xdr:spPr>
        <a:xfrm flipV="1">
          <a:off x="4276725" y="866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126" name="Branch 7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23812</xdr:rowOff>
    </xdr:from>
    <xdr:to>
      <xdr:col>21</xdr:col>
      <xdr:colOff>0</xdr:colOff>
      <xdr:row>37</xdr:row>
      <xdr:rowOff>166687</xdr:rowOff>
    </xdr:to>
    <xdr:cxnSp macro="">
      <xdr:nvCxnSpPr>
        <xdr:cNvPr id="127" name="Leaf 721"/>
        <xdr:cNvCxnSpPr/>
      </xdr:nvCxnSpPr>
      <xdr:spPr>
        <a:xfrm>
          <a:off x="76200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41</xdr:row>
      <xdr:rowOff>95250</xdr:rowOff>
    </xdr:to>
    <xdr:cxnSp macro="">
      <xdr:nvCxnSpPr>
        <xdr:cNvPr id="128" name="FBranch 722"/>
        <xdr:cNvCxnSpPr/>
      </xdr:nvCxnSpPr>
      <xdr:spPr>
        <a:xfrm>
          <a:off x="4276725" y="904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16</xdr:col>
      <xdr:colOff>0</xdr:colOff>
      <xdr:row>41</xdr:row>
      <xdr:rowOff>95250</xdr:rowOff>
    </xdr:to>
    <xdr:cxnSp macro="">
      <xdr:nvCxnSpPr>
        <xdr:cNvPr id="129" name="Branch 722"/>
        <xdr:cNvCxnSpPr/>
      </xdr:nvCxnSpPr>
      <xdr:spPr>
        <a:xfrm>
          <a:off x="45243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23812</xdr:rowOff>
    </xdr:from>
    <xdr:to>
      <xdr:col>21</xdr:col>
      <xdr:colOff>0</xdr:colOff>
      <xdr:row>41</xdr:row>
      <xdr:rowOff>166687</xdr:rowOff>
    </xdr:to>
    <xdr:cxnSp macro="">
      <xdr:nvCxnSpPr>
        <xdr:cNvPr id="130" name="Leaf 722"/>
        <xdr:cNvCxnSpPr/>
      </xdr:nvCxnSpPr>
      <xdr:spPr>
        <a:xfrm>
          <a:off x="76200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131" name="XBranch 721"/>
        <xdr:cNvCxnSpPr/>
      </xdr:nvCxnSpPr>
      <xdr:spPr>
        <a:xfrm>
          <a:off x="5867400" y="866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132" name="XBranch 722"/>
        <xdr:cNvCxnSpPr/>
      </xdr:nvCxnSpPr>
      <xdr:spPr>
        <a:xfrm>
          <a:off x="5867400" y="9429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C6"/>
  <sheetViews>
    <sheetView workbookViewId="0">
      <selection activeCell="B8" sqref="B8"/>
    </sheetView>
  </sheetViews>
  <sheetFormatPr defaultRowHeight="15"/>
  <sheetData>
    <row r="4" spans="3:3">
      <c r="C4" t="s">
        <v>72</v>
      </c>
    </row>
    <row r="6" spans="3:3">
      <c r="C6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D1" sqref="D1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D1" s="19" t="s">
        <v>92</v>
      </c>
      <c r="V1" s="1" t="s">
        <v>0</v>
      </c>
      <c r="W1" s="1" t="s">
        <v>1</v>
      </c>
    </row>
    <row r="2" spans="4:23">
      <c r="D2" s="17" t="s">
        <v>87</v>
      </c>
    </row>
    <row r="3" spans="4:23">
      <c r="D3" t="s">
        <v>89</v>
      </c>
    </row>
    <row r="4" spans="4:23">
      <c r="D4" t="s">
        <v>90</v>
      </c>
      <c r="I4" s="3" t="str">
        <f>IF($F$8=$W$5,"&gt;&gt;&gt;","")</f>
        <v>&gt;&gt;&gt;</v>
      </c>
      <c r="J4" s="3" t="s">
        <v>59</v>
      </c>
    </row>
    <row r="5" spans="4:23">
      <c r="V5" s="14" t="s">
        <v>82</v>
      </c>
    </row>
    <row r="6" spans="4:23">
      <c r="D6" s="3" t="str">
        <f>IF($A$20=$F$8,"&gt;&gt;&gt;","")</f>
        <v>&gt;&gt;&gt;</v>
      </c>
      <c r="E6" s="18" t="s">
        <v>57</v>
      </c>
    </row>
    <row r="7" spans="4:23">
      <c r="V7" s="2"/>
    </row>
    <row r="8" spans="4:23">
      <c r="F8">
        <f>MAX($W$5,$W$9)</f>
        <v>0</v>
      </c>
      <c r="I8" s="3" t="str">
        <f>IF($F$8=$W$9,"&gt;&gt;&gt;","")</f>
        <v>&gt;&gt;&gt;</v>
      </c>
      <c r="J8" s="3" t="s">
        <v>60</v>
      </c>
    </row>
    <row r="9" spans="4:23">
      <c r="V9" s="14" t="s">
        <v>83</v>
      </c>
    </row>
    <row r="10" spans="4:23">
      <c r="N10" s="2">
        <v>0.5</v>
      </c>
      <c r="O10" s="3" t="s">
        <v>61</v>
      </c>
    </row>
    <row r="11" spans="4:23">
      <c r="V11" s="14" t="s">
        <v>56</v>
      </c>
    </row>
    <row r="12" spans="4:23">
      <c r="I12" s="3" t="str">
        <f>IF($F$17=$K$14,"&gt;&gt;&gt;","")</f>
        <v>&gt;&gt;&gt;</v>
      </c>
      <c r="J12" s="16" t="s">
        <v>18</v>
      </c>
    </row>
    <row r="13" spans="4:23">
      <c r="V13" s="2"/>
    </row>
    <row r="14" spans="4:23">
      <c r="K14">
        <f>$N$10*$W$11+$N$14*$W$15</f>
        <v>0</v>
      </c>
      <c r="N14" s="2">
        <v>0.5</v>
      </c>
      <c r="O14" s="3" t="s">
        <v>31</v>
      </c>
    </row>
    <row r="15" spans="4:23">
      <c r="D15" s="3" t="str">
        <f>IF($A$20=$F$17,"&gt;&gt;&gt;","")</f>
        <v>&gt;&gt;&gt;</v>
      </c>
      <c r="E15" s="18" t="s">
        <v>58</v>
      </c>
      <c r="V15" s="14" t="s">
        <v>31</v>
      </c>
    </row>
    <row r="17" spans="1:22">
      <c r="F17">
        <f>MAX($W$18,$K$14)</f>
        <v>0</v>
      </c>
      <c r="I17" s="3" t="str">
        <f>IF($F$17=$W$18,"&gt;&gt;&gt;","")</f>
        <v>&gt;&gt;&gt;</v>
      </c>
      <c r="J17" s="3" t="s">
        <v>85</v>
      </c>
    </row>
    <row r="18" spans="1:22">
      <c r="V18" s="14" t="s">
        <v>56</v>
      </c>
    </row>
    <row r="19" spans="1:22">
      <c r="D19" s="3" t="str">
        <f>IF($A$20=$W$20,"&gt;&gt;&gt;","")</f>
        <v>&gt;&gt;&gt;</v>
      </c>
      <c r="E19" s="3" t="s">
        <v>91</v>
      </c>
    </row>
    <row r="20" spans="1:22">
      <c r="A20">
        <f>MAX($W$20,$F$17,$F$8,$F$32)</f>
        <v>0</v>
      </c>
      <c r="V20" s="14" t="s">
        <v>84</v>
      </c>
    </row>
    <row r="21" spans="1:22">
      <c r="N21" s="3" t="str">
        <f>IF($K$25=$W$22,"&gt;&gt;&gt;","")</f>
        <v>&gt;&gt;&gt;</v>
      </c>
      <c r="O21" s="3" t="s">
        <v>27</v>
      </c>
    </row>
    <row r="22" spans="1:22">
      <c r="V22" s="14" t="s">
        <v>82</v>
      </c>
    </row>
    <row r="23" spans="1:22">
      <c r="I23" s="2">
        <v>0.5</v>
      </c>
      <c r="J23" s="3" t="s">
        <v>25</v>
      </c>
    </row>
    <row r="24" spans="1:22">
      <c r="V24" s="2"/>
    </row>
    <row r="25" spans="1:22">
      <c r="K25">
        <f>MAX($W$22,$W$26)</f>
        <v>0</v>
      </c>
      <c r="N25" s="3" t="str">
        <f>IF($K$25=$W$26,"&gt;&gt;&gt;","")</f>
        <v>&gt;&gt;&gt;</v>
      </c>
      <c r="O25" s="3" t="s">
        <v>62</v>
      </c>
    </row>
    <row r="26" spans="1:22">
      <c r="V26" s="14" t="s">
        <v>83</v>
      </c>
    </row>
    <row r="27" spans="1:22">
      <c r="S27" s="2">
        <v>0.5</v>
      </c>
      <c r="T27" s="3" t="s">
        <v>63</v>
      </c>
      <c r="V27" s="2"/>
    </row>
    <row r="28" spans="1:22">
      <c r="V28" s="14" t="s">
        <v>56</v>
      </c>
    </row>
    <row r="29" spans="1:22">
      <c r="N29" s="3" t="str">
        <f>IF($K$34=$P$31,"&gt;&gt;&gt;","")</f>
        <v>&gt;&gt;&gt;</v>
      </c>
      <c r="O29" s="16" t="s">
        <v>18</v>
      </c>
      <c r="V29" s="2"/>
    </row>
    <row r="30" spans="1:22">
      <c r="D30" s="3" t="str">
        <f>IF($A$20=$F$32,"&gt;&gt;&gt;","")</f>
        <v>&gt;&gt;&gt;</v>
      </c>
      <c r="E30" s="18" t="s">
        <v>36</v>
      </c>
      <c r="V30" s="2"/>
    </row>
    <row r="31" spans="1:22">
      <c r="P31">
        <f>$S$27*$W$28+$S$31*$W$32</f>
        <v>0</v>
      </c>
      <c r="S31" s="2">
        <v>0.5</v>
      </c>
      <c r="T31" s="3" t="s">
        <v>31</v>
      </c>
    </row>
    <row r="32" spans="1:22">
      <c r="F32">
        <f>$I$36*$W$37+$I$23*$K$25+$I$32*$K$34</f>
        <v>0</v>
      </c>
      <c r="I32" s="2">
        <v>0.5</v>
      </c>
      <c r="J32" s="3" t="s">
        <v>56</v>
      </c>
      <c r="V32" s="14" t="s">
        <v>31</v>
      </c>
    </row>
    <row r="34" spans="9:22">
      <c r="K34">
        <f>MAX($W$35,$P$31)</f>
        <v>0</v>
      </c>
      <c r="N34" s="3" t="str">
        <f>IF($K$34=$W$35,"&gt;&gt;&gt;","")</f>
        <v>&gt;&gt;&gt;</v>
      </c>
      <c r="O34" s="3" t="s">
        <v>86</v>
      </c>
    </row>
    <row r="35" spans="9:22">
      <c r="V35" s="14" t="s">
        <v>56</v>
      </c>
    </row>
    <row r="36" spans="9:22">
      <c r="I36" s="2"/>
      <c r="J36" s="15"/>
    </row>
    <row r="37" spans="9:22">
      <c r="V37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E1" sqref="E1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E1" s="19" t="s">
        <v>92</v>
      </c>
      <c r="V1" s="1" t="s">
        <v>0</v>
      </c>
      <c r="W1" s="1" t="s">
        <v>1</v>
      </c>
    </row>
    <row r="4" spans="4:23">
      <c r="I4" s="3" t="str">
        <f>IF($F$9=$W$5,"&gt;&gt;&gt;","")</f>
        <v>&gt;&gt;&gt;</v>
      </c>
      <c r="J4" s="18" t="s">
        <v>34</v>
      </c>
    </row>
    <row r="5" spans="4:23">
      <c r="V5" s="14" t="s">
        <v>45</v>
      </c>
    </row>
    <row r="6" spans="4:23">
      <c r="I6" s="3" t="str">
        <f>IF($F$9=$W$7,"&gt;&gt;&gt;","")</f>
        <v>&gt;&gt;&gt;</v>
      </c>
      <c r="J6" s="18" t="s">
        <v>33</v>
      </c>
    </row>
    <row r="7" spans="4:23">
      <c r="D7" s="3" t="str">
        <f>IF($A$22=$F$9,"&gt;&gt;&gt;","")</f>
        <v>&gt;&gt;&gt;</v>
      </c>
      <c r="E7" s="18" t="s">
        <v>35</v>
      </c>
      <c r="V7" s="14" t="s">
        <v>46</v>
      </c>
    </row>
    <row r="9" spans="4:23">
      <c r="F9">
        <f>MAX($W$5,$W$7,$K$13)</f>
        <v>0</v>
      </c>
      <c r="N9" s="2">
        <v>0.5</v>
      </c>
      <c r="O9" s="3" t="s">
        <v>40</v>
      </c>
    </row>
    <row r="10" spans="4:23">
      <c r="V10" s="14" t="s">
        <v>45</v>
      </c>
    </row>
    <row r="11" spans="4:23">
      <c r="I11" s="3" t="str">
        <f>IF($F$9=$K$13,"&gt;&gt;&gt;","")</f>
        <v>&gt;&gt;&gt;</v>
      </c>
      <c r="J11" s="18" t="s">
        <v>39</v>
      </c>
    </row>
    <row r="12" spans="4:23">
      <c r="V12" s="2"/>
    </row>
    <row r="13" spans="4:23">
      <c r="K13">
        <f>$N$9*$W$10+$N$13*$W$14</f>
        <v>0</v>
      </c>
      <c r="N13" s="2">
        <v>0.5</v>
      </c>
      <c r="O13" s="3" t="s">
        <v>41</v>
      </c>
    </row>
    <row r="14" spans="4:23">
      <c r="V14" s="14" t="s">
        <v>46</v>
      </c>
    </row>
    <row r="15" spans="4:23">
      <c r="I15" s="2">
        <v>0.75</v>
      </c>
      <c r="J15" s="3" t="s">
        <v>37</v>
      </c>
    </row>
    <row r="16" spans="4:23">
      <c r="V16" s="14" t="s">
        <v>37</v>
      </c>
    </row>
    <row r="17" spans="1:22">
      <c r="D17" s="3" t="str">
        <f>IF($A$22=$F$19,"&gt;&gt;&gt;","")</f>
        <v>&gt;&gt;&gt;</v>
      </c>
      <c r="E17" s="18" t="s">
        <v>32</v>
      </c>
    </row>
    <row r="18" spans="1:22">
      <c r="V18" s="2"/>
    </row>
    <row r="19" spans="1:22">
      <c r="F19">
        <f>$I$15*$W$16+$I$19*$W$20</f>
        <v>0</v>
      </c>
      <c r="I19" s="2">
        <v>0.25</v>
      </c>
      <c r="J19" s="3" t="s">
        <v>42</v>
      </c>
    </row>
    <row r="20" spans="1:22">
      <c r="V20" s="14" t="s">
        <v>42</v>
      </c>
    </row>
    <row r="22" spans="1:22">
      <c r="A22">
        <f>MAX($W$23,$F$9,$F$19,$F$34)</f>
        <v>0</v>
      </c>
      <c r="D22" s="3" t="str">
        <f>IF($A$22=$W$23,"&gt;&gt;&gt;","")</f>
        <v>&gt;&gt;&gt;</v>
      </c>
      <c r="E22" s="18" t="s">
        <v>43</v>
      </c>
    </row>
    <row r="23" spans="1:22">
      <c r="V23" s="14" t="s">
        <v>42</v>
      </c>
    </row>
    <row r="24" spans="1:22">
      <c r="N24" s="3" t="str">
        <f>IF($K$29=$W$25,"&gt;&gt;&gt;","")</f>
        <v>&gt;&gt;&gt;</v>
      </c>
      <c r="O24" s="18" t="s">
        <v>34</v>
      </c>
    </row>
    <row r="25" spans="1:22">
      <c r="V25" s="14" t="s">
        <v>45</v>
      </c>
    </row>
    <row r="26" spans="1:22">
      <c r="N26" s="3" t="str">
        <f>IF($K$29=$W$27,"&gt;&gt;&gt;","")</f>
        <v>&gt;&gt;&gt;</v>
      </c>
      <c r="O26" s="18" t="s">
        <v>33</v>
      </c>
    </row>
    <row r="27" spans="1:22">
      <c r="I27" s="5">
        <v>0.5</v>
      </c>
      <c r="J27" s="3" t="s">
        <v>35</v>
      </c>
      <c r="V27" s="14" t="s">
        <v>46</v>
      </c>
    </row>
    <row r="29" spans="1:22">
      <c r="K29">
        <f>MAX($W$25,$W$27,$P$33)</f>
        <v>0</v>
      </c>
      <c r="S29" s="2">
        <v>0.5</v>
      </c>
      <c r="T29" s="3" t="s">
        <v>40</v>
      </c>
    </row>
    <row r="30" spans="1:22">
      <c r="V30" s="14" t="s">
        <v>45</v>
      </c>
    </row>
    <row r="31" spans="1:22">
      <c r="N31" s="3" t="str">
        <f>IF($K$29=$P$33,"&gt;&gt;&gt;","")</f>
        <v>&gt;&gt;&gt;</v>
      </c>
      <c r="O31" s="18" t="s">
        <v>39</v>
      </c>
    </row>
    <row r="32" spans="1:22">
      <c r="D32" s="3" t="str">
        <f>IF($A$22=$F$34,"&gt;&gt;&gt;","")</f>
        <v>&gt;&gt;&gt;</v>
      </c>
      <c r="E32" s="18" t="s">
        <v>36</v>
      </c>
      <c r="V32" s="2"/>
    </row>
    <row r="33" spans="6:22">
      <c r="P33">
        <f>$S$29*$W$30+$S$33*$W$34</f>
        <v>0</v>
      </c>
      <c r="S33" s="2">
        <v>0.5</v>
      </c>
      <c r="T33" s="3" t="s">
        <v>41</v>
      </c>
    </row>
    <row r="34" spans="6:22">
      <c r="F34">
        <f>$I$27*$K$29+$I$37*$K$39</f>
        <v>0</v>
      </c>
      <c r="V34" s="14" t="s">
        <v>46</v>
      </c>
    </row>
    <row r="35" spans="6:22">
      <c r="N35" s="2">
        <v>0.75</v>
      </c>
      <c r="O35" s="3" t="s">
        <v>37</v>
      </c>
      <c r="V35" s="2"/>
    </row>
    <row r="36" spans="6:22">
      <c r="V36" s="14" t="s">
        <v>37</v>
      </c>
    </row>
    <row r="37" spans="6:22">
      <c r="I37" s="5">
        <v>0.5</v>
      </c>
      <c r="J37" s="3" t="s">
        <v>32</v>
      </c>
    </row>
    <row r="38" spans="6:22">
      <c r="V38" s="2"/>
    </row>
    <row r="39" spans="6:22">
      <c r="K39">
        <f>$N$35*$W$36+$N$39*$W$40</f>
        <v>0</v>
      </c>
      <c r="N39" s="2">
        <v>0.25</v>
      </c>
      <c r="O39" s="3" t="s">
        <v>42</v>
      </c>
    </row>
    <row r="40" spans="6:22">
      <c r="V40" s="14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5"/>
  <sheetViews>
    <sheetView workbookViewId="0">
      <selection activeCell="F6" sqref="F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4.7109375" customWidth="1"/>
    <col min="18" max="18" width="10.7109375" customWidth="1"/>
  </cols>
  <sheetData>
    <row r="1" spans="5:18">
      <c r="E1" s="19" t="s">
        <v>93</v>
      </c>
      <c r="Q1" s="1" t="s">
        <v>0</v>
      </c>
      <c r="R1" s="1" t="s">
        <v>1</v>
      </c>
    </row>
    <row r="4" spans="5:18">
      <c r="N4" s="3" t="str">
        <f>IF($K$12=$R$5,"&gt;&gt;&gt;","")</f>
        <v>&gt;&gt;&gt;</v>
      </c>
      <c r="O4" s="3" t="s">
        <v>38</v>
      </c>
    </row>
    <row r="5" spans="5:18">
      <c r="Q5" s="14" t="s">
        <v>77</v>
      </c>
    </row>
    <row r="7" spans="5:18">
      <c r="Q7" s="2"/>
    </row>
    <row r="8" spans="5:18">
      <c r="N8" s="3" t="str">
        <f>IF($K$12=$R$9,"&gt;&gt;&gt;","")</f>
        <v>&gt;&gt;&gt;</v>
      </c>
      <c r="O8" s="3" t="s">
        <v>65</v>
      </c>
    </row>
    <row r="9" spans="5:18">
      <c r="Q9" s="14" t="s">
        <v>78</v>
      </c>
    </row>
    <row r="10" spans="5:18">
      <c r="I10" s="3" t="str">
        <f>IF($F$20=$K$12,"&gt;&gt;&gt;","")</f>
        <v>&gt;&gt;&gt;</v>
      </c>
      <c r="J10" s="18" t="s">
        <v>67</v>
      </c>
    </row>
    <row r="12" spans="5:18">
      <c r="K12">
        <f>MAX($R$5,$R$9,$R$13,$R$17)</f>
        <v>0</v>
      </c>
      <c r="N12" s="3" t="str">
        <f>IF($K$12=$R$13,"&gt;&gt;&gt;","")</f>
        <v>&gt;&gt;&gt;</v>
      </c>
      <c r="O12" s="3" t="s">
        <v>17</v>
      </c>
    </row>
    <row r="13" spans="5:18">
      <c r="Q13" s="14" t="s">
        <v>79</v>
      </c>
    </row>
    <row r="16" spans="5:18">
      <c r="N16" s="3" t="str">
        <f>IF($K$12=$R$17,"&gt;&gt;&gt;","")</f>
        <v>&gt;&gt;&gt;</v>
      </c>
      <c r="O16" s="3" t="s">
        <v>81</v>
      </c>
    </row>
    <row r="17" spans="1:17">
      <c r="Q17" s="14" t="s">
        <v>80</v>
      </c>
    </row>
    <row r="18" spans="1:17">
      <c r="D18" s="3" t="str">
        <f>IF($A$31=$F$20,"&gt;&gt;&gt;","")</f>
        <v>&gt;&gt;&gt;</v>
      </c>
      <c r="E18" s="18" t="s">
        <v>64</v>
      </c>
    </row>
    <row r="19" spans="1:17">
      <c r="Q19" s="2"/>
    </row>
    <row r="20" spans="1:17">
      <c r="F20">
        <f>MAX($K$12,$K$28)</f>
        <v>0</v>
      </c>
      <c r="N20" s="3" t="str">
        <f>IF($K$28=$R$21,"&gt;&gt;&gt;","")</f>
        <v>&gt;&gt;&gt;</v>
      </c>
      <c r="O20" s="3" t="s">
        <v>38</v>
      </c>
      <c r="Q20" s="2"/>
    </row>
    <row r="21" spans="1:17">
      <c r="Q21" s="14" t="s">
        <v>77</v>
      </c>
    </row>
    <row r="23" spans="1:17">
      <c r="Q23" s="2"/>
    </row>
    <row r="24" spans="1:17">
      <c r="N24" s="3" t="str">
        <f>IF($K$28=$R$25,"&gt;&gt;&gt;","")</f>
        <v>&gt;&gt;&gt;</v>
      </c>
      <c r="O24" s="3" t="s">
        <v>65</v>
      </c>
    </row>
    <row r="25" spans="1:17">
      <c r="Q25" s="14" t="s">
        <v>78</v>
      </c>
    </row>
    <row r="26" spans="1:17">
      <c r="I26" s="3" t="str">
        <f>IF($F$20=$K$28,"&gt;&gt;&gt;","")</f>
        <v>&gt;&gt;&gt;</v>
      </c>
      <c r="J26" s="18" t="s">
        <v>66</v>
      </c>
    </row>
    <row r="28" spans="1:17">
      <c r="K28">
        <f>MAX($R$21,$R$25,$R$29,$R$33)</f>
        <v>0</v>
      </c>
      <c r="N28" s="3" t="str">
        <f>IF($K$28=$R$29,"&gt;&gt;&gt;","")</f>
        <v>&gt;&gt;&gt;</v>
      </c>
      <c r="O28" s="3" t="s">
        <v>17</v>
      </c>
    </row>
    <row r="29" spans="1:17">
      <c r="Q29" s="14" t="s">
        <v>79</v>
      </c>
    </row>
    <row r="31" spans="1:17">
      <c r="A31">
        <f>MAX($F$20,$F$42)</f>
        <v>0</v>
      </c>
    </row>
    <row r="32" spans="1:17">
      <c r="N32" s="3" t="str">
        <f>IF($K$28=$R$33,"&gt;&gt;&gt;","")</f>
        <v>&gt;&gt;&gt;</v>
      </c>
      <c r="O32" s="3" t="s">
        <v>81</v>
      </c>
    </row>
    <row r="33" spans="4:17">
      <c r="Q33" s="14" t="s">
        <v>80</v>
      </c>
    </row>
    <row r="36" spans="4:17">
      <c r="I36" s="3" t="str">
        <f>IF($F$42=$R$37,"&gt;&gt;&gt;","")</f>
        <v>&gt;&gt;&gt;</v>
      </c>
      <c r="J36" s="3" t="s">
        <v>68</v>
      </c>
    </row>
    <row r="37" spans="4:17">
      <c r="Q37" s="14" t="s">
        <v>74</v>
      </c>
    </row>
    <row r="39" spans="4:17">
      <c r="Q39" s="2"/>
    </row>
    <row r="40" spans="4:17">
      <c r="D40" s="3" t="str">
        <f>IF($A$31=$F$42,"&gt;&gt;&gt;","")</f>
        <v>&gt;&gt;&gt;</v>
      </c>
      <c r="E40" s="18" t="s">
        <v>71</v>
      </c>
      <c r="I40" s="3" t="str">
        <f>IF($F$42=$R$41,"&gt;&gt;&gt;","")</f>
        <v>&gt;&gt;&gt;</v>
      </c>
      <c r="J40" s="3" t="s">
        <v>69</v>
      </c>
    </row>
    <row r="41" spans="4:17">
      <c r="Q41" t="s">
        <v>75</v>
      </c>
    </row>
    <row r="42" spans="4:17">
      <c r="F42">
        <f>MAX($R$37,$R$41,$R$45)</f>
        <v>0</v>
      </c>
    </row>
    <row r="44" spans="4:17">
      <c r="I44" s="3" t="str">
        <f>IF($F$42=$R$45,"&gt;&gt;&gt;","")</f>
        <v>&gt;&gt;&gt;</v>
      </c>
      <c r="J44" s="3" t="s">
        <v>70</v>
      </c>
    </row>
    <row r="45" spans="4:17">
      <c r="Q45" s="14" t="s">
        <v>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E2" sqref="E2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2" spans="1:8">
      <c r="E2" s="19" t="s">
        <v>92</v>
      </c>
    </row>
    <row r="4" spans="1:8">
      <c r="E4" t="s">
        <v>94</v>
      </c>
    </row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18" t="s">
        <v>7</v>
      </c>
    </row>
    <row r="12" spans="1:8">
      <c r="G12" s="14" t="s">
        <v>7</v>
      </c>
    </row>
    <row r="15" spans="1:8">
      <c r="A15">
        <f>MAX($H$12,$H$16)</f>
        <v>0</v>
      </c>
      <c r="D15" s="3" t="str">
        <f>IF($A$15=$H$16,"&gt;&gt;&gt;","")</f>
        <v>&gt;&gt;&gt;</v>
      </c>
      <c r="E15" s="18" t="s">
        <v>8</v>
      </c>
    </row>
    <row r="16" spans="1:8">
      <c r="G16" s="14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K91"/>
  <sheetViews>
    <sheetView tabSelected="1" workbookViewId="0">
      <selection activeCell="C8" sqref="C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6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8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9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1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1:37">
      <c r="E2" s="6" t="s">
        <v>9</v>
      </c>
      <c r="J2" s="8" t="s">
        <v>10</v>
      </c>
      <c r="O2" s="9" t="s">
        <v>88</v>
      </c>
      <c r="T2" s="11" t="s">
        <v>20</v>
      </c>
    </row>
    <row r="3" spans="1:37">
      <c r="A3" s="19" t="s">
        <v>92</v>
      </c>
      <c r="O3" s="9" t="s">
        <v>23</v>
      </c>
    </row>
    <row r="4" spans="1:37">
      <c r="O4" s="9" t="s">
        <v>21</v>
      </c>
    </row>
    <row r="5" spans="1:37">
      <c r="O5" s="9" t="s">
        <v>22</v>
      </c>
    </row>
    <row r="7" spans="1:37">
      <c r="S7" s="2">
        <v>0.2</v>
      </c>
      <c r="T7" s="12" t="s">
        <v>3</v>
      </c>
    </row>
    <row r="8" spans="1:37">
      <c r="AK8" s="14" t="s">
        <v>3</v>
      </c>
    </row>
    <row r="9" spans="1:37">
      <c r="N9" s="3" t="str">
        <f>IF($K$16=$P$11,"&gt;&gt;&gt;","")</f>
        <v>&gt;&gt;&gt;</v>
      </c>
      <c r="O9" s="10" t="s">
        <v>16</v>
      </c>
    </row>
    <row r="10" spans="1:37">
      <c r="AK10" s="2"/>
    </row>
    <row r="11" spans="1:37">
      <c r="P11">
        <f>$S$7*$AL$8+$S$11*$AL$12</f>
        <v>0</v>
      </c>
      <c r="S11" s="2">
        <v>0.8</v>
      </c>
      <c r="T11" s="12" t="s">
        <v>4</v>
      </c>
    </row>
    <row r="12" spans="1:37">
      <c r="AK12" s="14" t="s">
        <v>4</v>
      </c>
    </row>
    <row r="13" spans="1:37">
      <c r="S13" s="2">
        <v>0.4</v>
      </c>
      <c r="T13" s="12" t="s">
        <v>3</v>
      </c>
      <c r="AK13" s="2"/>
    </row>
    <row r="14" spans="1:37">
      <c r="I14" s="3" t="str">
        <f>IF($F$27=$K$16,"&gt;&gt;&gt;","")</f>
        <v>&gt;&gt;&gt;</v>
      </c>
      <c r="J14" s="20" t="s">
        <v>12</v>
      </c>
      <c r="AK14" s="14" t="s">
        <v>3</v>
      </c>
    </row>
    <row r="15" spans="1:37">
      <c r="N15" s="3" t="str">
        <f>IF($K$16=$P$17,"&gt;&gt;&gt;","")</f>
        <v>&gt;&gt;&gt;</v>
      </c>
      <c r="O15" s="10" t="s">
        <v>13</v>
      </c>
    </row>
    <row r="16" spans="1:37">
      <c r="K16">
        <f>MAX($P$11,$P$17,$AL$20)</f>
        <v>0</v>
      </c>
      <c r="AK16" s="2"/>
    </row>
    <row r="17" spans="4:37">
      <c r="P17">
        <f>$S$13*$AL$14+$S$17*$AL$18</f>
        <v>0</v>
      </c>
      <c r="S17" s="2">
        <v>0.6</v>
      </c>
      <c r="T17" s="12" t="s">
        <v>4</v>
      </c>
    </row>
    <row r="18" spans="4:37">
      <c r="AK18" s="14" t="s">
        <v>4</v>
      </c>
    </row>
    <row r="19" spans="4:37">
      <c r="N19" s="3" t="str">
        <f>IF($K$16=$AL$20,"&gt;&gt;&gt;","")</f>
        <v>&gt;&gt;&gt;</v>
      </c>
      <c r="O19" s="10" t="s">
        <v>44</v>
      </c>
      <c r="S19" s="2"/>
      <c r="T19" s="13"/>
    </row>
    <row r="20" spans="4:37">
      <c r="AK20" s="14" t="s">
        <v>3</v>
      </c>
    </row>
    <row r="21" spans="4:37">
      <c r="S21" s="2">
        <v>0.1</v>
      </c>
      <c r="T21" s="12" t="s">
        <v>3</v>
      </c>
      <c r="AK21" s="2"/>
    </row>
    <row r="22" spans="4:37">
      <c r="AK22" s="14" t="s">
        <v>3</v>
      </c>
    </row>
    <row r="23" spans="4:37">
      <c r="N23" s="3" t="str">
        <f>IF($K$37=$P$25,"&gt;&gt;&gt;","")</f>
        <v>&gt;&gt;&gt;</v>
      </c>
      <c r="O23" s="10" t="s">
        <v>16</v>
      </c>
      <c r="X23" s="2">
        <v>0.4</v>
      </c>
      <c r="Y23" s="3" t="s">
        <v>4</v>
      </c>
      <c r="AK23" s="2"/>
    </row>
    <row r="24" spans="4:37">
      <c r="AK24" s="14" t="s">
        <v>4</v>
      </c>
    </row>
    <row r="25" spans="4:37">
      <c r="D25" s="3" t="str">
        <f>IF($A$48=$F$27,"&gt;&gt;&gt;","")</f>
        <v>&gt;&gt;&gt;</v>
      </c>
      <c r="E25" s="7" t="s">
        <v>2</v>
      </c>
      <c r="P25">
        <f>$S$21*$AL$22+$S$25*$U$27</f>
        <v>0</v>
      </c>
      <c r="S25" s="2">
        <v>0.9</v>
      </c>
      <c r="T25" s="12" t="s">
        <v>11</v>
      </c>
      <c r="AH25" s="2">
        <v>0.5</v>
      </c>
      <c r="AI25" s="3" t="s">
        <v>5</v>
      </c>
      <c r="AK25" s="2"/>
    </row>
    <row r="26" spans="4:37">
      <c r="AK26" s="14" t="s">
        <v>5</v>
      </c>
    </row>
    <row r="27" spans="4:37">
      <c r="F27">
        <f>MAX($K$16,$K$37)</f>
        <v>0</v>
      </c>
      <c r="U27">
        <f>$X$23*$AL$24+$X$30*$Z$32</f>
        <v>0</v>
      </c>
      <c r="AC27" s="3" t="str">
        <f>IF($Z$32=$AE$29,"&gt;&gt;&gt;","")</f>
        <v>&gt;&gt;&gt;</v>
      </c>
      <c r="AD27" s="3" t="s">
        <v>18</v>
      </c>
      <c r="AK27" s="2"/>
    </row>
    <row r="28" spans="4:37">
      <c r="AK28" s="2"/>
    </row>
    <row r="29" spans="4:37">
      <c r="AE29">
        <f>$AH$25*$AL$26+$AH$29*$AL$30</f>
        <v>0</v>
      </c>
      <c r="AH29" s="2">
        <v>0.5</v>
      </c>
      <c r="AI29" s="3" t="s">
        <v>6</v>
      </c>
    </row>
    <row r="30" spans="4:37">
      <c r="X30" s="2">
        <v>0.6</v>
      </c>
      <c r="Y30" s="3" t="s">
        <v>17</v>
      </c>
      <c r="AK30" s="14" t="s">
        <v>6</v>
      </c>
    </row>
    <row r="32" spans="4:37">
      <c r="Z32">
        <f>MAX($AL$33,$AE$29)</f>
        <v>0</v>
      </c>
      <c r="AC32" s="3" t="str">
        <f>IF($Z$32=$AL$33,"&gt;&gt;&gt;","")</f>
        <v>&gt;&gt;&gt;</v>
      </c>
      <c r="AD32" s="3" t="s">
        <v>19</v>
      </c>
    </row>
    <row r="33" spans="1:37">
      <c r="AK33" s="14" t="s">
        <v>6</v>
      </c>
    </row>
    <row r="34" spans="1:37">
      <c r="S34" s="2">
        <v>0.25</v>
      </c>
      <c r="T34" s="12" t="s">
        <v>3</v>
      </c>
      <c r="AK34" s="2"/>
    </row>
    <row r="35" spans="1:37">
      <c r="I35" s="3" t="str">
        <f>IF($F$27=$K$37,"&gt;&gt;&gt;","")</f>
        <v>&gt;&gt;&gt;</v>
      </c>
      <c r="J35" s="20" t="s">
        <v>11</v>
      </c>
      <c r="AK35" s="14" t="s">
        <v>3</v>
      </c>
    </row>
    <row r="37" spans="1:37">
      <c r="K37">
        <f>MAX($P$25,$P$39,$P$47)</f>
        <v>0</v>
      </c>
      <c r="N37" s="3" t="str">
        <f>IF($K$37=$P$39,"&gt;&gt;&gt;","")</f>
        <v>&gt;&gt;&gt;</v>
      </c>
      <c r="O37" s="10" t="s">
        <v>13</v>
      </c>
      <c r="X37" s="2">
        <v>0.6</v>
      </c>
      <c r="Y37" s="3" t="s">
        <v>4</v>
      </c>
      <c r="AK37" s="2"/>
    </row>
    <row r="38" spans="1:37">
      <c r="AK38" s="14" t="s">
        <v>4</v>
      </c>
    </row>
    <row r="39" spans="1:37">
      <c r="P39">
        <f>$S$34*$AL$35+$S$39*$U$41</f>
        <v>0</v>
      </c>
      <c r="S39" s="2">
        <v>0.75</v>
      </c>
      <c r="T39" s="12" t="s">
        <v>11</v>
      </c>
      <c r="X39" s="2">
        <v>0.3</v>
      </c>
      <c r="Y39" s="3" t="s">
        <v>5</v>
      </c>
    </row>
    <row r="40" spans="1:37">
      <c r="AK40" s="14" t="s">
        <v>5</v>
      </c>
    </row>
    <row r="41" spans="1:37">
      <c r="U41">
        <f>$X$37*$AL$38+$X$39*$AL$40+$X$41*$AL$42</f>
        <v>0</v>
      </c>
      <c r="X41" s="2">
        <v>0.1</v>
      </c>
      <c r="Y41" s="3" t="s">
        <v>6</v>
      </c>
    </row>
    <row r="42" spans="1:37">
      <c r="AK42" s="14" t="s">
        <v>6</v>
      </c>
    </row>
    <row r="43" spans="1:37">
      <c r="S43" s="2">
        <v>0.4</v>
      </c>
      <c r="T43" s="12" t="s">
        <v>3</v>
      </c>
    </row>
    <row r="44" spans="1:37">
      <c r="AK44" s="14" t="s">
        <v>3</v>
      </c>
    </row>
    <row r="45" spans="1:37">
      <c r="N45" s="3" t="str">
        <f>IF($K$37=$P$47,"&gt;&gt;&gt;","")</f>
        <v>&gt;&gt;&gt;</v>
      </c>
      <c r="O45" s="10" t="s">
        <v>14</v>
      </c>
    </row>
    <row r="46" spans="1:37">
      <c r="AK46" s="2"/>
    </row>
    <row r="47" spans="1:37">
      <c r="P47">
        <f>$S$43*$AL$44+$S$47*$AL$48</f>
        <v>0</v>
      </c>
      <c r="S47" s="2">
        <v>0.6</v>
      </c>
      <c r="T47" s="12" t="s">
        <v>4</v>
      </c>
    </row>
    <row r="48" spans="1:37">
      <c r="A48">
        <f>MAX($F$27,$F$69)</f>
        <v>0</v>
      </c>
      <c r="AK48" s="14" t="s">
        <v>4</v>
      </c>
    </row>
    <row r="49" spans="9:37">
      <c r="S49" s="2">
        <v>0.2</v>
      </c>
      <c r="T49" s="12" t="s">
        <v>3</v>
      </c>
    </row>
    <row r="50" spans="9:37">
      <c r="AK50" s="14" t="s">
        <v>3</v>
      </c>
    </row>
    <row r="51" spans="9:37">
      <c r="N51" s="3" t="str">
        <f>IF($K$59=$P$53,"&gt;&gt;&gt;","")</f>
        <v>&gt;&gt;&gt;</v>
      </c>
      <c r="O51" s="10" t="s">
        <v>16</v>
      </c>
    </row>
    <row r="52" spans="9:37">
      <c r="AK52" s="2"/>
    </row>
    <row r="53" spans="9:37">
      <c r="P53">
        <f>$S$49*$AL$50+$S$53*$AL$54</f>
        <v>0</v>
      </c>
      <c r="S53" s="2">
        <v>0.8</v>
      </c>
      <c r="T53" s="12" t="s">
        <v>4</v>
      </c>
    </row>
    <row r="54" spans="9:37">
      <c r="AK54" s="14" t="s">
        <v>4</v>
      </c>
    </row>
    <row r="55" spans="9:37">
      <c r="S55" s="2">
        <v>0.5</v>
      </c>
      <c r="T55" s="12" t="s">
        <v>3</v>
      </c>
      <c r="AK55" s="2"/>
    </row>
    <row r="56" spans="9:37">
      <c r="AK56" s="14" t="s">
        <v>3</v>
      </c>
    </row>
    <row r="57" spans="9:37">
      <c r="I57" s="3" t="str">
        <f>IF($F$69=$K$59,"&gt;&gt;&gt;","")</f>
        <v>&gt;&gt;&gt;</v>
      </c>
      <c r="J57" s="20" t="s">
        <v>12</v>
      </c>
      <c r="N57" s="3" t="str">
        <f>IF($K$59=$P$59,"&gt;&gt;&gt;","")</f>
        <v>&gt;&gt;&gt;</v>
      </c>
      <c r="O57" s="10" t="s">
        <v>13</v>
      </c>
    </row>
    <row r="58" spans="9:37">
      <c r="AK58" s="2"/>
    </row>
    <row r="59" spans="9:37">
      <c r="K59">
        <f>MAX($P$53,$P$59,$P$65)</f>
        <v>0</v>
      </c>
      <c r="P59">
        <f>$S$55*$AL$56+$S$59*$AL$60</f>
        <v>0</v>
      </c>
      <c r="S59" s="2">
        <v>0.5</v>
      </c>
      <c r="T59" s="12" t="s">
        <v>4</v>
      </c>
    </row>
    <row r="60" spans="9:37">
      <c r="AK60" s="14" t="s">
        <v>4</v>
      </c>
    </row>
    <row r="61" spans="9:37">
      <c r="S61" s="2"/>
    </row>
    <row r="63" spans="9:37">
      <c r="N63" s="3" t="str">
        <f>IF($K$59=$P$65,"&gt;&gt;&gt;","")</f>
        <v>&gt;&gt;&gt;</v>
      </c>
      <c r="O63" s="10" t="s">
        <v>14</v>
      </c>
      <c r="T63" s="12" t="s">
        <v>3</v>
      </c>
    </row>
    <row r="64" spans="9:37">
      <c r="AK64" s="14" t="s">
        <v>3</v>
      </c>
    </row>
    <row r="65" spans="4:37">
      <c r="P65">
        <f>$S$61*$AL$62+$S$65*$AL$66</f>
        <v>0</v>
      </c>
      <c r="S65" s="2"/>
      <c r="T65" s="13"/>
    </row>
    <row r="66" spans="4:37">
      <c r="AK66" s="2"/>
    </row>
    <row r="67" spans="4:37">
      <c r="D67" s="3" t="str">
        <f>IF($A$48=$F$69,"&gt;&gt;&gt;","")</f>
        <v>&gt;&gt;&gt;</v>
      </c>
      <c r="E67" s="7" t="s">
        <v>11</v>
      </c>
      <c r="S67" s="2">
        <v>0.2</v>
      </c>
      <c r="T67" s="12" t="s">
        <v>15</v>
      </c>
      <c r="AK67" s="2"/>
    </row>
    <row r="68" spans="4:37">
      <c r="AK68" s="14" t="s">
        <v>3</v>
      </c>
    </row>
    <row r="69" spans="4:37">
      <c r="F69">
        <f>MAX($K$59,$K$80)</f>
        <v>0</v>
      </c>
      <c r="N69" s="3" t="str">
        <f>IF($K$80=$P$71,"&gt;&gt;&gt;","")</f>
        <v>&gt;&gt;&gt;</v>
      </c>
      <c r="O69" s="10" t="s">
        <v>16</v>
      </c>
      <c r="AK69" s="2"/>
    </row>
    <row r="70" spans="4:37">
      <c r="X70" s="2">
        <v>0.5</v>
      </c>
      <c r="Y70" s="3" t="s">
        <v>4</v>
      </c>
      <c r="AK70" s="2"/>
    </row>
    <row r="71" spans="4:37">
      <c r="P71">
        <f>$S$67*$AL$68+$S$72*$U$74</f>
        <v>0</v>
      </c>
      <c r="AK71" s="14" t="s">
        <v>4</v>
      </c>
    </row>
    <row r="72" spans="4:37">
      <c r="S72" s="2">
        <v>0.8</v>
      </c>
      <c r="T72" s="12" t="s">
        <v>11</v>
      </c>
    </row>
    <row r="73" spans="4:37">
      <c r="AK73" s="2"/>
    </row>
    <row r="74" spans="4:37">
      <c r="U74">
        <f>$X$70*$AL$71+$X$74*$AL$75</f>
        <v>0</v>
      </c>
      <c r="X74" s="2">
        <v>0.5</v>
      </c>
      <c r="Y74" s="3" t="s">
        <v>5</v>
      </c>
    </row>
    <row r="75" spans="4:37">
      <c r="AK75" s="14" t="s">
        <v>5</v>
      </c>
    </row>
    <row r="76" spans="4:37">
      <c r="S76" s="2">
        <v>0.4</v>
      </c>
      <c r="T76" s="12" t="s">
        <v>3</v>
      </c>
      <c r="AK76" s="2"/>
    </row>
    <row r="77" spans="4:37">
      <c r="AK77" s="14" t="s">
        <v>3</v>
      </c>
    </row>
    <row r="78" spans="4:37">
      <c r="I78" s="3" t="str">
        <f>IF($F$69=$K$80,"&gt;&gt;&gt;","")</f>
        <v>&gt;&gt;&gt;</v>
      </c>
      <c r="J78" s="20" t="s">
        <v>11</v>
      </c>
    </row>
    <row r="79" spans="4:37">
      <c r="N79" s="3" t="str">
        <f>IF($K$80=$P$81,"&gt;&gt;&gt;","")</f>
        <v>&gt;&gt;&gt;</v>
      </c>
      <c r="O79" s="10" t="s">
        <v>13</v>
      </c>
      <c r="AK79" s="2"/>
    </row>
    <row r="80" spans="4:37">
      <c r="K80">
        <f>MAX($P$71,$P$81,$P$90)</f>
        <v>0</v>
      </c>
      <c r="X80" s="2">
        <v>0.6</v>
      </c>
      <c r="Y80" s="3" t="s">
        <v>4</v>
      </c>
      <c r="AK80" s="2"/>
    </row>
    <row r="81" spans="14:37">
      <c r="P81">
        <f>$S$76*$AL$77+$S$82*$U$84</f>
        <v>0</v>
      </c>
      <c r="AK81" s="14" t="s">
        <v>4</v>
      </c>
    </row>
    <row r="82" spans="14:37">
      <c r="S82" s="2">
        <v>0.6</v>
      </c>
      <c r="T82" s="12" t="s">
        <v>11</v>
      </c>
    </row>
    <row r="83" spans="14:37">
      <c r="AK83" s="2"/>
    </row>
    <row r="84" spans="14:37">
      <c r="U84">
        <f>$X$80*$AL$81+$X$84*$AL$85</f>
        <v>0</v>
      </c>
      <c r="X84" s="2">
        <v>0.4</v>
      </c>
      <c r="Y84" s="3" t="s">
        <v>5</v>
      </c>
    </row>
    <row r="85" spans="14:37">
      <c r="AK85" s="14" t="s">
        <v>5</v>
      </c>
    </row>
    <row r="86" spans="14:37">
      <c r="S86" s="2">
        <v>0.7</v>
      </c>
      <c r="T86" s="12" t="s">
        <v>15</v>
      </c>
    </row>
    <row r="87" spans="14:37">
      <c r="AK87" s="14" t="s">
        <v>3</v>
      </c>
    </row>
    <row r="88" spans="14:37">
      <c r="N88" s="3" t="str">
        <f>IF($K$80=$P$90,"&gt;&gt;&gt;","")</f>
        <v>&gt;&gt;&gt;</v>
      </c>
      <c r="O88" s="10" t="s">
        <v>14</v>
      </c>
    </row>
    <row r="89" spans="14:37">
      <c r="AK89" s="2"/>
    </row>
    <row r="90" spans="14:37">
      <c r="P90">
        <f>$S$86*$AL$87+$S$90*$AL$91</f>
        <v>0</v>
      </c>
      <c r="S90" s="2">
        <v>0.3</v>
      </c>
      <c r="T90" s="12" t="s">
        <v>4</v>
      </c>
    </row>
    <row r="91" spans="14:37">
      <c r="AK91" s="14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M50"/>
  <sheetViews>
    <sheetView workbookViewId="0">
      <selection activeCell="E4" sqref="E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2" spans="1:13">
      <c r="A2" s="19" t="s">
        <v>92</v>
      </c>
      <c r="L2" s="1" t="s">
        <v>0</v>
      </c>
      <c r="M2" s="1" t="s">
        <v>1</v>
      </c>
    </row>
    <row r="5" spans="1:13">
      <c r="I5" s="3" t="str">
        <f>IF($F$9=$M$6,"&gt;&gt;&gt;","")</f>
        <v>&gt;&gt;&gt;</v>
      </c>
      <c r="J5" s="3" t="s">
        <v>49</v>
      </c>
    </row>
    <row r="6" spans="1:13">
      <c r="L6" s="14" t="s">
        <v>51</v>
      </c>
    </row>
    <row r="7" spans="1:13">
      <c r="D7" s="3" t="str">
        <f>IF($A$27=$F$9,"&gt;&gt;&gt;","")</f>
        <v>&gt;&gt;&gt;</v>
      </c>
      <c r="E7" s="18" t="s">
        <v>47</v>
      </c>
    </row>
    <row r="8" spans="1:13">
      <c r="L8" s="2"/>
    </row>
    <row r="9" spans="1:13">
      <c r="F9">
        <f>MAX($M$6,$M$10)</f>
        <v>0</v>
      </c>
      <c r="I9" s="3" t="str">
        <f>IF($F$9=$M$10,"&gt;&gt;&gt;","")</f>
        <v>&gt;&gt;&gt;</v>
      </c>
      <c r="J9" s="3" t="s">
        <v>50</v>
      </c>
    </row>
    <row r="10" spans="1:13">
      <c r="L10" s="14" t="s">
        <v>3</v>
      </c>
    </row>
    <row r="13" spans="1:13">
      <c r="I13" s="3" t="str">
        <f>IF($F$17=$M$14,"&gt;&gt;&gt;","")</f>
        <v>&gt;&gt;&gt;</v>
      </c>
      <c r="J13" s="3" t="s">
        <v>49</v>
      </c>
    </row>
    <row r="14" spans="1:13">
      <c r="L14" s="14" t="s">
        <v>51</v>
      </c>
    </row>
    <row r="15" spans="1:13">
      <c r="D15" s="3" t="str">
        <f>IF($A$27=$F$17,"&gt;&gt;&gt;","")</f>
        <v>&gt;&gt;&gt;</v>
      </c>
      <c r="E15" s="18" t="s">
        <v>40</v>
      </c>
    </row>
    <row r="16" spans="1:13">
      <c r="L16" s="2"/>
    </row>
    <row r="17" spans="1:12">
      <c r="F17">
        <f>MAX($M$14,$M$18)</f>
        <v>0</v>
      </c>
      <c r="I17" s="3" t="str">
        <f>IF($F$17=$M$18,"&gt;&gt;&gt;","")</f>
        <v>&gt;&gt;&gt;</v>
      </c>
      <c r="J17" s="3" t="s">
        <v>50</v>
      </c>
    </row>
    <row r="18" spans="1:12">
      <c r="L18" s="14" t="s">
        <v>3</v>
      </c>
    </row>
    <row r="21" spans="1:12">
      <c r="I21" s="3" t="str">
        <f>IF($F$25=$M$22,"&gt;&gt;&gt;","")</f>
        <v>&gt;&gt;&gt;</v>
      </c>
      <c r="J21" s="3" t="s">
        <v>49</v>
      </c>
    </row>
    <row r="22" spans="1:12">
      <c r="L22" s="14" t="s">
        <v>51</v>
      </c>
    </row>
    <row r="23" spans="1:12">
      <c r="D23" s="3" t="str">
        <f>IF($A$27=$F$25,"&gt;&gt;&gt;","")</f>
        <v>&gt;&gt;&gt;</v>
      </c>
      <c r="E23" s="18" t="s">
        <v>41</v>
      </c>
    </row>
    <row r="24" spans="1:12">
      <c r="L24" s="2"/>
    </row>
    <row r="25" spans="1:12">
      <c r="F25">
        <f>MAX($M$22,$M$26)</f>
        <v>0</v>
      </c>
      <c r="I25" s="3" t="str">
        <f>IF($F$25=$M$26,"&gt;&gt;&gt;","")</f>
        <v>&gt;&gt;&gt;</v>
      </c>
      <c r="J25" s="3" t="s">
        <v>50</v>
      </c>
    </row>
    <row r="26" spans="1:12">
      <c r="L26" s="14" t="s">
        <v>3</v>
      </c>
    </row>
    <row r="27" spans="1:12">
      <c r="A27">
        <f>MAX($F$9,$F$17,$F$25,$F$33,$F$45)</f>
        <v>0</v>
      </c>
    </row>
    <row r="29" spans="1:12">
      <c r="I29" s="3" t="str">
        <f>IF($F$33=$M$30,"&gt;&gt;&gt;","")</f>
        <v>&gt;&gt;&gt;</v>
      </c>
      <c r="J29" s="3" t="s">
        <v>49</v>
      </c>
    </row>
    <row r="30" spans="1:12">
      <c r="L30" s="14" t="s">
        <v>51</v>
      </c>
    </row>
    <row r="31" spans="1:12">
      <c r="D31" s="3" t="str">
        <f>IF($A$27=$F$33,"&gt;&gt;&gt;","")</f>
        <v>&gt;&gt;&gt;</v>
      </c>
      <c r="E31" s="18" t="s">
        <v>52</v>
      </c>
    </row>
    <row r="32" spans="1:12">
      <c r="L32" s="2"/>
    </row>
    <row r="33" spans="4:12">
      <c r="F33">
        <f>MAX($M$30,$M$34)</f>
        <v>0</v>
      </c>
      <c r="I33" s="3" t="str">
        <f>IF($F$33=$M$34,"&gt;&gt;&gt;","")</f>
        <v>&gt;&gt;&gt;</v>
      </c>
      <c r="J33" s="3" t="s">
        <v>50</v>
      </c>
    </row>
    <row r="34" spans="4:12">
      <c r="L34" s="14" t="s">
        <v>3</v>
      </c>
    </row>
    <row r="37" spans="4:12">
      <c r="I37" s="2">
        <v>0.25</v>
      </c>
      <c r="J37" s="3" t="s">
        <v>47</v>
      </c>
    </row>
    <row r="38" spans="4:12">
      <c r="L38" s="14" t="s">
        <v>51</v>
      </c>
    </row>
    <row r="40" spans="4:12">
      <c r="L40" s="2"/>
    </row>
    <row r="41" spans="4:12">
      <c r="I41" s="2">
        <v>0.25</v>
      </c>
      <c r="J41" s="3" t="s">
        <v>40</v>
      </c>
    </row>
    <row r="42" spans="4:12">
      <c r="L42" s="14" t="s">
        <v>51</v>
      </c>
    </row>
    <row r="43" spans="4:12">
      <c r="D43" s="3" t="str">
        <f>IF($A$27=$F$45,"&gt;&gt;&gt;","")</f>
        <v>&gt;&gt;&gt;</v>
      </c>
      <c r="E43" s="18" t="s">
        <v>48</v>
      </c>
    </row>
    <row r="45" spans="4:12">
      <c r="F45">
        <f>$I$37*$M$38+$I$41*$M$42+$I$45*$M$46+$I$49*$M$50</f>
        <v>0</v>
      </c>
      <c r="I45" s="2">
        <v>0.25</v>
      </c>
      <c r="J45" s="3" t="s">
        <v>41</v>
      </c>
    </row>
    <row r="46" spans="4:12">
      <c r="L46" s="14" t="s">
        <v>51</v>
      </c>
    </row>
    <row r="49" spans="9:12">
      <c r="I49" s="2">
        <v>0.25</v>
      </c>
      <c r="J49" s="3" t="s">
        <v>52</v>
      </c>
    </row>
    <row r="50" spans="9:12">
      <c r="L50" s="14" t="s">
        <v>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6:W44"/>
  <sheetViews>
    <sheetView topLeftCell="A4" workbookViewId="0">
      <selection activeCell="J14" sqref="J1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6" spans="9:23">
      <c r="V6" s="1" t="s">
        <v>0</v>
      </c>
      <c r="W6" s="1" t="s">
        <v>1</v>
      </c>
    </row>
    <row r="9" spans="9:23">
      <c r="S9" s="2">
        <v>0.5</v>
      </c>
      <c r="T9" s="3" t="s">
        <v>30</v>
      </c>
    </row>
    <row r="10" spans="9:23">
      <c r="V10" s="2">
        <v>0</v>
      </c>
    </row>
    <row r="11" spans="9:23">
      <c r="N11" s="4" t="str">
        <f>IF($K$16=$P$13,"&gt;&gt;&gt;","")</f>
        <v>&gt;&gt;&gt;</v>
      </c>
      <c r="O11" s="3" t="s">
        <v>18</v>
      </c>
    </row>
    <row r="12" spans="9:23">
      <c r="V12" s="2"/>
    </row>
    <row r="13" spans="9:23">
      <c r="P13">
        <f>$S$9*$W$10+$S$13*$W$14</f>
        <v>0</v>
      </c>
      <c r="S13" s="2">
        <v>0.5</v>
      </c>
      <c r="T13" s="3" t="s">
        <v>31</v>
      </c>
    </row>
    <row r="14" spans="9:23">
      <c r="I14" s="2">
        <v>0.5</v>
      </c>
      <c r="J14" s="3" t="s">
        <v>25</v>
      </c>
      <c r="V14" s="2">
        <v>0</v>
      </c>
    </row>
    <row r="16" spans="9:23">
      <c r="K16">
        <f>MAX($W$17,$P$13)</f>
        <v>0</v>
      </c>
      <c r="N16" s="4" t="str">
        <f>IF($K$16=$W$17,"&gt;&gt;&gt;","")</f>
        <v>&gt;&gt;&gt;</v>
      </c>
      <c r="O16" s="3" t="s">
        <v>29</v>
      </c>
    </row>
    <row r="17" spans="1:22">
      <c r="V17" s="2">
        <v>0</v>
      </c>
    </row>
    <row r="18" spans="1:22">
      <c r="D18" s="3" t="str">
        <f>IF($A$29=$F$20,"&gt;&gt;&gt;","")</f>
        <v>&gt;&gt;&gt;</v>
      </c>
      <c r="E18" s="3" t="s">
        <v>38</v>
      </c>
    </row>
    <row r="19" spans="1:22">
      <c r="V19" s="2"/>
    </row>
    <row r="20" spans="1:22">
      <c r="F20">
        <f>$I$22*$K$24+$I$14*$K$16</f>
        <v>0</v>
      </c>
      <c r="N20" s="4" t="str">
        <f>IF($K$24=$W$21,"&gt;&gt;&gt;","")</f>
        <v>&gt;&gt;&gt;</v>
      </c>
      <c r="O20" s="3" t="s">
        <v>26</v>
      </c>
      <c r="V20" s="2"/>
    </row>
    <row r="21" spans="1:22">
      <c r="V21" s="2">
        <v>0</v>
      </c>
    </row>
    <row r="22" spans="1:22">
      <c r="I22" s="2">
        <v>0.5</v>
      </c>
      <c r="J22" s="3" t="s">
        <v>28</v>
      </c>
    </row>
    <row r="23" spans="1:22">
      <c r="V23" s="2"/>
    </row>
    <row r="24" spans="1:22">
      <c r="K24">
        <f>MAX($W$21,$W$25)</f>
        <v>0</v>
      </c>
      <c r="N24" s="4" t="str">
        <f>IF($K$24=$W$25,"&gt;&gt;&gt;","")</f>
        <v>&gt;&gt;&gt;</v>
      </c>
      <c r="O24" s="3" t="s">
        <v>27</v>
      </c>
    </row>
    <row r="25" spans="1:22">
      <c r="V25" s="2">
        <v>0</v>
      </c>
    </row>
    <row r="26" spans="1:22">
      <c r="D26" s="3" t="str">
        <f>IF($A$29=$W$27,"&gt;&gt;&gt;","")</f>
        <v>&gt;&gt;&gt;</v>
      </c>
      <c r="E26" s="3" t="s">
        <v>24</v>
      </c>
    </row>
    <row r="27" spans="1:22">
      <c r="V27" s="2">
        <v>0</v>
      </c>
    </row>
    <row r="28" spans="1:22">
      <c r="S28" s="2">
        <v>0.5</v>
      </c>
      <c r="T28" s="3" t="s">
        <v>30</v>
      </c>
    </row>
    <row r="29" spans="1:22">
      <c r="A29">
        <f>MAX($W$27,$F$20,$F$39)</f>
        <v>0</v>
      </c>
      <c r="V29" s="2">
        <v>0</v>
      </c>
    </row>
    <row r="30" spans="1:22">
      <c r="N30" s="3" t="str">
        <f>IF($K$35=$P$32,"&gt;&gt;&gt;","")</f>
        <v>&gt;&gt;&gt;</v>
      </c>
      <c r="O30" s="3" t="s">
        <v>18</v>
      </c>
    </row>
    <row r="31" spans="1:22">
      <c r="V31" s="2"/>
    </row>
    <row r="32" spans="1:22">
      <c r="P32">
        <f>$S$28*$W$29+$S$32*$W$33</f>
        <v>0</v>
      </c>
      <c r="S32" s="2">
        <v>0.5</v>
      </c>
      <c r="T32" s="3" t="s">
        <v>31</v>
      </c>
    </row>
    <row r="33" spans="4:22">
      <c r="I33" s="2">
        <v>0.33</v>
      </c>
      <c r="J33" s="3" t="s">
        <v>25</v>
      </c>
      <c r="V33" s="2">
        <v>0</v>
      </c>
    </row>
    <row r="35" spans="4:22">
      <c r="K35">
        <f>MAX($W$36,$P$32)</f>
        <v>0</v>
      </c>
      <c r="N35" s="3" t="str">
        <f>IF($K$35=$W$36,"&gt;&gt;&gt;","")</f>
        <v>&gt;&gt;&gt;</v>
      </c>
      <c r="O35" s="3" t="s">
        <v>55</v>
      </c>
    </row>
    <row r="36" spans="4:22">
      <c r="V36" s="2">
        <v>0</v>
      </c>
    </row>
    <row r="37" spans="4:22">
      <c r="D37" s="3" t="str">
        <f>IF($A$29=$F$39,"&gt;&gt;&gt;","")</f>
        <v>&gt;&gt;&gt;</v>
      </c>
      <c r="E37" s="3" t="s">
        <v>36</v>
      </c>
      <c r="N37" s="3" t="str">
        <f>IF($K$41=$W$38,"&gt;&gt;&gt;","")</f>
        <v>&gt;&gt;&gt;</v>
      </c>
      <c r="O37" s="3" t="s">
        <v>26</v>
      </c>
      <c r="V37" s="2"/>
    </row>
    <row r="38" spans="4:22">
      <c r="V38" s="2">
        <v>0</v>
      </c>
    </row>
    <row r="39" spans="4:22">
      <c r="F39">
        <f>$I$43*$W$44+$I$33*$K$35+$I$39*$K$41</f>
        <v>0</v>
      </c>
      <c r="I39" s="2">
        <v>0.33</v>
      </c>
      <c r="J39" s="3" t="s">
        <v>53</v>
      </c>
    </row>
    <row r="40" spans="4:22">
      <c r="V40" s="2"/>
    </row>
    <row r="41" spans="4:22">
      <c r="K41">
        <f>MAX($W$38,$W$42)</f>
        <v>0</v>
      </c>
      <c r="N41" s="3" t="str">
        <f>IF($K$41=$W$42,"&gt;&gt;&gt;","")</f>
        <v>&gt;&gt;&gt;</v>
      </c>
      <c r="O41" s="3" t="s">
        <v>27</v>
      </c>
    </row>
    <row r="42" spans="4:22">
      <c r="V42" s="2">
        <v>0</v>
      </c>
    </row>
    <row r="43" spans="4:22">
      <c r="I43" s="2">
        <v>0.33</v>
      </c>
      <c r="J43" s="3" t="s">
        <v>54</v>
      </c>
    </row>
    <row r="44" spans="4:22">
      <c r="V44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</vt:lpstr>
      <vt:lpstr>Analyst</vt:lpstr>
      <vt:lpstr>Architect</vt:lpstr>
      <vt:lpstr>Manager</vt:lpstr>
      <vt:lpstr>Programmer(1)</vt:lpstr>
      <vt:lpstr>Programmer(2)</vt:lpstr>
      <vt:lpstr>Tester</vt:lpstr>
      <vt:lpstr>Analyst_draft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2012-06-02T15:56:21Z</dcterms:modified>
</cp:coreProperties>
</file>