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<sst xmlns="http://schemas.openxmlformats.org/spreadsheetml/2006/main" count="121" uniqueCount="38">
  <si>
    <t>id</t>
  </si>
  <si>
    <t>sample</t>
  </si>
  <si>
    <t>expdataset</t>
  </si>
  <si>
    <t>comment</t>
  </si>
  <si>
    <t>type</t>
  </si>
  <si>
    <t>sT</t>
  </si>
  <si>
    <t>sP</t>
  </si>
  <si>
    <t>sV</t>
  </si>
  <si>
    <t>comp.H2O</t>
  </si>
  <si>
    <t>error</t>
  </si>
  <si>
    <t>unit</t>
  </si>
  <si>
    <t>comp.SiO2</t>
  </si>
  <si>
    <t>comp.TiO2</t>
  </si>
  <si>
    <t>phase.QtzRu.DC.Rutile.Q</t>
  </si>
  <si>
    <t>HR01</t>
  </si>
  <si>
    <t>Huand&amp;Audetat2012</t>
  </si>
  <si>
    <t>g</t>
  </si>
  <si>
    <t>molfrac</t>
  </si>
  <si>
    <t>HR02</t>
  </si>
  <si>
    <t>HR04</t>
  </si>
  <si>
    <t>HR05</t>
  </si>
  <si>
    <t>HR06</t>
  </si>
  <si>
    <t>HR08</t>
  </si>
  <si>
    <t>HR09</t>
  </si>
  <si>
    <t>HR17</t>
  </si>
  <si>
    <t>HR19</t>
  </si>
  <si>
    <t>HR20</t>
  </si>
  <si>
    <t>HR23</t>
  </si>
  <si>
    <t>HR26</t>
  </si>
  <si>
    <t>HR27</t>
  </si>
  <si>
    <t>HR28</t>
  </si>
  <si>
    <t>HR31</t>
  </si>
  <si>
    <t>HR32</t>
  </si>
  <si>
    <t>0.19</t>
  </si>
  <si>
    <t>0.48</t>
  </si>
  <si>
    <t>0.52</t>
  </si>
  <si>
    <t>0.54</t>
  </si>
  <si>
    <t>0.30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</si>
</sst>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1"/>
    </font>
    <font>
      <name val="Cumberland AMT;Cumberland;Courier New;Liberation Mono;Nimbus Mono L;DejaVu Sans Mono;Courier;Lucida Sans Typewriter;Lucida Typewriter;Monaco;Monospaced"/>
      <charset val="1"/>
      <family val="3"/>
      <sz val="10"/>
    </font>
    <font>
      <name val="Times New Roman"/>
      <charset val="1"/>
      <family val="1"/>
      <sz val="8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R19" activeCellId="0" pane="topLeft" sqref="R19:R24"/>
    </sheetView>
  </sheetViews>
  <cols>
    <col collapsed="false" hidden="false" max="1" min="1" style="0" width="3.00392156862745"/>
    <col collapsed="false" hidden="false" max="2" min="2" style="0" width="9.34117647058824"/>
    <col collapsed="false" hidden="false" max="3" min="3" style="0" width="19.1725490196078"/>
    <col collapsed="false" hidden="false" max="4" min="4" style="0" width="10.7176470588235"/>
    <col collapsed="false" hidden="false" max="5" min="5" style="0" width="7.47058823529412"/>
    <col collapsed="false" hidden="false" max="6" min="6" style="0" width="8.16862745098039"/>
    <col collapsed="false" hidden="false" max="7" min="7" style="0" width="6.77254901960784"/>
    <col collapsed="false" hidden="false" max="8" min="8" style="0" width="6.21176470588235"/>
    <col collapsed="false" hidden="false" max="9" min="9" style="0" width="14.5254901960784"/>
    <col collapsed="false" hidden="false" max="10" min="10" style="0" width="7.1921568627451"/>
    <col collapsed="false" hidden="false" max="11" min="11" style="0" width="4.54901960784314"/>
    <col collapsed="false" hidden="false" max="12" min="12" style="0" width="12.4078431372549"/>
    <col collapsed="false" hidden="false" max="13" min="13" style="0" width="6.61960784313725"/>
    <col collapsed="false" hidden="false" max="14" min="14" style="0" width="5.91372549019608"/>
    <col collapsed="false" hidden="false" max="15" min="15" style="0" width="12.8235294117647"/>
    <col collapsed="false" hidden="false" max="17" min="16" style="0" width="7.6078431372549"/>
    <col collapsed="false" hidden="false" max="18" min="18" style="0" width="26.3725490196078"/>
    <col collapsed="false" hidden="false" max="19" min="19" style="0" width="7.47058823529412"/>
    <col collapsed="false" hidden="false" max="20" min="20" style="0" width="10.1372549019608"/>
    <col collapsed="false" hidden="false" max="1025" min="21" style="0" width="11.6941176470588"/>
  </cols>
  <sheetData>
    <row collapsed="false" customFormat="true" customHeight="true" hidden="false" ht="20.8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12</v>
      </c>
      <c r="P1" s="1" t="s">
        <v>9</v>
      </c>
      <c r="Q1" s="1" t="s">
        <v>10</v>
      </c>
      <c r="R1" s="1" t="s">
        <v>13</v>
      </c>
      <c r="S1" s="1" t="s">
        <v>9</v>
      </c>
      <c r="T1" s="1" t="s">
        <v>10</v>
      </c>
    </row>
    <row collapsed="false" customFormat="false" customHeight="true" hidden="false" ht="18.65" outlineLevel="0" r="2">
      <c r="A2" s="0" t="n">
        <v>1</v>
      </c>
      <c r="B2" s="0" t="s">
        <v>14</v>
      </c>
      <c r="C2" s="0" t="s">
        <v>15</v>
      </c>
      <c r="F2" s="0" t="n">
        <v>800</v>
      </c>
      <c r="G2" s="0" t="n">
        <v>2000</v>
      </c>
      <c r="I2" s="0" t="n">
        <v>1000</v>
      </c>
      <c r="K2" s="0" t="s">
        <v>16</v>
      </c>
      <c r="L2" s="0" t="n">
        <v>100</v>
      </c>
      <c r="N2" s="0" t="s">
        <v>16</v>
      </c>
      <c r="O2" s="0" t="n">
        <v>100</v>
      </c>
      <c r="Q2" s="0" t="s">
        <v>16</v>
      </c>
      <c r="R2" s="0" t="n">
        <f aca="false">V2/(V2+((100-V2)*1/60.09))</f>
        <v>0.00034653951114967</v>
      </c>
      <c r="T2" s="2" t="s">
        <v>17</v>
      </c>
      <c r="U2" s="0" t="n">
        <v>276</v>
      </c>
      <c r="V2" s="0" t="n">
        <f aca="false">U2/((10^4)*0.599*79.87)</f>
        <v>0.000576897391483197</v>
      </c>
    </row>
    <row collapsed="false" customFormat="false" customHeight="true" hidden="false" ht="12.65" outlineLevel="0" r="3">
      <c r="A3" s="0" t="n">
        <v>2</v>
      </c>
      <c r="B3" s="0" t="s">
        <v>18</v>
      </c>
      <c r="C3" s="0" t="s">
        <v>15</v>
      </c>
      <c r="F3" s="0" t="n">
        <v>800</v>
      </c>
      <c r="G3" s="0" t="n">
        <v>2000</v>
      </c>
      <c r="I3" s="0" t="n">
        <v>1000</v>
      </c>
      <c r="K3" s="0" t="s">
        <v>16</v>
      </c>
      <c r="L3" s="0" t="n">
        <v>100</v>
      </c>
      <c r="N3" s="0" t="s">
        <v>16</v>
      </c>
      <c r="O3" s="0" t="n">
        <v>100</v>
      </c>
      <c r="Q3" s="0" t="s">
        <v>16</v>
      </c>
      <c r="R3" s="0" t="n">
        <f aca="false">V3/(V3+((100-V3)*1/60.09))</f>
        <v>0.000287544034228221</v>
      </c>
      <c r="T3" s="2" t="s">
        <v>17</v>
      </c>
      <c r="U3" s="0" t="n">
        <v>229</v>
      </c>
      <c r="V3" s="0" t="n">
        <f aca="false">U3/((10^4)*0.599*79.87)</f>
        <v>0.000478657618295841</v>
      </c>
    </row>
    <row collapsed="false" customFormat="false" customHeight="true" hidden="false" ht="12.65" outlineLevel="0" r="4">
      <c r="A4" s="0" t="n">
        <v>3</v>
      </c>
      <c r="B4" s="0" t="s">
        <v>19</v>
      </c>
      <c r="C4" s="0" t="s">
        <v>15</v>
      </c>
      <c r="F4" s="0" t="n">
        <v>700</v>
      </c>
      <c r="G4" s="0" t="n">
        <v>2000</v>
      </c>
      <c r="I4" s="0" t="n">
        <v>1000</v>
      </c>
      <c r="K4" s="0" t="s">
        <v>16</v>
      </c>
      <c r="L4" s="0" t="n">
        <v>100</v>
      </c>
      <c r="N4" s="0" t="s">
        <v>16</v>
      </c>
      <c r="O4" s="0" t="n">
        <v>100</v>
      </c>
      <c r="Q4" s="0" t="s">
        <v>16</v>
      </c>
      <c r="R4" s="0" t="n">
        <f aca="false">V4/(V4+((100-V4)*1/60.09))</f>
        <v>0.000183343807378677</v>
      </c>
      <c r="T4" s="2" t="s">
        <v>17</v>
      </c>
      <c r="U4" s="0" t="n">
        <v>146</v>
      </c>
      <c r="V4" s="0" t="n">
        <f aca="false">U4/((10^4)*0.599*79.87)</f>
        <v>0.000305170359262851</v>
      </c>
    </row>
    <row collapsed="false" customFormat="false" customHeight="true" hidden="false" ht="12.65" outlineLevel="0" r="5">
      <c r="A5" s="0" t="n">
        <v>4</v>
      </c>
      <c r="B5" s="0" t="s">
        <v>20</v>
      </c>
      <c r="C5" s="0" t="s">
        <v>15</v>
      </c>
      <c r="F5" s="0" t="n">
        <v>700</v>
      </c>
      <c r="G5" s="0" t="n">
        <v>1000</v>
      </c>
      <c r="I5" s="0" t="n">
        <v>1000</v>
      </c>
      <c r="K5" s="0" t="s">
        <v>16</v>
      </c>
      <c r="L5" s="0" t="n">
        <v>100</v>
      </c>
      <c r="N5" s="0" t="s">
        <v>16</v>
      </c>
      <c r="O5" s="0" t="n">
        <v>100</v>
      </c>
      <c r="Q5" s="0" t="s">
        <v>16</v>
      </c>
      <c r="R5" s="0" t="n">
        <f aca="false">V5/(V5+((100-V5)*1/60.09))</f>
        <v>0.000148187105123185</v>
      </c>
      <c r="T5" s="2" t="s">
        <v>17</v>
      </c>
      <c r="U5" s="0" t="n">
        <v>118</v>
      </c>
      <c r="V5" s="0" t="n">
        <f aca="false">U5/((10^4)*0.599*79.87)</f>
        <v>0.000246644536938468</v>
      </c>
    </row>
    <row collapsed="false" customFormat="false" customHeight="true" hidden="false" ht="12.65" outlineLevel="0" r="6">
      <c r="A6" s="0" t="n">
        <v>5</v>
      </c>
      <c r="B6" s="0" t="s">
        <v>21</v>
      </c>
      <c r="C6" s="0" t="s">
        <v>15</v>
      </c>
      <c r="F6" s="0" t="n">
        <v>600</v>
      </c>
      <c r="G6" s="0" t="n">
        <v>1000</v>
      </c>
      <c r="I6" s="0" t="n">
        <v>1000</v>
      </c>
      <c r="K6" s="0" t="s">
        <v>16</v>
      </c>
      <c r="L6" s="0" t="n">
        <v>100</v>
      </c>
      <c r="N6" s="0" t="s">
        <v>16</v>
      </c>
      <c r="O6" s="0" t="n">
        <v>100</v>
      </c>
      <c r="Q6" s="0" t="s">
        <v>16</v>
      </c>
      <c r="R6" s="0" t="n">
        <f aca="false">V6/(V6+((100-V6)*1/60.09))</f>
        <v>6.53081150245848E-005</v>
      </c>
      <c r="T6" s="2" t="s">
        <v>17</v>
      </c>
      <c r="U6" s="0" t="n">
        <v>52</v>
      </c>
      <c r="V6" s="0" t="n">
        <f aca="false">U6/((10^4)*0.599*79.87)</f>
        <v>0.000108690812888139</v>
      </c>
    </row>
    <row collapsed="false" customFormat="false" customHeight="true" hidden="false" ht="12.65" outlineLevel="0" r="7">
      <c r="A7" s="0" t="n">
        <v>6</v>
      </c>
      <c r="B7" s="0" t="s">
        <v>22</v>
      </c>
      <c r="C7" s="0" t="s">
        <v>15</v>
      </c>
      <c r="F7" s="0" t="n">
        <v>800</v>
      </c>
      <c r="G7" s="0" t="n">
        <v>2000</v>
      </c>
      <c r="I7" s="0" t="n">
        <v>1000</v>
      </c>
      <c r="K7" s="0" t="s">
        <v>16</v>
      </c>
      <c r="L7" s="0" t="n">
        <v>100</v>
      </c>
      <c r="N7" s="0" t="s">
        <v>16</v>
      </c>
      <c r="O7" s="0" t="n">
        <v>100</v>
      </c>
      <c r="Q7" s="0" t="s">
        <v>16</v>
      </c>
      <c r="R7" s="0" t="n">
        <f aca="false">V7/(V7+((100-V7)*1/60.09))</f>
        <v>0.000241095969153612</v>
      </c>
      <c r="T7" s="2" t="s">
        <v>17</v>
      </c>
      <c r="U7" s="0" t="n">
        <v>192</v>
      </c>
      <c r="V7" s="0" t="n">
        <f aca="false">U7/((10^4)*0.599*79.87)</f>
        <v>0.00040131992451005</v>
      </c>
    </row>
    <row collapsed="false" customFormat="false" customHeight="true" hidden="false" ht="12.65" outlineLevel="0" r="8">
      <c r="A8" s="0" t="n">
        <v>7</v>
      </c>
      <c r="B8" s="0" t="s">
        <v>23</v>
      </c>
      <c r="C8" s="0" t="s">
        <v>15</v>
      </c>
      <c r="F8" s="0" t="n">
        <v>800</v>
      </c>
      <c r="G8" s="0" t="n">
        <v>2000</v>
      </c>
      <c r="I8" s="0" t="n">
        <v>1000</v>
      </c>
      <c r="K8" s="0" t="s">
        <v>16</v>
      </c>
      <c r="L8" s="0" t="n">
        <v>100</v>
      </c>
      <c r="N8" s="0" t="s">
        <v>16</v>
      </c>
      <c r="O8" s="0" t="n">
        <v>100</v>
      </c>
      <c r="Q8" s="0" t="s">
        <v>16</v>
      </c>
      <c r="R8" s="0" t="n">
        <f aca="false">V8/(V8+((100-V8)*1/60.09))</f>
        <v>0.000318925459473237</v>
      </c>
      <c r="T8" s="2" t="s">
        <v>17</v>
      </c>
      <c r="U8" s="0" t="n">
        <v>254</v>
      </c>
      <c r="V8" s="0" t="n">
        <f aca="false">U8/((10^4)*0.599*79.87)</f>
        <v>0.000530912816799754</v>
      </c>
    </row>
    <row collapsed="false" customFormat="false" customHeight="true" hidden="false" ht="12.65" outlineLevel="0" r="9">
      <c r="A9" s="0" t="n">
        <v>8</v>
      </c>
      <c r="B9" s="0" t="s">
        <v>24</v>
      </c>
      <c r="C9" s="0" t="s">
        <v>15</v>
      </c>
      <c r="F9" s="0" t="n">
        <v>800</v>
      </c>
      <c r="G9" s="0" t="n">
        <v>2000</v>
      </c>
      <c r="I9" s="0" t="n">
        <v>1000</v>
      </c>
      <c r="K9" s="0" t="s">
        <v>16</v>
      </c>
      <c r="L9" s="0" t="n">
        <v>100</v>
      </c>
      <c r="N9" s="0" t="s">
        <v>16</v>
      </c>
      <c r="O9" s="0" t="n">
        <v>100</v>
      </c>
      <c r="Q9" s="0" t="s">
        <v>16</v>
      </c>
      <c r="R9" s="0" t="n">
        <f aca="false">V9/(V9+((100-V9)*1/60.09))</f>
        <v>0.000271224927420923</v>
      </c>
      <c r="T9" s="2" t="s">
        <v>17</v>
      </c>
      <c r="U9" s="0" t="n">
        <v>216</v>
      </c>
      <c r="V9" s="0" t="n">
        <f aca="false">U9/((10^4)*0.599*79.87)</f>
        <v>0.000451484915073806</v>
      </c>
    </row>
    <row collapsed="false" customFormat="false" customHeight="true" hidden="false" ht="12.65" outlineLevel="0" r="10">
      <c r="A10" s="0" t="n">
        <v>9</v>
      </c>
      <c r="B10" s="0" t="s">
        <v>25</v>
      </c>
      <c r="C10" s="0" t="s">
        <v>15</v>
      </c>
      <c r="F10" s="0" t="n">
        <v>800</v>
      </c>
      <c r="G10" s="0" t="n">
        <v>2000</v>
      </c>
      <c r="I10" s="0" t="n">
        <v>1000</v>
      </c>
      <c r="K10" s="0" t="s">
        <v>16</v>
      </c>
      <c r="L10" s="0" t="n">
        <v>100</v>
      </c>
      <c r="N10" s="0" t="s">
        <v>16</v>
      </c>
      <c r="O10" s="0" t="n">
        <v>100</v>
      </c>
      <c r="Q10" s="0" t="s">
        <v>16</v>
      </c>
      <c r="R10" s="0" t="n">
        <f aca="false">V10/(V10+((100-V10)*1/60.09))</f>
        <v>0.00023607430249154</v>
      </c>
      <c r="T10" s="2" t="s">
        <v>17</v>
      </c>
      <c r="U10" s="0" t="n">
        <v>188</v>
      </c>
      <c r="V10" s="0" t="n">
        <f aca="false">U10/((10^4)*0.599*79.87)</f>
        <v>0.000392959092749424</v>
      </c>
    </row>
    <row collapsed="false" customFormat="false" customHeight="true" hidden="false" ht="12.65" outlineLevel="0" r="11">
      <c r="A11" s="0" t="n">
        <v>10</v>
      </c>
      <c r="B11" s="0" t="s">
        <v>26</v>
      </c>
      <c r="C11" s="0" t="s">
        <v>15</v>
      </c>
      <c r="F11" s="0" t="n">
        <v>800</v>
      </c>
      <c r="G11" s="0" t="n">
        <v>10000</v>
      </c>
      <c r="I11" s="0" t="n">
        <v>1000</v>
      </c>
      <c r="K11" s="0" t="s">
        <v>16</v>
      </c>
      <c r="L11" s="0" t="n">
        <v>100</v>
      </c>
      <c r="N11" s="0" t="s">
        <v>16</v>
      </c>
      <c r="O11" s="0" t="n">
        <v>100</v>
      </c>
      <c r="Q11" s="0" t="s">
        <v>16</v>
      </c>
      <c r="R11" s="0" t="n">
        <f aca="false">V11/(V11+((100-V11)*1/60.09))</f>
        <v>6.15405671701157E-005</v>
      </c>
      <c r="T11" s="2" t="s">
        <v>17</v>
      </c>
      <c r="U11" s="0" t="n">
        <v>49</v>
      </c>
      <c r="V11" s="0" t="n">
        <f aca="false">U11/((10^4)*0.599*79.87)</f>
        <v>0.000102420189067669</v>
      </c>
    </row>
    <row collapsed="false" customFormat="false" customHeight="true" hidden="false" ht="12.65" outlineLevel="0" r="12">
      <c r="A12" s="0" t="n">
        <v>11</v>
      </c>
      <c r="B12" s="0" t="s">
        <v>27</v>
      </c>
      <c r="C12" s="0" t="s">
        <v>15</v>
      </c>
      <c r="F12" s="0" t="n">
        <v>700</v>
      </c>
      <c r="G12" s="0" t="n">
        <v>2000</v>
      </c>
      <c r="I12" s="0" t="n">
        <v>1000</v>
      </c>
      <c r="K12" s="0" t="s">
        <v>16</v>
      </c>
      <c r="L12" s="0" t="n">
        <v>100</v>
      </c>
      <c r="N12" s="0" t="s">
        <v>16</v>
      </c>
      <c r="O12" s="0" t="n">
        <v>100</v>
      </c>
      <c r="Q12" s="0" t="s">
        <v>16</v>
      </c>
      <c r="R12" s="0" t="n">
        <f aca="false">V12/(V12+((100-V12)*1/60.09))</f>
        <v>9.79590270099876E-005</v>
      </c>
      <c r="T12" s="2" t="s">
        <v>17</v>
      </c>
      <c r="U12" s="0" t="n">
        <v>78</v>
      </c>
      <c r="V12" s="0" t="n">
        <f aca="false">U12/((10^4)*0.599*79.87)</f>
        <v>0.000163036219332208</v>
      </c>
    </row>
    <row collapsed="false" customFormat="false" customHeight="true" hidden="false" ht="12.65" outlineLevel="0" r="13">
      <c r="A13" s="0" t="n">
        <v>12</v>
      </c>
      <c r="B13" s="0" t="s">
        <v>28</v>
      </c>
      <c r="C13" s="0" t="s">
        <v>15</v>
      </c>
      <c r="F13" s="0" t="n">
        <v>800</v>
      </c>
      <c r="G13" s="0" t="n">
        <v>2000</v>
      </c>
      <c r="I13" s="0" t="n">
        <v>1000</v>
      </c>
      <c r="K13" s="0" t="s">
        <v>16</v>
      </c>
      <c r="L13" s="0" t="n">
        <v>100</v>
      </c>
      <c r="N13" s="0" t="s">
        <v>16</v>
      </c>
      <c r="O13" s="0" t="n">
        <v>100</v>
      </c>
      <c r="Q13" s="0" t="s">
        <v>16</v>
      </c>
      <c r="R13" s="0" t="n">
        <f aca="false">V13/(V13+((100-V13)*1/60.09))</f>
        <v>0.00028126751668762</v>
      </c>
      <c r="T13" s="2" t="s">
        <v>17</v>
      </c>
      <c r="U13" s="0" t="n">
        <v>224</v>
      </c>
      <c r="V13" s="0" t="n">
        <f aca="false">U13/((10^4)*0.599*79.87)</f>
        <v>0.000468206578595058</v>
      </c>
    </row>
    <row collapsed="false" customFormat="false" customHeight="true" hidden="false" ht="12.65" outlineLevel="0" r="14">
      <c r="A14" s="0" t="n">
        <v>13</v>
      </c>
      <c r="B14" s="0" t="s">
        <v>29</v>
      </c>
      <c r="C14" s="0" t="s">
        <v>15</v>
      </c>
      <c r="F14" s="0" t="n">
        <v>800</v>
      </c>
      <c r="G14" s="0" t="n">
        <v>1000</v>
      </c>
      <c r="I14" s="0" t="n">
        <v>1000</v>
      </c>
      <c r="K14" s="0" t="s">
        <v>16</v>
      </c>
      <c r="L14" s="0" t="n">
        <v>100</v>
      </c>
      <c r="N14" s="0" t="s">
        <v>16</v>
      </c>
      <c r="O14" s="0" t="n">
        <v>100</v>
      </c>
      <c r="Q14" s="0" t="s">
        <v>16</v>
      </c>
      <c r="R14" s="0" t="n">
        <f aca="false">V14/(V14+((100-V14)*1/60.09))</f>
        <v>0.000333987855451404</v>
      </c>
      <c r="T14" s="2" t="s">
        <v>17</v>
      </c>
      <c r="U14" s="0" t="n">
        <v>266</v>
      </c>
      <c r="V14" s="0" t="n">
        <f aca="false">U14/((10^4)*0.599*79.87)</f>
        <v>0.000555995312081632</v>
      </c>
    </row>
    <row collapsed="false" customFormat="false" customHeight="true" hidden="false" ht="12.65" outlineLevel="0" r="15">
      <c r="A15" s="0" t="n">
        <v>14</v>
      </c>
      <c r="B15" s="0" t="s">
        <v>30</v>
      </c>
      <c r="C15" s="0" t="s">
        <v>15</v>
      </c>
      <c r="F15" s="0" t="n">
        <v>850</v>
      </c>
      <c r="G15" s="0" t="n">
        <v>1000</v>
      </c>
      <c r="I15" s="0" t="n">
        <v>1000</v>
      </c>
      <c r="K15" s="0" t="s">
        <v>16</v>
      </c>
      <c r="L15" s="0" t="n">
        <v>100</v>
      </c>
      <c r="N15" s="0" t="s">
        <v>16</v>
      </c>
      <c r="O15" s="0" t="n">
        <v>100</v>
      </c>
      <c r="Q15" s="0" t="s">
        <v>16</v>
      </c>
      <c r="R15" s="0" t="n">
        <f aca="false">V15/(V15+((100-V15)*1/60.09))</f>
        <v>0.000459490466399648</v>
      </c>
      <c r="T15" s="2" t="s">
        <v>17</v>
      </c>
      <c r="U15" s="0" t="n">
        <v>366</v>
      </c>
      <c r="V15" s="0" t="n">
        <f aca="false">U15/((10^4)*0.599*79.87)</f>
        <v>0.000765016106097283</v>
      </c>
    </row>
    <row collapsed="false" customFormat="false" customHeight="true" hidden="false" ht="12.65" outlineLevel="0" r="16">
      <c r="A16" s="0" t="n">
        <v>15</v>
      </c>
      <c r="B16" s="0" t="s">
        <v>31</v>
      </c>
      <c r="C16" s="0" t="s">
        <v>15</v>
      </c>
      <c r="F16" s="0" t="n">
        <v>700</v>
      </c>
      <c r="G16" s="0" t="n">
        <v>10000</v>
      </c>
      <c r="I16" s="0" t="n">
        <v>1000</v>
      </c>
      <c r="K16" s="0" t="s">
        <v>16</v>
      </c>
      <c r="L16" s="0" t="n">
        <v>100</v>
      </c>
      <c r="N16" s="0" t="s">
        <v>16</v>
      </c>
      <c r="O16" s="0" t="n">
        <v>100</v>
      </c>
      <c r="Q16" s="0" t="s">
        <v>16</v>
      </c>
      <c r="R16" s="0" t="n">
        <f aca="false">V16/(V16+((100-V16)*1/60.09))</f>
        <v>2.13516528554259E-005</v>
      </c>
      <c r="T16" s="2" t="s">
        <v>17</v>
      </c>
      <c r="U16" s="0" t="n">
        <v>17</v>
      </c>
      <c r="V16" s="0" t="n">
        <f aca="false">U16/((10^4)*0.599*79.87)</f>
        <v>3.55335349826607E-005</v>
      </c>
    </row>
    <row collapsed="false" customFormat="false" customHeight="true" hidden="false" ht="12.65" outlineLevel="0" r="17">
      <c r="A17" s="0" t="n">
        <v>16</v>
      </c>
      <c r="B17" s="0" t="s">
        <v>32</v>
      </c>
      <c r="C17" s="0" t="s">
        <v>15</v>
      </c>
      <c r="F17" s="0" t="n">
        <v>850</v>
      </c>
      <c r="G17" s="0" t="n">
        <v>10000</v>
      </c>
      <c r="I17" s="0" t="n">
        <v>1000</v>
      </c>
      <c r="K17" s="0" t="s">
        <v>16</v>
      </c>
      <c r="L17" s="0" t="n">
        <v>100</v>
      </c>
      <c r="N17" s="0" t="s">
        <v>16</v>
      </c>
      <c r="O17" s="0" t="n">
        <v>100</v>
      </c>
      <c r="Q17" s="0" t="s">
        <v>16</v>
      </c>
      <c r="R17" s="0" t="n">
        <f aca="false">V17/(V17+((100-V17)*1/60.09))</f>
        <v>0.000160743349312888</v>
      </c>
      <c r="T17" s="2" t="s">
        <v>17</v>
      </c>
      <c r="U17" s="0" t="n">
        <v>128</v>
      </c>
      <c r="V17" s="0" t="n">
        <f aca="false">U17/((10^4)*0.599*79.87)</f>
        <v>0.000267546616340033</v>
      </c>
    </row>
    <row collapsed="false" customFormat="false" customHeight="false" hidden="false" ht="12.1" outlineLevel="0" r="18">
      <c r="R18" s="0" t="n">
        <f aca="false">V18/(V18+((100-V18)*1/60.09))</f>
        <v>0</v>
      </c>
      <c r="V18" s="0" t="n">
        <f aca="false">U18/((10^4)*0.599*79.87)</f>
        <v>0</v>
      </c>
    </row>
    <row collapsed="false" customFormat="false" customHeight="false" hidden="false" ht="12.1" outlineLevel="0" r="19">
      <c r="R19" s="0" t="n">
        <f aca="false">V19/(V19+((100-V19)*1/60.09))</f>
        <v>2.38641074733771E-007</v>
      </c>
      <c r="U19" s="3" t="s">
        <v>33</v>
      </c>
      <c r="V19" s="0" t="n">
        <f aca="false">U19/((10^4)*0.599*79.87)</f>
        <v>3.97139508629737E-007</v>
      </c>
    </row>
    <row collapsed="false" customFormat="false" customHeight="false" hidden="false" ht="12.1" outlineLevel="0" r="20">
      <c r="R20" s="0" t="n">
        <f aca="false">V20/(V20+((100-V20)*1/60.09))</f>
        <v>6.02882499176419E-007</v>
      </c>
      <c r="U20" s="3" t="s">
        <v>34</v>
      </c>
      <c r="V20" s="0" t="n">
        <f aca="false">U20/((10^4)*0.599*79.87)</f>
        <v>1.00329981127513E-006</v>
      </c>
    </row>
    <row collapsed="false" customFormat="false" customHeight="false" hidden="false" ht="12.1" outlineLevel="0" r="21">
      <c r="R21" s="0" t="n">
        <f aca="false">V21/(V21+((100-V21)*1/60.09))</f>
        <v>6.53122675174165E-007</v>
      </c>
      <c r="U21" s="3" t="s">
        <v>35</v>
      </c>
      <c r="V21" s="0" t="n">
        <f aca="false">U21/((10^4)*0.599*79.87)</f>
        <v>1.08690812888139E-006</v>
      </c>
    </row>
    <row collapsed="false" customFormat="false" customHeight="false" hidden="false" ht="12.1" outlineLevel="0" r="22">
      <c r="R22" s="0" t="n">
        <f aca="false">V22/(V22+((100-V22)*1/60.09))</f>
        <v>6.78242761311485E-007</v>
      </c>
      <c r="U22" s="3" t="s">
        <v>36</v>
      </c>
      <c r="V22" s="0" t="n">
        <f aca="false">U22/((10^4)*0.599*79.87)</f>
        <v>1.12871228768452E-006</v>
      </c>
    </row>
    <row collapsed="false" customFormat="false" customHeight="false" hidden="false" ht="12.1" outlineLevel="0" r="23">
      <c r="R23" s="0" t="n">
        <f aca="false">V23/(V23+((100-V23)*1/60.09))</f>
        <v>3.76801645755263E-007</v>
      </c>
      <c r="U23" s="3" t="s">
        <v>37</v>
      </c>
      <c r="V23" s="0" t="n">
        <f aca="false">U23/((10^4)*0.599*79.87)</f>
        <v>6.27062382046953E-007</v>
      </c>
    </row>
    <row collapsed="false" customFormat="false" customHeight="false" hidden="false" ht="12.1" outlineLevel="0" r="24">
      <c r="R24" s="0" t="n">
        <f aca="false">V24/(V24+((100-V24)*1/60.09))</f>
        <v>9.04323480700763E-007</v>
      </c>
      <c r="U24" s="0" t="n">
        <v>0.72</v>
      </c>
      <c r="V24" s="0" t="n">
        <f aca="false">U24/((10^4)*0.599*79.87)</f>
        <v>1.50494971691269E-006</v>
      </c>
    </row>
    <row collapsed="false" customFormat="false" customHeight="false" hidden="false" ht="12.1" outlineLevel="0" r="25">
      <c r="R25" s="0" t="n">
        <f aca="false">V25/(V25+((100-V25)*1/60.09))</f>
        <v>0</v>
      </c>
      <c r="V25" s="0" t="n">
        <f aca="false">U25/((10^4)*0.599*79.87)</f>
        <v>0</v>
      </c>
    </row>
    <row collapsed="false" customFormat="false" customHeight="false" hidden="false" ht="12.1" outlineLevel="0" r="26">
      <c r="R26" s="0" t="n">
        <f aca="false">V26/(V26+((100-V26)*1/60.09))</f>
        <v>0</v>
      </c>
      <c r="V26" s="0" t="n">
        <f aca="false">U26/((10^4)*0.599*79.87)</f>
        <v>0</v>
      </c>
    </row>
    <row collapsed="false" customFormat="false" customHeight="false" hidden="false" ht="12.1" outlineLevel="0" r="27">
      <c r="R27" s="0" t="n">
        <f aca="false">V27/(V27+((100-V27)*1/60.09))</f>
        <v>0</v>
      </c>
      <c r="V27" s="0" t="n">
        <f aca="false">U27/((10^4)*0.599*79.87)</f>
        <v>0</v>
      </c>
    </row>
    <row collapsed="false" customFormat="false" customHeight="false" hidden="false" ht="12.1" outlineLevel="0" r="28">
      <c r="R28" s="0" t="n">
        <f aca="false">V28/(V28+((100-V28)*1/60.09))</f>
        <v>0</v>
      </c>
      <c r="V28" s="0" t="n">
        <f aca="false">U28/((10^4)*0.599*79.87)</f>
        <v>0</v>
      </c>
    </row>
    <row collapsed="false" customFormat="false" customHeight="false" hidden="false" ht="12.1" outlineLevel="0" r="29">
      <c r="R29" s="0" t="n">
        <f aca="false">V29/(V29+((100-V29)*1/60.09))</f>
        <v>0</v>
      </c>
      <c r="V29" s="0" t="n">
        <f aca="false">U29/((10^4)*0.599*79.87)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