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<sst xmlns="http://schemas.openxmlformats.org/spreadsheetml/2006/main" count="25" uniqueCount="25">
  <si>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Требуется расчитать параметры (VU и Pacing) сценария НТ (для ваших двух скриптов)</t>
  </si>
  <si>
    <t xml:space="preserve">Параметры:</t>
  </si>
  <si>
    <t xml:space="preserve">* Список и интенсивности операций берутся из результатов задания 1 - ИЛИ из таблицы ниже (как хотите)</t>
  </si>
  <si>
    <t xml:space="preserve">* Предполагается, что все операции выполняются не более 5 секунд (не забудьте, что нужно взять с запасом)</t>
  </si>
  <si>
    <t xml:space="preserve">Параметры сценария НТ:</t>
  </si>
  <si>
    <t xml:space="preserve">Первая ступенька теста:</t>
  </si>
  <si>
    <t xml:space="preserve">На каждой новой ступеньке добавить:</t>
  </si>
  <si>
    <t xml:space="preserve">Количество ступеней:</t>
  </si>
  <si>
    <t xml:space="preserve">Количество секунд в часе:</t>
  </si>
  <si>
    <t xml:space="preserve">Скрипт</t>
  </si>
  <si>
    <t xml:space="preserve">Интенсивность (оп/ч)</t>
  </si>
  <si>
    <t xml:space="preserve">Время отклика (сек)</t>
  </si>
  <si>
    <t xml:space="preserve">время отклика (с запасом)</t>
  </si>
  <si>
    <t xml:space="preserve">1 VU может выдать макс. Операций в час:</t>
  </si>
  <si>
    <t xml:space="preserve">VU (добавлять на каждой ступени)</t>
  </si>
  <si>
    <t xml:space="preserve">VU (на первой ступени теста)</t>
  </si>
  <si>
    <t xml:space="preserve">Оп/ч (на 1 VU)</t>
  </si>
  <si>
    <t xml:space="preserve">Pacing (LoadRunner)</t>
  </si>
  <si>
    <t xml:space="preserve">Оп/мин (Jmeter)</t>
  </si>
  <si>
    <t xml:space="preserve">проверка</t>
  </si>
  <si>
    <t xml:space="preserve">VU для 120%</t>
  </si>
  <si>
    <t xml:space="preserve">Оп/мин (Jmeter) для 200%</t>
  </si>
  <si>
    <t xml:space="preserve">Оп/мин (Jmeter) для 100%</t>
  </si>
  <si>
    <t xml:space="preserve">ya.ru</t>
  </si>
  <si>
    <t xml:space="preserve">www.ru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</si>
</sst>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R20"/>
  <sheetViews>
    <sheetView showFormulas="false" showGridLines="true" showRowColHeaders="true" showZeros="true" rightToLeft="false" tabSelected="true" showOutlineSymbols="true" defaultGridColor="true" view="normal" topLeftCell="C1" colorId="64" zoomScale="115" zoomScaleNormal="115" zoomScalePageLayoutView="100" workbookViewId="0">
      <selection pane="topLeft" activeCell="T8" activeCellId="0" sqref="T8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37.11"/>
    <col collapsed="false" customWidth="true" hidden="false" outlineLevel="0" max="3" min="3" style="0" width="15.44"/>
    <col collapsed="false" customWidth="true" hidden="false" outlineLevel="0" max="4" min="4" style="0" width="26.33"/>
    <col collapsed="false" customWidth="true" hidden="false" outlineLevel="0" max="5" min="5" style="0" width="21.44"/>
    <col collapsed="false" customWidth="true" hidden="false" outlineLevel="0" max="6" min="6" style="0" width="15.44"/>
    <col collapsed="false" customWidth="true" hidden="false" outlineLevel="0" max="7" min="7" style="0" width="18.44"/>
    <col collapsed="false" customWidth="true" hidden="false" outlineLevel="0" max="8" min="8" style="0" width="13.66"/>
    <col collapsed="false" customWidth="true" hidden="false" outlineLevel="0" max="9" min="9" style="0" width="13.89"/>
    <col collapsed="false" customWidth="true" hidden="false" outlineLevel="0" max="10" min="10" style="0" width="13.01"/>
    <col collapsed="false" customWidth="true" hidden="false" outlineLevel="0" max="12" min="12" style="0" width="13.55"/>
    <col collapsed="false" customWidth="true" hidden="false" outlineLevel="0" max="15" min="15" style="0" width="12.22"/>
  </cols>
  <sheetData>
    <row r="3" customFormat="false" ht="14.25" hidden="false" customHeight="false" outlineLevel="0" collapsed="false">
      <c r="B3" s="0" t="s">
        <v>0</v>
      </c>
    </row>
    <row r="4" customFormat="false" ht="14.25" hidden="false" customHeight="false" outlineLevel="0" collapsed="false">
      <c r="B4" s="0" t="s">
        <v>1</v>
      </c>
    </row>
    <row r="5" customFormat="false" ht="14.25" hidden="false" customHeight="false" outlineLevel="0" collapsed="false">
      <c r="B5" s="0" t="s">
        <v>2</v>
      </c>
    </row>
    <row r="6" customFormat="false" ht="14.25" hidden="false" customHeight="false" outlineLevel="0" collapsed="false">
      <c r="B6" s="0" t="s">
        <v>3</v>
      </c>
    </row>
    <row r="7" customFormat="false" ht="14.25" hidden="false" customHeight="false" outlineLevel="0" collapsed="false">
      <c r="B7" s="0" t="s">
        <v>4</v>
      </c>
    </row>
    <row r="8" customFormat="false" ht="14.25" hidden="false" customHeight="false" outlineLevel="0" collapsed="false">
      <c r="B8" s="1" t="s">
        <v>5</v>
      </c>
      <c r="C8" s="2" t="n">
        <v>1</v>
      </c>
    </row>
    <row r="9" customFormat="false" ht="14.25" hidden="false" customHeight="false" outlineLevel="0" collapsed="false">
      <c r="B9" s="1" t="s">
        <v>6</v>
      </c>
      <c r="C9" s="2" t="n">
        <v>0.2</v>
      </c>
    </row>
    <row r="10" customFormat="false" ht="14.25" hidden="false" customHeight="false" outlineLevel="0" collapsed="false">
      <c r="B10" s="1" t="s">
        <v>7</v>
      </c>
      <c r="C10" s="1" t="n">
        <v>2</v>
      </c>
    </row>
    <row r="12" customFormat="false" ht="14.25" hidden="false" customHeight="false" outlineLevel="0" collapsed="false">
      <c r="B12" s="1" t="s">
        <v>8</v>
      </c>
      <c r="C12" s="1" t="n">
        <v>3600</v>
      </c>
    </row>
    <row r="18" customFormat="false" ht="46.05" hidden="false" customHeight="false" outlineLevel="0" collapsed="false">
      <c r="C18" s="3" t="s">
        <v>9</v>
      </c>
      <c r="D18" s="3" t="s">
        <v>10</v>
      </c>
      <c r="E18" s="3" t="s">
        <v>11</v>
      </c>
      <c r="F18" s="4" t="s">
        <v>12</v>
      </c>
      <c r="G18" s="4" t="s">
        <v>13</v>
      </c>
      <c r="H18" s="4" t="str">
        <f aca="false">"Операций в чаc, для "&amp;TEXT(C9,"0 %")</f>
        <v>Операций в чаc, для 20 %</v>
      </c>
      <c r="I18" s="3" t="s">
        <v>14</v>
      </c>
      <c r="J18" s="3" t="s">
        <v>15</v>
      </c>
      <c r="K18" s="4" t="s">
        <v>16</v>
      </c>
      <c r="L18" s="3" t="s">
        <v>17</v>
      </c>
      <c r="M18" s="3" t="s">
        <v>18</v>
      </c>
      <c r="N18" s="5" t="s">
        <v>19</v>
      </c>
      <c r="O18" s="5" t="s">
        <v>20</v>
      </c>
      <c r="P18" s="3" t="s">
        <v>21</v>
      </c>
      <c r="Q18" s="3" t="s">
        <v>22</v>
      </c>
      <c r="R18" s="3"/>
    </row>
    <row r="19" customFormat="false" ht="13.8" hidden="false" customHeight="false" outlineLevel="0" collapsed="false">
      <c r="C19" s="1" t="s">
        <v>23</v>
      </c>
      <c r="D19" s="1" t="n">
        <f aca="false">60*60</f>
        <v>3600</v>
      </c>
      <c r="E19" s="1" t="n">
        <v>1</v>
      </c>
      <c r="F19" s="1" t="n">
        <f aca="false">E19*2</f>
        <v>2</v>
      </c>
      <c r="G19" s="1" t="n">
        <f aca="false">3600/F19</f>
        <v>1800</v>
      </c>
      <c r="H19" s="1" t="n">
        <f aca="false">20%*D19</f>
        <v>720</v>
      </c>
      <c r="I19" s="6" t="n">
        <f aca="false">_xlfn.CEILING.MATH(H19/G19,1)</f>
        <v>1</v>
      </c>
      <c r="J19" s="6" t="n">
        <f aca="false">I19/$C$9*$C$8</f>
        <v>5</v>
      </c>
      <c r="K19" s="1" t="n">
        <f aca="false">H19/I19</f>
        <v>720</v>
      </c>
      <c r="L19" s="6" t="n">
        <f aca="false">3600/K19</f>
        <v>5</v>
      </c>
      <c r="M19" s="6" t="n">
        <f aca="false">K19/60</f>
        <v>12</v>
      </c>
      <c r="N19" s="7" t="n">
        <f aca="false">(3600/L19)*I19/D19</f>
        <v>0.2</v>
      </c>
      <c r="O19" s="0" t="n">
        <f aca="false">I19*(120%/$C$9)</f>
        <v>6</v>
      </c>
      <c r="P19" s="0" t="n">
        <f aca="false">M19*O19</f>
        <v>72</v>
      </c>
      <c r="Q19" s="0" t="n">
        <f aca="false">M19*J19</f>
        <v>60</v>
      </c>
    </row>
    <row r="20" customFormat="false" ht="13.8" hidden="false" customHeight="false" outlineLevel="0" collapsed="false">
      <c r="C20" s="1" t="s">
        <v>24</v>
      </c>
      <c r="D20" s="1" t="n">
        <f aca="false">2*D19</f>
        <v>7200</v>
      </c>
      <c r="E20" s="1" t="n">
        <v>1</v>
      </c>
      <c r="F20" s="1" t="n">
        <f aca="false">E20*2</f>
        <v>2</v>
      </c>
      <c r="G20" s="1" t="n">
        <f aca="false">3600/F20</f>
        <v>1800</v>
      </c>
      <c r="H20" s="1" t="n">
        <f aca="false">20%*D20</f>
        <v>1440</v>
      </c>
      <c r="I20" s="6" t="n">
        <f aca="false">_xlfn.CEILING.MATH(H20/G20)</f>
        <v>1</v>
      </c>
      <c r="J20" s="6" t="n">
        <f aca="false">I20/$C$9*$C$8</f>
        <v>5</v>
      </c>
      <c r="K20" s="1" t="n">
        <f aca="false">H20/I20</f>
        <v>1440</v>
      </c>
      <c r="L20" s="6" t="n">
        <f aca="false">3600/K20</f>
        <v>2.5</v>
      </c>
      <c r="M20" s="6" t="n">
        <f aca="false">K20/60</f>
        <v>24</v>
      </c>
      <c r="N20" s="7" t="n">
        <f aca="false">(3600/L20)*I20/D20</f>
        <v>0.2</v>
      </c>
      <c r="O20" s="0" t="n">
        <f aca="false">I20*(120%/$C$9)</f>
        <v>6</v>
      </c>
      <c r="P20" s="0" t="n">
        <f aca="false">M20*O20</f>
        <v>144</v>
      </c>
      <c r="Q20" s="0" t="n">
        <f aca="false">M20*J20</f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2020-11-05T19:59:20Z</dcterms:created>
  <dc:creator>Виктор Ганелес</dc:creator>
  <dc:description/>
  <dc:language>en-US</dc:language>
  <cp:lastModifiedBy/>
  <dcterms:modified xsi:type="dcterms:W3CDTF">2022-09-11T15:18:09Z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