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69939CEE-8C98-41EF-A65E-33E4774C1ED3}" xr6:coauthVersionLast="47" xr6:coauthVersionMax="47" xr10:uidLastSave="{00000000-0000-0000-0000-000000000000}"/>
  <bookViews>
    <workbookView xWindow="39800" yWindow="900" windowWidth="24610" windowHeight="18200" activeTab="1" xr2:uid="{4F5290BC-A608-45DC-93A1-FEEAC12DD2C2}"/>
  </bookViews>
  <sheets>
    <sheet name="Main" sheetId="1" r:id="rId1"/>
    <sheet name="efzofitimod" sheetId="2" r:id="rId2"/>
    <sheet name="Glossary" sheetId="3" r:id="rId3"/>
    <sheet name="Papers" sheetId="4" r:id="rId4"/>
    <sheet name="Literature" sheetId="5" r:id="rId5"/>
    <sheet name="ASS" sheetId="6" r:id="rId6"/>
    <sheet name="neuropilin" sheetId="7" r:id="rId7"/>
    <sheet name="sarcoidosi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2" l="1"/>
  <c r="F26" i="2" s="1"/>
  <c r="E11" i="2"/>
  <c r="E21" i="2"/>
  <c r="D31" i="2" s="1"/>
  <c r="G11" i="2"/>
  <c r="C15" i="2" s="1"/>
  <c r="E15" i="2" s="1"/>
  <c r="F15" i="2" s="1"/>
  <c r="M14" i="1"/>
  <c r="F36" i="1"/>
  <c r="F35" i="1"/>
  <c r="F34" i="1"/>
  <c r="F33" i="1"/>
  <c r="F32" i="1"/>
  <c r="F31" i="1"/>
  <c r="F30" i="1"/>
  <c r="F29" i="1"/>
  <c r="F28" i="1"/>
  <c r="F27" i="1"/>
  <c r="F26" i="1"/>
  <c r="F25" i="1"/>
  <c r="H36" i="1"/>
  <c r="H35" i="1"/>
  <c r="H34" i="1"/>
  <c r="H33" i="1"/>
  <c r="H32" i="1"/>
  <c r="H31" i="1"/>
  <c r="H30" i="1"/>
  <c r="H29" i="1"/>
  <c r="H28" i="1"/>
  <c r="H27" i="1"/>
  <c r="H26" i="1"/>
  <c r="H25" i="1"/>
  <c r="G36" i="1"/>
  <c r="G35" i="1"/>
  <c r="G34" i="1"/>
  <c r="G33" i="1"/>
  <c r="G32" i="1"/>
  <c r="G31" i="1"/>
  <c r="G30" i="1"/>
  <c r="G29" i="1"/>
  <c r="G28" i="1"/>
  <c r="G27" i="1"/>
  <c r="G26" i="1"/>
  <c r="G25" i="1"/>
  <c r="C36" i="1"/>
  <c r="C35" i="1"/>
  <c r="C34" i="1"/>
  <c r="C33" i="1"/>
  <c r="C32" i="1"/>
  <c r="C31" i="1"/>
  <c r="C30" i="1"/>
  <c r="C29" i="1"/>
  <c r="C28" i="1"/>
  <c r="C27" i="1"/>
  <c r="C26" i="1"/>
  <c r="C25" i="1"/>
  <c r="E25" i="1" s="1"/>
  <c r="E29" i="1"/>
  <c r="E36" i="1"/>
  <c r="E35" i="1"/>
  <c r="E34" i="1"/>
  <c r="E33" i="1"/>
  <c r="E31" i="1"/>
  <c r="E30" i="1"/>
  <c r="E27" i="1"/>
  <c r="E26" i="1"/>
  <c r="C22" i="1"/>
  <c r="F22" i="1" s="1"/>
  <c r="C21" i="1"/>
  <c r="F21" i="1" s="1"/>
  <c r="C20" i="1"/>
  <c r="F20" i="1" s="1"/>
  <c r="C19" i="1"/>
  <c r="F19" i="1" s="1"/>
  <c r="C18" i="1"/>
  <c r="E18" i="1" s="1"/>
  <c r="C17" i="1"/>
  <c r="E17" i="1" s="1"/>
  <c r="C16" i="1"/>
  <c r="E16" i="1" s="1"/>
  <c r="C15" i="1"/>
  <c r="E15" i="1" s="1"/>
  <c r="C14" i="1"/>
  <c r="F14" i="1" s="1"/>
  <c r="C13" i="1"/>
  <c r="E13" i="1" s="1"/>
  <c r="C12" i="1"/>
  <c r="E12" i="1" s="1"/>
  <c r="C11" i="1"/>
  <c r="E11" i="1" s="1"/>
  <c r="K5" i="1"/>
  <c r="H26" i="2" l="1"/>
  <c r="G26" i="2"/>
  <c r="E32" i="1"/>
  <c r="E22" i="1"/>
  <c r="F13" i="1"/>
  <c r="F15" i="1"/>
  <c r="F11" i="1"/>
  <c r="F12" i="1"/>
  <c r="E28" i="1"/>
  <c r="F16" i="1"/>
  <c r="F17" i="1"/>
  <c r="F18" i="1"/>
  <c r="E14" i="1"/>
  <c r="E19" i="1"/>
  <c r="E20" i="1"/>
  <c r="E21" i="1"/>
  <c r="K4" i="1"/>
  <c r="I26" i="2" l="1"/>
  <c r="E31" i="2" s="1"/>
  <c r="F31" i="2" s="1"/>
  <c r="K7" i="1"/>
  <c r="D39" i="2" l="1"/>
  <c r="E39" i="2" s="1"/>
  <c r="D36" i="2"/>
  <c r="E36" i="2" s="1"/>
</calcChain>
</file>

<file path=xl/sharedStrings.xml><?xml version="1.0" encoding="utf-8"?>
<sst xmlns="http://schemas.openxmlformats.org/spreadsheetml/2006/main" count="2585" uniqueCount="2546">
  <si>
    <t>Price</t>
  </si>
  <si>
    <t>Shares</t>
  </si>
  <si>
    <t>MC</t>
  </si>
  <si>
    <t>Cash</t>
  </si>
  <si>
    <t>Debt</t>
  </si>
  <si>
    <t>EV</t>
  </si>
  <si>
    <t>efzofitimod</t>
  </si>
  <si>
    <t>Name</t>
  </si>
  <si>
    <t>sarcoidosis</t>
  </si>
  <si>
    <t>PIC</t>
  </si>
  <si>
    <t>AD</t>
  </si>
  <si>
    <t>Founded</t>
  </si>
  <si>
    <t>Main</t>
  </si>
  <si>
    <t>Brand</t>
  </si>
  <si>
    <t>Generic</t>
  </si>
  <si>
    <t>Indication</t>
  </si>
  <si>
    <t>Clinical Trials</t>
  </si>
  <si>
    <t>Phase III "EFZO-FIT" n=268 pulmonary sarcoidosis</t>
  </si>
  <si>
    <t>Efzofitimod for the Treatment of Pulmonary Sarcoidosis. Culver et al. Chest 2023.</t>
  </si>
  <si>
    <t>MOA</t>
  </si>
  <si>
    <t>1mg/kg, 3mg/kg, 5mg/kg q4w or placebo</t>
  </si>
  <si>
    <t>Phase Ib n=37 pulmonary sarcoidosis 24 weeks - NCT03824392</t>
  </si>
  <si>
    <t>steroid taper in protocol?</t>
  </si>
  <si>
    <t>pulmonary sarcoidosis. Lung granulomas. Dyspnea, cough, fatigue.</t>
  </si>
  <si>
    <t>ATYR1923</t>
  </si>
  <si>
    <t>Administration</t>
  </si>
  <si>
    <t>IV</t>
  </si>
  <si>
    <t>histidyl-tRNA synthetase, neuropilin 2 domain</t>
  </si>
  <si>
    <t>upregulated on surface of activated immune cells??</t>
  </si>
  <si>
    <t>7-10 day halflife</t>
  </si>
  <si>
    <t>n=28 completers, n=9 discontinued, n=6 from COVID</t>
  </si>
  <si>
    <t>13.2mg/d (+-4.4mg/d)</t>
  </si>
  <si>
    <t>46% reduction from baseline in steroid use</t>
  </si>
  <si>
    <t>Mechanism</t>
  </si>
  <si>
    <t>n=12 placebo - 1 AE, 2 COVID-19, n=9 week 24 completer. Baseline FVC 77</t>
  </si>
  <si>
    <t>n=8 1mg/kg - 1 AE dropout, 1 investigator decision dropout - n=6 week 24 completer. Baseline FVC 68</t>
  </si>
  <si>
    <t>n=9 5mg/kg - 1 COVID-19 dropout - n=8 week 24 completer. Baseline FVC 84.</t>
  </si>
  <si>
    <t>n=8 3mg/kg - 3 COVID-19 dropouts!!! - n=5 week 24 completer. Baseline FVC 84.</t>
  </si>
  <si>
    <t>Protocol: day 15 steroid taper: 10-25mg/d -&gt; 5mg/d by day 50, maintained until 24 weeks.</t>
  </si>
  <si>
    <t>Baseline, FEV1:</t>
  </si>
  <si>
    <t>placebo: 68.3%, 60.4% 1mg/kg, 77.6% 3mg/kg, 77.3% 5mg/kg.</t>
  </si>
  <si>
    <t>FVC: 77.3%, 68.3%, 83.8%, 83.8%</t>
  </si>
  <si>
    <t>Steroids: 13.3, 11.3, 14.4, 13.9.</t>
  </si>
  <si>
    <t>Duration of Disease: 2.9, 5.3, 4.3, 2.9y.</t>
  </si>
  <si>
    <t>3 tapered to zero steroids and maintained zero.</t>
  </si>
  <si>
    <t>49% reduction from baseline. 9% reduction in steroid use vs. placebo, 2.3% less in adjusted means (AUC)</t>
  </si>
  <si>
    <t>41% reduction from baseline. 5% reduction in steroid use vs. placebo. +1.2% difference in adjusted means (AUC)</t>
  </si>
  <si>
    <t>58% reduction from baseline in steroid use, 22% less than placebo. -12.3% adjusted means (AUC)</t>
  </si>
  <si>
    <t>Jo-1</t>
  </si>
  <si>
    <t>anti-synthetase syndrome</t>
  </si>
  <si>
    <t>myositis, ILD, polyarthritis, fever</t>
  </si>
  <si>
    <t>histidyl-transfer RNA synthetase (tRNA synthetase). Anti-Jo-1 autoantibodies can cause ILD. Autoantibodies found in 15-25% of idiopathic inflammatory myopathy patients. 510 amino acids.</t>
  </si>
  <si>
    <t>ARS</t>
  </si>
  <si>
    <t>anti-tRNA synthetase antibodies. 8 known.</t>
  </si>
  <si>
    <t>anti-Ro/SSA</t>
  </si>
  <si>
    <t>Ro52 and Ro60</t>
  </si>
  <si>
    <t>HRS</t>
  </si>
  <si>
    <t>histidyl-tRNA synthetase</t>
  </si>
  <si>
    <t>SSA antigens</t>
  </si>
  <si>
    <t>Ro52</t>
  </si>
  <si>
    <t>related to E3 ligase</t>
  </si>
  <si>
    <t>Ro60</t>
  </si>
  <si>
    <t>RNA quality control</t>
  </si>
  <si>
    <t>Mice immunized with HRS develop other antibodies.</t>
  </si>
  <si>
    <t>Clinical features associated with the presence of anti-Ro52 and anti-Ro60 antibodies in Jo-1 antibody-positive anti-synthetase syndrome. Yamaguchi et al. Front Immunol</t>
  </si>
  <si>
    <t>ASS</t>
  </si>
  <si>
    <t>Anti-synthetase syndrome, rare autoimmune disease with ILD, arthritis and myositis</t>
  </si>
  <si>
    <t>PL12</t>
  </si>
  <si>
    <t>PL7</t>
  </si>
  <si>
    <t>EJ</t>
  </si>
  <si>
    <t>HARS N-terminus iMod domain + Fc</t>
  </si>
  <si>
    <t>Sclerodermatous cGvHD</t>
  </si>
  <si>
    <t>Saccharopolyspora rectivirgula-induced CHP</t>
  </si>
  <si>
    <t>Propionibacterium acnes-induced PF</t>
  </si>
  <si>
    <t>SKG mice</t>
  </si>
  <si>
    <t>ATYR1923 Modules the Inflammatory Response in Experimential Models of Interstitial Lung Disease</t>
  </si>
  <si>
    <t>Granulomas which secret cytokines, including IL-12, IL-23 and TNFalpha.</t>
  </si>
  <si>
    <t>Week 16-28 steroid tapering.</t>
  </si>
  <si>
    <t>PE FVC at week 16.</t>
  </si>
  <si>
    <t>Spontaneous remissions occur in 2/3rds of patients.</t>
  </si>
  <si>
    <t>-0.15 p=0.13, 1.15 p=0.54 for golimumab, placebo +2.02 beat both!</t>
  </si>
  <si>
    <t>Phase II ustekinumab vs. golimumab. Judson et al. Eur Respir J 2014. - NCT00955279</t>
  </si>
  <si>
    <t>Galindo-Feria AS, Persson H, Fathi M, Grunewald J, Jakobsson PJ, Gräslund S,</t>
  </si>
  <si>
    <t>101: Zou ZB, Zhang G, Zhou YQ, Xie CL, Xie MM, Xu L, Hao YJ, Luo LZ, Zhang XK,</t>
  </si>
  <si>
    <t>Yang XW, Wang JS. Chemical Constituents of the Deep-Sea-Derived &lt;i&gt;Penicillium</t>
  </si>
  <si>
    <t>citreonigrum&lt;/i&gt; MCCC 3A00169 and Their Antiproliferative Effects. Mar Drugs.</t>
  </si>
  <si>
    <t>2022 Nov 24;20(12):736. doi: 10.3390/md20120736. PMID: 36547883; PMCID:</t>
  </si>
  <si>
    <t>PMC9781865.</t>
  </si>
  <si>
    <t>102: Gui X, Shenyun S, Ding H, Wang R, Tong J, Yu M, Zhao T, Ma M, Ding J, Xin</t>
  </si>
  <si>
    <t>X, Qiu Y, Qiu X, Zhang Y, Cao M, Huang M, Cao M, Dai J, Cai H, Xiao Y. Anti-Ro52</t>
  </si>
  <si>
    <t>antibodies are associated with the prognosis of adult idiopathic inflammatory</t>
  </si>
  <si>
    <t>myopathy-associated interstitial lung disease. Rheumatology (Oxford). 2022 Nov</t>
  </si>
  <si>
    <t>2;61(11):4570-4578. doi: 10.1093/rheumatology/keac090. PMID: 35148366.</t>
  </si>
  <si>
    <t>103: Martins P, Dourado E, Melo AT, Samões B, Sousa M, Freitas R, Lourenço MH,</t>
  </si>
  <si>
    <t>Fernandes B, Costa E, Parente H, Martins F, Fonseca JE, Cordeiro I, Romão VC,</t>
  </si>
  <si>
    <t>Khmelinskii N, Campanilho-Marques R. Clinical characterisation of a multicentre</t>
  </si>
  <si>
    <t>nationwide cohort of patients with antisynthetase syndrome. ARP Rheumatol. 2022</t>
  </si>
  <si>
    <t>Nov 1;1(ARP Rheumatology, nº3 2022):190-196. English. PMID: 35891592.</t>
  </si>
  <si>
    <t>104: Aguilar-Vazquez A, Chavarria-Avila E, Salazar-Paramo M, Armendariz-Borunda</t>
  </si>
  <si>
    <t>J, Toriz-González G, Rodríguez-Baeza M, Sandoval-Rodriguez A, Villanueva-Pérez</t>
  </si>
  <si>
    <t>A, Godínez-Rubí M, Medina-Preciado JD, Lundberg I, Lozano-Torres Y, Gomez-Rios</t>
  </si>
  <si>
    <t>CA, Pizano-Martinez O, Martinez-Garcia EA, Martin-Marquez BT, Duran-Barragan S,</t>
  </si>
  <si>
    <t>Palacios-Zárate BL, Llamas-Garcia A, Gómez-Limón L, Vazquez-Del Mercado M.</t>
  </si>
  <si>
    <t>Impaired muscle strength is associated with ultrastructure damage in myositis.</t>
  </si>
  <si>
    <t>105: Liu D, Zhao L, Jiang Y, Li L, Guo M, Mu Y, Zhu H. Integrated analysis of</t>
  </si>
  <si>
    <t>plasma and urine reveals unique metabolomic profiles in idiopathic inflammatory</t>
  </si>
  <si>
    <t>myopathies subtypes. J Cachexia Sarcopenia Muscle. 2022 Oct;13(5):2456-2472.</t>
  </si>
  <si>
    <t>doi: 10.1002/jcsm.13045. Epub 2022 Jul 21. PMID: 35860906; PMCID: PMC9530549.</t>
  </si>
  <si>
    <t>106: Loganathan A, McMorrow F, Lu H, Li D, Mulhearn B, McHugh NJ, Tansley SL.</t>
  </si>
  <si>
    <t>The use of ELISA is comparable to immunoprecipitation in the detection of</t>
  </si>
  <si>
    <t>selected myositis-specific autoantibodies in a European population. Front</t>
  </si>
  <si>
    <t>Immunol. 2022 Sep 8;13:975939. doi: 10.3389/fimmu.2022.975939. PMID: 36177007;</t>
  </si>
  <si>
    <t>PMCID: PMC9514093.</t>
  </si>
  <si>
    <t>107: Al-Allaf AW, Neethu M, Al-Allaf Y. A Case Series and Literature Review of</t>
  </si>
  <si>
    <t>the Association of COVID-19 Vaccination With Autoimmune Diseases: Causality or</t>
  </si>
  <si>
    <t>Chance? Cureus. 2022 Sep 1;14(9):e28677. doi: 10.7759/cureus.28677. PMID:</t>
  </si>
  <si>
    <t>36199642; PMCID: PMC9526518.</t>
  </si>
  <si>
    <t>108: Hormaza-Jaramillo A, Bedoya-Joaqui V, Puerta-Sarmiento G, Bautista M, Rios-</t>
  </si>
  <si>
    <t>Serna LJ, Delgado-Mora T, Nieto-Aristizábal I, Ruiz-Ordoñez I. Profile of</t>
  </si>
  <si>
    <t>specific and associated autoantibodies in patients with idiopathic inflammatory</t>
  </si>
  <si>
    <t>myopathies in a Colombian population. Front Med (Lausanne). 2022 Aug</t>
  </si>
  <si>
    <t>15;9:954937. doi: 10.3389/fmed.2022.954937. PMID: 36045923; PMCID: PMC9420838.</t>
  </si>
  <si>
    <t>109: Zhao N, Jiang W, Wu H, Wang P, Wang X, Bai Y, Li Y, Tang Y, Liu Y. Clinical</t>
  </si>
  <si>
    <t>features, prognostic factors, and survival of patients with antisynthetase</t>
  </si>
  <si>
    <t>syndrome and interstitial lung disease. Front Immunol. 2022 Aug 10;13:872615.</t>
  </si>
  <si>
    <t>doi: 10.3389/fimmu.2022.872615. PMID: 36032132; PMCID: PMC9399497.</t>
  </si>
  <si>
    <t>110: Ramos-Martínez E, Falfán-Valencia R, Pérez-Rubio G, Mejía M, Mejía-Hurtado</t>
  </si>
  <si>
    <t>JG, Buendía-Roldán I, González-Pérez MI, Mateos-Toledo HN, Rojas-Serrano J.</t>
  </si>
  <si>
    <t>Interstitial lung disease progression in patients with anti-aminoacyl transfer-</t>
  </si>
  <si>
    <t>RNA-synthetase autoantibodies is characterized by higher levels of sCD163.</t>
  </si>
  <si>
    <t>Immunol Lett. 2022 Aug;248:56-61. doi: 10.1016/j.imlet.2022.06.007. Epub 2022</t>
  </si>
  <si>
    <t>Jun 18. PMID: 35728747.</t>
  </si>
  <si>
    <t>111: Infantino M, Carbone T, Brusca I, Alessio MG, Previtali G, Platzgummer S,</t>
  </si>
  <si>
    <t>Paura G, Castiglione C, Fabris M, Pesce G, Porcelli B, Terzuoli L, Bacarelli MR,</t>
  </si>
  <si>
    <t>Tampoia M, Cinquanta L, Villalta D, Buzzolini F, Palterer B, Pancani S, Benucci</t>
  </si>
  <si>
    <t>M, Manfredi M, Bizzaro N; Study Group on Autoimmune Diseases of the Italian</t>
  </si>
  <si>
    <t>Society of Clinical Pathology and Laboratory Medicine. Current technologies for</t>
  </si>
  <si>
    <t>anti-ENA antibody detection: State-of-the-art of diagnostic immunoassays. J</t>
  </si>
  <si>
    <t>Immunol Methods. 2022 Aug;507:113297. doi: 10.1016/j.jim.2022.113297. Epub 2022</t>
  </si>
  <si>
    <t>Jun 8. PMID: 35690095.</t>
  </si>
  <si>
    <t>112: Preuße C, Paesler B, Nelke C, Cengiz D, Müntefering T, Roos A, Amelin D,</t>
  </si>
  <si>
    <t>Allenbach Y, Uruha A, Dittmayer C, Hentschel A, Pawlitzki M, Hoffmann S, Timm S,</t>
  </si>
  <si>
    <t>Louis SL, Dengler NF, Wiendl H, Lünemann JD, Sickmann A, Hervier B, Meuth SG,</t>
  </si>
  <si>
    <t>Schneider U, Schänzer A, Krause S, Tomaras S, Feist E, Hasseli R, Goebel HH,</t>
  </si>
  <si>
    <t>Gallay L, Streichenberger N, Benveniste O, Stenzel W, Ruck T. Skeletal muscle</t>
  </si>
  <si>
    <t>provides the immunological micro-milieu for specific plasma cells in anti-</t>
  </si>
  <si>
    <t>synthetase syndrome-associated myositis. Acta Neuropathol. 2022</t>
  </si>
  <si>
    <t>Aug;144(2):353-372. doi: 10.1007/s00401-022-02438-z. Epub 2022 May 25. PMID:</t>
  </si>
  <si>
    <t>35612662; PMCID: PMC9288384.</t>
  </si>
  <si>
    <t>113: Bories E, Fortenfant F, Pugnet G, Renaudineau Y, Bost C. Myositis-specific</t>
  </si>
  <si>
    <t>autoantibodies in clinical practice: Improving the performance of the immunodot.</t>
  </si>
  <si>
    <t>Semin Arthritis Rheum. 2022 Aug;55:151998. doi:</t>
  </si>
  <si>
    <t>10.1016/j.semarthrit.2022.151998. Epub 2022 Mar 29. PMID: 35427882.</t>
  </si>
  <si>
    <t>114: Ghosh Md R, Roy D, León-Ruiz M, Das S, Dubey S, Benito-León J. Seropositive</t>
  </si>
  <si>
    <t>Neuromyelitis Optica in a Case of Undiagnosed Ankylosing Spondylitis: A Neuro-</t>
  </si>
  <si>
    <t>Rheumatological Conundrum. Qatar Med J. 2022 Jul 7;2022(3):29. doi:</t>
  </si>
  <si>
    <t>10.5339/qmj.2022.29. PMID: 35864917; PMCID: PMC9272764.</t>
  </si>
  <si>
    <t>115: Qin Y, Fan C, Wang Y, Feng M, Liang Z, Zhao X, Gao C, Luo J. Analytical and</t>
  </si>
  <si>
    <t>clinical performance of different platforms simultaneously detecting 15</t>
  </si>
  <si>
    <t>antinuclear antibodies. J Clin Lab Anal. 2022 Jul;36(7):e24554. doi:</t>
  </si>
  <si>
    <t>10.1002/jcla.24554. Epub 2022 Jun 16. PMID: 35708068; PMCID: PMC9279956.</t>
  </si>
  <si>
    <t>116: García-Bravo L, Calle-Rubio M, Fernández-Arquero M, Mohamed Mohamed K,</t>
  </si>
  <si>
    <t>Guerra-Galán T, Guzmán-Fulgencio M, Rodríguez de la Peña A, Cañizares C, López</t>
  </si>
  <si>
    <t>B, Vadillo C, Matías-Guiu J, Nieto Barbero A, Álvarez-Sala Walther JL, Sánchez-</t>
  </si>
  <si>
    <t>Ramón S, Ochoa-Grullón J. Association of anti-SARS-COV-2 vaccine with increased</t>
  </si>
  <si>
    <t>incidence of myositis-related anti-RNA-synthetases auto-antibodies. J Transl</t>
  </si>
  <si>
    <t>Autoimmun. 2022 Jun 30;5:100160. doi: 10.1016/j.jtauto.2022.100160. PMID:</t>
  </si>
  <si>
    <t>35789569; PMCID: PMC9242685.</t>
  </si>
  <si>
    <t>117: Erratum: Isolation of Endothelial Cells from the Lumen of Mouse Carotid</t>
  </si>
  <si>
    <t>Arteries for Single-cell Multi-omics Experiments. J Vis Exp. 2022 Jun 22;(184).</t>
  </si>
  <si>
    <t>doi: 10.3791/6506. Erratum for: J Vis Exp. 2021 Oct 4;(176). doi: 10.3791/63128.</t>
  </si>
  <si>
    <t>PMID: 35731835.</t>
  </si>
  <si>
    <t>118: Zhu Q, Laughner JL, Cohen RC. Combining Machine Learning and Satellite</t>
  </si>
  <si>
    <t>Observations to Predict Spatial and Temporal Variation of near Surface OH in</t>
  </si>
  <si>
    <t>North American Cities. Environ Sci Technol. 2022 Jun 7;56(11):7362-7371. doi:</t>
  </si>
  <si>
    <t>10.1021/acs.est.1c05636. Epub 2022 Mar 18. PMID: 35302754.</t>
  </si>
  <si>
    <t>119: Maloir Q, Laurence S, Christian VF, Fanny G, Renaud L, Julien G. Clinical</t>
  </si>
  <si>
    <t>experience in anti-synthetase syndrome: a monocentric retrospective analytical</t>
  </si>
  <si>
    <t>study. Acta Clin Belg. 2022 Jun;77(3):624-630. doi:</t>
  </si>
  <si>
    <t>10.1080/17843286.2021.1925818. Epub 2021 May 18. PMID: 34000974.</t>
  </si>
  <si>
    <t>120: Alberti ML, Wolff V, Reyes F, Juárez-León E, Fassola L, Carballo G,</t>
  </si>
  <si>
    <t>Buendía-Roldán I, Rojas-Serrano J, Caro F, Florenzano M, Paulín F. Myositis-</t>
  </si>
  <si>
    <t>associated Interstitial Lung Disease: Clinical Characteristics and Factors</t>
  </si>
  <si>
    <t>Related to Pulmonary Function Improvement: A Latin-American Multicenter Cohort</t>
  </si>
  <si>
    <t>Study. Reumatol Clin (Engl Ed). 2022 May;18(5):293-298. doi:</t>
  </si>
  <si>
    <t>10.1016/j.reumae.2020.12.006. PMID: 35568443.</t>
  </si>
  <si>
    <t>121: Zhou J, Zhao L, Xiao Y, Xie S, Long Y, Wei Y, Meng Q, Li X, Luo H, Zhu H.</t>
  </si>
  <si>
    <t>The Expression of Cytokine Profiles and Related Receptors in Idiopathic</t>
  </si>
  <si>
    <t>Inflammatory Myopathies. Front Pharmacol. 2022 Apr 20;13:852055. doi:</t>
  </si>
  <si>
    <t>10.3389/fphar.2022.852055. PMID: 35517781; PMCID: PMC9065407.</t>
  </si>
  <si>
    <t>122: Khater ES, Al Sheik MFA. Clinical implications of autoantibodies to</t>
  </si>
  <si>
    <t>extractable nuclear antigens in rheumatoid arthritis patients in tertiary care</t>
  </si>
  <si>
    <t>hospital in Riyadh, Saudi Arabia. Egypt J Immunol. 2022 Apr;29(2):87-95. PMID:</t>
  </si>
  <si>
    <t>123: Zhao X, Li L, Ge S, Liu J, Li S, Wang H, Cai D. A novel model of</t>
  </si>
  <si>
    <t>dermatomyositis induced by membrane antigen and calciphylaxis in rats. Biomed</t>
  </si>
  <si>
    <t>Rep. 2022 Apr;16(4):31. doi: 10.3892/br.2022.1514. Epub 2022 Feb 24. PMID:</t>
  </si>
  <si>
    <t>35251618; PMCID: PMC8889541.</t>
  </si>
  <si>
    <t>124: Chaligne C, Mageau A, Ducrocq G, Ou P, Alexandra JF, Mutuon P, Papo T,</t>
  </si>
  <si>
    <t>Sacre K. Acute myocarditis revealing autoimmune and inflammatory disorders:</t>
  </si>
  <si>
    <t>Clinical presentation and outcome. Int J Cardiol. 2022 Mar 15;351:84-88. doi:</t>
  </si>
  <si>
    <t>10.1016/j.ijcard.2021.12.058. Epub 2021 Dec 31. PMID: 34979146.</t>
  </si>
  <si>
    <t>125: Notarnicola A, Preger C, Lundström SL, Renard N, Wigren E, Van Gompel E,</t>
  </si>
  <si>
    <t>Lundberg IE, Fernandes-Cerqueira C. Longitudinal assessment of reactivity and</t>
  </si>
  <si>
    <t>affinity profile of anti-Jo1 autoantibodies to distinct HisRS domains and a</t>
  </si>
  <si>
    <t>splice variant in a cohort of patients with myositis and anti-synthetase</t>
  </si>
  <si>
    <t>syndrome. Arthritis Res Ther. 2022 Mar 2;24(1):62. doi:</t>
  </si>
  <si>
    <t>10.1186/s13075-022-02745-6. Erratum in: Arthritis Res Ther. 2024 Dec</t>
  </si>
  <si>
    <t>2;26(1):206. doi: 10.1186/s13075-024-03446-y. PMID: 35236390; PMCID: PMC8889758.</t>
  </si>
  <si>
    <t>126: Essouma M, Noubiap JJ, Singwe-Ngandeu M, Hachulla E. Epidemiology of</t>
  </si>
  <si>
    <t>Idiopathic Inflammatory Myopathies in Africa: A Contemporary Systematic Review.</t>
  </si>
  <si>
    <t>J Clin Rheumatol. 2022 Mar 1;28(2):e552-e562. doi: 10.1097/RHU.0000000000001736.</t>
  </si>
  <si>
    <t>PMID: 33843773.</t>
  </si>
  <si>
    <t>127: Ebrahimi M, Rostamian A, Rafiei-Latianee R, Najafizadeh SR, Movaseghi S,</t>
  </si>
  <si>
    <t>Faezi ST, Ghazanfari T. Myositis autoantibodies in Iranian myositis patients:</t>
  </si>
  <si>
    <t>assessment the frequency and clinical relevancy. Clin Rheumatol. 2022</t>
  </si>
  <si>
    <t>Feb;41(2):533-539. doi: 10.1007/s10067-021-05879-1. Epub 2021 Sep 13. PMID:</t>
  </si>
  <si>
    <t>128: Zhang J, Xue Y, Liu X, Kuang W, Tan X, Li C, Li C. Identification of 4</t>
  </si>
  <si>
    <t>subgroups in juvenile dermatomyositis by principal component analysis-based</t>
  </si>
  <si>
    <t>cluster analysis. Clin Exp Rheumatol. 2022 Feb;40(2):443-449. doi:</t>
  </si>
  <si>
    <t>10.55563/clinexprheumatol/t2hxjd. Epub 2021 Jun 22. PMID: 34251318.</t>
  </si>
  <si>
    <t>129: Deng K, Luo Q, Liang Z, Long F, Han Q, Wang F, Huang S, Liao L, Lin T, Chen</t>
  </si>
  <si>
    <t>R. Are sputum autoantibodies more clinically relevant in idiopathic pulmonary</t>
  </si>
  <si>
    <t>fibrosis than serum autoantibodies? J Res Med Sci. 2022 Jan 29;27:3. doi:</t>
  </si>
  <si>
    <t>10.4103/jrms.JRMS_219_19. PMID: 35342449; PMCID: PMC8943581.</t>
  </si>
  <si>
    <t>130: Duran A, Çetin Duran A, Taşkıran İ. Karaciğer Patolojilerinde</t>
  </si>
  <si>
    <t>Otoantikorların Klinik Tanıya Katkısının ve Eşlik Eden Otoimmün Hastalıkların</t>
  </si>
  <si>
    <t>Tanımlanmasındaki Rolünün Araştırılması [Investigation of the Contribution of</t>
  </si>
  <si>
    <t>Autoantibodies to Clinical Diagnosis in Liver Pathologies and the Identification</t>
  </si>
  <si>
    <t>of Accompanying Autoimmune Diseases]. Mikrobiyol Bul. 2022 Jan;56(1):81-94.</t>
  </si>
  <si>
    <t>Turkish. doi: 10.5578/mb.20229907. PMID: 35088962.</t>
  </si>
  <si>
    <t>131: Flashner BM, VanderLaan PA, Nurhussien L, Rice MB, Hallowell RW. Pulmonary</t>
  </si>
  <si>
    <t>histopathology of interstitial lung disease associated with antisynthetase</t>
  </si>
  <si>
    <t>antibodies. Respir Med. 2022 Jan;191:106697. doi: 10.1016/j.rmed.2021.106697.</t>
  </si>
  <si>
    <t>Epub 2021 Nov 25. PMID: 34864634.</t>
  </si>
  <si>
    <t>132: Mahler M, Malyavantham K, Seaman A, Bentow C, Anunciacion-Llunell A, Sanz-</t>
  </si>
  <si>
    <t>Martínez MT, Viñas-Gimenez L, Selva-O'Callaghan A. Profiling of Myositis</t>
  </si>
  <si>
    <t>Specific Antibodies and Composite Scores as an Aid in the Differential Diagnosis</t>
  </si>
  <si>
    <t>of Autoimmune Myopathies. Diagnostics (Basel). 2021 Nov 30;11(12):2246. doi:</t>
  </si>
  <si>
    <t>10.3390/diagnostics11122246. PMID: 34943483; PMCID: PMC8699835.</t>
  </si>
  <si>
    <t>133: Sreevilasan SK, Devarasetti P, Narahari NK, Desai A, Rajasekhar L. Clinical</t>
  </si>
  <si>
    <t>profile and treatment outcomes in antisynthetase syndrome: a tertiary centre</t>
  </si>
  <si>
    <t>experience. Rheumatol Adv Pract. 2021 Nov 5;5(Suppl 2):ii10-ii18. doi:</t>
  </si>
  <si>
    <t>10.1093/rap/rkab054. PMID: 34755025; PMCID: PMC8570161.</t>
  </si>
  <si>
    <t>134: Jhajj AS, Shun Yeung JH, To F. Spontaneous Pneumomediastinum due to Anti-</t>
  </si>
  <si>
    <t>Melanoma Differentiation-Associated Protein 5 Requiring a Bilateral Lung</t>
  </si>
  <si>
    <t>Transplant. Case Rep Rheumatol. 2021 Oct 29;2021:6097183. doi:</t>
  </si>
  <si>
    <t>10.1155/2021/6097183. PMID: 34745682; PMCID: PMC8570881.</t>
  </si>
  <si>
    <t>135: Pestronk A, Choksi R. Pathology Features of Immune and Inflammatory</t>
  </si>
  <si>
    <t>Myopathies, Including a Polymyositis Pattern, Relate Strongly to Serum</t>
  </si>
  <si>
    <t>Autoantibodies. J Neuropathol Exp Neurol. 2021 Sep 27;80(9):812-820. doi:</t>
  </si>
  <si>
    <t>10.1093/jnen/nlab071. PMID: 34363679.</t>
  </si>
  <si>
    <t>136: Sun S, Chen Z, Zhang D, Xu W, Wu W, Sun F, Gu L, Chen J, Li J, Li T, Wang</t>
  </si>
  <si>
    <t>X, Ye S. Description and Analysis of a Novel Subtype of the Anti-Synthetase</t>
  </si>
  <si>
    <t>Syndrome Characterized by Frequent Attacks of Fever and Systemic Inflammation in</t>
  </si>
  <si>
    <t>a Single-Center Cohort Study. Front Immunol. 2021 Sep 23;12:729602. doi:</t>
  </si>
  <si>
    <t>10.3389/fimmu.2021.729602. PMID: 34630407; PMCID: PMC8495196.</t>
  </si>
  <si>
    <t>137: Rosa CT, Thilakarathne AS, Senevirathne LA, Wijeyeratna A, Munidasa D.</t>
  </si>
  <si>
    <t>Mechanic's hand; is it a prodromic sign of disease relapse of anti-synthetase</t>
  </si>
  <si>
    <t>syndrome; a case report. BMC Rheumatol. 2021 Jul 26;5(1):25. doi:</t>
  </si>
  <si>
    <t>10.1186/s41927-021-00195-2. PMID: 34304737; PMCID: PMC8311943.</t>
  </si>
  <si>
    <t>138: Negalur NV, Ekbote GG, Raval DN, Tanna DV, Kazi WS, Bindroo MA, Yadavalli</t>
  </si>
  <si>
    <t>DJ, Gupta R. The Association of Myositis Specific Antibodies in Patients with</t>
  </si>
  <si>
    <t>Inflammatory Myositis: Preliminary Data in Indian Patients. Ann Indian Acad</t>
  </si>
  <si>
    <t>Neurol. 2021 Jul-Aug;24(4):552-558. doi: 10.4103/aian.AIAN_1151_20. Epub 2021</t>
  </si>
  <si>
    <t>May 21. PMID: 34728950; PMCID: PMC8513958.</t>
  </si>
  <si>
    <t>139: Nair AM, Mathew J, Goel R, Chebbi P, Mathew AJ, Arvind G, Yadav B, Rebekah</t>
  </si>
  <si>
    <t>G, Prakash JAJ, Danda D. Mycophenolate in idiopathic inflammatory myositis:</t>
  </si>
  <si>
    <t>outcome data of a large South Asian cohort. Clin Rheumatol. 2021</t>
  </si>
  <si>
    <t>Jul;40(7):2805-2819. doi: 10.1007/s10067-021-05590-1. Epub 2021 Jan 27. PMID:</t>
  </si>
  <si>
    <t>140: Xu A, Ye Y, Fu Q, Lian X, Chen S, Guo Q, Lu LJ, Dai M, Lv X, Bao C.</t>
  </si>
  <si>
    <t>Prognostic values of anti-Ro52 antibodies in anti-MDA5-positive clinically</t>
  </si>
  <si>
    <t>amyopathic dermatomyositis associated with interstitial lung disease.</t>
  </si>
  <si>
    <t>Rheumatology (Oxford). 2021 Jul 1;60(7):3343-3351. doi:</t>
  </si>
  <si>
    <t>10.1093/rheumatology/keaa786. PMID: 33331866.</t>
  </si>
  <si>
    <t>141: Oldroyd AGS, Allard AB, Callen JP, Chinoy H, Chung L, Fiorentino D, George</t>
  </si>
  <si>
    <t>MD, Gordon P, Kolstad K, Kurtzman DJB, Machado PM, McHugh NJ, Postolova A,</t>
  </si>
  <si>
    <t>Selva-O'Callaghan A, Schmidt J, Tansley S, Vleugels RA, Werth VP, Aggarwal R. A</t>
  </si>
  <si>
    <t>systematic review and meta-analysis to inform cancer screening guidelines in</t>
  </si>
  <si>
    <t>idiopathic inflammatory myopathies. Rheumatology (Oxford). 2021 Jun</t>
  </si>
  <si>
    <t>18;60(6):2615-2628. doi: 10.1093/rheumatology/keab166. Erratum in: Rheumatology</t>
  </si>
  <si>
    <t>(Oxford). 2021 Nov 3;60(11):5483. doi: 10.1093/rheumatology/keab616. PMID:</t>
  </si>
  <si>
    <t>33599244; PMCID: PMC8213426.</t>
  </si>
  <si>
    <t>142: Jang J, Kim S, Kim HS, Lee KA, Park J, Park Y. Comparison of antinuclear</t>
  </si>
  <si>
    <t>antibody profiles obtained using line immunoassay and fluorescence enzyme</t>
  </si>
  <si>
    <t>immunoassay. J Int Med Res. 2021 Jun;49(6):3000605211014390. doi:</t>
  </si>
  <si>
    <t>10.1177/03000605211014390. PMID: 34154430; PMCID: PMC8236799.</t>
  </si>
  <si>
    <t>143: Joosse BA, Jackson JH, Cisneros A, Santhin AB, Smith SA, Moore DJ, Crofford</t>
  </si>
  <si>
    <t>LJ, Wilfong EM, Bonami RH. High-Throughput Detection of Autoantigen-Specific B</t>
  </si>
  <si>
    <t>Cells Among Distinct Functional Subsets in Autoimmune Donors. Front Immunol.</t>
  </si>
  <si>
    <t>2021 May 24;12:685718. doi: 10.3389/fimmu.2021.685718. PMID: 34234784; PMCID:</t>
  </si>
  <si>
    <t>PMC8256427.</t>
  </si>
  <si>
    <t>144: Moussa N, Khemakhem R, Snoussi M, Fekih W, Bahloul Z, Kammoun S.</t>
  </si>
  <si>
    <t>Pneumopathie infiltrante diffuse secondaire à un syndrome des antisynthétases: à</t>
  </si>
  <si>
    <t>propos d´un cas [Diffuse infiltrating lung disease secondary to antisynthetase</t>
  </si>
  <si>
    <t>syndrome: a case report]. Pan Afr Med J. 2021 May 11;39:30. French. doi:</t>
  </si>
  <si>
    <t>10.11604/pamj.2021.39.30.22654. PMID: 34394821; PMCID: PMC8348253.</t>
  </si>
  <si>
    <t>145: Salvador-Corres I, Quirant-Sanchez B, Teniente-Serra A, Centeno C, Moreno</t>
  </si>
  <si>
    <t>A, Rodríguez-Pons L, Serra-Mitjá P, García-Nuñez M, Martinez-Caceres E, Rosell</t>
  </si>
  <si>
    <t>A, Olivé A, Portillo K. Detection of Autoantibodies in Bronchoalveolar Lavage in</t>
  </si>
  <si>
    <t>Patients with Diffuse Interstitial Lung Disease. Arch Bronconeumol (Engl Ed).</t>
  </si>
  <si>
    <t>2021 May;57(5):351-358. English, Spanish. doi: 10.1016/j.arbres.2020.08.020.</t>
  </si>
  <si>
    <t>Epub 2020 Sep 30. PMID: 33069461.</t>
  </si>
  <si>
    <t>146: Emad Y, Ragab Y, Hammam N, El-Shaarawy N, Ibrahim O, Gamal RM, Abd-Elsalam</t>
  </si>
  <si>
    <t>M, Mohammed RHA, Hawass M, Rasker JJ. Autoantibodies to extractable nuclear</t>
  </si>
  <si>
    <t>antigens (ENAs) pattern in rheumatoid arthritis patients: Relevance and clinical</t>
  </si>
  <si>
    <t>implications. Reumatol Clin (Engl Ed). 2021 May;17(5):250-257. English, Spanish.</t>
  </si>
  <si>
    <t>doi: 10.1016/j.reuma.2019.10.001. Epub 2019 Dec 4. PMID: 31812441.</t>
  </si>
  <si>
    <t>147: Alsaed OS, Alamlih LI, Al-Radideh O, Chandra P, Alemadi S, Al-Allaf AW.</t>
  </si>
  <si>
    <t>Clinical utility of ANA-ELISA vs ANA-immunofluorescence in connective tissue</t>
  </si>
  <si>
    <t>diseases. Sci Rep. 2021 Apr 15;11(1):8229. doi: 10.1038/s41598-021-87366-w.</t>
  </si>
  <si>
    <t>PMID: 33859213; PMCID: PMC8050204.</t>
  </si>
  <si>
    <t>148: Pratap U, Ravindrachari M, RamyaPriya A, Toi PC, Manju R. Tuberculosis</t>
  </si>
  <si>
    <t>heralding connective tissue disorder. Trop Doct. 2021 Apr;51(2):261-263. doi:</t>
  </si>
  <si>
    <t>10.1177/0049475520962743. Epub 2020 Oct 13. PMID: 33050840.</t>
  </si>
  <si>
    <t>149: Giannini M, Fiorella ML, Tampoia M, Girolamo F, Fornaro M, Amati A, Lia A,</t>
  </si>
  <si>
    <t>Abbracciavento L, D'Abbicco D, Iannone F. Long-term efficacy of adding</t>
  </si>
  <si>
    <t>intravenous immunoglobulins as treatment of refractory dysphagia related to</t>
  </si>
  <si>
    <t>myositis: a retrospective analysis. Rheumatology (Oxford). 2021 Mar</t>
  </si>
  <si>
    <t>2;60(3):1234-1242. doi: 10.1093/rheumatology/keaa443. PMID: 32911543.</t>
  </si>
  <si>
    <t>150: Li S, Sun Y, Shao C, Huang H, Wang Q, Xu K, Zhang X, Liu P, Zeng X, Xu Z.</t>
  </si>
  <si>
    <t>Prognosis of adult idiopathic inflammatory myopathy-associated interstitial lung</t>
  </si>
  <si>
    <t>disease: a retrospective study of 679 adult cases. Rheumatology (Oxford). 2021</t>
  </si>
  <si>
    <t>Mar 2;60(3):1195-1204. doi: 10.1093/rheumatology/keaa372. PMID: 32894294.</t>
  </si>
  <si>
    <t>151: Ponce-Gallegos MA, González-Pérez MI, Mejía M, Nava-Quiroz KJ, Pérez-Rubio</t>
  </si>
  <si>
    <t>G, Buendía-Roldán I, Ramos-Martínez E, Rojas-Serrano J, Falfán-Valencia R.</t>
  </si>
  <si>
    <t>Single Nucleotide Polymorphism in the &lt;i&gt;IL17A&lt;/i&gt; Gene Is Associated with</t>
  </si>
  <si>
    <t>Interstitial Lung Disease Positive to Anti-Jo1 Antisynthetase Autoantibodies.</t>
  </si>
  <si>
    <t>Life (Basel). 2021 Feb 23;11(2):174. doi: 10.3390/life11020174. PMID: 33672430;</t>
  </si>
  <si>
    <t>PMCID: PMC7926454.</t>
  </si>
  <si>
    <t>152: Alberti ML, Wolff V, Reyes F, Juárez-León E, Fassola L, Carballo G,</t>
  </si>
  <si>
    <t>Study. Reumatol Clin (Engl Ed). 2021 Feb 15:S1699-258X(21)00010-3. English,</t>
  </si>
  <si>
    <t>Spanish. doi: 10.1016/j.reuma.2020.12.002. Epub ahead of print. PMID: 33602594.</t>
  </si>
  <si>
    <t>153: Zhan X, Yan W, Wang Y, Li Q, Shi X, Gao Y, Ye Q. Clinical features of anti-</t>
  </si>
  <si>
    <t>synthetase syndrome associated interstitial lung disease: a retrospective cohort</t>
  </si>
  <si>
    <t>in China. BMC Pulm Med. 2021 Feb 12;21(1):57. doi: 10.1186/s12890-021-01399-5.</t>
  </si>
  <si>
    <t>PMID: 33579248; PMCID: PMC7881640.</t>
  </si>
  <si>
    <t>154: Gupta L, Naveen R, Gaur P, Agarwal V, Aggarwal R. Myositis-specific and</t>
  </si>
  <si>
    <t>myositis-associated autoantibodies in a large Indian cohort of inflammatory</t>
  </si>
  <si>
    <t>myositis. Semin Arthritis Rheum. 2021 Feb;51(1):113-120. doi:</t>
  </si>
  <si>
    <t>10.1016/j.semarthrit.2020.10.014. Epub 2020 Dec 22. PMID: 33360322.</t>
  </si>
  <si>
    <t>155: Young-Glazer J, Cisneros A 3rd, Wilfong EM, Smith SA, Crofford LJ, Bonami</t>
  </si>
  <si>
    <t>RH. Jo-1 autoantigen-specific B cells are skewed towards distinct functional B</t>
  </si>
  <si>
    <t>cell subsets in anti-synthetase syndrome patients. Arthritis Res Ther. 2021 Jan</t>
  </si>
  <si>
    <t>19;23(1):33. doi: 10.1186/s13075-020-02412-8. PMID: 33468230; PMCID: PMC7814460.</t>
  </si>
  <si>
    <t>156: Barratt SL, Adamali HH, Cotton C, Mulhearn B, Iftikhar H, Pauling JD,</t>
  </si>
  <si>
    <t>Spencer L, Adamali HI, Gunawardena H. Clinicoserological features of</t>
  </si>
  <si>
    <t>antisynthetase syndrome (ASyS)-associated interstitial lung disease presenting</t>
  </si>
  <si>
    <t>to respiratory services: comparison with idiopathic pulmonary fibrosis and ASyS</t>
  </si>
  <si>
    <t>diagnosed in rheumatology services. BMJ Open Respir Res. 2021 Jan;8(1):e000829.</t>
  </si>
  <si>
    <t>doi: 10.1136/bmjresp-2020-000829. PMID: 33419741; PMCID: PMC7798409.</t>
  </si>
  <si>
    <t>157: Aljohani G, Bin Awad EA, Alshahrani K, Alsaqar MM, Albogami B, Almotywee</t>
  </si>
  <si>
    <t>SH, Almaimouni H, Dirar AS, Alrashid A, Rajendram R, Masuadi E, Omair MA. The</t>
  </si>
  <si>
    <t>prevalence, clinical features, predictive factors and investigations to screen</t>
  </si>
  <si>
    <t>for cancer in patients with inflammatory myositis. A case series from two</t>
  </si>
  <si>
    <t>tertiary care centers in Riyadh, Saudi Arabia. Saudi Med J. 2021</t>
  </si>
  <si>
    <t>Jan;42(1):100-104. doi: 10.15537/smj.2021.1.25590. PMID: 33399178; PMCID:</t>
  </si>
  <si>
    <t>PMC7989309.</t>
  </si>
  <si>
    <t>158: Kalluri ROR, Gugamsetty B, Tandule CR, Kotalo RG, Thotli LR, Rajuru RR,</t>
  </si>
  <si>
    <t>Palle SNR. Impact of aerosols on surface ozone during COVID-19 pandemic in</t>
  </si>
  <si>
    <t>southern India: A multi-instrumental approach from ground and satellite</t>
  </si>
  <si>
    <t>observations, and model simulations. J Atmos Sol Terr Phys. 2021 Jan;212:105491.</t>
  </si>
  <si>
    <t>doi: 10.1016/j.jastp.2020.105491. Epub 2020 Dec 9. PMID: 33318726; PMCID:</t>
  </si>
  <si>
    <t>PMC7724289.</t>
  </si>
  <si>
    <t>159: Wang Y, Hu R, Xie P, Chen H, Wang F, Liu X, Liu J, Liu W. Measurement of</t>
  </si>
  <si>
    <t>tropospheric HO&lt;sub&gt;2&lt;/sub&gt; radical using fluorescence assay by gas expansion</t>
  </si>
  <si>
    <t>with low interferences. J Environ Sci (China). 2021 Jan;99:40-50. doi:</t>
  </si>
  <si>
    <t>10.1016/j.jes.2020.06.010. Epub 2020 Jun 28. PMID: 33183715.</t>
  </si>
  <si>
    <t>160: Leurs A, Dubucquoi S, Machuron F, Balden M, Renaud F, Rogeau S, Lopez B,</t>
  </si>
  <si>
    <t>Lambert M, Morell-Dubois S, Maillard H, Béhal H, Hachulla E, Launay D, Sobanski</t>
  </si>
  <si>
    <t>V. Extended myositis-specific and -associated antibodies profile in systemic</t>
  </si>
  <si>
    <t>sclerosis: A cross-sectional study. Joint Bone Spine. 2021 Jan;88(1):105048.</t>
  </si>
  <si>
    <t>doi: 10.1016/j.jbspin.2020.06.021. Epub 2020 Jul 9. PMID: 32653653.</t>
  </si>
  <si>
    <t>161: Lackner A, Tiefenthaler V, Mirzayeva J, Posch F, Rossmann C, Kastrati K,</t>
  </si>
  <si>
    <t>Radner H, Demel U, Gretler J, Stotz M, Graninger WB, Stradner MH. The use and</t>
  </si>
  <si>
    <t>diagnostic value of testing myositis-specific and myositis-associated</t>
  </si>
  <si>
    <t>autoantibodies by line immuno-assay: a retrospective study. Ther Adv</t>
  </si>
  <si>
    <t>Musculoskelet Dis. 2020 Dec 8;12:1759720X20975907. doi:</t>
  </si>
  <si>
    <t>10.1177/1759720X20975907. PMID: 33343724; PMCID: PMC7727081.</t>
  </si>
  <si>
    <t>162: Kononets O, Karaiev T, Tkachenko O, Lichman L. RENAL, HEPATIC AND IMMUNE</t>
  </si>
  <si>
    <t>FUNCTION INDICES IN PATIENTS WITH DUCHENNE MUSCULAR DYSTROPHY. Georgian Med</t>
  </si>
  <si>
    <t>News. 2020 Dec;(309):64-71. PMID: 33526732.</t>
  </si>
  <si>
    <t>163: Bossuyt X, De Langhe E, Borghi MO, Meroni PL. Understanding and</t>
  </si>
  <si>
    <t>interpreting antinuclear antibody tests in systemic rheumatic diseases. Nat Rev</t>
  </si>
  <si>
    <t>Rheumatol. 2020 Dec;16(12):715-726. doi: 10.1038/s41584-020-00522-w. Epub 2020</t>
  </si>
  <si>
    <t>Nov 5. PMID: 33154583.</t>
  </si>
  <si>
    <t>164: Ponce-Gallegos MA, Ramos-Martínez E, García-Carmona A, Mejía M, Nava-Quiroz</t>
  </si>
  <si>
    <t>KJ, Pérez-Rubio G, Ambrocio-Ortiz E, González-Pérez MI, Buendía-Roldán I, Rojas-</t>
  </si>
  <si>
    <t>Serrano J, Falfán-Valencia R. Genetic Susceptibility to Antisynthetase Syndrome</t>
  </si>
  <si>
    <t>Associated With Single-Nucleotide Variants in the &lt;i&gt;IL1B&lt;/i&gt; Gene That Lead</t>
  </si>
  <si>
    <t>Variation in IL-1β Serum Levels. Front Med (Lausanne). 2020 Nov 24;7:547186.</t>
  </si>
  <si>
    <t>doi: 10.3389/fmed.2020.547186. PMID: 33330522; PMCID: PMC7732678.</t>
  </si>
  <si>
    <t>165: Huang K, Aggarwal R. Antisynthetase syndrome: A distinct disease spectrum.</t>
  </si>
  <si>
    <t>J Scleroderma Relat Disord. 2020 Oct;5(3):178-191. doi:</t>
  </si>
  <si>
    <t>10.1177/2397198320902667. Epub 2020 Feb 18. PMID: 35382516; PMCID: PMC8922626.</t>
  </si>
  <si>
    <t>166: Vanikieti K, Janyaprasert P, Lueangram S, Nimworaphan J, Rattanathamsakul</t>
  </si>
  <si>
    <t>N, Tiraset N, Chokthaweesak W, Samipak N, Padungkiatsagul T, Preechawat P,</t>
  </si>
  <si>
    <t>Poonyathalang A, Pulkes T, Tunlayadechanont S, Siriyotha S, Jindahra P.</t>
  </si>
  <si>
    <t>Etiologies of Acute Optic Neuritis in Thailand: An Observational Study of 171</t>
  </si>
  <si>
    <t>Patients. Clin Ophthalmol. 2020 Sep 30;14:2935-2942. doi: 10.2147/OPTH.S271820.</t>
  </si>
  <si>
    <t>PMID: 33061279; PMCID: PMC7533266.</t>
  </si>
  <si>
    <t>167: Dei G, Rebora P, Catalano M, Sebastiani M, Faverio P, Pozzi MR, Manfredi A,</t>
  </si>
  <si>
    <t>Cameli P, Salton F, Salvarani C, Cavagna L, Confalonieri M, Bargagli E, Luppi F,</t>
  </si>
  <si>
    <t>Pesci A. Functional Progression in Patients with Interstitial Lung Disease</t>
  </si>
  <si>
    <t>Resulted Positive to Antisynthetase Antibodies: A Multicenter, Retrospective</t>
  </si>
  <si>
    <t>Analysis. J Clin Med. 2020 Sep 21;9(9):3033. doi: 10.3390/jcm9093033. PMID:</t>
  </si>
  <si>
    <t>32967131; PMCID: PMC7565737.</t>
  </si>
  <si>
    <t>168: Emad Y, Ragab Y, Abd-Elsalam M, Rasker JJ. Antisynthetase syndrome</t>
  </si>
  <si>
    <t>complicating the course of established case with rheumatoid arthritis: A rare</t>
  </si>
  <si>
    <t>and under-recognized overlapping disease. Reumatol Clin (Engl Ed). 2020 Sep-</t>
  </si>
  <si>
    <t>Oct;16(5 Pt 2):419-422. English, Spanish. doi: 10.1016/j.reuma.2018.06.002. Epub</t>
  </si>
  <si>
    <t>2018 Aug 14. PMID: 30120021.</t>
  </si>
  <si>
    <t>169: Liang Z, Long F, Deng K, Wang F, Xiao J, Yang Y, Zhang D, Gu W, Xu J, Jian</t>
  </si>
  <si>
    <t>W, Shi W, Zheng J, Chen X, Gao Y, Luo Q, Stampfli MR, Peng T, Chen R.</t>
  </si>
  <si>
    <t>Dissociation between airway and systemic autoantibody responses in chronic</t>
  </si>
  <si>
    <t>obstructive pulmonary disease. Ann Transl Med. 2020 Aug;8(15):918. doi:</t>
  </si>
  <si>
    <t>10.21037/atm-20-944. PMID: 32953718; PMCID: PMC7475442.</t>
  </si>
  <si>
    <t>170: Pozharashka J, Dourmishev L, Rusinova D, Balabanova M, Miteva L.</t>
  </si>
  <si>
    <t>Paraneoplastic Dermatomyositis in a Patient with Metastatic Gastric Carcinoma.</t>
  </si>
  <si>
    <t>Acta Dermatovenerol Croat. 2020 Aug;28(2):120-122. PMID: 32876041.</t>
  </si>
  <si>
    <t>171: Marco JL, Collins BF. Clinical manifestations and treatment of</t>
  </si>
  <si>
    <t>antisynthetase syndrome. Best Pract Res Clin Rheumatol. 2020 Aug;34(4):101503.</t>
  </si>
  <si>
    <t>doi: 10.1016/j.berh.2020.101503. Epub 2020 Apr 11. PMID: 32284267.</t>
  </si>
  <si>
    <t>172: Li L, Liu C, Wang Q, Wu C, Zhang Y, Cheng L, Wen X, Zeng X, Zhang F, Li Y.</t>
  </si>
  <si>
    <t>Analysis of myositis autoantibodies in Chinese patients with cancer-associated</t>
  </si>
  <si>
    <t>myositis. J Clin Lab Anal. 2020 Aug;34(8):e23307. doi: 10.1002/jcla.23307. Epub</t>
  </si>
  <si>
    <t>2020 Mar 27. PMID: 32222002; PMCID: PMC7439325.</t>
  </si>
  <si>
    <t>173: Paul N, Avalos C, Estifan E, Swyden S. Interstitial lung disease in</t>
  </si>
  <si>
    <t>dermatomyositis complicated by right ventricular thrombus secondary to</t>
  </si>
  <si>
    <t>macrophage activation syndrome- a case report. AME Case Rep. 2020 Jul 30;4:18.</t>
  </si>
  <si>
    <t>doi: 10.21037/acr.2020.03.06. PMID: 32793860; PMCID: PMC7392852.</t>
  </si>
  <si>
    <t>174: Ravindran R, Witczak J, Bahl S, Premawardhana LDKE, Adlan M. Myositis,</t>
  </si>
  <si>
    <t>rhabdomyolysis and severe hypercalcaemia in a body builder. Endocrinol Diabetes</t>
  </si>
  <si>
    <t>Metab Case Rep. 2020 Jul 5;2020:20-0032. doi: 10.1530/EDM-20-0032. Epub ahead of</t>
  </si>
  <si>
    <t>print. PMID: 32698126; PMCID: PMC7354728.</t>
  </si>
  <si>
    <t>175: Zampeli E, Mavrommati M, Moutsopoulos HM, Skopouli FN. Anti-Ro52 and/or</t>
  </si>
  <si>
    <t>anti-Ro60 immune reactivity: autoantibody and disease associations. Clin Exp</t>
  </si>
  <si>
    <t>Rheumatol. 2020 Jul-Aug;38 Suppl 126(4):134-141. Epub 2020 Feb 18. PMID:</t>
  </si>
  <si>
    <t>176: Parkes JE, Thoma A, Lightfoot AP, Day PJ, Chinoy H, Lamb JA. MicroRNA and</t>
  </si>
  <si>
    <t>mRNA profiling in the idiopathic inflammatory myopathies. BMC Rheumatol. 2020</t>
  </si>
  <si>
    <t>Jun 10;4:25. doi: 10.1186/s41927-020-00125-8. PMID: 32529172; PMCID: PMC7285612.</t>
  </si>
  <si>
    <t>177: Ramos-Martinez E, Falfán-Valencia R, Pérez-Rubio G, Mejia M, Buendía-Roldán</t>
  </si>
  <si>
    <t>I, González-Pérez MI, Mateos-Toledo HN, Rojas Serrano J. Anti-Aminoacyl</t>
  </si>
  <si>
    <t>Transfer-RNA-Synthetases (Anti-tRNA) Autoantibodies Associated with Interstitial</t>
  </si>
  <si>
    <t>Lung Disease: Pulmonary Disease Progression has a Persistent Elevation of the</t>
  </si>
  <si>
    <t>Th17 Cytokine Profile. J Clin Med. 2020 May 6;9(5):1356. doi:</t>
  </si>
  <si>
    <t>10.3390/jcm9051356. PMID: 32384594; PMCID: PMC7290669.</t>
  </si>
  <si>
    <t>178: Huang HL, Lin WC, Yeh CC, Sun YT. Serological risk factors for concomitant</t>
  </si>
  <si>
    <t>interstitial lung disease in patients with idiopathic inflammatory myopathy. J</t>
  </si>
  <si>
    <t>Clin Neurosci. 2020 Apr;74:32-35. doi: 10.1016/j.jocn.2020.01.060. Epub 2020 Jan</t>
  </si>
  <si>
    <t>22. PMID: 31982271.</t>
  </si>
  <si>
    <t>179: Li YH, Du Y, Li L, Liu ML, Pu C, Li TH, Bai H, Zhang XW. [Analysis of</t>
  </si>
  <si>
    <t>immunological characteristics of dermatomyositis patients with myocardial</t>
  </si>
  <si>
    <t>involvement]. Zhonghua Yi Xue Za Zhi. 2020 Mar 17;100(10):753-756. Chinese. doi:</t>
  </si>
  <si>
    <t>10.3760/cma.j.cn112137-20190815-01812. PMID: 32192287.</t>
  </si>
  <si>
    <t>180: González-Pérez MI, Mejía-Hurtado JG, Pérez-Román DI, Buendía-Roldán I,</t>
  </si>
  <si>
    <t>Mejía M, Falfán-Valencia R, Mateos-Toledo HN, Rojas-Serrano J. Evolution of</t>
  </si>
  <si>
    <t>Pulmonary Function in a Cohort of Patients with Interstitial Lung Disease and</t>
  </si>
  <si>
    <t>Positive for Antisynthetase Antibodies. J Rheumatol. 2020 Mar;47(3):415-423.</t>
  </si>
  <si>
    <t>doi: 10.3899/jrheum.181141. Epub 2019 Jun 15. PMID: 31203227.</t>
  </si>
  <si>
    <t>181: Katz I, De Luca F, Dzudzor B, Sarpong BK, Osei-Appiah B, Azoulay D, Katz D,</t>
  </si>
  <si>
    <t>Dey D, Gilburd B, Amital H, Vento S, Shoenfeld Y, Shovman O. Seroprevalences of</t>
  </si>
  <si>
    <t>autoantibodies and anti-infectious antibodies among Ghana's healthy population.</t>
  </si>
  <si>
    <t>Sci Rep. 2020 Feb 18;10(1):2814. doi: 10.1038/s41598-020-59693-x. PMID:</t>
  </si>
  <si>
    <t>32071361; PMCID: PMC7028981.</t>
  </si>
  <si>
    <t>182: Yamasaki R, Yonekawa T, Inamizu S, Shinoda K, Ochi H, Matsushita T, Isobe</t>
  </si>
  <si>
    <t>N, Tsuji G, Sadashima S, Kuma Y, Oda Y, Iwaki T, Furue M, Kira JI. A case of</t>
  </si>
  <si>
    <t>overlapping adult-onset linear scleroderma and Parry-Romberg syndrome presenting</t>
  </si>
  <si>
    <t>with widespread ipsilateral neurogenic involvement. Neuropathology. 2020</t>
  </si>
  <si>
    <t>Feb;40(1):109-115. doi: 10.1111/neup.12614. Epub 2019 Nov 27. PMID: 31775183.</t>
  </si>
  <si>
    <t>183: López-Mejías R, Remuzgo-Martínez S, Genre F, Pulito-Cueto V, Rozas SMF,</t>
  </si>
  <si>
    <t>Llorca J, Fernández DI, Cuesta VMM, Ortego-Centeno N, Gómez NP, Mera-Varela A,</t>
  </si>
  <si>
    <t>Martínez-Barrio J, López-Longo FJ, Mijares V, Lera-Gómez L, Usetti MP, Laporta</t>
  </si>
  <si>
    <t>R, Pérez V, Gafas AP, González MAA, Calvo-Alén J, Romero-Bueno F, Sanchez-</t>
  </si>
  <si>
    <t>Pernaute O, Nuno L, Bonilla G, Balsa A, Hernández-González F, Grafia I, Prieto-</t>
  </si>
  <si>
    <t>González S, Narvaez J, Trallero-Araguas E, Selva-O'Callaghan A, Gualillo O,</t>
  </si>
  <si>
    <t>Castañeda S, Cavagna L, Cifrian JM, González-Gay MA. Influence of MUC5B gene on</t>
  </si>
  <si>
    <t>antisynthetase syndrome. Sci Rep. 2020 Jan 29;10(1):1415. doi:</t>
  </si>
  <si>
    <t>10.1038/s41598-020-58400-0. PMID: 31996780; PMCID: PMC6989632.</t>
  </si>
  <si>
    <t>184: Burman L, Chong YE, Duncan S, Klaus A, Rauch K, Hamel K, Hervé K, Pfaffen</t>
  </si>
  <si>
    <t>S, Collins DW, Heyries K, Nangle L, Hansen C, King DJ. Isolation of monoclonal</t>
  </si>
  <si>
    <t>antibodies from anti-synthetase syndrome patients and affinity maturation by</t>
  </si>
  <si>
    <t>recombination of independent somatic variants. MAbs. 2020 Jan-Dec;12(1):1836718.</t>
  </si>
  <si>
    <t>doi: 10.1080/19420862.2020.1836718. PMID: 33131414; PMCID: PMC7646482.</t>
  </si>
  <si>
    <t>185: Masiak A, Marzec M, Kulczycka J, Zdrojewski Z. The clinical phenotype</t>
  </si>
  <si>
    <t>associated with antisynthetase autoantibodies. Reumatologia. 2020;58(1):4-8.</t>
  </si>
  <si>
    <t>doi: 10.5114/reum.2020.93505. Epub 2020 Feb 28. PMID: 32322117; PMCID:</t>
  </si>
  <si>
    <t>PMC7174798.</t>
  </si>
  <si>
    <t>186: Platteel ACM, Wevers BA, Lim J, Bakker JA, Bontkes HJ, Curvers J,</t>
  </si>
  <si>
    <t>Damoiseaux J, Heron M, de Kort G, Limper M, van Lochem EG, Mulder AHL, Saris</t>
  </si>
  <si>
    <t>CGJ, van der Valk H, van der Kooi AJ, van Leeuwen EMM, Veltkamp M, Schreurs MWJ,</t>
  </si>
  <si>
    <t>Meek B, Hamann D. Frequencies and clinical associations of myositis-related</t>
  </si>
  <si>
    <t>antibodies in The Netherlands: A one-year survey of all Dutch patients. J Transl</t>
  </si>
  <si>
    <t>Autoimmun. 2019 Aug 23;2:100013. doi: 10.1016/j.jtauto.2019.100013. PMID:</t>
  </si>
  <si>
    <t>32743501; PMCID: PMC7388388.</t>
  </si>
  <si>
    <t>187: Cavagna L, Trallero-Araguás E, Meloni F, Cavazzana I, Rojas-Serrano J,</t>
  </si>
  <si>
    <t>Feist E, Zanframundo G, Morandi V, Meyer A, Pereira da Silva JA, Matos Costa CJ,</t>
  </si>
  <si>
    <t>Molberg O, Andersson H, Codullo V, Mosca M, Barsotti S, Neri R, Scirè C, Govoni</t>
  </si>
  <si>
    <t>M, Furini F, Lopez-Longo FJ, Martinez-Barrio J, Schneider U, Lorenz HM, Doria A,</t>
  </si>
  <si>
    <t>Ghirardello A, Ortego-Centeno N, Confalonieri M, Tomietto P, Pipitone N,</t>
  </si>
  <si>
    <t>Rodriguez Cambron AB, Blázquez Cañamero MÁ, Voll RE, Wendel S, Scarpato S,</t>
  </si>
  <si>
    <t>Maurier F, Limonta M, Colombelli P, Giannini M, Geny B, Arrigoni E, Bravi E,</t>
  </si>
  <si>
    <t>Migliorini P, Mathieu A, Piga M, Drott U, Delbrueck C, Bauhammer J, Cagnotto G,</t>
  </si>
  <si>
    <t>Vancheri C, Sambataro G, De Langhe E, Sainaghi PP, Monti C, Gigli Berzolari F,</t>
  </si>
  <si>
    <t>Romano M, Bonella F, Specker C, Schwarting A, Villa Blanco I, Selmi C, Ceribelli</t>
  </si>
  <si>
    <t>A, Nuno L, Mera-Varela A, Perez Gomez N, Fusaro E, Parisi S, Sinigaglia L, Del</t>
  </si>
  <si>
    <t>Papa N, Benucci M, Cimmino MA, Riccieri V, Conti F, Sebastiani GD, Iuliano A,</t>
  </si>
  <si>
    <t>Emmi G, Cammelli D, Sebastiani M, Manfredi A, Bachiller-Corral J, Sifuentes</t>
  </si>
  <si>
    <t>Giraldo WA, Paolazzi G, Saketkoo LA, Giorgi R, Salaffi F, Cifrian J, Caporali R,</t>
  </si>
  <si>
    <t>Locatelli F, Marchioni E, Pesci A, Dei G, Pozzi MR, Claudia L, Distler J, Knitza</t>
  </si>
  <si>
    <t>J, Schett G, Iannone F, Fornaro M, Franceschini F, Quartuccio L, Gerli R,</t>
  </si>
  <si>
    <t>Bartoloni E, Bellando Randone S, Zampogna G, Gonzalez Perez MI, Mejia M, Vicente</t>
  </si>
  <si>
    <t>E, Triantafyllias K, Lopez-Mejias R, Matucci-Cerinic M, Selva-O'Callaghan A,</t>
  </si>
  <si>
    <t>Castañeda S, Montecucco C, Gonzalez-Gay MA. Influence of Antisynthetase</t>
  </si>
  <si>
    <t>Antibodies Specificities on Antisynthetase Syndrome Clinical Spectrum Time</t>
  </si>
  <si>
    <t>Course. J Clin Med. 2019 Nov 18;8(11):2013. doi: 10.3390/jcm8112013. PMID:</t>
  </si>
  <si>
    <t>31752231; PMCID: PMC6912490.</t>
  </si>
  <si>
    <t>188: Cavazzana I, Richards M, Bentow C, Seaman A, Fredi M, Giudizi MG, Palterer</t>
  </si>
  <si>
    <t>B, Pratesi F, Migliorini P, Franceschini F, Satoh M, Ceribelli A, Mahler M.</t>
  </si>
  <si>
    <t>Evaluation of a novel particle-based assay for detection of autoantibodies in</t>
  </si>
  <si>
    <t>idiopathic inflammatory myopathies. J Immunol Methods. 2019 Nov;474:112661. doi:</t>
  </si>
  <si>
    <t>10.1016/j.jim.2019.112661. Epub 2019 Aug 21. PMID: 31442464.</t>
  </si>
  <si>
    <t>189: Fiorentino DF, Gutierrez-Alamillo L, Hines D, Yang Q, Casciola-Rosen L.</t>
  </si>
  <si>
    <t>Distinct dermatomyositis populations are detected with different autoantibody</t>
  </si>
  <si>
    <t>assay platforms. Clin Exp Rheumatol. 2019 Nov-Dec;37(6):1048-1051. Epub 2019 Jul</t>
  </si>
  <si>
    <t>19. PMID: 31376258; PMCID: PMC7039699.</t>
  </si>
  <si>
    <t>190: Melguizo Madrid E, Fernández Riejos P, Toyos Sáenz de Miera FJ, Fernández</t>
  </si>
  <si>
    <t>Pérez B, González Rodríguez C. Coexistence of anti-Jo1 and anti-signal</t>
  </si>
  <si>
    <t>recognition particle antibodies in a polymyositis patient. Reumatol Clin (Engl</t>
  </si>
  <si>
    <t>Ed). 2019 Nov-Dec;15(6):e111-e113. English, Spanish. doi:</t>
  </si>
  <si>
    <t>10.1016/j.reuma.2017.12.003. Epub 2018 Mar 28. PMID: 29396013.</t>
  </si>
  <si>
    <t>191: Chen P, Xie J, Xiao R, Zhang G, Qiu X, Zhan Y. [Clinical analysis for 108</t>
  </si>
  <si>
    <t>cases of dermatomyositis]. Zhong Nan Da Xue Xue Bao Yi Xue Ban. 2019 Oct</t>
  </si>
  <si>
    <t>28;44(10):1157-1162. Chinese. doi: 10.11817/j.issn.1672-7347.2019.180726. PMID:</t>
  </si>
  <si>
    <t>192: Fukamatsu H, Hirai Y, Miyake T, Kaji T, Morizane S, Yokoyama E, Hamada T,</t>
  </si>
  <si>
    <t>Oono T, Koyama Y, Norikane S, Iwatsuki K. Clinical manifestations of skin, lung</t>
  </si>
  <si>
    <t>and muscle diseases in dermatomyositis positive for anti-aminoacyl tRNA</t>
  </si>
  <si>
    <t>synthetase antibodies. J Dermatol. 2019 Oct;46(10):886-897. doi:</t>
  </si>
  <si>
    <t>10.1111/1346-8138.15049. Epub 2019 Aug 16. PMID: 31418479.</t>
  </si>
  <si>
    <t>193: Kourkouni E, Mitsogiannis G, Simopoulou T, Liaskos C, Katsiari CG, Daniil</t>
  </si>
  <si>
    <t>Z, Gourgoulianis K, Bogdanos DP, Sakkas LI. Interstitial Lung Disease in Anti-</t>
  </si>
  <si>
    <t>Synthetase Syndrome. Mediterr J Rheumatol. 2019 Sep 30;30(3):186-189. doi:</t>
  </si>
  <si>
    <t>10.31138/mjr.30.3.186. PMID: 32185363; PMCID: PMC7045864.</t>
  </si>
  <si>
    <t>194: Rüegg CA, Maurer B, Laube I, Scholtze D. Jo1-antisynthetase syndrome and</t>
  </si>
  <si>
    <t>severe interstitial lung disease with organising pneumonia on histopathology</t>
  </si>
  <si>
    <t>with favourable outcome on early combined treatment with corticosteroids,</t>
  </si>
  <si>
    <t>mycophenolate mofetil and rituximab. BMJ Case Rep. 2019 Sep 12;12(9):e231006.</t>
  </si>
  <si>
    <t>doi: 10.1136/bcr-2019-231006. PMID: 31519721; PMCID: PMC6747926.</t>
  </si>
  <si>
    <t>195: Luu Q, Day J, Hall A, Limaye V, Major G. External Validation and Evaluation</t>
  </si>
  <si>
    <t>of Adding MRI or Extended Myositis Antibody Panel to the 2017 EULAR/ACR Myositis</t>
  </si>
  <si>
    <t>Classification Criteria. ACR Open Rheumatol. 2019 Aug 8;1(7):462-468. doi:</t>
  </si>
  <si>
    <t>10.1002/acr2.11061. PMID: 31777826; PMCID: PMC6858041.</t>
  </si>
  <si>
    <t>196: Röber N, Rejzek M, Aringer M, Rudolph S, Unger L, Lüthke K, Gräßler A,</t>
  </si>
  <si>
    <t>Conrad K. Multiparametric Analysis of Connective Tissue Disease Specific</t>
  </si>
  <si>
    <t>Autoantibodies Using a Spot Immunoassay. Clin Lab. 2019 Sep 1;65(9). doi:</t>
  </si>
  <si>
    <t>10.7754/Clin.Lab.2019.190218. PMID: 31532087.</t>
  </si>
  <si>
    <t>197: Bauhammer J, Fiehn C. Antisynthetasesyndrome [Antisynthetase syndromes]. Z</t>
  </si>
  <si>
    <t>Rheumatol. 2019 Sep;78(7):645-655. German. doi: 10.1007/s00393-019-0665-0. PMID:</t>
  </si>
  <si>
    <t>198: Liu Y, Luo H, Wang L, Li C, Liu L, Huang L, Liu K, Liu M, Gao S, Xiao Y,</t>
  </si>
  <si>
    <t>Zhu H, Zuo X, Li QZ, Zhang H. Increased Serum Matrix Metalloproteinase-9 Levels</t>
  </si>
  <si>
    <t>are Associated with Anti-Jo1 but not Anti-MDA5 in Myositis Patients. Aging Dis.</t>
  </si>
  <si>
    <t>2019 Aug 1;10(4):746-755. doi: 10.14336/AD.2018.1120. PMID: 31440381; PMCID:</t>
  </si>
  <si>
    <t>PMC6675534.</t>
  </si>
  <si>
    <t>199: Pinal-Fernandez I, Amici DR, Parks CA, Derfoul A, Casal-Dominguez M, Pak K,</t>
  </si>
  <si>
    <t>Yeker R, Plotz P, Milisenda JC, Grau-Junyent JM, Selva-O'Callaghan A, Paik JJ,</t>
  </si>
  <si>
    <t>Albayda J, Corse AM, Lloyd TE, Christopher-Stine L, Mammen AL. Myositis</t>
  </si>
  <si>
    <t>Autoantigen Expression Correlates With Muscle Regeneration but Not Autoantibody</t>
  </si>
  <si>
    <t>Specificity. Arthritis Rheumatol. 2019 Aug;71(8):1371-1376. doi:</t>
  </si>
  <si>
    <t>10.1002/art.40883. Epub 2019 Jun 18. PMID: 30861336; PMCID: PMC6663619.</t>
  </si>
  <si>
    <t>200: Labeit B, Muhle P, Suntrup-Krueger S, Ahring S, Ruck T, Dziewas R, Warnecke</t>
  </si>
  <si>
    <t>T. Dysphagia as Isolated Manifestation of Jo-1 Associated Myositis? Front</t>
  </si>
  <si>
    <t>Neurol. 2019 Jul 9;10:739. doi: 10.3389/fneur.2019.00739. PMID: 31338062; PMCID:</t>
  </si>
  <si>
    <t>PMC6629889.</t>
  </si>
  <si>
    <t>1: Montagnese F, Babačić H, Eichhorn P, Schoser B. Evaluating the diagnostic</t>
  </si>
  <si>
    <t>utility of new line immunoassays for myositis antibodies in clinical practice: a</t>
  </si>
  <si>
    <t>retrospective study. J Neurol. 2019 Jun;266(6):1358-1366. doi:</t>
  </si>
  <si>
    <t>10.1007/s00415-019-09266-4. Epub 2019 Mar 6. PMID: 30840145.</t>
  </si>
  <si>
    <t>2: Temmoku J, Sato S, Fujita Y, Asano T, Suzuki E, Kanno T, Furuya MY, Matsuoka</t>
  </si>
  <si>
    <t>N, Kobayashi H, Watanabe H, Koga T, Shimizu T, Kawakami A, Migita K. Clinical</t>
  </si>
  <si>
    <t>significance of myositis-specific autoantibody profiles in Japanese patients</t>
  </si>
  <si>
    <t>with polymyositis/dermatomyositis. Medicine (Baltimore). 2019 May;98(20):e15578.</t>
  </si>
  <si>
    <t>doi: 10.1097/MD.0000000000015578. PMID: 31096460; PMCID: PMC6531063.</t>
  </si>
  <si>
    <t>3: Zhou H, Wang Y, Bi K, Qi H, Song S, Zhou M, Chen L, Wang G, Duan T. Serum-</t>
  </si>
  <si>
    <t>soluble TRAIL: a potential biomarker for disease activity in myositis patients.</t>
  </si>
  <si>
    <t>Clin Rheumatol. 2019 May;38(5):1425-1431. doi: 10.1007/s10067-018-04418-9. Epub</t>
  </si>
  <si>
    <t>2019 Jan 15. PMID: 30645753.</t>
  </si>
  <si>
    <t>4: Wang F, Hu R, Chen H, Xie P, Wang Y, Li Z, Jin H, Liu J, Liu W. Development</t>
  </si>
  <si>
    <t>of a field system for measurement of tropospheric OH radical using laser-induced</t>
  </si>
  <si>
    <t>fluorescence technique. Opt Express. 2019 Apr 15;27(8):A419-A435. doi:</t>
  </si>
  <si>
    <t>10.1364/OE.27.00A419. PMID: 31052893.</t>
  </si>
  <si>
    <t>5: Amlani A, Choi MY, Tarnopolsky M, Brady L, Clarke AE, Garcia-De La Torre I,</t>
  </si>
  <si>
    <t>Mahler M, Schmeling H, Barber CE, Jung M, Fritzler MJ. Anti-NT5c1A</t>
  </si>
  <si>
    <t>Autoantibodies as Biomarkers in Inclusion Body Myositis. Front Immunol. 2019 Apr</t>
  </si>
  <si>
    <t>9;10:745. doi: 10.3389/fimmu.2019.00745. PMID: 31024569; PMCID: PMC6465553.</t>
  </si>
  <si>
    <t>6: Barba T, Mainbourg S, Nasser M, Lega JC, Cottin V. Lung Diseases in</t>
  </si>
  <si>
    <t>Inflammatory Myopathies. Semin Respir Crit Care Med. 2019 Apr;40(2):255-270.</t>
  </si>
  <si>
    <t>doi: 10.1055/s-0039-1685187. Epub 2019 May 28. PMID: 31137064.</t>
  </si>
  <si>
    <t>7: Dzangué-Tchoupou G, Mariampillai K, Bolko L, Amelin D, Mauhin W, Corneau A,</t>
  </si>
  <si>
    <t>Blanc C, Allenbach Y, Benveniste O. CD8+&lt;sub&gt;T-bet+&lt;/sub&gt; cells as a predominant</t>
  </si>
  <si>
    <t>biomarker for inclusion body myositis. Autoimmun Rev. 2019 Apr;18(4):325-333.</t>
  </si>
  <si>
    <t>doi: 10.1016/j.autrev.2019.02.003. Epub 2019 Feb 28. PMID: 30825520.</t>
  </si>
  <si>
    <t>8: Sebastiani M, Triantafyllias K, Manfredi A, González-Gay MA, Palmou-Fontana</t>
  </si>
  <si>
    <t>N, Cassone G, Drott U, Delbrück C, Rojas-Serrano J, Bertolazzi C, Nuño L,</t>
  </si>
  <si>
    <t>Giannini M, Iannone F, Vicente EF, Castañeda S, Selva-O'Callaghan A, Trallero</t>
  </si>
  <si>
    <t>Araguas E, Emmi G, Iuliano A, Bauhammer J, Miehle N, Parisi S, Cavagna L,</t>
  </si>
  <si>
    <t>Codullo V, Montecucco C, Lopez-Longo FJ, Martínez-Barrio J, Nieto-González JC,</t>
  </si>
  <si>
    <t>Vichi S, Confalonieri M, Tomietto P, Bergner R, Sulli A, Bonella F, Furini F,</t>
  </si>
  <si>
    <t>Scirè CA, Bortoluzzi A, Specker C, Barsotti S, Neri R, Mosca M, Caproni M,</t>
  </si>
  <si>
    <t>Weinmann-Menke J, Schwarting A, Smith V, Cutolo M; American and European Network</t>
  </si>
  <si>
    <t>of Antisynthetase Syndrome Collaborative Group. Nailfold Capillaroscopy</t>
  </si>
  <si>
    <t>Characteristics of Antisynthetase Syndrome and Possible Clinical Associations:</t>
  </si>
  <si>
    <t>Results of a Multicenter International Study. J Rheumatol. 2019</t>
  </si>
  <si>
    <t>Mar;46(3):279-284. doi: 10.3899/jrheum.180355. Epub 2018 Nov 15. PMID: 30442823.</t>
  </si>
  <si>
    <t>9: Keyßer G, Zierz S, Kornhuber M. Treatment of adult idiopathic inflammatory</t>
  </si>
  <si>
    <t>myopathies with conventional immunosuppressive drugs : Results of</t>
  </si>
  <si>
    <t>a retrospective study. Z Rheumatol. 2019 Mar;78(2):183-189. English. doi:</t>
  </si>
  <si>
    <t>10.1007/s00393-018-0471-0. PMID: 29713867.</t>
  </si>
  <si>
    <t>10: Jensen ML, Løkke A, Hilberg O, Hyldgaard C, Bendstrup E, Tran D. Clinical</t>
  </si>
  <si>
    <t>characteristics and outcome in patients with antisynthetase syndrome associated</t>
  </si>
  <si>
    <t>interstitial lung disease: a retrospective cohort study. Eur Clin Respir J. 2019</t>
  </si>
  <si>
    <t>Feb 27;6(1):1583516. doi: 10.1080/20018525.2019.1583516. PMID: 30834073; PMCID:</t>
  </si>
  <si>
    <t>PMC6394310.</t>
  </si>
  <si>
    <t>11: Bouardi NE, Alaoui A, Haloua M, Lamrani Y, Boubbou M, Maaroufi M, Alami B.</t>
  </si>
  <si>
    <t>Une pneumopathie interstitielle diffuse révélant un syndrome des</t>
  </si>
  <si>
    <t>antisynthétases: à propos de 2 cas [Diffuse interstitial lung disease revealing</t>
  </si>
  <si>
    <t>anti-synthetase syndrome: about two cases]. Pan Afr Med J. 2019 Jan 22;32:40.</t>
  </si>
  <si>
    <t>French. doi: 10.11604/pamj.2019.32.40.17903. PMID: 31143345; PMCID: PMC6522153.</t>
  </si>
  <si>
    <t>12: Agrawal S, Gupta N, Kumar R, Sen MK, Chakrabarti S, Suri JC. An unusual case</t>
  </si>
  <si>
    <t>of idiopathic inflammatory myopathy presenting with organizing pneumonia as</t>
  </si>
  <si>
    <t>cavitary lesions. Adv Respir Med. 2019;87(4):243-246. doi:</t>
  </si>
  <si>
    <t>10.5603/ARM.2019.0041. PMID: 31476013.</t>
  </si>
  <si>
    <t>13: Gusdorf L, Morruzzi C, Goetz J, Lipsker D, Sibilia J, Cribier B. Mechanics</t>
  </si>
  <si>
    <t>hands in patients with antisynthetase syndrome: 25 cases. Ann Dermatol Venereol.</t>
  </si>
  <si>
    <t>2019 Jan;146(1):19-25. doi: 10.1016/j.annder.2018.11.010. Epub 2018 Dec 28.</t>
  </si>
  <si>
    <t>PMID: 30595338.</t>
  </si>
  <si>
    <t>14: Zampeli E, Venetsanopoulou A, Argyropoulou OD, Mavragani CP, Tektonidou MG,</t>
  </si>
  <si>
    <t>Vlachoyiannopoulos PG, Tzioufas AG, Skopouli FN, Moutsopoulos HM. Myositis</t>
  </si>
  <si>
    <t>autoantibody profiles and their clinical associations in Greek patients with</t>
  </si>
  <si>
    <t>inflammatory myopathies. Clin Rheumatol. 2019 Jan;38(1):125-132. doi:</t>
  </si>
  <si>
    <t>10.1007/s10067-018-4267-z. Epub 2018 Aug 25. PMID: 30145635.</t>
  </si>
  <si>
    <t>15: Fernandes-Cerqueira C, Renard N, Notarnicola A, Wigren E, Gräslund S,</t>
  </si>
  <si>
    <t>Zubarev RA, Lundberg IE, Lundström SL. Patients with anti-Jo1 antibodies display</t>
  </si>
  <si>
    <t>a characteristic IgG Fc-glycan profile which is further enhanced in anti-Jo1</t>
  </si>
  <si>
    <t>autoantibodies. Sci Rep. 2018 Dec 18;8(1):17958. doi:</t>
  </si>
  <si>
    <t>10.1038/s41598-018-36395-z. PMID: 30560888; PMCID: PMC6298993.</t>
  </si>
  <si>
    <t>16: Vijayasingam A, Alcalde I, Shah S, Singer B, Bastin A, Chikanza I,</t>
  </si>
  <si>
    <t>Cordingley J, Thomas G. AIP, Jo-1 and ECMO. Thorax. 2018 Dec;73(12):1190-1192.</t>
  </si>
  <si>
    <t>doi: 10.1136/thoraxjnl-2018-212145. Epub 2018 Oct 16. PMID: 30327340.</t>
  </si>
  <si>
    <t>17: Mariampillai K, Granger B, Amelin D, Guiguet M, Hachulla E, Maurier F, Meyer</t>
  </si>
  <si>
    <t>A, Tohmé A, Charuel JL, Musset L, Allenbach Y, Benveniste O. Development of a</t>
  </si>
  <si>
    <t>New Classification System for Idiopathic Inflammatory Myopathies Based on</t>
  </si>
  <si>
    <t>Clinical Manifestations and Myositis-Specific Autoantibodies. JAMA Neurol. 2018</t>
  </si>
  <si>
    <t>Dec 1;75(12):1528-1537. doi: 10.1001/jamaneurol.2018.2598. PMID: 30208379;</t>
  </si>
  <si>
    <t>PMCID: PMC6583199.</t>
  </si>
  <si>
    <t>18: Wolstencroft PW, Casciola-Rosen L, Fiorentino DF. Association Between</t>
  </si>
  <si>
    <t>Autoantibody Phenotype and Cutaneous Adverse Reactions to Hydroxychloroquine in</t>
  </si>
  <si>
    <t>Dermatomyositis. JAMA Dermatol. 2018 Oct 1;154(10):1199-1203. doi:</t>
  </si>
  <si>
    <t>10.1001/jamadermatol.2018.2549. PMID: 30140893; PMCID: PMC6233745.</t>
  </si>
  <si>
    <t>19: Pizzorni C, Cutolo M, Sulli A, Ruaro B, Trombetta AC, Ferrari G, Pesce G,</t>
  </si>
  <si>
    <t>Smith V, Paolino S. Long-term follow-up of nailfold videocapillaroscopic changes</t>
  </si>
  <si>
    <t>in dermatomyositis versus systemic sclerosis patients. Clin Rheumatol. 2018</t>
  </si>
  <si>
    <t>Oct;37(10):2723-2729. doi: 10.1007/s10067-018-4211-2. Epub 2018 Jul 13. PMID:</t>
  </si>
  <si>
    <t>20: Eising K, Peitz J, Unterwalder N, Meisel C, Horneff G. Myositisspezifische</t>
  </si>
  <si>
    <t>Antikörper bei juveniler Dermatomyositis [Myositis-specific antibodies</t>
  </si>
  <si>
    <t>associated with juvenile dermatomyositis]. Z Rheumatol. 2018 Oct;77(8):735-740.</t>
  </si>
  <si>
    <t>German. doi: 10.1007/s00393-017-0415-0. PMID: 29411095.</t>
  </si>
  <si>
    <t>21: Couture P, Brillet PY, Varin S, Le Goff B, Meyer A, Sibilia J, Jouneau S,</t>
  </si>
  <si>
    <t>Valeyre D, Hervier B, Uzunhan Y. Sarcoidosis in Patients with Antisynthetase</t>
  </si>
  <si>
    <t>Syndrome: Presentation and Outcome. J Rheumatol. 2018 Aug;45(9):1296-1300. doi:</t>
  </si>
  <si>
    <t>10.3899/jrheum.171098. Epub 2018 Jul 1. PMID: 29961694.</t>
  </si>
  <si>
    <t>22: Dein EJ, Crespo-Bosque M, Timlin H, Geetha D. Double-positive with positive</t>
  </si>
  <si>
    <t>anti-glomerular basement membrane antibody and ANCA-positive disease in a</t>
  </si>
  <si>
    <t>patient with dermatomyositis. BMJ Case Rep. 2018 Jul 24;2018:bcr2018224475. doi:</t>
  </si>
  <si>
    <t>10.1136/bcr-2018-224475. PMID: 30042104; PMCID: PMC6059231.</t>
  </si>
  <si>
    <t>23: Maloir Q, Ghysen K, von Frenckell C, Louis R, Guiot J. Détresse respiratoire</t>
  </si>
  <si>
    <t>aiguë révélatrice d’un syndrome des antisynthétases [Acute respiratory distress</t>
  </si>
  <si>
    <t>revealing antisynthetase syndrome]. Rev Med Liege. 2018 Jul;73(7-8):370-375.</t>
  </si>
  <si>
    <t>French. PMID: 30113776.</t>
  </si>
  <si>
    <t>24: Jobanputra P, Malick F, Derrett-Smith E, Plant T, Richter A. What does it</t>
  </si>
  <si>
    <t>mean if a patient is positive for anti-Jo-1 in routine hospital practice? A</t>
  </si>
  <si>
    <t>retrospective nested case-control study. F1000Res. 2018 Jun 4;7:698. doi:</t>
  </si>
  <si>
    <t>10.12688/f1000research.14834.1. PMID: 30079243; PMCID: PMC6058461.</t>
  </si>
  <si>
    <t>25: Doyle TJ, Dhillon N, Madan R, Cabral F, Fletcher EA, Koontz DC, Aggarwal R,</t>
  </si>
  <si>
    <t>Osorio JC, Rosas IO, Oddis CV, Dellaripa PF. Rituximab in the Treatment of</t>
  </si>
  <si>
    <t>Interstitial Lung Disease Associated with Antisynthetase Syndrome: A Multicenter</t>
  </si>
  <si>
    <t>Retrospective Case Review. J Rheumatol. 2018 Jun;45(6):841-850. doi:</t>
  </si>
  <si>
    <t>10.3899/jrheum.170541. Epub 2018 Apr 1. PMID: 29606668; PMCID: PMC5984657.</t>
  </si>
  <si>
    <t>26: Gofrit SG, Yonath H, Lidar M, Shoenfeld Y, Kivity S. The clinical phenotype</t>
  </si>
  <si>
    <t>of patients positive for antibodies to myositis and myositis-related disorders.</t>
  </si>
  <si>
    <t>Clin Rheumatol. 2018 May;37(5):1257-1263. doi: 10.1007/s10067-018-4032-3. Epub</t>
  </si>
  <si>
    <t>2018 Feb 16. PMID: 29453582.</t>
  </si>
  <si>
    <t>27: Meyer HJ, Emmer A, Kornhuber M, Surov A. Histogram analysis derived from</t>
  </si>
  <si>
    <t>apparent diffusion coefficient (ADC) is more sensitive to reflect serological</t>
  </si>
  <si>
    <t>parameters in myositis than conventional ADC analysis. Br J Radiol. 2018</t>
  </si>
  <si>
    <t>May;91(1085):20170900. doi: 10.1259/bjr.20170900. Epub 2018 Feb 20. PMID:</t>
  </si>
  <si>
    <t>29436842; PMCID: PMC6190783.</t>
  </si>
  <si>
    <t>28: Mecoli CA, Christopher-Stine L. Management of Interstitial Lung Disease in</t>
  </si>
  <si>
    <t>Patients With Myositis Specific Autoantibodies. Curr Rheumatol Rep. 2018 Apr</t>
  </si>
  <si>
    <t>10;20(5):27. doi: 10.1007/s11926-018-0731-7. PMID: 29637383.</t>
  </si>
  <si>
    <t>29: Bucelli RC, Pestronk A. Immune myopathies with perimysial pathology:</t>
  </si>
  <si>
    <t>Clinical and laboratory features. Neurol Neuroimmunol Neuroinflamm. 2018 Jan</t>
  </si>
  <si>
    <t>17;5(2):e434. doi: 10.1212/NXI.0000000000000434. PMID: 29359173; PMCID:</t>
  </si>
  <si>
    <t>PMC5773856.</t>
  </si>
  <si>
    <t>30: Infantino M, Palterer B, Biagiotti R, Almerigogna F, Benucci M, Damiani A,</t>
  </si>
  <si>
    <t>Grossi V, Azzurri A, Casprini P, Bacci G, Giudizi MG, Manfredi M. Reflex testing</t>
  </si>
  <si>
    <t>of speckled cytoplasmic patterns observed in routine ANA HEp-2 indirect</t>
  </si>
  <si>
    <t>immunofluorescence with a multiplex anti-synthetase dot-blot assay: a</t>
  </si>
  <si>
    <t>multicentric pilot study. Immunol Res. 2018 Feb;66(1):74-78. doi:</t>
  </si>
  <si>
    <t>10.1007/s12026-017-8974-3. PMID: 29159696.</t>
  </si>
  <si>
    <t>31: Pfau JC, Barbour C, Black B, Serve KM, Fritzler MJ. Analysis of autoantibody</t>
  </si>
  <si>
    <t>profiles in two asbestiform fiber exposure cohorts. J Toxicol Environ Health A.</t>
  </si>
  <si>
    <t>2018;81(19):1015-1027. doi: 10.1080/15287394.2018.1512432. Epub 2018 Sep 19.</t>
  </si>
  <si>
    <t>PMID: 30230971; PMCID: PMC6336195.</t>
  </si>
  <si>
    <t>32: Reynolds TD, Mohan V, Roy M, Manghat N, Adamali H, Gunawardena H. An unusual</t>
  </si>
  <si>
    <t>flare of anti-synthetase syndrome during concurrent trastuzumab therapy given</t>
  </si>
  <si>
    <t>for recurrent breast cancer. Eur J Rheumatol. 2017 Dec;4(4):278-280. doi:</t>
  </si>
  <si>
    <t>10.5152/eurjrheum.2017.17036. Epub 2017 Oct 25. PMID: 29308284; PMCID:</t>
  </si>
  <si>
    <t>PMC5741342.</t>
  </si>
  <si>
    <t>33: Infantino M, Manfredi M, Grossi V, Benucci M, Morozzi G, Tonutti E, Tampoia</t>
  </si>
  <si>
    <t>M, Bizzaro N. An effective algorithm for the serological diagnosis of idiopathic</t>
  </si>
  <si>
    <t>inflammatory myopathies: The key role of anti-Ro52 antibodies. Clin Chim Acta.</t>
  </si>
  <si>
    <t>2017 Dec;475:15-19. doi: 10.1016/j.cca.2017.10.002. Epub 2017 Oct 3. PMID:</t>
  </si>
  <si>
    <t>34: Tsai J, Jayaweera S, Bertouch J. A case of adult dermatomyositis associated</t>
  </si>
  <si>
    <t>with parainfluenza virus infection and Jo-1 antibody. Int J Rheum Dis. 2017</t>
  </si>
  <si>
    <t>Nov;20(11):1827-1830. doi: 10.1111/1756-185X.12252. Epub 2013 Dec 16. PMID:</t>
  </si>
  <si>
    <t>35: Goto H, Sugita K, Yanagihara S, Yamamoto O. Shiitake Dermatitis-like</t>
  </si>
  <si>
    <t>Eruption Due to Tegafur/Gimeracil/Oteracil Combination Usage. Yonago Acta Med.</t>
  </si>
  <si>
    <t>2017 Sep 15;60(3):179-181. PMID: 28959129; PMCID: PMC5611473.</t>
  </si>
  <si>
    <t>36: Hamann PD, Roux BT, Heward JA, Love S, McHugh NJ, Jones SW, Lindsay MA.</t>
  </si>
  <si>
    <t>Transcriptional profiling identifies differential expression of long non-coding</t>
  </si>
  <si>
    <t>RNAs in Jo-1 associated and inclusion body myositis. Sci Rep. 2017 Aug</t>
  </si>
  <si>
    <t>14;7(1):8024. doi: 10.1038/s41598-017-08603-9. PMID: 28808260; PMCID:</t>
  </si>
  <si>
    <t>PMC5556005.</t>
  </si>
  <si>
    <t>37: Rastin M, Mahmoudi M, Sahebari M, Tabasi N. Clinical &amp; immunological</t>
  </si>
  <si>
    <t>characteristics in systemic lupus erythematosus patients. Indian J Med Res. 2017</t>
  </si>
  <si>
    <t>Aug;146(2):224-229. doi: 10.4103/ijmr.IJMR_1356_15. PMID: 29265023; PMCID:</t>
  </si>
  <si>
    <t>PMC5761032.</t>
  </si>
  <si>
    <t>38: Shi J, Li S, Yang H, Zhang Y, Peng Q, Lu X, Wang G. Clinical Profiles and</t>
  </si>
  <si>
    <t>Prognosis of Patients with Distinct Antisynthetase Autoantibodies. J Rheumatol.</t>
  </si>
  <si>
    <t>2017 Jul;44(7):1051-1057. doi: 10.3899/jrheum.161480. Epub 2017 May 1. PMID:</t>
  </si>
  <si>
    <t>39: Boleto G, Perotin JM, Eschard JP, Salmon JH. Squamous cell carcinoma of the</t>
  </si>
  <si>
    <t>lung associated with anti-Jo1 antisynthetase syndrome: a case report and review</t>
  </si>
  <si>
    <t>of the literature. Rheumatol Int. 2017 Jul;37(7):1203-1206. doi:</t>
  </si>
  <si>
    <t>10.1007/s00296-017-3728-z. Epub 2017 Apr 26. PMID: 28447208.</t>
  </si>
  <si>
    <t>40: Bhansing KJ, Vonk-Noordegraaf A, Oosterveer FP, van Riel PL, Vonk MC.</t>
  </si>
  <si>
    <t>Pulmonary arterial hypertension, a novelty in idiopathic inflammatory</t>
  </si>
  <si>
    <t>myopathies: insights and first experiences with vasoactive therapy. RMD Open.</t>
  </si>
  <si>
    <t>2017 Jun 9;3(1):e000331. doi: 10.1136/rmdopen-2016-000331. PMID: 28879041;</t>
  </si>
  <si>
    <t>PMCID: PMC5574416.</t>
  </si>
  <si>
    <t>41: Pinal-Fernandez I, Casal-Dominguez M, Huapaya JA, Albayda J, Paik JJ,</t>
  </si>
  <si>
    <t>Johnson C, Silhan L, Christopher-Stine L, Mammen AL, Danoff SK. A longitudinal</t>
  </si>
  <si>
    <t>cohort study of the anti-synthetase syndrome: increased severity of interstitial</t>
  </si>
  <si>
    <t>lung disease in black patients and patients with anti-PL7 and anti-PL12</t>
  </si>
  <si>
    <t>autoantibodies. Rheumatology (Oxford). 2017 Jun 1;56(6):999-1007. doi:</t>
  </si>
  <si>
    <t>10.1093/rheumatology/kex021. PMID: 28339994; PMCID: PMC5850781.</t>
  </si>
  <si>
    <t>42: Hussain A, Rawat A, Jindal AK, Gupta A, Singh S. Autoantibodies in children</t>
  </si>
  <si>
    <t>with juvenile dermatomyositis: A single centre experience from North-West India.</t>
  </si>
  <si>
    <t>Rheumatol Int. 2017 May;37(5):807-812. doi: 10.1007/s00296-017-3707-4. Epub 2017</t>
  </si>
  <si>
    <t>Mar 22. PMID: 28331982.</t>
  </si>
  <si>
    <t>43: Noda K, Yoshida K, Ukichi T, Furuya K, Hirai K, Kingetsu I, Kurosaka D.</t>
  </si>
  <si>
    <t>Myalgia in Patients with Dermatomyositis and Polymyositis Is Attributable to</t>
  </si>
  <si>
    <t>Fasciitis Rather Than Myositis: A Retrospective Study of 32 Patients who</t>
  </si>
  <si>
    <t>Underwent Histopathological Examinations. J Rheumatol. 2017 Apr;44(4):482-487.</t>
  </si>
  <si>
    <t>doi: 10.3899/jrheum.160763. Epub 2017 Feb 1. PMID: 28148694.</t>
  </si>
  <si>
    <t>44: Bartoloni E, Gonzalez-Gay MA, Scirè C, Castaneda S, Gerli R, Lopez-Longo FJ,</t>
  </si>
  <si>
    <t>Martinez-Barrio J, Govoni M, Furini F, Pina T, Iannone F, Giannini M, Nuño L,</t>
  </si>
  <si>
    <t>Quartuccio L, Ortego-Centeno N, Alunno A, Specker C, Montecucco C,</t>
  </si>
  <si>
    <t>Triantafyllias K, Balduzzi S, Sifuentes-Giraldo WA, Paolazzi G, Bravi E,</t>
  </si>
  <si>
    <t>Schwarting A, Pellerito R, Russo A, Selmi C, Saketkoo LA, Fusaro E, Parisi S,</t>
  </si>
  <si>
    <t>Pipitone N, Franceschini F, Cavazzana I, Neri R, Barsotti S, Codullo V, Cavagna</t>
  </si>
  <si>
    <t>L. Clinical follow-up predictors of disease pattern change in anti-Jo1 positive</t>
  </si>
  <si>
    <t>anti-synthetase syndrome: Results from a multicenter, international and</t>
  </si>
  <si>
    <t>retrospective study. Autoimmun Rev. 2017 Mar;16(3):253-257. doi:</t>
  </si>
  <si>
    <t>10.1016/j.autrev.2017.01.008. Epub 2017 Jan 29. PMID: 28147261.</t>
  </si>
  <si>
    <t>45: Merlo G, Clapasson A, Cozzani E, Sanna L, Pesce G, Bagnasco M, Burlando M,</t>
  </si>
  <si>
    <t>Parodi A. Specific autoantibodies in dermatomyositis: a helpful tool to classify</t>
  </si>
  <si>
    <t>different clinical subsets. Arch Dermatol Res. 2017 Mar;309(2):87-95. doi:</t>
  </si>
  <si>
    <t>10.1007/s00403-016-1704-1. Epub 2016 Dec 7. PMID: 27928683.</t>
  </si>
  <si>
    <t>46: Mejía M, Herrera-Bringas D, Pérez-Román DI, Rivero H, Mateos-Toledo H,</t>
  </si>
  <si>
    <t>Castorena-García P, Figueroa JE, Rojas-Serrano J. Interstitial lung disease and</t>
  </si>
  <si>
    <t>myositis-specific and associated autoantibodies: Clinical manifestations,</t>
  </si>
  <si>
    <t>survival and the performance of the new ATS/ERS criteria for interstitial</t>
  </si>
  <si>
    <t>pneumonia with autoimmune features (IPAF). Respir Med. 2017 Feb;123:79-86. doi:</t>
  </si>
  <si>
    <t>10.1016/j.rmed.2016.12.014. Epub 2016 Dec 23. PMID: 28137500.</t>
  </si>
  <si>
    <t>47: Aggarwal R, Dhillon N, Fertig N, Koontz D, Qi Z, Oddis CV. A Negative</t>
  </si>
  <si>
    <t>Antinuclear Antibody Does Not Indicate Autoantibody Negativity in Myositis: Role</t>
  </si>
  <si>
    <t>of Anticytoplasmic Antibody as a Screening Test for Antisynthetase Syndrome. J</t>
  </si>
  <si>
    <t>Rheumatol. 2017 Feb;44(2):223-229. doi: 10.3899/jrheum.160618. Epub 2016 Dec 1.</t>
  </si>
  <si>
    <t>PMID: 27909085.</t>
  </si>
  <si>
    <t>48: Cavagna L, Nuño L, Scirè CA, Govoni M, Longo FJ, Franceschini F, Neri R,</t>
  </si>
  <si>
    <t>Castañeda S, Sifuentes Giraldo WA, Caporali R, Iannone F, Fusaro E, Paolazzi G,</t>
  </si>
  <si>
    <t>Pellerito R, Schwarting A, Saketkoo LA, Ortego-Centeno N, Quartuccio L,</t>
  </si>
  <si>
    <t>Bartoloni E, Specker C, Pina Murcia T, La Corte R, Furini F, Foschi V, Bachiller</t>
  </si>
  <si>
    <t>Corral J, Airò P, Cavazzana I, Martínez-Barrio J, Hinojosa M, Giannini M,</t>
  </si>
  <si>
    <t>Barsotti S, Menke J, Triantafyllias K, Vitetta R, Russo A, Bogliolo L, Bajocchi</t>
  </si>
  <si>
    <t>G, Bravi E, Barausse G, Bortolotti R, Selmi C, Parisi S, Salaffi F, Montecucco</t>
  </si>
  <si>
    <t>C, González-Gay MA; AENEAS (American and European NEtwork of Antisynthetase</t>
  </si>
  <si>
    <t>Syndrome) Collaborative Group. Serum Jo-1 Autoantibody and Isolated Arthritis in</t>
  </si>
  <si>
    <t>the Antisynthetase Syndrome: Review of the Literature and Report of the</t>
  </si>
  <si>
    <t>Experience of AENEAS Collaborative Group. Clin Rev Allergy Immunol. 2017</t>
  </si>
  <si>
    <t>Feb;52(1):71-80. doi: 10.1007/s12016-016-8528-9. PMID: 26782036.</t>
  </si>
  <si>
    <t>49: Satoh M, Tanaka S, Ceribelli A, Calise SJ, Chan EK. A Comprehensive Overview</t>
  </si>
  <si>
    <t>on Myositis-Specific Antibodies: New and Old Biomarkers in Idiopathic</t>
  </si>
  <si>
    <t>Inflammatory Myopathy. Clin Rev Allergy Immunol. 2017 Feb;52(1):1-19. doi:</t>
  </si>
  <si>
    <t>10.1007/s12016-015-8510-y. PMID: 26424665; PMCID: PMC5828023.</t>
  </si>
  <si>
    <t>50: Wendling D, Golden C, Monet M, Verhoeven F, Guillot X, Prati C. Rheumatoid</t>
  </si>
  <si>
    <t>arthritis and antisynthetase syndrome. A three cases report. Joint Bone Spine.</t>
  </si>
  <si>
    <t>2016 Dec;83(6):739-740. doi: 10.1016/j.jbspin.2015.10.014. Epub 2016 Mar 8.</t>
  </si>
  <si>
    <t>PMID: 26968110.</t>
  </si>
  <si>
    <t>51: Schäfer VS, Schmidt WA, Meybaum C, Rosenkranz V, Krause A. Spinale epidurale</t>
  </si>
  <si>
    <t>Lipomatose als seltene Nebenwirkung bei steroidabhängigem Jo-1-Antikörper-</t>
  </si>
  <si>
    <t>Syndrom [Spinal epidural lipomatosis as a rare side effect in steroid-dependent</t>
  </si>
  <si>
    <t>Jo-1 antibody syndrome]. Z Rheumatol. 2016 Nov;75(9):939-942. German. doi:</t>
  </si>
  <si>
    <t>10.1007/s00393-016-0173-4. PMID: 27581001.</t>
  </si>
  <si>
    <t>52: Minz RW, Kumar Y, Saikia B, Anand S, Varma S, Singh S. Use of panel testing</t>
  </si>
  <si>
    <t>for detection of antinuclear antibody in a resource-limited setting: an</t>
  </si>
  <si>
    <t>appraisal. Postgrad Med. 2016 Nov;128(8):869-874. doi:</t>
  </si>
  <si>
    <t>10.1080/00325481.2016.1220808. Epub 2016 Aug 18. PMID: 27494797.</t>
  </si>
  <si>
    <t>53: Tampoia M, Notarnicola A, Abbracciavento L, Fontana A, Giannini M, Louis</t>
  </si>
  <si>
    <t>Humbel R, Iannone F. A New Immunodot Assay for Multiplex Detection of</t>
  </si>
  <si>
    <t>Autoantibodies in a Cohort of Italian Patients With Idiopathic Inflammatory</t>
  </si>
  <si>
    <t>Myopathies. J Clin Lab Anal. 2016 Nov;30(6):859-866. doi: 10.1002/jcla.21948.</t>
  </si>
  <si>
    <t>Epub 2016 Apr 13. PMID: 27074881; PMCID: PMC6807041.</t>
  </si>
  <si>
    <t>54: Wang CX, Ding R, Jiang ST, Tang JS, Hu D, Chen GD, Lin F, Hong K, Yao XS,</t>
  </si>
  <si>
    <t>Gao H. Aldgamycins J-O, 16-Membered Macrolides with a Branched Octose Unit from</t>
  </si>
  <si>
    <t>Streptomycetes sp. and Their Antibacterial Activities. J Nat Prod. 2016 Oct</t>
  </si>
  <si>
    <t>28;79(10):2446-2454. doi: 10.1021/acs.jnatprod.6b00200. Epub 2016 Sep 30. PMID:</t>
  </si>
  <si>
    <t>55: Trallero-Araguás E, Grau-Junyent JM, Labirua-Iturburu A, García-Hernández</t>
  </si>
  <si>
    <t>FJ, Monteagudo-Jiménez M, Fraile-Rodriguez G, Les-Bujanda I, Rodriguez-</t>
  </si>
  <si>
    <t>Carballeira M, Sáez-Comet L, Selva-O'Callaghan A; IIM Study Group and Autoimmune</t>
  </si>
  <si>
    <t>Diseases Study Group (GEAS) of the Spanish Society of Internal Medicine (SEMI).</t>
  </si>
  <si>
    <t>Clinical manifestations and long-term outcome of anti-Jo1 antisynthetase</t>
  </si>
  <si>
    <t>patients in a large cohort of Spanish patients from the GEAS-IIM group. Semin</t>
  </si>
  <si>
    <t>Arthritis Rheum. 2016 Oct;46(2):225-231. doi: 10.1016/j.semarthrit.2016.03.011.</t>
  </si>
  <si>
    <t>Epub 2016 Mar 30. PMID: 27139168.</t>
  </si>
  <si>
    <t>56: Lei Y, Hu T, Song X, Nie H, Chen M, Chen W, Zhou Z, Zhang D, Hu H, Hu P, Ren</t>
  </si>
  <si>
    <t>H. Production of Autoantibodies in Chronic Hepatitis B Virus Infection Is</t>
  </si>
  <si>
    <t>Associated with the Augmented Function of Blood CXCR5+CD4+ T Cells. PLoS One.</t>
  </si>
  <si>
    <t>2016 Sep 9;11(9):e0162241. doi: 10.1371/journal.pone.0162241. PMID: 27612199;</t>
  </si>
  <si>
    <t>PMCID: PMC5017876.</t>
  </si>
  <si>
    <t>57: Martel C, Vignaud G, Liozon E, Magy L, Gallouedec G, Ly K, Bezanahary H,</t>
  </si>
  <si>
    <t>Cypierre A, Lapébie FX, Palat S, Gondran G, Jauberteau MO, Fauchais AL.</t>
  </si>
  <si>
    <t>Contribution of dot-blot assay to the diagnosis and management of myositis: a</t>
  </si>
  <si>
    <t>three-year practice at a university hospital centre. Clin Exp Rheumatol. 2016</t>
  </si>
  <si>
    <t>Sep-Oct;34(5):918-924. Epub 2016 Aug 2. PMID: 27494325.</t>
  </si>
  <si>
    <t>58: Meng LC, Li Y, Zhang W, Hao HJ, Gao F, Yuan Y. [Clinical and myopathological</t>
  </si>
  <si>
    <t>features of Jo-1 syndrome]. Zhonghua Yi Xue Za Zhi. 2016 Aug 2;96(29):2352-5.</t>
  </si>
  <si>
    <t>Chinese. doi: 10.3760/cma.j.issn.0376-2491.2016.29.014. PMID: 27524195.</t>
  </si>
  <si>
    <t>59: Sennekamp J, Seelig HP. Anti-cytoplasmic Autoantibodies in Hodgkin's</t>
  </si>
  <si>
    <t>Lymphoma. Clin Lab. 2016 Aug 1;62(8):1579-1584. doi:</t>
  </si>
  <si>
    <t>10.7754/Clin.Lab.2016.160116. PMID: 28164609.</t>
  </si>
  <si>
    <t>60: Waseda Y, Johkoh T, Egashira R, Sumikawa H, Saeki K, Watanabe S, Matsunuma</t>
  </si>
  <si>
    <t>R, Takato H, Ichikawa Y, Hamaguchi Y, Shiraki A, Muro Y, Yasui M, Prosch H,</t>
  </si>
  <si>
    <t>Herold C, Kasahara K. Antisynthetase syndrome: Pulmonary computed tomography</t>
  </si>
  <si>
    <t>findings of adult patients with antibodies to aminoacyl-tRNA synthetases. Eur J</t>
  </si>
  <si>
    <t>Radiol. 2016 Aug;85(8):1421-6. doi: 10.1016/j.ejrad.2016.05.012. Epub 2016 May</t>
  </si>
  <si>
    <t>24. PMID: 27423682.</t>
  </si>
  <si>
    <t>61: Uomori K, Nozawa K, Ikeda K, Doe K, Yamada Y, Yamaguchi A, Fujishiro M,</t>
  </si>
  <si>
    <t>Kawasaki M, Morimoto S, Takamori K, Sekigawa I, Chan EK, Takasaki Y. A re-</t>
  </si>
  <si>
    <t>evaluation of anti-NA-14 antibodies in patients with primary Sjögren's syndrome:</t>
  </si>
  <si>
    <t>Significant role of interferon-γ in the production of autoantibodies against</t>
  </si>
  <si>
    <t>NA-14. Autoimmunity. 2016 Aug;49(5):347-56. doi: 10.1080/08916934.2016.1196676.</t>
  </si>
  <si>
    <t>Epub 2016 Jun 21. PMID: 27328271.</t>
  </si>
  <si>
    <t>62: Tateyama M, Shibuya S, Sato H, Fujihara K, Aoki M. Pseudo-perifascicular</t>
  </si>
  <si>
    <t>atrophy in the healing phase of Jo-1 antisynthetase syndrome. Neuromuscul</t>
  </si>
  <si>
    <t>Disord. 2016 Aug;26(8):521-2. doi: 10.1016/j.nmd.2016.06.003. Epub 2016 Jun 7.</t>
  </si>
  <si>
    <t>PMID: 27321928.</t>
  </si>
  <si>
    <t>63: Bauhammer J, Blank N, Max R, Lorenz HM, Wagner U, Krause D, Fiehn C.</t>
  </si>
  <si>
    <t>Rituximab in the Treatment of Jo1 Antibody-associated Antisynthetase Syndrome:</t>
  </si>
  <si>
    <t>Anti-Ro52 Positivity as a Marker for Severity and Treatment Response. J</t>
  </si>
  <si>
    <t>Rheumatol. 2016 Aug;43(8):1566-74. doi: 10.3899/jrheum.150844. Epub 2016 Jun 1.</t>
  </si>
  <si>
    <t>PMID: 27252419.</t>
  </si>
  <si>
    <t>64: Robier C, Amouzadeh-Ghadikolai O, Stettin M, Reicht G. Comparison of the</t>
  </si>
  <si>
    <t>clinical utility of the Elia CTD Screen to indirect immunofluorescence on Hep-2</t>
  </si>
  <si>
    <t>cells. Clin Chem Lab Med. 2016 Aug 1;54(8):1365-70. doi: 10.1515/cclm-2015-1051.</t>
  </si>
  <si>
    <t>PMID: 26677892.</t>
  </si>
  <si>
    <t>65: Srivastava P, Dwivedi S, Misra R. Myositis-specific and myositis-associated</t>
  </si>
  <si>
    <t>autoantibodies in Indian patients with inflammatory myositis. Rheumatol Int.</t>
  </si>
  <si>
    <t>2016 Jul;36(7):935-43. doi: 10.1007/s00296-016-3494-3. Epub 2016 May 14. PMID:</t>
  </si>
  <si>
    <t>66: Silvestri NJ, Wolfe GI, Bromberg M, Lacomis D. What's in the Literature? J</t>
  </si>
  <si>
    <t>Clin Neuromuscul Dis. 2016 Jun;17(4):227-38. doi: 10.1097/CND.0000000000000134.</t>
  </si>
  <si>
    <t>PMID: 27224441.</t>
  </si>
  <si>
    <t>67: Bundell C, Rojana-Udomsart A, Mastaglia F, Hollingsworth P, McLean-Tooke A.</t>
  </si>
  <si>
    <t>Diagnostic performance of a commercial immunoblot assay for myositis antibody</t>
  </si>
  <si>
    <t>testing. Pathology. 2016 Jun;48(4):363-6. doi: 10.1016/j.pathol.2016.03.012.</t>
  </si>
  <si>
    <t>Epub 2016 Apr 22. PMID: 27114370.</t>
  </si>
  <si>
    <t>68: Andersson H, Aaløkken TM, Günther A, Mynarek GK, Garen T, Lund MB, Molberg</t>
  </si>
  <si>
    <t>Ø. Pulmonary Involvement in the Antisynthetase Syndrome: A Comparative Cross-</t>
  </si>
  <si>
    <t>sectional Study. J Rheumatol. 2016 Jun;43(6):1107-13. doi:</t>
  </si>
  <si>
    <t>10.3899/jrheum.151067. Epub 2016 Apr 1. PMID: 27036381.</t>
  </si>
  <si>
    <t>69: Cavazzana I, Fredi M, Ceribelli A, Mordenti C, Ferrari F, Carabellese N,</t>
  </si>
  <si>
    <t>Tincani A, Satoh M, Franceschini F. Testing for myositis specific</t>
  </si>
  <si>
    <t>autoantibodies: Comparison between line blot and immunoprecipitation assays in</t>
  </si>
  <si>
    <t>57 myositis sera. J Immunol Methods. 2016 Jun;433:1-5. doi:</t>
  </si>
  <si>
    <t>10.1016/j.jim.2016.02.017. Epub 2016 Feb 18. PMID: 26906088.</t>
  </si>
  <si>
    <t>70: Jain TK, Basher RK, Bhattacharya A, Mittal BR, Shukla J, Prakash M. 18F-FDG</t>
  </si>
  <si>
    <t>PET/CT in diagnosis and response evaluation in an unusual case of antisynthetase</t>
  </si>
  <si>
    <t>syndrome presenting as pyrexia of unknown origin. Rev Esp Med Nucl Imagen Mol.</t>
  </si>
  <si>
    <t>2016 May-Jun;35(3):197-9. English, Spanish. doi: 10.1016/j.remn.2015.08.013.</t>
  </si>
  <si>
    <t>Epub 2015 Dec 10. PMID: 26687469.</t>
  </si>
  <si>
    <t>71: Nan X, Adike A, Rice L, Bunin V. Primary thyroid lymphoma presenting as</t>
  </si>
  <si>
    <t>dermatomyositis: a first case and review of the literature. BMJ Case Rep. 2016</t>
  </si>
  <si>
    <t>Apr 28;2016:bcr2016215057. doi: 10.1136/bcr-2016-215057. PMID: 27126096; PMCID:</t>
  </si>
  <si>
    <t>PMC4854137.</t>
  </si>
  <si>
    <t>72: Szabó K, Nagy-Vincze M, Bodoki L, Hodosi K, Dankó K, Griger Z. Az anti-</t>
  </si>
  <si>
    <t>Jo-1-pozitív antiszintetáz szindróma jellegzetességei gondozott betegeink</t>
  </si>
  <si>
    <t>alapján [The shades of anti-Jo1 positive antisynthetase syndrome in a Hungarian</t>
  </si>
  <si>
    <t>cohort]. Orv Hetil. 2016 Apr 10;157(15):575-83. Hungarian. doi:</t>
  </si>
  <si>
    <t>10.1556/650.2016.30400. PMID: 27039996.</t>
  </si>
  <si>
    <t>73: Waku D, Segawa T, Yonezawa T, Akiyoshi A, Ishige T, Ueda M, Ogawa H, Sasaki</t>
  </si>
  <si>
    <t>H, Ando M, Kohno N, Sasaki T. Evaluating the Phylogenetic Status of the Extinct</t>
  </si>
  <si>
    <t>Japanese Otter on the Basis of Mitochondrial Genome Analysis. PLoS One. 2016 Mar</t>
  </si>
  <si>
    <t>3;11(3):e0149341. doi: 10.1371/journal.pone.0149341. PMID: 26938434; PMCID:</t>
  </si>
  <si>
    <t>PMC4777564.</t>
  </si>
  <si>
    <t>74: Hulejová H, Kryštůfková O, Mann H, Klein M, Pavlíčková K, Zámečník J,</t>
  </si>
  <si>
    <t>Vencovský J, Šenolt L. Increased visfatin levels are associated with higher</t>
  </si>
  <si>
    <t>disease activity in anti-Jo-1-positive myositis patients. Clin Exp Rheumatol.</t>
  </si>
  <si>
    <t>2016 Mar-Apr;34(2):222-9. Epub 2016 Feb 9. PMID: 26886056.</t>
  </si>
  <si>
    <t>75: Vaz JL, Fernandes V, Nogueira F, Arnóbio A, Levy RA. Infliximab-induced</t>
  </si>
  <si>
    <t>autoantibodies: a multicenter study. Clin Rheumatol. 2016 Feb;35(2):325-32. doi:</t>
  </si>
  <si>
    <t>10.1007/s10067-015-3140-6. Epub 2015 Dec 17. PMID: 26676808.</t>
  </si>
  <si>
    <t>76: Kalluru R, Hart H, Corkill M, Ng KP. Long-term follow-up of patients with</t>
  </si>
  <si>
    <t>idiopathic inflammatory myopathy at Waitemata District Health Board. N Z Med J.</t>
  </si>
  <si>
    <t>2016 Jan 29;129(1429):50-6. PMID: 26914299.</t>
  </si>
  <si>
    <t>77: Gómez GN, Gargiulo Mde L, Pérez N, Collado MV, Suárez LV, Khoury M, Sarano</t>
  </si>
  <si>
    <t>JF. Autoantibodies in adult patients with idiopathic inflammatory myopathies in</t>
  </si>
  <si>
    <t>Buenos Aires. Medicina (B Aires). 2016;76(3):129-34. PMID: 27295700.</t>
  </si>
  <si>
    <t>78: Sharma P, Tiwari S, Tripathi N, Mehta AK. Polymorphism analysis in advanced</t>
  </si>
  <si>
    <t>mutant population of oat (Avena sativa L.) using ISSR markers. Physiol Mol Biol</t>
  </si>
  <si>
    <t>Plants. 2016 Jan;22(1):115-20. doi: 10.1007/s12298-015-0333-z. Epub 2016 Feb 2.</t>
  </si>
  <si>
    <t>PMID: 27186025; PMCID: PMC4840139.</t>
  </si>
  <si>
    <t>79: Yamasaki Y, Satoh M, Mizushima M, Okazaki T, Nagafuchi H, Ooka S, Shibata T,</t>
  </si>
  <si>
    <t>Nakano H, Ogawa H, Azuma K, Maeda A, Tonooka K, Ito H, Takakuwa Y, Inoue M,</t>
  </si>
  <si>
    <t>Mitomi H, Kiyokawa T, Tsuchida K, Matsushita H, Mikage H, Murakami Y, Chan JY,</t>
  </si>
  <si>
    <t>Ozaki S, Yamada H. Clinical subsets associated with different anti-aminoacyl</t>
  </si>
  <si>
    <t>transfer RNA synthetase antibodies and their association with coexisting anti-</t>
  </si>
  <si>
    <t>Ro52. Mod Rheumatol. 2016;26(3):403-9. doi: 10.3109/14397595.2015.1091155. Epub</t>
  </si>
  <si>
    <t>2015 Oct 19. PMID: 26344678.</t>
  </si>
  <si>
    <t>80: Bremer HD, Lattwein E, Renneker S, Lilliehöök I, Rönnelid J, Hansson-Hamlin</t>
  </si>
  <si>
    <t>H. Identification of specific antinuclear antibodies in dogs using a line</t>
  </si>
  <si>
    <t>immunoassay and enzyme-linked immunosorbent assay. Vet Immunol Immunopathol.</t>
  </si>
  <si>
    <t>2015 Dec 15;168(3-4):233-41. doi: 10.1016/j.vetimm.2015.10.002. Epub 2015 Oct 9.</t>
  </si>
  <si>
    <t>PMID: 26547884.</t>
  </si>
  <si>
    <t>81: Mammen AL, Casciola-Rosen L, Christopher-Stine L, Lloyd TE, Wagner KR.</t>
  </si>
  <si>
    <t>Myositis-specific autoantibodies are specific for myositis compared to genetic</t>
  </si>
  <si>
    <t>muscle disease. Neurol Neuroimmunol Neuroinflamm. 2015 Nov 19;2(6):e172. doi:</t>
  </si>
  <si>
    <t>10.1212/NXI.0000000000000172. PMID: 26668818; PMCID: PMC4676353.</t>
  </si>
  <si>
    <t>82: Lecomte R, Perrin F, Journeau L, Espitia O, Piriou N, Horeau-Langlard D,</t>
  </si>
  <si>
    <t>Néel A, Masseau A, Hamidou M, Agard C. Syndrome des antisynthétases compliqué</t>
  </si>
  <si>
    <t>d'une hypertension pulmonaire : 4 observations originales [Antisynthetase</t>
  </si>
  <si>
    <t>syndrome with pulmonary hypertension: 4 original observations]. Rev Med Interne.</t>
  </si>
  <si>
    <t>2015 Dec;36(12):794-9. French. doi: 10.1016/j.revmed.2015.03.013. Epub 2015 Apr</t>
  </si>
  <si>
    <t>18. PMID: 25895991.</t>
  </si>
  <si>
    <t>83: Enache A, Bădulescu M, Burlui A, Cardoneanu A, Stamate IG, Mihăescu T, Rezuş</t>
  </si>
  <si>
    <t>E. A CASE OF POLYMYOSITIS WITH INTERSTITIAL LUNG DISEASE ONSET. Rev Med Chir Soc</t>
  </si>
  <si>
    <t>Med Nat Iasi. 2015 Oct-Dec;119(4):1055-9. PMID: 26793849.</t>
  </si>
  <si>
    <t>84: Rojas-Serrano J, Herrera-Bringas D, Mejía M, Rivero H, Mateos-Toledo H,</t>
  </si>
  <si>
    <t>Figueroa JE. Prognostic factors in a cohort of antisynthetase syndrome (ASS):</t>
  </si>
  <si>
    <t>serologic profile is associated with mortality in patients with interstitial</t>
  </si>
  <si>
    <t>lung disease (ILD). Clin Rheumatol. 2015 Sep;34(9):1563-9. doi:</t>
  </si>
  <si>
    <t>10.1007/s10067-015-3023-x. Epub 2015 Jul 30. PMID: 26219488.</t>
  </si>
  <si>
    <t>85: Ascherman DP. Role of Jo-1 in the Immunopathogenesis of the Anti-synthetase</t>
  </si>
  <si>
    <t>Syndrome. Curr Rheumatol Rep. 2015 Sep;17(9):56. doi: 10.1007/s11926-015-0532-1.</t>
  </si>
  <si>
    <t>PMID: 26210509.</t>
  </si>
  <si>
    <t>86: Pinal-Fernandez I, Casciola-Rosen LA, Christopher-Stine L, Corse AM, Mammen</t>
  </si>
  <si>
    <t>AL. The Prevalence of Individual Histopathologic Features Varies according to</t>
  </si>
  <si>
    <t>Autoantibody Status in Muscle Biopsies from Patients with Dermatomyositis. J</t>
  </si>
  <si>
    <t>Rheumatol. 2015 Aug;42(8):1448-54. PMID: 26443871; PMCID: PMC6544046.</t>
  </si>
  <si>
    <t>87: Cavagna L, Nuño L, Scirè CA, Govoni M, Longo FJL, Franceschini F, Neri R,</t>
  </si>
  <si>
    <t>Castañeda S, Giraldo WAS, Caporali R, Iannone F, Fusaro E, Paolazzi G, Pellerito</t>
  </si>
  <si>
    <t>R, Schwarting A, Saketkoo LA, Ortego-Centeno N, Quartuccio L, Bartoloni E,</t>
  </si>
  <si>
    <t>Specker C, Murcia TP, La Corte R, Furini F, Foschi V, Corral JB, Airò P,</t>
  </si>
  <si>
    <t>Cavazzana I, Martínez-Barrio J, Hinojosa M, Giannini M, Barsotti S, Menke J,</t>
  </si>
  <si>
    <t>Triantafyllias K, Vitetta R, Russo A, Bajocchi G, Bravi E, Barausse G,</t>
  </si>
  <si>
    <t>Bortolotti R, Selmi C, Parisi S, Montecucco C, González-Gay MA; AENEAS</t>
  </si>
  <si>
    <t>(American, European NEtwork of Antisynthetase Syndrome) collaborative group..</t>
  </si>
  <si>
    <t>Clinical Spectrum Time Course in Anti Jo-1 Positive Antisynthetase Syndrome:</t>
  </si>
  <si>
    <t>Results From an International Retrospective Multicenter Study. Medicine</t>
  </si>
  <si>
    <t>(Baltimore). 2015 Aug;94(32):e1144. doi: 10.1097/MD.0000000000001144. PMID:</t>
  </si>
  <si>
    <t>26266346; PMCID: PMC4616698.</t>
  </si>
  <si>
    <t>88: Andersson H, Sem M, Lund MB, Aaløkken TM, Günther A, Walle-Hansen R, Garen</t>
  </si>
  <si>
    <t>T, Molberg Ø. Long-term experience with rituximab in anti-synthetase syndrome-</t>
  </si>
  <si>
    <t>related interstitial lung disease. Rheumatology (Oxford). 2015 Aug;54(8):1420-8.</t>
  </si>
  <si>
    <t>doi: 10.1093/rheumatology/kev004. Epub 2015 Mar 3. PMID: 25740830.</t>
  </si>
  <si>
    <t>89: Dobloug C, Garen T, Bitter H, Stjärne J, Stenseth G, Grøvle L, Sem M, Gran</t>
  </si>
  <si>
    <t>JT, Molberg Ø. Prevalence and clinical characteristics of adult polymyositis and</t>
  </si>
  <si>
    <t>dermatomyositis; data from a large and unselected Norwegian cohort. Ann Rheum</t>
  </si>
  <si>
    <t>Dis. 2015 Aug;74(8):1551-6. doi: 10.1136/annrheumdis-2013-205127. Epub 2014 Apr</t>
  </si>
  <si>
    <t>2. PMID: 24695011.</t>
  </si>
  <si>
    <t>90: Dieval C, Deligny C, Meyer A, Cluzel P, Champtiaux N, Lefevre G, Saadoun D,</t>
  </si>
  <si>
    <t>Sibilia J, Pellegrin JL, Hachulla E, Benveniste O, Hervier B. Myocarditis in</t>
  </si>
  <si>
    <t>Patients With Antisynthetase Syndrome: Prevalence, Presentation, and Outcomes.</t>
  </si>
  <si>
    <t>Medicine (Baltimore). 2015 Jul;94(26):e798. doi: 10.1097/MD.0000000000000798.</t>
  </si>
  <si>
    <t>PMID: 26131832; PMCID: PMC4504539.</t>
  </si>
  <si>
    <t>91: Jouneau S, Hervier B, Jutant EM, Decaux O, Kambouchner M, Humbert M, Delaval</t>
  </si>
  <si>
    <t>P, Montani D. Les manifestations pulmonaires du syndrome des antisynthétases</t>
  </si>
  <si>
    <t>[Pulmonary manifestations of antisynthetase syndrome]. Rev Mal Respir. 2015</t>
  </si>
  <si>
    <t>Jun;32(6):618-28. French. doi: 10.1016/j.rmr.2014.07.013. Epub 2014 Oct 19.</t>
  </si>
  <si>
    <t>PMID: 26231412.</t>
  </si>
  <si>
    <t>92: Jearn LH, Kim TY. Anti-Jo1 Antibody in Polymyositis/dermatomyositis Is Still</t>
  </si>
  <si>
    <t>Closely Associated with Lung rather than Joints. J Rheumatol. 2015</t>
  </si>
  <si>
    <t>Jun;42(6):1060. doi: 10.3899/jrheum.141470. PMID: 26034230.</t>
  </si>
  <si>
    <t>93: Song JS, Hwang J, Cha HS, Jeong BH, Suh GY, Chung MP, Kang ES. Significance</t>
  </si>
  <si>
    <t>of myositis autoantibody in patients with idiopathic interstitial lung disease.</t>
  </si>
  <si>
    <t>Yonsei Med J. 2015 May;56(3):676-83. doi: 10.3349/ymj.2015.56.3.676. PMID:</t>
  </si>
  <si>
    <t>25837172; PMCID: PMC4397436.</t>
  </si>
  <si>
    <t>94: Richter M, Yumul R, Wang H, Saydaminova K, Ho M, May D, Baldessari A, Gough</t>
  </si>
  <si>
    <t>M, Drescher C, Urban N, Roffler S, Zubieta C, Carter D, Fender P, Lieber A.</t>
  </si>
  <si>
    <t>Preclinical safety and efficacy studies with an affinity-enhanced epithelial</t>
  </si>
  <si>
    <t>junction opener and PEGylated liposomal doxorubicin. Mol Ther Methods Clin Dev.</t>
  </si>
  <si>
    <t>2015 Mar 11;2:15005. doi: 10.1038/mtm.2015.5. PMID: 26029716; PMCID: PMC4445001.</t>
  </si>
  <si>
    <t>95: Theilacker LR, Brandão FS, Goulart FV, Vaz JL, D'Almeida LO, da Fonseca</t>
  </si>
  <si>
    <t>Salgado MC. Antisynthetase Syndrome: two case report and literature review. Rev</t>
  </si>
  <si>
    <t>Bras Reumatol. 2015 Mar-Apr;55(2):177-80. doi: 10.1016/j.rbr.2013.05.007. Epub</t>
  </si>
  <si>
    <t>2014 Oct 5. PMID: 25839958.</t>
  </si>
  <si>
    <t>96: Lee LH, Srikanth A, Gupta A. Calcinosis and rapidly destructive arthropathy</t>
  </si>
  <si>
    <t>associated with anti-jo1 antibody. J Rheumatol. 2015 Mar;42(3):547-8. doi:</t>
  </si>
  <si>
    <t>10.3899/jrheum.140738. PMID: 25729042.</t>
  </si>
  <si>
    <t>97: Debray MP, Borie R, Revel MP, Naccache JM, Khalil A, Toper C, Israel-Biet D,</t>
  </si>
  <si>
    <t>Estellat C, Brillet PY. Interstitial lung disease in anti-synthetase syndrome:</t>
  </si>
  <si>
    <t>initial and follow-up CT findings. Eur J Radiol. 2015 Mar;84(3):516-523. doi:</t>
  </si>
  <si>
    <t>10.1016/j.ejrad.2014.11.026. Epub 2014 Dec 3. PMID: 25541020.</t>
  </si>
  <si>
    <t>98: Tomonaga M, Sakamoto N, Ishimatsu Y, Kakugawa T, Harada T, Nakashima S, Hara</t>
  </si>
  <si>
    <t>A, Hara S, Horai Y, Kawakami A, Mukae H, Kohno S. Comparison of pulmonary</t>
  </si>
  <si>
    <t>involvement between patients expressing anti-PL-7 and anti-Jo-1 antibodies.</t>
  </si>
  <si>
    <t>Lung. 2015 Feb;193(1):79-83. doi: 10.1007/s00408-014-9665-7. Epub 2014 Nov 14.</t>
  </si>
  <si>
    <t>Erratum in: Lung. 2016 Oct;194(5):869. doi: 10.1007/s00408-016-9924-x. PMID:</t>
  </si>
  <si>
    <t>99: Acay A, Demir K, Asik G, Tunay H, Acarturk G. Assessment of the Frequency of</t>
  </si>
  <si>
    <t>Autoantibodies in Chronic Viral Hepatitis. Pak J Med Sci. 2015 Jan-</t>
  </si>
  <si>
    <t>Feb;31(1):150-4. doi: 10.12669/pjms.311.6053. PMID: 25878633; PMCID: PMC4386176.</t>
  </si>
  <si>
    <t>100: Meher BK, Mishra P, Sivaraj P, Padhan P. Severe calcinosis cutis with</t>
  </si>
  <si>
    <t>cutaneous ulceration in juvenile dermatomyositis. Indian Pediatr. 2014</t>
  </si>
  <si>
    <t>Nov;51(11):925-7. doi: 10.1007/s13312-014-0531-8. PMID: 25432230.</t>
  </si>
  <si>
    <t>101: Aouizerate J, De Antonio M, Bassez G, Gherardi RK, Berenbaum F, Guillevin</t>
  </si>
  <si>
    <t>L, Berezne A, Valeyre D, Maisonobe T, Dubourg O, Cosnes A, Benveniste O, Authier</t>
  </si>
  <si>
    <t>FJ. Myofiber HLA-DR expression is a distinctive biomarker for antisynthetase-</t>
  </si>
  <si>
    <t>associated myopathy. Acta Neuropathol Commun. 2014 Oct 23;2:154. doi:</t>
  </si>
  <si>
    <t>10.1186/s40478-014-0154-2. PMID: 25339355; PMCID: PMC4210467.</t>
  </si>
  <si>
    <t>102: Johnson C, Connors GR, Oaks J, Han S, Truong A, Richardson B, Lechtzin N,</t>
  </si>
  <si>
    <t>Mammen AL, Casciola-Rosen L, Christopher-Stine L, Danoff SK. Clinical and</t>
  </si>
  <si>
    <t>pathologic differences in interstitial lung disease based on antisynthetase</t>
  </si>
  <si>
    <t>antibody type. Respir Med. 2014 Oct;108(10):1542-8. doi:</t>
  </si>
  <si>
    <t>10.1016/j.rmed.2014.09.003. Epub 2014 Sep 18. PMID: 25269710.</t>
  </si>
  <si>
    <t>103: Gelpí C, Pérez E, Roldan C. Efficiency of a solid-phase chemiluminescence</t>
  </si>
  <si>
    <t>immunoassay for detection of antinuclear and cytoplasmic autoantibodies compared</t>
  </si>
  <si>
    <t>with gold standard immunoprecipitation. Auto Immun Highlights. 2014 Jul</t>
  </si>
  <si>
    <t>18;5(2):47-54. doi: 10.1007/s13317-014-0059-x. PMID: 26000155; PMCID:</t>
  </si>
  <si>
    <t>PMC4389043.</t>
  </si>
  <si>
    <t>104: Lega JC, Fabien N, Reynaud Q, Durieu I, Durupt S, Dutertre M, Cordier JF,</t>
  </si>
  <si>
    <t>Cottin V. The clinical phenotype associated with myositis-specific and</t>
  </si>
  <si>
    <t>associated autoantibodies: a meta-analysis revisiting the so-called</t>
  </si>
  <si>
    <t>antisynthetase syndrome. Autoimmun Rev. 2014 Sep;13(9):883-91. doi:</t>
  </si>
  <si>
    <t>10.1016/j.autrev.2014.03.004. Epub 2014 Apr 3. PMID: 24704867.</t>
  </si>
  <si>
    <t>105: Wang CH, Wang NC, Lin TY, Chen CH. Anti-Jo-1 myositis and the</t>
  </si>
  <si>
    <t>antiphospholipid syndrome showing right ventricular thrombus: a novel overlap</t>
  </si>
  <si>
    <t>syndrome with atypical presentation. Mod Rheumatol. 2014 Sep;24(5):865-8. doi:</t>
  </si>
  <si>
    <t>10.3109/14397595.2013.874741. Epub 2014 Feb 11. PMID: 24517557.</t>
  </si>
  <si>
    <t>106: Hervier B, Benveniste O. Phénotypes cliniques et pronostic du syndrome des</t>
  </si>
  <si>
    <t>antisynthétases [Clinical phenotypes and prognosis of antisynthetase syndrome].</t>
  </si>
  <si>
    <t>Rev Med Interne. 2014 Jul;35(7):453-60. French. doi:</t>
  </si>
  <si>
    <t>10.1016/j.revmed.2013.09.003. Epub 2013 Oct 14. PMID: 24135060.</t>
  </si>
  <si>
    <t>107: Klein M, Mann H, Pleštilová L, Betteridge Z, McHugh N, Remáková M, Novota</t>
  </si>
  <si>
    <t>P, Vencovský J. Arthritis in idiopathic inflammatory myopathy: clinical features</t>
  </si>
  <si>
    <t>and autoantibody associations. J Rheumatol. 2014 Jun;41(6):1133-9. doi:</t>
  </si>
  <si>
    <t>10.3899/jrheum.131223. Epub 2014 May 1. PMID: 24786927.</t>
  </si>
  <si>
    <t>108: Sohara E, Saraya T, Sato S, Tsujimoto N, Watanabe T, Takata S, Tanaka Y,</t>
  </si>
  <si>
    <t>Ishii H, Takizawa H, Goto H. Mechanic's hands revisited: is this sign still</t>
  </si>
  <si>
    <t>useful for diagnosis in patients with lung involvement of collagen vascular</t>
  </si>
  <si>
    <t>diseases? BMC Res Notes. 2014 May 17;7:303. doi: 10.1186/1756-0500-7-303. PMID:</t>
  </si>
  <si>
    <t>24886713; PMCID: PMC4035896.</t>
  </si>
  <si>
    <t>109: Telles JP, Azevedo Grande M, Jurgensen A, Hecke JC, Skare T, Nisihara RM,</t>
  </si>
  <si>
    <t>Camargo R. Rheumatic manifestations in brazilian patients with AIDS. Acta</t>
  </si>
  <si>
    <t>Reumatol Port. 2014 Apr-Jun;39(2):143-5. PMID: 24879896.</t>
  </si>
  <si>
    <t>110: Mahler M, Miller FW, Fritzler MJ. Idiopathic inflammatory myopathies and</t>
  </si>
  <si>
    <t>the anti-synthetase syndrome: a comprehensive review. Autoimmun Rev. 2014 Apr-</t>
  </si>
  <si>
    <t>May;13(4-5):367-71. doi: 10.1016/j.autrev.2014.01.022. Epub 2014 Jan 11. PMID:</t>
  </si>
  <si>
    <t>24424190; PMCID: PMC3970575.</t>
  </si>
  <si>
    <t>111: Courties A, Lidove O, Maisonobe T, Rigolet A, Hermet A, Girard P, Ziza JM.</t>
  </si>
  <si>
    <t>Syndrome des antisynthétases et adénocarcinome pulmonaire: une association</t>
  </si>
  <si>
    <t>fortuite? [Antisynthetase syndrome and lung carcinoma: a fortuitous</t>
  </si>
  <si>
    <t>association?]. Rev Med Interne. 2014 Apr;35(4):271-3. French. doi:</t>
  </si>
  <si>
    <t>10.1016/j.revmed.2013.04.012. Epub 2013 May 30. PMID: 23726930.</t>
  </si>
  <si>
    <t>112: Zhen X, Qiao J, Li R, Wang L, Liu P. Serologic autoimmunologic parameters</t>
  </si>
  <si>
    <t>in women with primary ovarian insufficiency. BMC Immunol. 2014 Mar 10;15:11.</t>
  </si>
  <si>
    <t>doi: 10.1186/1471-2172-15-11. PMID: 24606591; PMCID: PMC4016123.</t>
  </si>
  <si>
    <t>113: Toujani S, Mjid M, Louzir B, Ouahchi Y, Ben salah N, Daghfous J, Mehiri N,</t>
  </si>
  <si>
    <t>Cherif J, Beji M. A case of anti-Jo1 myositis associated with sarcoidosis. Tunis</t>
  </si>
  <si>
    <t>Med. 2014 Feb;92(2):176-7. PMID: 24938248.</t>
  </si>
  <si>
    <t>114: Caro Pérez A, Kumble S, Kumble KD, Alonso Cañizal MC, Jiménez Jiménez LM,</t>
  </si>
  <si>
    <t>Alonso Díez L, Durán Parejo P. Evaluation of a multiplex ELISA for autoantibody</t>
  </si>
  <si>
    <t>profiling in patients with autoimmune connective tissue diseases. Autoimmune</t>
  </si>
  <si>
    <t>Dis. 2014;2014:896787. doi: 10.1155/2014/896787. Epub 2014 Jan 16. PMID:</t>
  </si>
  <si>
    <t>24527209; PMCID: PMC3914292.</t>
  </si>
  <si>
    <t>115: de Coulgeans CD, Silvy M, Halverson G, Chiaroni J, Bailly P, Chapel-</t>
  </si>
  <si>
    <t>Fernandes S. Synonymous nucleotide polymorphisms influence Dombrock blood group</t>
  </si>
  <si>
    <t>protein expression in K562 cells. Br J Haematol. 2014 Jan;164(1):131-41. doi:</t>
  </si>
  <si>
    <t>10.1111/bjh.12597. Epub 2013 Oct 11. PMID: 24125118.</t>
  </si>
  <si>
    <t>116: Aggarwal R, Cassidy E, Fertig N, Koontz DC, Lucas M, Ascherman DP, Oddis</t>
  </si>
  <si>
    <t>CV. Patients with non-Jo-1 anti-tRNA-synthetase autoantibodies have worse</t>
  </si>
  <si>
    <t>survival than Jo-1 positive patients. Ann Rheum Dis. 2014 Jan;73(1):227-32. doi:</t>
  </si>
  <si>
    <t>10.1136/annrheumdis-2012-201800. Epub 2013 Feb 19. PMID: 23422076; PMCID:</t>
  </si>
  <si>
    <t>PMC4031026.</t>
  </si>
  <si>
    <t>117: Gono T, Katsumata Y, Kawaguchi Y. [Idiopathic inflammatory myopathies from</t>
  </si>
  <si>
    <t>the viewpoint of rheumatologists]. Brain Nerve. 2013 Nov;65(11):1275-82.</t>
  </si>
  <si>
    <t>Japanese. PMID: 24200605.</t>
  </si>
  <si>
    <t>118: Kawano-Dourado L, Costa AN, Carvalho CR, Kairalla RA. Environmental</t>
  </si>
  <si>
    <t>triggers of autoimmunity in anti-synthetase syndrome: the lungs under the spot</t>
  </si>
  <si>
    <t>light. Clin Exp Rheumatol. 2013 Nov-Dec;31(6):950-3. Epub 2013 Sep 9. PMID:</t>
  </si>
  <si>
    <t>119: Wang H, Yumul R, Cao H, Ran L, Fan X, Richter M, Epstein F, Gralow J,</t>
  </si>
  <si>
    <t>Zubieta C, Fender P, Lieber A. Structural and functional studies on the</t>
  </si>
  <si>
    <t>interaction of adenovirus fiber knobs and desmoglein 2. J Virol. 2013</t>
  </si>
  <si>
    <t>Nov;87(21):11346-62. doi: 10.1128/JVI.01825-13. Epub 2013 Aug 14. PMID:</t>
  </si>
  <si>
    <t>23946456; PMCID: PMC3807342.</t>
  </si>
  <si>
    <t>120: Frodlund M, Dahlström O, Kastbom A, Skogh T, Sjöwall C. Associations</t>
  </si>
  <si>
    <t>between antinuclear antibody staining patterns and clinical features of systemic</t>
  </si>
  <si>
    <t>lupus erythematosus: analysis of a regional Swedish register. BMJ Open. 2013 Oct</t>
  </si>
  <si>
    <t>25;3(10):e003608. doi: 10.1136/bmjopen-2013-003608. PMID: 24163206; PMCID:</t>
  </si>
  <si>
    <t>PMC3808756.</t>
  </si>
  <si>
    <t>121: Mironova KE, Proshkina GM, Ryabova AV, Stremovskiy OA, Lukyanov SA, Petrov</t>
  </si>
  <si>
    <t>RV, Deyev SM. Genetically encoded immunophotosensitizer 4D5scFv-miniSOG is a</t>
  </si>
  <si>
    <t>highly selective agent for targeted photokilling of tumor cells in vitro.</t>
  </si>
  <si>
    <t>Theranostics. 2013 Oct 12;3(11):831-40. doi: 10.7150/thno.6715. PMID: 24312153;</t>
  </si>
  <si>
    <t>PMCID: PMC3841334.</t>
  </si>
  <si>
    <t>122: Marie I, Hatron PY, Cherin P, Hachulla E, Diot E, Vittecoq O, Menard JF,</t>
  </si>
  <si>
    <t>Jouen F, Dominique S. Functional outcome and prognostic factors in anti-Jo1</t>
  </si>
  <si>
    <t>patients with antisynthetase syndrome. Arthritis Res Ther. 2013 Oct</t>
  </si>
  <si>
    <t>8;15(5):R149. doi: 10.1186/ar4332. PMID: 24286268; PMCID: PMC3978997.</t>
  </si>
  <si>
    <t>123: Ebbo M, Chagnaud C, Figarella-Branger D, Legall S, Harle JR, Schleinitz N.</t>
  </si>
  <si>
    <t>Antisynthethase syndrome presenting as peripheral limb fasciitis. Joint Bone</t>
  </si>
  <si>
    <t>Spine. 2013 Oct;80(5):528-30. doi: 10.1016/j.jbspin.2013.02.013. Epub 2013 Apr</t>
  </si>
  <si>
    <t>23. PMID: 23618805.</t>
  </si>
  <si>
    <t>124: Salazar KD, Copeland CB, Wood CE, Schmid JE, Luebke RW. Evaluation of anti-</t>
  </si>
  <si>
    <t>nuclear antibodies and kidney pathology in Lewis rats following exposure to</t>
  </si>
  <si>
    <t>Libby amphibole asbestos. J Immunotoxicol. 2013 Oct-Dec;10(4):329-33. doi:</t>
  </si>
  <si>
    <t>10.3109/1547691X.2012.747230. Epub 2012 Dec 21. PMID: 23256773.</t>
  </si>
  <si>
    <t>125: Bentow C, Swart A, Wu J, Seaman A, Manfredi M, Infantino M, Benucci M,</t>
  </si>
  <si>
    <t>Lakos G, Mahler M. Clinical performance evaluation of a novel rapid response</t>
  </si>
  <si>
    <t>chemiluminescent immunoassay for the detection of autoantibodies to extractable</t>
  </si>
  <si>
    <t>nuclear antigens. Clin Chim Acta. 2013 Sep 23;424:141-7. doi:</t>
  </si>
  <si>
    <t>10.1016/j.cca.2013.05.011. Epub 2013 May 30. PMID: 23727029.</t>
  </si>
  <si>
    <t>126: Karampatakis V, Konidaris V, Michailidou M, Gerofotis A, Daniilidis M.</t>
  </si>
  <si>
    <t>Peripheral corneal ulceration associated with rheumatoid arthritis. Am J Case</t>
  </si>
  <si>
    <t>Rep. 2013 Aug 12;14:318-21. doi: 10.12659/AJCR.883998. PMID: 23986797; PMCID:</t>
  </si>
  <si>
    <t>PMC3755700.</t>
  </si>
  <si>
    <t>127: Hervier B, Benveniste O. Clinical heterogeneity and outcomes of</t>
  </si>
  <si>
    <t>antisynthetase syndrome. Curr Rheumatol Rep. 2013 Aug;15(8):349. doi:</t>
  </si>
  <si>
    <t>10.1007/s11926-013-0349-8. PMID: 23794106.</t>
  </si>
  <si>
    <t>128: Suresh E, Wimalaratna S. Proximal myopathy: diagnostic approach and initial</t>
  </si>
  <si>
    <t>management. Postgrad Med J. 2013 Aug;89(1054):470-7. doi:</t>
  </si>
  <si>
    <t>10.1136/postgradmedj-2013-131752. Epub 2013 Apr 17. PMID: 23596213.</t>
  </si>
  <si>
    <t>129: Hall JC, Casciola-Rosen L, Samedy LA, Werner J, Owoyemi K, Danoff SK,</t>
  </si>
  <si>
    <t>Christopher-Stine L. Anti-melanoma differentiation-associated protein</t>
  </si>
  <si>
    <t>5-associated dermatomyositis: expanding the clinical spectrum. Arthritis Care</t>
  </si>
  <si>
    <t>Res (Hoboken). 2013 Aug;65(8):1307-15. doi: 10.1002/acr.21992. PMID: 23436757;</t>
  </si>
  <si>
    <t>PMCID: PMC3689861.</t>
  </si>
  <si>
    <t>130: Hervier B, Devilliers H, Benveniste O. Patients with non-Jo-1 anti-RNA-</t>
  </si>
  <si>
    <t>synthetase autoantibodies have worse survival than Jo-1 positive patients. Ann</t>
  </si>
  <si>
    <t>Rheum Dis. 2013 Jul;72(7):e18. doi: 10.1136/annrheumdis-2013-203605. Epub 2013</t>
  </si>
  <si>
    <t>May 5. PMID: 23644669.</t>
  </si>
  <si>
    <t>131: Adelowo OO, Edomwonyi U, Olaosebikan H. Inflammatory myopathies in</t>
  </si>
  <si>
    <t>Nigerians: case series and literature review. Afr J Med Med Sci. 2013</t>
  </si>
  <si>
    <t>Jun;42(2):143-9. PMID: 24377199.</t>
  </si>
  <si>
    <t>132: Ghirardello A, Bassi N, Palma L, Borella E, Domeneghetti M, Punzi L, Doria</t>
  </si>
  <si>
    <t>A. Autoantibodies in polymyositis and dermatomyositis. Curr Rheumatol Rep. 2013</t>
  </si>
  <si>
    <t>Jun;15(6):335. doi: 10.1007/s11926-013-0335-1. PMID: 23591825.</t>
  </si>
  <si>
    <t>133: Ayhan E, Baykara SN, Ozekinci S, Aytekin S. Vesiculobullous dermatomyositis</t>
  </si>
  <si>
    <t>with sensory motor neuropathy. Skinmed. 2013 May-Jun;11(3):185-7. PMID:</t>
  </si>
  <si>
    <t>134: Wu H, Geng D, Xu J. An approach to the development of interstitial lung</t>
  </si>
  <si>
    <t>disease in dermatomyositis: a study of 230 cases in China. J Int Med Res. 2013</t>
  </si>
  <si>
    <t>Apr;41(2):493-501. doi: 10.1177/0300060513476435. Epub 2013 Feb 21. PMID:</t>
  </si>
  <si>
    <t>135: Cavagna L, Caporali R, Abdì-Alì L, Dore R, Meloni F, Montecucco C.</t>
  </si>
  <si>
    <t>Cyclosporine in anti-Jo1-positive patients with corticosteroid-refractory</t>
  </si>
  <si>
    <t>interstitial lung disease. J Rheumatol. 2013 Apr;40(4):484-92. doi:</t>
  </si>
  <si>
    <t>10.3899/jrheum.121026. Epub 2013 Feb 15. PMID: 23418387.</t>
  </si>
  <si>
    <t>136: Papanikolaou N, Perros P. An unusual presenting symptom of graves' disease:</t>
  </si>
  <si>
    <t>myalgia. Eur Thyroid J. 2013 Jan;1(4):274-6. doi: 10.1159/000343826. Epub 2012</t>
  </si>
  <si>
    <t>Nov 15. PMID: 24783030; PMCID: PMC3821484.</t>
  </si>
  <si>
    <t>137: Beyer I, van Rensburg R, Lieber A. Overcoming physical barriers in cancer</t>
  </si>
  <si>
    <t>therapy. Tissue Barriers. 2013 Jan 1;1(1):e23647. doi: 10.4161/tisb.23647. PMID:</t>
  </si>
  <si>
    <t>24665377; PMCID: PMC3875641.</t>
  </si>
  <si>
    <t>138: Prus V, Bedeković D, Milas-Ahić J, Visević R, Segec B, Jukić Z, Perić L.</t>
  </si>
  <si>
    <t>Antisintetaza sindrom - prikaz bolesnice [Antisynthetase syndrome - a case</t>
  </si>
  <si>
    <t>report]. Reumatizam. 2013;60(1):25-8. Croatian. PMID: 24003680.</t>
  </si>
  <si>
    <t>139: Stamouli M, Skliris A, Reppa D, Maganaki E, Totos G. Detection of</t>
  </si>
  <si>
    <t>antinuclear antibodies (ANA), antibodies to double stranded DNA (anti-dsDNA) and</t>
  </si>
  <si>
    <t>antibodies to extractable nuclear antigens (anti-ENA) in Greek patients. Clin</t>
  </si>
  <si>
    <t>Lab. 2013;59(3-4):283-91. doi: 10.7754/clin.lab.2012.120327. PMID: 23724616.</t>
  </si>
  <si>
    <t>140: Frikha F, Saidi N, Snoussi M, Ben Salah R, Ben Ayed M, Daoud E, Hentati Y,</t>
  </si>
  <si>
    <t>Makni S, Mnif Z, Boudawara T, Masmoudi H, Bahloul Z. Le syndrome des</t>
  </si>
  <si>
    <t>antisynthétases : à propos de quatre observations et revue de la littérature</t>
  </si>
  <si>
    <t>[Antisynthetase syndrome: a report of four cases and literature review]. Rev</t>
  </si>
  <si>
    <t>Pneumol Clin. 2012 Dec;68(6):351-60. French. doi: 10.1016/j.pneumo.2012.07.002.</t>
  </si>
  <si>
    <t>Epub 2012 Oct 10. PMID: 23062471.</t>
  </si>
  <si>
    <t>141: Hervier B, Devilliers H, Stanciu R, Meyer A, Uzunhan Y, Masseau A,</t>
  </si>
  <si>
    <t>Dubucquoi S, Hatron PY, Musset L, Wallaert B, Nunes H, Maisonobe T, Olsson NO,</t>
  </si>
  <si>
    <t>Adoue D, Arlet P, Sibilia J, Guiguet M, Lauque D, Amoura Z, Hachulla E, Hamidou</t>
  </si>
  <si>
    <t>M, Benveniste O. Hierarchical cluster and survival analyses of antisynthetase</t>
  </si>
  <si>
    <t>syndrome: phenotype and outcome are correlated with anti-tRNA synthetase</t>
  </si>
  <si>
    <t>antibody specificity. Autoimmun Rev. 2012 Dec;12(2):210-7. doi:</t>
  </si>
  <si>
    <t>10.1016/j.autrev.2012.06.006. Epub 2012 Jul 5. PMID: 22771754.</t>
  </si>
  <si>
    <t>142: Op De Beéck K, Vermeersch P, Verschueren P, Westhovens R, Mariën G,</t>
  </si>
  <si>
    <t>Blockmans D, Bossuyt X. Antinuclear antibody detection by automated multiplex</t>
  </si>
  <si>
    <t>immunoassay in untreated patients at the time of diagnosis. Autoimmun Rev. 2012</t>
  </si>
  <si>
    <t>Dec;12(2):137-43. doi: 10.1016/j.autrev.2012.02.013. Epub 2012 Feb 23. PMID:</t>
  </si>
  <si>
    <t>143: Stanciu R, Guiguet M, Musset L, Touitou D, Beigelman C, Rigolet A,</t>
  </si>
  <si>
    <t>Costedoat-Chalumeau N, Allenbach Y, Hervier B, Dubourg O, Maisonobe T, Charuel</t>
  </si>
  <si>
    <t>JL, Behin A, Herson S, Amoura Z, Grenier P, Benveniste O. Antisynthetase</t>
  </si>
  <si>
    <t>syndrome with anti-Jo1 antibodies in 48 patients: pulmonary involvement predicts</t>
  </si>
  <si>
    <t>disease-modifying antirheumatic drug use. J Rheumatol. 2012 Sep;39(9):1835-9.</t>
  </si>
  <si>
    <t>doi: 10.3899/jrheum.111604. Epub 2012 Aug 1. PMID: 22859355.</t>
  </si>
  <si>
    <t>144: Feki S, Frikha F, Ben Hadj Hmida Y, Abed S, Ben Ayed M, Turki H, Hachicha</t>
  </si>
  <si>
    <t>J, Baklouti S, Bahloul Z, Masmoudi H. Prévalence et valeur diagnostique des</t>
  </si>
  <si>
    <t>anticorps antinucléaires de spécificité antigénique indéterminée : étude</t>
  </si>
  <si>
    <t>rétrospective à propos d'une série de 90 patients [Prevalence and diagnostic</t>
  </si>
  <si>
    <t>value of antinuclear antibodies without identified antigenic target: a</t>
  </si>
  <si>
    <t>retrospective study of 90 patients]. Rev Med Interne. 2012 Sep;33(9):475-81.</t>
  </si>
  <si>
    <t>French. doi: 10.1016/j.revmed.2012.04.017. Epub 2012 May 30. PMID: 22658165.</t>
  </si>
  <si>
    <t>145: Marie I, Josse S, Decaux O, Dominique S, Diot E, Landron C, Roblot P,</t>
  </si>
  <si>
    <t>Jouneau S, Hatron PY, Tiev KP, Vittecoq O, Noel D, Mouthon L, Menard JF, Jouen</t>
  </si>
  <si>
    <t>F. Comparison of long-term outcome between anti-Jo1- and anti-PL7/PL12 positive</t>
  </si>
  <si>
    <t>patients with antisynthetase syndrome. Autoimmun Rev. 2012 Aug;11(10):739-45.</t>
  </si>
  <si>
    <t>doi: 10.1016/j.autrev.2012.01.006. Epub 2012 Feb 3. PMID: 22326685.</t>
  </si>
  <si>
    <t>146: Bilici A, Yapici HS, Ercan S, Seker M, Ustaalioglu BB, Salman T, Orcun A,</t>
  </si>
  <si>
    <t>Gumus M. The prevalence and significance of autoantibodies in patients with non-</t>
  </si>
  <si>
    <t>Hodgkin's lymphoma: are they correlated with clinicopathological features? J</t>
  </si>
  <si>
    <t>BUON. 2012 Jul-Sep;17(3):502-7. PMID: 23033289.</t>
  </si>
  <si>
    <t>147: Lee SA, Kahng J, Kim Y, Park YJ, Han K, Kwok SK, Park SH, Oh EJ.</t>
  </si>
  <si>
    <t>Comparative study of immunofluorescent antinuclear antibody test and line</t>
  </si>
  <si>
    <t>immunoassay detecting 15 specific autoantibodies in patients with systemic</t>
  </si>
  <si>
    <t>rheumatic disease. J Clin Lab Anal. 2012 Jul;26(4):307-14. doi:</t>
  </si>
  <si>
    <t>10.1002/jcla.21522. PMID: 22811366; PMCID: PMC6807473.</t>
  </si>
  <si>
    <t>148: Marie I, Guillevin L, Menard JF, Hatron PY, Cherin P, Amoura Z, Cacoub P,</t>
  </si>
  <si>
    <t>Bachelez H, Buzyn A, Le Roux G, Ziza JM, Brice P, Munck JN, Sarrot-Reynauld F,</t>
  </si>
  <si>
    <t>Piette JC, Larroche C. Hematological malignancy associated with polymyositis and</t>
  </si>
  <si>
    <t>dermatomyositis. Autoimmun Rev. 2012 Jul;11(9):615-20. doi:</t>
  </si>
  <si>
    <t>10.1016/j.autrev.2011.10.024. Epub 2011 Oct 30. PMID: 22079677.</t>
  </si>
  <si>
    <t>149: Beyer I, Cao H, Persson J, Song H, Richter M, Feng Q, Yumul R, van Rensburg</t>
  </si>
  <si>
    <t>R, Li Z, Berenson R, Carter D, Roffler S, Drescher C, Lieber A. Coadministration</t>
  </si>
  <si>
    <t>of epithelial junction opener JO-1 improves the efficacy and safety of</t>
  </si>
  <si>
    <t>chemotherapeutic drugs. Clin Cancer Res. 2012 Jun 15;18(12):3340-51. doi:</t>
  </si>
  <si>
    <t>10.1158/1078-0432.CCR-11-3213. Epub 2012 Apr 24. PMID: 22535153; PMCID:</t>
  </si>
  <si>
    <t>PMC3547677.</t>
  </si>
  <si>
    <t>150: Marie I. Morbidity and mortality in adult polymyositis and dermatomyositis.</t>
  </si>
  <si>
    <t>Curr Rheumatol Rep. 2012 Jun;14(3):275-85. doi: 10.1007/s11926-012-0249-3. PMID:</t>
  </si>
  <si>
    <t>151: Chinoy H, Adimulam S, Marriage F, New P, Vincze M, Zilahi E, Kapitány A,</t>
  </si>
  <si>
    <t>Gyetvai A, Ekholm L, Novota P, Remakova M, Charles P, McHugh NJ, Padyukov L,</t>
  </si>
  <si>
    <t>Alfredsson L, Vencovsky J, Lundberg IE, Danko K, Ollier WE, Cooper RG.</t>
  </si>
  <si>
    <t>Interaction of HLA-DRB1*03 and smoking for the development of anti-Jo-1</t>
  </si>
  <si>
    <t>antibodies in adult idiopathic inflammatory myopathies: a European-wide case</t>
  </si>
  <si>
    <t>study. Ann Rheum Dis. 2012 Jun;71(6):961-5. doi:</t>
  </si>
  <si>
    <t>10.1136/annrheumdis-2011-200182. Epub 2011 Dec 20. PMID: 22186711; PMCID:</t>
  </si>
  <si>
    <t>PMC3371226.</t>
  </si>
  <si>
    <t>152: Marie I, Hatron PY, Dominique S, Cherin P, Mouthon L, Menard JF, Levesque</t>
  </si>
  <si>
    <t>H, Jouen F. Short-term and long-term outcome of anti-Jo1-positive patients with</t>
  </si>
  <si>
    <t>anti-Ro52 antibody. Semin Arthritis Rheum. 2012 Jun;41(6):890-9. doi:</t>
  </si>
  <si>
    <t>10.1016/j.semarthrit.2011.09.008. Epub 2011 Nov 9. PMID: 22078416.</t>
  </si>
  <si>
    <t>153: Ceribelli A, Fredi M, Taraborelli M, Cavazzana I, Franceschini F,</t>
  </si>
  <si>
    <t>Quinzanini M, Tincani A, Ross SJ, Chan JY, Pauley BA, Chan EK, Satoh M. Anti-</t>
  </si>
  <si>
    <t>MJ/NXP-2 autoantibody specificity in a cohort of adult Italian patients with</t>
  </si>
  <si>
    <t>polymyositis/dermatomyositis. Arthritis Res Ther. 2012 Apr 30;14(2):R97. doi:</t>
  </si>
  <si>
    <t>10.1186/ar3822. PMID: 22546500; PMCID: PMC3446471.</t>
  </si>
  <si>
    <t>154: Ingegnoli F, Lubatti C, Ingegnoli A, Boracchi P, Zeni S, Meroni PL.</t>
  </si>
  <si>
    <t>Interstitial lung disease outcomes by high-resolution computed tomography (HRCT)</t>
  </si>
  <si>
    <t>in Anti-Jo1 antibody-positive polymyositis patients: a single centre study and</t>
  </si>
  <si>
    <t>review of the literature. Autoimmun Rev. 2012 Mar;11(5):335-40. doi:</t>
  </si>
  <si>
    <t>10.1016/j.autrev.2011.09.007. Epub 2011 Oct 1. PMID: 21985773.</t>
  </si>
  <si>
    <t>155: Dieval C, Ribeiro E, Mercié P, Blanco P, Duffau P, Longy-Boursier M. Le</t>
  </si>
  <si>
    <t>syndrome des antisynthétases : étude rétrospective à propos d'une série de</t>
  </si>
  <si>
    <t>14 patients [Antisynthetase syndrome: a retrospective study of 14 patients]. Rev</t>
  </si>
  <si>
    <t>Med Interne. 2012 Feb;33(2):76-9. French. doi: 10.1016/j.revmed.2011.11.017.</t>
  </si>
  <si>
    <t>Epub 2011 Dec 26. PMID: 22204922.</t>
  </si>
  <si>
    <t>156: Bizien N, Renault A, Boles JM, Delluc A. Pneumopathie interstitielle aiguë</t>
  </si>
  <si>
    <t>révélatrice d'un syndrome des antisynthétases [Acute interstitial lung disease</t>
  </si>
  <si>
    <t>revealing antisynthetase syndrome]. Rev Pneumol Clin. 2011 Dec;67(6):367-70.</t>
  </si>
  <si>
    <t>French. doi: 10.1016/j.pneumo.2011.01.003. Epub 2011 Apr 29. PMID: 22137282.</t>
  </si>
  <si>
    <t>157: van Dooren SH, Raijmakers R, Pluk H, Lokate AM, Koemans TS, Spanjers RE,</t>
  </si>
  <si>
    <t>Heck AJ, Boelens WC, van Venrooij WJ, Pruijn GJ. Oxidative stress-induced</t>
  </si>
  <si>
    <t>modifications of histidyl-tRNA synthetase affect its tRNA aminoacylation</t>
  </si>
  <si>
    <t>activity but not its immunoreactivity. Biochem Cell Biol. 2011 Dec;89(6):545-53.</t>
  </si>
  <si>
    <t>doi: 10.1139/o11-055. Epub 2011 Nov 2. PMID: 22047085.</t>
  </si>
  <si>
    <t>158: Beyer I, van Rensburg R, Strauss R, Li Z, Wang H, Persson J, Yumul R, Feng</t>
  </si>
  <si>
    <t>Q, Song H, Bartek J, Fender P, Lieber A. Epithelial junction opener JO-1</t>
  </si>
  <si>
    <t>improves monoclonal antibody therapy of cancer. Cancer Res. 2011 Nov</t>
  </si>
  <si>
    <t>15;71(22):7080-90. doi: 10.1158/0008-5472.CAN-11-2009. Epub 2011 Oct 11. Erratum</t>
  </si>
  <si>
    <t>in: Cancer Res. 2014 Apr 1;74(7):2131. PMID: 21990319; PMCID: PMC3217128.</t>
  </si>
  <si>
    <t>159: Salomonsson S, Dzikaite V, Zeffer E, Eliasson H, Ambrosi A, Bergman G,</t>
  </si>
  <si>
    <t>Fernlund E, Theander E, Ohman A, Rydberg A, Skogh T, Wållberg-Jonsson S, Elfving</t>
  </si>
  <si>
    <t>A, Fored M, Ekbom A, Lundström U, Mellander M, Winqvist O, Sonesson SE, Gadler</t>
  </si>
  <si>
    <t>F, Jonzon A, Wahren-Herlenius M. A population-based investigation of the</t>
  </si>
  <si>
    <t>autoantibody profile in mothers of children with atrioventricular block. Scand J</t>
  </si>
  <si>
    <t>Immunol. 2011 Nov;74(5):511-7. doi: 10.1111/j.1365-3083.2011.02610.x. PMID:</t>
  </si>
  <si>
    <t>160: Ghirardello A, Zampieri S, Tarricone E, Iaccarino L, Gorza L, Doria A.</t>
  </si>
  <si>
    <t>Cutting edge issues in polymyositis. Clin Rev Allergy Immunol. 2011</t>
  </si>
  <si>
    <t>Oct;41(2):179-89. doi: 10.1007/s12016-010-8238-7. PMID: 21191666.</t>
  </si>
  <si>
    <t>161: Dugar M, Cox S, Limaye V, Blumbergs P, Roberts-Thomson PJ. Clinical</t>
  </si>
  <si>
    <t>heterogeneity and prognostic features of South Australian patients with anti-</t>
  </si>
  <si>
    <t>synthetase autoantibodies. Intern Med J. 2011 Sep;41(9):674-9. doi:</t>
  </si>
  <si>
    <t>10.1111/j.1445-5994.2010.02164.x. Epub 2010 Jan 4. PMID: 20059602.</t>
  </si>
  <si>
    <t>162: Ghillani P, André C, Toly C, Rouquette AM, Bengoufa D, Nicaise P,</t>
  </si>
  <si>
    <t>Goulvestre C, Gleizes A, Dragon-Durey MA, Alyanakian MA, Chretien P, Chollet-</t>
  </si>
  <si>
    <t>Martin S, Musset L, Weill B, Johanet C. Clinical significance of anti-Ro52</t>
  </si>
  <si>
    <t>(TRIM21) antibodies non-associated with anti-SSA 60kDa antibodies: results of a</t>
  </si>
  <si>
    <t>multicentric study. Autoimmun Rev. 2011 Jul;10(9):509-13. doi:</t>
  </si>
  <si>
    <t>10.1016/j.autrev.2011.03.004. Epub 2011 Apr 5. PMID: 21447407.</t>
  </si>
  <si>
    <t>163: Parker JC, Bunn CC. Sensitivity of the Phadia EliA connective tissue</t>
  </si>
  <si>
    <t>disease screen for less common disease-specific autoantibodies. J Clin Pathol.</t>
  </si>
  <si>
    <t>2011 Jul;64(7):631-3. doi: 10.1136/jcp.2010.084756. Epub 2011 Jan 10. PMID:</t>
  </si>
  <si>
    <t>164: Yang Z, Liang Y, Xi W, Zhu Y, Li C, Zhong R. Association of serum uric acid</t>
  </si>
  <si>
    <t>with lupus nephritis in systemic lupus erythematosus. Rheumatol Int. 2011</t>
  </si>
  <si>
    <t>Jun;31(6):743-8. doi: 10.1007/s00296-010-1373-x. Epub 2010 Feb 14. PMID:</t>
  </si>
  <si>
    <t>165: Park CK, Kim TJ, Cho YN, Kim IS, Lee HJ, Lee KE, Park SC, Kim JS, Park DJ,</t>
  </si>
  <si>
    <t>Lee SJ, Seo SR, Kim JC, Song SG, Lee SS, Park YW. Development of antisynthetase</t>
  </si>
  <si>
    <t>syndrome in a patient with rheumatoid arthritis. Rheumatol Int. 2011</t>
  </si>
  <si>
    <t>Apr;31(4):529-32. doi: 10.1007/s00296-009-1222-y. Epub 2009 Oct 22. PMID:</t>
  </si>
  <si>
    <t>166: Albon S, Bunn C, Swana G, Karim Y. Performance of a multiplex assay</t>
  </si>
  <si>
    <t>compared to enzyme and precipitation methods for anti-ENA testing in systemic</t>
  </si>
  <si>
    <t>lupus and systemic sclerosis. J Immunol Methods. 2011 Feb 28;365(1-2):126-31.</t>
  </si>
  <si>
    <t>doi: 10.1016/j.jim.2010.12.010. Epub 2010 Dec 22. PMID: 21184759.</t>
  </si>
  <si>
    <t>167: Soejima M, Kang EH, Gu X, Katsumata Y, Clemens PR, Ascherman DP. Role of</t>
  </si>
  <si>
    <t>innate immunity in a murine model of histidyl-transfer RNA synthetase</t>
  </si>
  <si>
    <t>(Jo-1)-mediated myositis. Arthritis Rheum. 2011 Feb;63(2):479-87. doi:</t>
  </si>
  <si>
    <t>10.1002/art.30113. PMID: 21280002; PMCID: PMC3035731.</t>
  </si>
  <si>
    <t>168: Nagatomo R, Watanabe N, Okubo S, Yokota H, Ikeda H, Yatomi Y. [The</t>
  </si>
  <si>
    <t>comparison study between UniCAP EliA and former kit for measuring the</t>
  </si>
  <si>
    <t>autoantibodies]. Rinsho Byori. 2011 Jan;59(1):31-6. Japanese. PMID: 21404577.</t>
  </si>
  <si>
    <t>169: Ghirardello A, Rampudda M, Ekholm L, Bassi N, Tarricone E, Zampieri S, Zen</t>
  </si>
  <si>
    <t>M, Vattemi GA, Lundberg IE, Doria A. Diagnostic performance and validation of</t>
  </si>
  <si>
    <t>autoantibody testing in myositis by a commercial line blot assay. Rheumatology</t>
  </si>
  <si>
    <t>(Oxford). 2010 Dec;49(12):2370-4. doi: 10.1093/rheumatology/keq281. Epub 2010</t>
  </si>
  <si>
    <t>Aug 19. PMID: 20724434.</t>
  </si>
  <si>
    <t>170: Seitz CS, Trautmann A. Differential diagnosis of mechanic's hands: think of</t>
  </si>
  <si>
    <t>Jo-1 syndrome. Contact Dermatitis. 2010 Sep;63(3):168-9. doi:</t>
  </si>
  <si>
    <t>10.1111/j.1600-0536.2010.01758.x. PMID: 20690941.</t>
  </si>
  <si>
    <t>171: Okano Y, Maejima K, Shiraishi T, Hashimoto M, Senshu H, Ozeki J, Takahashi</t>
  </si>
  <si>
    <t>S, Komatsu K, Yamaji Y, Namba S. Genetic heterogeneity found in the replicase</t>
  </si>
  <si>
    <t>gene of poinsettia mosaic virus isolates. Arch Virol. 2010 Aug;155(8):1367-70.</t>
  </si>
  <si>
    <t>doi: 10.1007/s00705-010-0708-y. Epub 2010 May 30. PMID: 20512653.</t>
  </si>
  <si>
    <t>172: Sebastian W, Roy A, Kini U, Mullick S. Correlation of antinuclear antibody</t>
  </si>
  <si>
    <t>immunofluorescence patterns with immune profile using line immunoassay in the</t>
  </si>
  <si>
    <t>Indian scenario. Indian J Pathol Microbiol. 2010 Jul-Sep;53(3):427-32. doi:</t>
  </si>
  <si>
    <t>10.4103/0377-4929.68262. PMID: 20699497.</t>
  </si>
  <si>
    <t>173: Fauchais AL, Martel C, Gondran G, Lambert M, Launay D, Jauberteau MO,</t>
  </si>
  <si>
    <t>Hachulla E, Vidal E, Hatron PY. Immunological profile in primary Sjögren</t>
  </si>
  <si>
    <t>syndrome: clinical significance, prognosis and long-term evolution to other</t>
  </si>
  <si>
    <t>auto-immune disease. Autoimmun Rev. 2010 Jul;9(9):595-9. doi:</t>
  </si>
  <si>
    <t>10.1016/j.autrev.2010.05.004. Epub 2010 May 10. PMID: 20457283.</t>
  </si>
  <si>
    <t>174: Vincze M, Molnár PA, Tumpek J, Szollosi L, Gyetvai A, Kapitány A, Dankó K.</t>
  </si>
  <si>
    <t>An unusual association: anti-Jo1 and anti-SRP antibodies in the serum of a</t>
  </si>
  <si>
    <t>patient with polymyositis. Clin Rheumatol. 2010 Jul;29(7):811-4. doi:</t>
  </si>
  <si>
    <t>10.1007/s10067-010-1394-6. Epub 2010 Mar 12. PMID: 20221841.</t>
  </si>
  <si>
    <t>175: Hanly JG, Su L, Farewell V, Fritzler MJ. Comparison between multiplex</t>
  </si>
  <si>
    <t>assays for autoantibody detection in systemic lupus erythematosus. J Immunol</t>
  </si>
  <si>
    <t>Methods. 2010 Jun 30;358(1-2):75-80. doi: 10.1016/j.jim.2010.04.005. Epub 2010</t>
  </si>
  <si>
    <t>May 9. PMID: 20438730.</t>
  </si>
  <si>
    <t>176: Tzang BS, Chen DY, Tsai CC, Chiang SY, Lin TM, Hsu TC. Human parvovirus B19</t>
  </si>
  <si>
    <t>nonstructural protein NS1 enhanced the expression of cleavage of 70 kDa U1-snRNP</t>
  </si>
  <si>
    <t>autoantigen. J Biomed Sci. 2010 May 25;17(1):40. doi: 10.1186/1423-0127-17-40.</t>
  </si>
  <si>
    <t>PMID: 20500824; PMCID: PMC2882912.</t>
  </si>
  <si>
    <t>177: Váncsa A, Gergely L, Ponyi A, Lakos G, Németh J, Szodoray P, Dankó K.</t>
  </si>
  <si>
    <t>Myositis-specific and myositis-associated antibodies in overlap myositis in</t>
  </si>
  <si>
    <t>comparison to primary dermatopolymyositis: Relevance for clinical</t>
  </si>
  <si>
    <t>classification: retrospective study of 169 patients. Joint Bone Spine. 2010</t>
  </si>
  <si>
    <t>Mar;77(2):125-30. doi: 10.1016/j.jbspin.2009.08.008. Epub 2010 Feb 25. PMID:</t>
  </si>
  <si>
    <t>178: Kim MS, Roh SW, Bae JW. Cobetia crustatorum sp. nov., a novel slightly</t>
  </si>
  <si>
    <t>halophilic bacterium isolated from traditional fermented seafood in Korea. Int J</t>
  </si>
  <si>
    <t>Syst Evol Microbiol. 2010 Mar;60(Pt 3):620-626. doi: 10.1099/ijs.0.008847-0.</t>
  </si>
  <si>
    <t>Epub 2009 Aug 4. PMID: 19654339.</t>
  </si>
  <si>
    <t>179: Dugar M, Cox S, Limaye V, Gordon TP, Roberts-Thomson PJ. Diagnostic utility</t>
  </si>
  <si>
    <t>of anti-Ro52 detection in systemic autoimmunity. Postgrad Med J. 2010</t>
  </si>
  <si>
    <t>Feb;86(1012):79-82. doi: 10.1136/pgmj.2009.089656. PMID: 20145055.</t>
  </si>
  <si>
    <t>180: Behmanesh F, Amin R, Khajedaluee M, Fritzler MJ. Autoantibody profile in</t>
  </si>
  <si>
    <t>systemic sclerosis. Acta Med Iran. 2010 Jan-Feb;48(1):12-20. PMID: 21137663.</t>
  </si>
  <si>
    <t>181: Tarabishy AB, Khan M, Bunyard M, Lowder CY. Retinal vasculitis associated</t>
  </si>
  <si>
    <t>with the anti-synthetase syndrome. Ocul Immunol Inflamm. 2010 Jan;18(1):16-8.</t>
  </si>
  <si>
    <t>doi: 10.3109/09273940903312005. PMID: 20128644.</t>
  </si>
  <si>
    <t>182: Wang GH, Huang HC, Su JH, Wu YC, Sheu JH. Paralemnolins J-P, new</t>
  </si>
  <si>
    <t>sesquiterpenoids from the soft coral Paralemnalia thyrsoide. Chem Pharm Bull</t>
  </si>
  <si>
    <t>(Tokyo). 2010 Jan;58(1):30-3. doi: 10.1248/cpb.58.30. PMID: 20045962.</t>
  </si>
  <si>
    <t>183: Blétry O, Sene T, Kahn JE, Ackermann F, Charles P, Leport J, Piette AM.</t>
  </si>
  <si>
    <t>Quoi de neuf en médecine interne? [What's new in internal medicine?]. Ann</t>
  </si>
  <si>
    <t>Dermatol Venereol. 2009 Dec;136 Suppl 7:S417-25. French. doi:</t>
  </si>
  <si>
    <t>10.1016/S0151-9638(09)73383-6. PMID: 20110057.</t>
  </si>
  <si>
    <t>184: Tahiri L, Guignard S, Pinto P, Duclos M, Dougados M. Antisynthetases</t>
  </si>
  <si>
    <t>syndrome associated with right heart failure. Joint Bone Spine. 2009</t>
  </si>
  <si>
    <t>Dec;76(6):715-7. doi: 10.1016/j.jbspin.2009.10.007. PMID: 19945897.</t>
  </si>
  <si>
    <t>185: Vázquez Del Mercado Espinosa M, Arana Argaez V, Petri MH, Aguilar Arreola</t>
  </si>
  <si>
    <t>J. Alteraciones histológicas y moleculares en miopatías inflamatorias</t>
  </si>
  <si>
    <t>[Histological and molecular alterations in inflammatory myopathies]. Reumatol</t>
  </si>
  <si>
    <t>Clin. 2009 Nov;5 Suppl 3:20-2. Spanish. doi: 10.1016/j.reuma.2009.07.007. Epub</t>
  </si>
  <si>
    <t>2009 Oct 30. PMID: 21794664.</t>
  </si>
  <si>
    <t>186: Carrillo-Eespera R, Janka-Zires M. Dermatomiositis [Dermatomyositis]. Gac</t>
  </si>
  <si>
    <t>Med Mex. 2009 Nov-Dec;145(6):533-5. Spanish. PMID: 20077873.</t>
  </si>
  <si>
    <t>187: Uto K, Hayashi N, Kinoshita S, Kawano S, Kumagai S. [Evaluation of</t>
  </si>
  <si>
    <t>simultaneous detection of specific antinuclear antibodies using multiplexed</t>
  </si>
  <si>
    <t>technology]. Rinsho Byori. 2009 Oct;57(10):941-53. Japanese. PMID: 19928490.</t>
  </si>
  <si>
    <t>188: Frikha F, Rigolet A, Behin A, Fautrel B, Herson S, Benveniste O. Efficacy</t>
  </si>
  <si>
    <t>of rituximab in refractory and relapsing myositis with anti-JO1 antibodies: a</t>
  </si>
  <si>
    <t>report of two cases. Rheumatology (Oxford). 2009 Sep;48(9):1166-8. doi:</t>
  </si>
  <si>
    <t>10.1093/rheumatology/kep147. Epub 2009 Jun 23. PMID: 19549788.</t>
  </si>
  <si>
    <t>189: Rönnelid J, Barbasso Helmers S, Storfors H, Grip K, Rönnblom L, Franck-</t>
  </si>
  <si>
    <t>Larsson K, Nordmark G, Lundberg IE. Use of a commercial line blot assay as a</t>
  </si>
  <si>
    <t>screening test for autoantibodies in inflammatory myopathies. Autoimmun Rev.</t>
  </si>
  <si>
    <t>2009 Sep;9(1):58-61. doi: 10.1016/j.autrev.2009.03.005. Epub 2009 Mar 11. PMID:</t>
  </si>
  <si>
    <t>190: Nozaki K, Pestronk A. High aldolase with normal creatine kinase in serum</t>
  </si>
  <si>
    <t>predicts a myopathy with perimysial pathology. J Neurol Neurosurg Psychiatry.</t>
  </si>
  <si>
    <t>2009 Aug;80(8):904-8. doi: 10.1136/jnnp.2008.161448. Epub 2009 Feb 23. PMID:</t>
  </si>
  <si>
    <t>191: Váncsa A, Csípo I, Németh J, Dévényi K, Gergely L, Dankó K. Characteristics</t>
  </si>
  <si>
    <t>of interstitial lung disease in SS-A positive/Jo-1 positive inflammatory</t>
  </si>
  <si>
    <t>myopathy patients. Rheumatol Int. 2009 Jul;29(9):989-94. doi:</t>
  </si>
  <si>
    <t>10.1007/s00296-009-0884-9. Epub 2009 Mar 6. PMID: 19266202.</t>
  </si>
  <si>
    <t>192: Fagedet D, Bernard S, Colombe B, Bosseray A, Baudet A, Bouillet L, Massot</t>
  </si>
  <si>
    <t>C. Pneumopathie aiguë sévère révélatrice d'un syndrome des anticorps</t>
  </si>
  <si>
    <t>antisynthétases [Acute respiratory distress syndrome as the presenting</t>
  </si>
  <si>
    <t>manifestation of an antisynthetase syndrome]. Rev Med Interne. 2009</t>
  </si>
  <si>
    <t>Jul;30(7):634-6. French. doi: 10.1016/j.revmed.2008.09.011. Epub 2008 Oct 30.</t>
  </si>
  <si>
    <t>PMID: 18976836.</t>
  </si>
  <si>
    <t>193: Blondin DA, Zhang Z, Shideler KK, Hou H, Fritzler MJ, Mydlarski PR.</t>
  </si>
  <si>
    <t>Prevalence of non-organ-specific autoantibodies in patients with pemphigus</t>
  </si>
  <si>
    <t>vulgaris. J Cutan Med Surg. 2009 Mar-Apr;13(2):82-7. doi:</t>
  </si>
  <si>
    <t>10.2310/7750.2008.08001. PMID: 19298776.</t>
  </si>
  <si>
    <t>194: Subasic D, Karamehic J, Gavrankapetanovic F, Hodzic H, Kasumovic M, Delic-</t>
  </si>
  <si>
    <t>Sarac M, Prljaca-Zecevic L. ELISA subtypization of anti-ENA autoantibodies in</t>
  </si>
  <si>
    <t>clinical management of autoimmune diseases in Bosnia and Herzegovina. Med Arh.</t>
  </si>
  <si>
    <t>2009;63(6):312-6. PMID: 20380108.</t>
  </si>
  <si>
    <t>195: Gulez N, Karaca NE, Aksu G, Kutukculer N. Increased percentages of</t>
  </si>
  <si>
    <t>autoantibodies in immunoglobulin A-deficient children do not correlate with</t>
  </si>
  <si>
    <t>clinical manifestations. Autoimmunity. 2009 Jan;42(1):74-9. doi:</t>
  </si>
  <si>
    <t>10.1080/08916930802375711. PMID: 19127458.</t>
  </si>
  <si>
    <t>196: Numata T, Kawabata A, Fujita Y, Bono K, Tamura K, Mikami J, Wakui H, Ito S,</t>
  </si>
  <si>
    <t>Yumino Y, Kawaishi M, Kuwano K. [A case of small cell lung cancer with</t>
  </si>
  <si>
    <t>dermatomyositis that deteriorated with leukocytopenia due to chemotherapy].</t>
  </si>
  <si>
    <t>Nihon Kokyuki Gakkai Zasshi. 2008 Dec;46(12):1059-64. Japanese. PMID: 19195212.</t>
  </si>
  <si>
    <t>197: Zhao XY, Bi ZL, Wu YH, Xin HT. [Cloning and prokaryotic expression of</t>
  </si>
  <si>
    <t>recombinant Jo-1 antigen and identification of its antigen specificity]. Xi Bao</t>
  </si>
  <si>
    <t>Yu Fen Zi Mian Yi Xue Za Zhi. 2008 Dec;24(12):1170-3. Chinese. PMID: 19068203.</t>
  </si>
  <si>
    <t>198: Gutiérrez-Ramos R, Gonz Lez-Díaz V, Pacheco-Tovar MG, López-Luna A, Avalos-</t>
  </si>
  <si>
    <t>Díaz E, Herrera-Esparza R. A dermatomyositis and scleroderma overlap syndrome</t>
  </si>
  <si>
    <t>with a remarkable high titer of anti-exosome antibodies. Reumatismo. 2008 Oct-</t>
  </si>
  <si>
    <t>Dec;60(4):296-300. doi: 10.4081/reumatismo.2008.296. PMID: 19132155.</t>
  </si>
  <si>
    <t>199: Szabo N, Lukacs S, Gunasekera W, Danko K. Rare association of</t>
  </si>
  <si>
    <t>antisynthetase syndrome and Kennedy's disease. Clin Rheumatol. 2008</t>
  </si>
  <si>
    <t>Oct;27(10):1329-31. doi: 10.1007/s10067-008-0946-5. Epub 2008 Jul 1. PMID:</t>
  </si>
  <si>
    <t>200: Sultan SM, Ng KP, Edwards JC, Isenberg DA, Cambridge G. Clinical outcome</t>
  </si>
  <si>
    <t>following B cell depletion therapy in eight patients with refractory idiopathic</t>
  </si>
  <si>
    <t>inflammatory myopathy. Clin Exp Rheumatol. 2008 Sep-Oct;26(5):887-93. PMID:</t>
  </si>
  <si>
    <t>1: Wang G, Gao X, Han J, Pan J, Huang H. [Protein-chip for autoantibodies</t>
  </si>
  <si>
    <t>profile detection]. Sheng Wu Gong Cheng Xue Bao. 2008 Aug;24(8):1496-504.</t>
  </si>
  <si>
    <t>Chinese. PMID: 18998558.</t>
  </si>
  <si>
    <t>2: McBride JD, Gabriel FG, Fordham J, Kolind T, Barcenas-Morales G, Isenberg DA,</t>
  </si>
  <si>
    <t>Swana M, Delves PJ, Lund T, Cree IA, Roitt IM. Screening autoantibody profiles</t>
  </si>
  <si>
    <t>in systemic rheumatic disease with a diagnostic protein microarray that uses a</t>
  </si>
  <si>
    <t>filtration-assisted nanodot array luminometric immunoassay (NALIA). Clin Chem.</t>
  </si>
  <si>
    <t>2008 May;54(5):883-90. doi: 10.1373/clinchem.2007.098418. Epub 2008 Mar 20.</t>
  </si>
  <si>
    <t>PMID: 18356243.</t>
  </si>
  <si>
    <t>3: Karadimitrakis S, Plastiras SC, Zormpala A, Chatzikonstantinou K, Boki KA,</t>
  </si>
  <si>
    <t>Tzelepis GE, Moutsopoulos HM. Chest CT findings in patients with inflammatory</t>
  </si>
  <si>
    <t>myopathy and Jo1 antibodies. Eur J Radiol. 2008 Apr;66(1):27-30. doi:</t>
  </si>
  <si>
    <t>10.1016/j.ejrad.2007.05.017. Epub 2007 Jul 2. PMID: 17604929.</t>
  </si>
  <si>
    <t>4: Ambade GR, Dhurat RS, Lade N, Jerajani HR. Childhood sclerodermatomyositis</t>
  </si>
  <si>
    <t>with generalized morphea. Indian J Dermatol Venereol Leprol. 2008 Mar-</t>
  </si>
  <si>
    <t>Apr;74(2):148-50. doi: 10.4103/0378-6323.39702. PMID: 18388377.</t>
  </si>
  <si>
    <t>5: Altintas A, Cil T, Pasa S, Danis R, Kilinc I, Ayyildiz O, Muftuoglu E.</t>
  </si>
  <si>
    <t>Clinical significance of elevated antinuclear antibody test in patients with</t>
  </si>
  <si>
    <t>Hodgkin's and Non-Hodgkin's lymphoma: a single center experience. Minerva Med.</t>
  </si>
  <si>
    <t>2008 Feb;99(1):7-14. PMID: 18299692.</t>
  </si>
  <si>
    <t>6: Krebs M, Evrard B, Espinouze T, Bonnafoux C, Fabien N, Tridon A. Fluorescence</t>
  </si>
  <si>
    <t>cytoplasmique dense sur cellule Hep-2: ne pas passer à côté des anti-PL [Dense</t>
  </si>
  <si>
    <t>cytoplasmic fluorescence on Hep-2 cells: do not overlook anti-PL]. Pathol Biol</t>
  </si>
  <si>
    <t>(Paris). 2008 Feb;56(1):15-20. French. doi: 10.1016/j.patbio.2007.08.010. PMID:</t>
  </si>
  <si>
    <t>7: Zabek J, Palacz A, Pyka J, Krzewska I. Przeciwciała przeciwjaderkowe w</t>
  </si>
  <si>
    <t>serodiagnostyce zespołu antyfosfolipidowego [Antinucleolar antibodies in</t>
  </si>
  <si>
    <t>diagnostics of antiphospholipid syndrome]. Pol Arch Med Wewn. 2008;118</t>
  </si>
  <si>
    <t>Suppl:25-30. Polish. PMID: 19562966.</t>
  </si>
  <si>
    <t>8: Zold E, Szodoray P, Gaal J, Kappelmayer J, Csathy L, Gyimesi E, Zeher M,</t>
  </si>
  <si>
    <t>Szegedi G, Bodolay E. Vitamin D deficiency in undifferentiated connective tissue</t>
  </si>
  <si>
    <t>disease. Arthritis Res Ther. 2008;10(5):R123. doi: 10.1186/ar2533. Epub 2008 Oct</t>
  </si>
  <si>
    <t>18. PMID: 18928561; PMCID: PMC2592813.</t>
  </si>
  <si>
    <t>9: Matsuse D, Ikezoe K, Shigeto H, Murai H, Ohyagi Y, Kira J. [Case of</t>
  </si>
  <si>
    <t>eosinophilic myositis in continuum from localized nodular myositis]. Rinsho</t>
  </si>
  <si>
    <t>Shinkeigaku. 2008 Jan;48(1):36-42. Japanese. doi: 10.5692/clinicalneurol.48.36.</t>
  </si>
  <si>
    <t>PMID: 18386630.</t>
  </si>
  <si>
    <t>10: Sallum AM, Pivato FC, Doria-Filho U, Aikawa NE, Liphaus BL, Marie SK, Silva</t>
  </si>
  <si>
    <t>CA. Risk factors associated with calcinosis of juvenile dermatomyositis. J</t>
  </si>
  <si>
    <t>Pediatr (Rio J). 2008 Jan-Feb;84(1):68-74. doi: 10.2223/JPED.1746. Epub 2008 Jan</t>
  </si>
  <si>
    <t>9. PMID: 18185899.</t>
  </si>
  <si>
    <t>11: Legault D, McDermott J, Crous-Tsanaclis AM, Boire G. Cancer-associated</t>
  </si>
  <si>
    <t>myositis in the presence of anti-Jo1 autoantibodies and the antisynthetase</t>
  </si>
  <si>
    <t>syndrome. J Rheumatol. 2008 Jan;35(1):169-71. PMID: 18176990.</t>
  </si>
  <si>
    <t>12: Jordan Greco AS, Métrailler JC, Dayer E. Syndrome des antisynthétases: une</t>
  </si>
  <si>
    <t>cause de pneumopathie interstitielle rapidement progressive [The antisynthetase</t>
  </si>
  <si>
    <t>syndrome: a cause of rapidly progressive interstitial lung disease]. Rev Med</t>
  </si>
  <si>
    <t>Suisse. 2007 Nov 21;3(134):2675-6, 2679-81. French. PMID: 18159702.</t>
  </si>
  <si>
    <t>13: Júdez Navarro E, Martínez Carretero M, Martínez Jiménez GF. Síndrome</t>
  </si>
  <si>
    <t>antisintetasa sin afectación muscular [Antisynthetase syndrome without muscle</t>
  </si>
  <si>
    <t>involvement]. Reumatol Clin. 2007 Nov;3(6):276-7. Spanish. doi:</t>
  </si>
  <si>
    <t>10.1016/S1699-258X(07)73704-X. Epub 2008 Nov 13. PMID: 21794447.</t>
  </si>
  <si>
    <t>14: Crinquette C, De Seze J, Maurage CA, Launay D, Ferriby D, Delalande S,</t>
  </si>
  <si>
    <t>Hachulla E, Stojkovic T, Vermersch P. Polymyosite et atteinte de nerfs crâniens</t>
  </si>
  <si>
    <t>[Polymyositis and cranial neuropathy]. Rev Neurol (Paris). 2007</t>
  </si>
  <si>
    <t>Nov;163(11):1075-81. French. doi: 10.1016/s0035-3787(07)74180-2. PMID: 18033046.</t>
  </si>
  <si>
    <t>15: Katsumata Y, Ridgway WM, Oriss T, Gu X, Chin D, Wu Y, Fertig N, Oury T,</t>
  </si>
  <si>
    <t>Vandersteen D, Clemens P, Camacho CJ, Weinberg A, Ascherman DP. Species-specific</t>
  </si>
  <si>
    <t>immune responses generated by histidyl-tRNA synthetase immunization are</t>
  </si>
  <si>
    <t>associated with muscle and lung inflammation. J Autoimmun. 2007 Sep-</t>
  </si>
  <si>
    <t>Nov;29(2-3):174-86. doi: 10.1016/j.jaut.2007.07.005. PMID: 17826948; PMCID:</t>
  </si>
  <si>
    <t>PMC2639656.</t>
  </si>
  <si>
    <t>16: Stone KB, Oddis CV, Fertig N, Katsumata Y, Lucas M, Vogt M, Domsic R,</t>
  </si>
  <si>
    <t>Ascherman DP. Anti-Jo-1 antibody levels correlate with disease activity in</t>
  </si>
  <si>
    <t>idiopathic inflammatory myopathy. Arthritis Rheum. 2007 Sep;56(9):3125-31. doi:</t>
  </si>
  <si>
    <t>10.1002/art.22865. PMID: 17763431.</t>
  </si>
  <si>
    <t>17: Gomard-Mennesson E, Fabien N, Cordier JF, Ninet J, Tebib J, Rousset H.</t>
  </si>
  <si>
    <t>Clinical significance of anti-histidyl-tRNA synthetase (Jo1) autoantibodies. Ann</t>
  </si>
  <si>
    <t>N Y Acad Sci. 2007 Aug;1109:414-20. doi: 10.1196/annals.1398.047. PMID:</t>
  </si>
  <si>
    <t>18: Desplat-Jego S, Bardin N, Larida B, Sanmarco M. Evaluation of the BioPlex</t>
  </si>
  <si>
    <t>2200 ANA screen for the detection of antinuclear antibodies and comparison with</t>
  </si>
  <si>
    <t>conventional methods. Ann N Y Acad Sci. 2007 Aug;1109:245-55. doi:</t>
  </si>
  <si>
    <t>10.1196/annals.1398.030. PMID: 17785313.</t>
  </si>
  <si>
    <t>19: Levine SM, Raben N, Xie D, Askin FB, Tuder R, Mullins M, Rosen A, Casciola-</t>
  </si>
  <si>
    <t>Rosen LA. Novel conformation of histidyl-transfer RNA synthetase in the lung:</t>
  </si>
  <si>
    <t>the target tissue in Jo-1 autoantibody-associated myositis. Arthritis Rheum.</t>
  </si>
  <si>
    <t>2007 Aug;56(8):2729-39. doi: 10.1002/art.22790. PMID: 17665459.</t>
  </si>
  <si>
    <t>20: Shoumali L, Masoud H, Khlaif H, Migdadi H, Masoud S. Serologic and molecular</t>
  </si>
  <si>
    <t>characterization of Pseudomonas aeruginosa Jordanian clinical isolates compared</t>
  </si>
  <si>
    <t>with the strains of International Antigenic Typing Scheme. Diagn Microbiol</t>
  </si>
  <si>
    <t>Infect Dis. 2007 Aug;58(4):393-8. doi: 10.1016/j.diagmicrobio.2007.03.005. Epub</t>
  </si>
  <si>
    <t>2007 May 16. PMID: 17509795.</t>
  </si>
  <si>
    <t>21: Franzolini N, Quartuccio L, De Marchi G, De Vita S. Terapia</t>
  </si>
  <si>
    <t>immunosoppressiva ab initio e risparmio nell'uso dello steroide nel trattamento</t>
  </si>
  <si>
    <t>dell'interstiziopatia polmonare in corso di sindrome da anticorpi antisintetasi</t>
  </si>
  <si>
    <t>[Efficacy of ab initio immunosuppressive therapy and steroid-sparing effect in</t>
  </si>
  <si>
    <t>interstitial lung disease associated with antisynthetase antibody syndrome].</t>
  </si>
  <si>
    <t>Reumatismo. 2007 Jul-Sep;59(3):202-8. Italian. PMID: 17898879.</t>
  </si>
  <si>
    <t>22: Adam AC, Grohé C, Stier S, Gattenlöhner S, Balta Z, Büttner R, Gütgemann I.</t>
  </si>
  <si>
    <t>Hodgkin's lymphoma in a patient with Jo-1 syndrome. Virchows Arch. 2007</t>
  </si>
  <si>
    <t>Jul;451(1):101-4. doi: 10.1007/s00428-007-0429-0. Epub 2007 May 24. PMID:</t>
  </si>
  <si>
    <t>23: Dourmishev LA, Dourmishev AL, Schwartz RA. Dermatomyositis: an association</t>
  </si>
  <si>
    <t>of gingival telangiectases and anti Jo-1 antibody in the adult. Acta</t>
  </si>
  <si>
    <t>Dermatovenerol Alp Pannonica Adriat. 2007 Jun;16(2):67-72. PMID: 17992461.</t>
  </si>
  <si>
    <t>24: Jankowska M, Butto B, Debska-Slizień A, Rutkowski B. Beneficial effect of</t>
  </si>
  <si>
    <t>treatment with cyclosporin A in a case of refractory antisynthetase syndrome.</t>
  </si>
  <si>
    <t>Rheumatol Int. 2007 Jun;27(8):775-80. doi: 10.1007/s00296-006-0289-y. Epub 2007</t>
  </si>
  <si>
    <t>Jan 13. PMID: 17221173.</t>
  </si>
  <si>
    <t>25: Moder KG, Wener MH, Weisman MH, Ishimori ML, Wallace DJ, Buckeridge DL,</t>
  </si>
  <si>
    <t>Homburger HA. Measurement of antinuclear antibodies by multiplex immunoassay: a</t>
  </si>
  <si>
    <t>prospective, multicenter clinical evaluation. J Rheumatol. 2007</t>
  </si>
  <si>
    <t>May;34(5):978-86. Epub 2007 Apr 1. PMID: 17407218.</t>
  </si>
  <si>
    <t>26: Caramaschi P, Ruzzenente O, Pieropan S, Volpe A, Carletto A, Bambara LM,</t>
  </si>
  <si>
    <t>Biasi D. Determination of ANA specificity using multiplexed fluorescent</t>
  </si>
  <si>
    <t>microsphere immunoassay in patients with ANA positivity at high titres after</t>
  </si>
  <si>
    <t>infliximab treatment: preliminary results. Rheumatol Int. 2007 May;27(7):649-54.</t>
  </si>
  <si>
    <t>doi: 10.1007/s00296-006-0271-8. Epub 2006 Nov 29. PMID: 17136355.</t>
  </si>
  <si>
    <t>27: Risinger JI, Chandramouli GV, Maxwell GL, Custer M, Pack S, Loukinov D,</t>
  </si>
  <si>
    <t>Aprelikova O, Litzi T, Schrump DS, Murphy SK, Berchuck A, Lobanenkov V, Barrett</t>
  </si>
  <si>
    <t>JC. Global expression analysis of cancer/testis genes in uterine cancers reveals</t>
  </si>
  <si>
    <t>a high incidence of BORIS expression. Clin Cancer Res. 2007 Mar 15;13(6):1713-9.</t>
  </si>
  <si>
    <t>doi: 10.1158/1078-0432.CCR-05-2569. PMID: 17363524.</t>
  </si>
  <si>
    <t>28: Viallard JF, Lazaro E, Ellie E, Eimer S, Camou F, Caubet O, Lafon ME, Fleury</t>
  </si>
  <si>
    <t>H, Pellegrin JL. Improvement of progressive multifocal leukoencephalopathy after</t>
  </si>
  <si>
    <t>cidofovir therapy in a patient with a destructive polyarthritis. Infection. 2007</t>
  </si>
  <si>
    <t>Feb;35(1):33-6. doi: 10.1007/s15010-006-5103-y. PMID: 17297588.</t>
  </si>
  <si>
    <t>29: Vercammen M, Meirlaen P, Sennesael J, Velkeniers B, T'Kint S, Verbruggen L,</t>
  </si>
  <si>
    <t>Haentjens P, Broodtaerts L, Demanet C, De Waele M. Diagnostic accuracy of the</t>
  </si>
  <si>
    <t>FIDIS multiplex fluorescent microsphere immunodetection system for anti-</t>
  </si>
  <si>
    <t>extractable nuclear antigen (ENA) antibodies in connective tissue diseases. Clin</t>
  </si>
  <si>
    <t>Chem Lab Med. 2007;45(4):505-12. doi: 10.1515/CCLM.2007.096. PMID: 17439329.</t>
  </si>
  <si>
    <t>30: Chen YJ, Wu CY, Shen JL. Predicting factors of interstitial lung disease in</t>
  </si>
  <si>
    <t>dermatomyositis and polymyositis. Acta Derm Venereol. 2007;87(1):33-8. doi:</t>
  </si>
  <si>
    <t>10.2340/00015555-0177. Erratum in: Acta Derm Venereol. 2007;87(3):286. PMID:</t>
  </si>
  <si>
    <t>31: Plastiras SC, Soliotis FC, Vlachoyiannopoulos P, Tzelepis GE. Interstitial</t>
  </si>
  <si>
    <t>lung disease in a patient with antisynthetase syndrome and no myositis. Clin</t>
  </si>
  <si>
    <t>Rheumatol. 2007 Jan;26(1):108-11. doi: 10.1007/s10067-005-0111-3. Epub 2005 Nov</t>
  </si>
  <si>
    <t>23. PMID: 16328094.</t>
  </si>
  <si>
    <t>32: Al-Shukaili A, Al-Jabri AA, Al-Moundhri MS. Prognostic value of auto-</t>
  </si>
  <si>
    <t>antibodies in the serum of Omani patients with gastric cancer. Saudi Med J. 2006</t>
  </si>
  <si>
    <t>Dec;27(12):1873-7. PMID: 17143367.</t>
  </si>
  <si>
    <t>33: Sordet C, Goetz J, Sibilia J. Contribution of autoantibodies to the</t>
  </si>
  <si>
    <t>diagnosis and nosology of inflammatory muscle disease. Joint Bone Spine. 2006</t>
  </si>
  <si>
    <t>Dec;73(6):646-54. doi: 10.1016/j.jbspin.2006.04.005. Epub 2006 Oct 10. PMID:</t>
  </si>
  <si>
    <t>34: Bronner IM, van der Meulen MF, de Visser M, Kalmijn S, van Venrooij WJ,</t>
  </si>
  <si>
    <t>Voskuyl AE, Dinant HJ, Linssen WH, Wokke JH, Hoogendijk JE. Long-term outcome in</t>
  </si>
  <si>
    <t>polymyositis and dermatomyositis. Ann Rheum Dis. 2006 Nov;65(11):1456-61. doi:</t>
  </si>
  <si>
    <t>10.1136/ard.2005.045690. Epub 2006 Apr 10. PMID: 16606652; PMCID: PMC1798355.</t>
  </si>
  <si>
    <t>35: Fritzler MJ, Behmanesh F, Fritzler ML. Analysis of human sera that are</t>
  </si>
  <si>
    <t>polyreactive in an addressable laser bead immunoassay. Clin Immunol. 2006</t>
  </si>
  <si>
    <t>Sep;120(3):349-56. doi: 10.1016/j.clim.2006.03.007. Epub 2006 Apr 27. PMID:</t>
  </si>
  <si>
    <t>36: Thoelke A, Schmid HP, Figl R, Schadendorf D, Ugurel S. Jo-1 positive</t>
  </si>
  <si>
    <t>paraneoplastic systemic sclerosis in a patient with metastatic melanoma. Eur J</t>
  </si>
  <si>
    <t>Dermatol. 2006 Jul-Aug;16(4):428-30. PMID: 16935804.</t>
  </si>
  <si>
    <t>37: Laisk A, Eichelmann H, Oja V, Rasulov B, Rämma H. Photosystem II cycle and</t>
  </si>
  <si>
    <t>alternative electron flow in leaves. Plant Cell Physiol. 2006 Jul;47(7):972-83.</t>
  </si>
  <si>
    <t>doi: 10.1093/pcp/pcj070. Epub 2006 Jun 13. PMID: 16774929.</t>
  </si>
  <si>
    <t>38: Yamasaki Y, Yamada H, Nozaki T, Akaogi J, Nichols C, Lyons R, Loy AC, Chan</t>
  </si>
  <si>
    <t>EK, Reeves WH, Satoh M. Unusually high frequency of autoantibodies to PL-7</t>
  </si>
  <si>
    <t>associated with milder muscle disease in Japanese patients with</t>
  </si>
  <si>
    <t>polymyositis/dermatomyositis. Arthritis Rheum. 2006 Jun;54(6):2004-9. doi:</t>
  </si>
  <si>
    <t>10.1002/art.21883. PMID: 16732549.</t>
  </si>
  <si>
    <t>39: Mielnik P, Wiesik-Szewczyk E, Olesinska M, Chwalinska-Sadowska H, Zabek J.</t>
  </si>
  <si>
    <t>Clinical features and prognosis of patients with idiopathic inflammatory</t>
  </si>
  <si>
    <t>myopathies and anti-Jo-1 antibodies. Autoimmunity. 2006 May;39(3):243-7. doi:</t>
  </si>
  <si>
    <t>10.1080/08916930600623767. PMID: 16769658.</t>
  </si>
  <si>
    <t>40: Green TJ, Reeves CE, Fleming ZL, Brough N, Rickard AR, Bandy BJ, Monks PS,</t>
  </si>
  <si>
    <t>Penkett SA. An improved dual channel PERCA instrument for atmospheric</t>
  </si>
  <si>
    <t>measurements of peroxy radicals. J Environ Monit. 2006 May;8(5):530-6. doi:</t>
  </si>
  <si>
    <t>10.1039/b514630e. Epub 2006 Apr 21. PMID: 16688354.</t>
  </si>
  <si>
    <t>41: Nakanishi S, Hatayama T. [Adenocarcinoma of the prostate associated with</t>
  </si>
  <si>
    <t>anti Jo-1 antibody positive polymyositis]. Hinyokika Kiyo. 2006</t>
  </si>
  <si>
    <t>Apr;52(4):289-91. Japanese. PMID: 16686358.</t>
  </si>
  <si>
    <t>42: Ramos-Casals M, Nardi N, Brito-Zerón P, Aguiló S, Gil V, Delgado G, Bové A,</t>
  </si>
  <si>
    <t>Font J. Atypical autoantibodies in patients with primary Sjögren syndrome:</t>
  </si>
  <si>
    <t>clinical characteristics and follow-up of 82 cases. Semin Arthritis Rheum. 2006</t>
  </si>
  <si>
    <t>Apr;35(5):312-21. doi: 10.1016/j.semarthrit.2005.12.004. PMID: 16616154.</t>
  </si>
  <si>
    <t>43: Marie I, Dominique S. Atteinte pulmonaire au cours des polymyosites et des</t>
  </si>
  <si>
    <t>dermatomyosites: la pneumopathie interstitielle [Pulmonary damage during</t>
  </si>
  <si>
    <t>polymyositis and dermatomyositis: interstitial lung disease]. Presse Med. 2006</t>
  </si>
  <si>
    <t>Apr;35(4 Pt 2):683-95. French. doi: 10.1016/s0755-4982(06)74663-2. PMID:</t>
  </si>
  <si>
    <t>44: Gerami P, Schope JM, McDonald L, Walling HW, Sontheimer RD. A systematic</t>
  </si>
  <si>
    <t>review of adult-onset clinically amyopathic dermatomyositis (dermatomyositis</t>
  </si>
  <si>
    <t>siné myositis): a missing link within the spectrum of the idiopathic</t>
  </si>
  <si>
    <t>inflammatory myopathies. J Am Acad Dermatol. 2006 Apr;54(4):597-613. doi:</t>
  </si>
  <si>
    <t>10.1016/j.jaad.2005.10.041. Epub 2006 Jan 23. PMID: 16546580.</t>
  </si>
  <si>
    <t>45: Goulvestre C. Anticorps antinucléaires [Antinuclear antibodies]. Presse Med.</t>
  </si>
  <si>
    <t>2006 Feb;35(2 Pt 2):287-95. French. doi: 10.1016/s0755-4982(06)74572-9. PMID:</t>
  </si>
  <si>
    <t>46: Manes MT, Guzzo D, Rizzo M, Balsano M, Serafini O, Russo F, Venneri N.</t>
  </si>
  <si>
    <t>Alterazioni cardiovascolari nelle fasi precoci delle malattie del connettivo</t>
  </si>
  <si>
    <t>[Cardiovascular disease in early collagen diseases]. Minerva Cardioangiol. 2006</t>
  </si>
  <si>
    <t>Feb;54(1):151-8. Italian. PMID: 16467750.</t>
  </si>
  <si>
    <t>47: Craig WY, Ledue TB, Collins MF, Meggison WE, Leavitt LF, Ritchie RF.</t>
  </si>
  <si>
    <t>Serologic associations of anti-cytoplasmic antibodies identified during anti-</t>
  </si>
  <si>
    <t>nuclear antibody testing. Clin Chem Lab Med. 2006;44(10):1283-6. doi:</t>
  </si>
  <si>
    <t>10.1515/CCLM.2006.232. PMID: 17032143.</t>
  </si>
  <si>
    <t>48: Rostić G, Paunić Z, Vojvodić D, Petronijević M, Glisić B, Stefanović D.</t>
  </si>
  <si>
    <t>[Systemic lupus erythematosus and dermatomyositis--case report]. Srp Arh Celok</t>
  </si>
  <si>
    <t>Lek. 2005 Dec;133 Suppl 2:137-40. Serbian. doi: 10.2298/sarh05s2137r. PMID:</t>
  </si>
  <si>
    <t>49: Hara H, Inoue Y, Sato T. [Clinical and pathological findings of patients</t>
  </si>
  <si>
    <t>with interstitial lung disease associated with antisynthetase]. Nihon Kokyuki</t>
  </si>
  <si>
    <t>Gakkai Zasshi. 2005 Nov;43(11):652-63. Japanese. PMID: 16366363.</t>
  </si>
  <si>
    <t>50: González C, García-Berrocal B, Pérez M, Navajo JA, Herraez O, González-</t>
  </si>
  <si>
    <t>Buitrago JM. Laboratory screening of connective tissue diseases by a new</t>
  </si>
  <si>
    <t>automated ENA screening assay (EliA Symphony) in clinically defined patients.</t>
  </si>
  <si>
    <t>Clin Chim Acta. 2005 Sep;359(1-2):109-14. doi: 10.1016/j.cccn.2005.03.042. PMID:</t>
  </si>
  <si>
    <t>51: Miyawaki S, Asanuma H, Nishiyama S, Yoshinaga Y. Clinical and serological</t>
  </si>
  <si>
    <t>heterogeneity in patients with anticentromere antibodies. J Rheumatol. 2005</t>
  </si>
  <si>
    <t>Aug;32(8):1488-94. PMID: 16078324.</t>
  </si>
  <si>
    <t>52: Zandman-Goddard G, Gilburd B, Shovman O, Blank M, Berdichevski S, Langevitz</t>
  </si>
  <si>
    <t>P, Shoenfeld Y. The homogeneous multiplexed system--a new method for</t>
  </si>
  <si>
    <t>autoantibody profile in systemic lupus erythematosus. Clin Dev Immunol. 2005</t>
  </si>
  <si>
    <t>Jun;12(2):107-11. doi: 10.1080/17402520500116723. PMID: 16050141; PMCID:</t>
  </si>
  <si>
    <t>PMC2270732.</t>
  </si>
  <si>
    <t>53: Shovman O, Gilburd B, Barzilai O, Shinar E, Larida B, Zandman-Goddard G,</t>
  </si>
  <si>
    <t>Binder SR, Shoenfeld Y. Evaluation of the BioPlex 2200 ANA screen: analysis of</t>
  </si>
  <si>
    <t>510 healthy subjects: incidence of natural/predictive autoantibodies. Ann N Y</t>
  </si>
  <si>
    <t>Acad Sci. 2005 Jun;1050:380-8. doi: 10.1196/annals.1313.120. PMID: 16014555.</t>
  </si>
  <si>
    <t>54: Damoiseaux J, Boesten K, Giesen J, Austen J, Tervaert JW. Evaluation of a</t>
  </si>
  <si>
    <t>novel line-blot immunoassay for the detection of antibodies to extractable</t>
  </si>
  <si>
    <t>nuclear antigens. Ann N Y Acad Sci. 2005 Jun;1050:340-7. doi:</t>
  </si>
  <si>
    <t>10.1196/annals.1313.036. PMID: 16014550.</t>
  </si>
  <si>
    <t>55: Smith J, Onley D, Garey C, Crowther S, Cahir N, Johanson A, Painter S,</t>
  </si>
  <si>
    <t>Harradence G, Davis R, Swarbrick P. Determination of ANA specificity using the</t>
  </si>
  <si>
    <t>UltraPlex platform. Ann N Y Acad Sci. 2005 Jun;1050:286-94. doi:</t>
  </si>
  <si>
    <t>10.1196/annals.1313.030. PMID: 16014544.</t>
  </si>
  <si>
    <t>56: Seiberlich B, Hunzelmann N, Roers A, Weber M, Schulze-Lohoff E. Das</t>
  </si>
  <si>
    <t>Jo-1-Syndrom und seine klinischen Manifestationen [The Jo-1 Syndrome--</t>
  </si>
  <si>
    <t>immunological findings and clinical manifestations]. Med Klin (Munich). 2005 Mar</t>
  </si>
  <si>
    <t>15;100(3):137-42. German. doi: 10.1007/s00063-005-1010-8. PMID: 15966441.</t>
  </si>
  <si>
    <t>57: Tsai CY, Tsai YY, Kuo HL, Chou CT. A woman with anti-histidyl-aminoacyl-tRNA</t>
  </si>
  <si>
    <t>synthetase (Jo-1 antibodies), myositis, hyperglycemia, interstitial lung</t>
  </si>
  <si>
    <t>disease, and morbilliform rashes. Rheumatol Int. 2005 Mar;25(2):156-7. doi:</t>
  </si>
  <si>
    <t>10.1007/s00296-004-0448-y. Epub 2004 Feb 10. PMID: 14770267.</t>
  </si>
  <si>
    <t>58: Shovman O, Gilburd B, Zandman-Goddard G, Yehiely A, Langevitz P, Shoenfeld</t>
  </si>
  <si>
    <t>Y. Multiplexed AtheNA multi-lyte immunoassay for ANA screening in autoimmune</t>
  </si>
  <si>
    <t>diseases. Autoimmunity. 2005 Feb;38(1):105-9. doi: 10.1080/08916930400022707.</t>
  </si>
  <si>
    <t>PMID: 15804711.</t>
  </si>
  <si>
    <t>59: Harada M, Kumemura H, Fujita A, Yanagimoto C, Harada R, Hashimoto O,</t>
  </si>
  <si>
    <t>Sakamoto M, Yoshida H, Okamura T, Sata M. A human T-cell lymphotropic virus</t>
  </si>
  <si>
    <t>type-1 (HTLV-1) carrier complicated with various autoimmune diseases including</t>
  </si>
  <si>
    <t>primary biliary cirrhosis. Hepatol Res. 2005 Feb;31(2):116-9. doi:</t>
  </si>
  <si>
    <t>10.1016/j.hepres.2004.12.003. PMID: 15715972.</t>
  </si>
  <si>
    <t>60: Buliard A, Fortenfant F, Ghillani-Dalbin P, Musset L, Oksman F, Olsson NO.</t>
  </si>
  <si>
    <t>Apport de la technologie Luminex pour la recherche simultanée de neuf</t>
  </si>
  <si>
    <t>autoanticorps associés aux connectivites. Résultats d'une étude multicentrique</t>
  </si>
  <si>
    <t>[Analysis of nine autoantibodies associated with systemic autoimmune diseases</t>
  </si>
  <si>
    <t>using the Luminex technology. Results of a multicenter study]. Ann Biol Clin</t>
  </si>
  <si>
    <t>(Paris). 2005 Jan-Feb;63(1):51-8. French. PMID: 15689312.</t>
  </si>
  <si>
    <t>61: Gobert A, Billiras R, Cistarelli L, Millan MJ. Quantification and</t>
  </si>
  <si>
    <t>pharmacological characterization of dialysate levels of noradrenaline in the</t>
  </si>
  <si>
    <t>striatum of freely-moving rats: release from adrenergic terminals and modulation</t>
  </si>
  <si>
    <t>by alpha2-autoreceptors. J Neurosci Methods. 2004 Dec 30;140(1-2):141-52. doi:</t>
  </si>
  <si>
    <t>10.1016/j.jneumeth.2004.04.040. PMID: 15589344.</t>
  </si>
  <si>
    <t>62: Hengstman GJ, van Engelen BG, van Venrooij WJ. Myositis specific</t>
  </si>
  <si>
    <t>autoantibodies: changing insights in pathophysiology and clinical associations.</t>
  </si>
  <si>
    <t>Curr Opin Rheumatol. 2004 Nov;16(6):692-9. PMID: 15577606.</t>
  </si>
  <si>
    <t>63: Pottel H, Wiik A, Locht H, Gordon T, Roberts-Thomson P, Abraham D, Goossens</t>
  </si>
  <si>
    <t>K, Dobbels C, De Bosschere K, Hulstaert F, Meheus L. Clinical optimization and</t>
  </si>
  <si>
    <t>multicenter validation of antigen-specific cut-off values on the INNO-LIA ANA</t>
  </si>
  <si>
    <t>update for the detection of autoantibodies in connective tissue disorders. Clin</t>
  </si>
  <si>
    <t>Exp Rheumatol. 2004 Sep-Oct;22(5):579-88. PMID: 15485011.</t>
  </si>
  <si>
    <t>64: Derk CT, Sandorfi N, Curtis MT. A case of anti-Jo1 myositis with pleural</t>
  </si>
  <si>
    <t>effusions and pericardial tamponade developing after exposure to a fermented</t>
  </si>
  <si>
    <t>Kombucha beverage. Clin Rheumatol. 2004 Aug;23(4):355-7. doi:</t>
  </si>
  <si>
    <t>10.1007/s10067-004-0890-y. Epub 2004 Apr 16. PMID: 15293100.</t>
  </si>
  <si>
    <t>65: Liu YM, Yan HP, Wang JT. [The positive rate of auto antibodies and</t>
  </si>
  <si>
    <t>autoimmune liver diseases in patients with abnormal liver function]. Zhonghua</t>
  </si>
  <si>
    <t>Gan Zang Bing Za Zhi. 2004 Jun;12(6):360-2. Chinese. PMID: 15225434.</t>
  </si>
  <si>
    <t>66: Fauchais AL, Iba Ba J, Maurage P, Kyndt X, Bataille D, Hachulla E, Parent D,</t>
  </si>
  <si>
    <t>Queyrel V, Lambert M, Michon Pasturel U, Hatron PY, Vanhille P, Devulder B.</t>
  </si>
  <si>
    <t>Polymyosites induites ou associées aux traitements hypolipémiants? A propos de</t>
  </si>
  <si>
    <t>cinq cas [Polymyositis induced or associated with lipid-lowering drugs: five</t>
  </si>
  <si>
    <t>cases]. Rev Med Interne. 2004 Apr;25(4):294-8. French. doi:</t>
  </si>
  <si>
    <t>10.1016/j.revmed.2003.10.013. PMID: 15050796.</t>
  </si>
  <si>
    <t>67: Gilburd B, Abu-Shakra M, Shoenfeld Y, Giordano A, Bocci EB, delle Monache F,</t>
  </si>
  <si>
    <t>Gerli R. Autoantibodies profile in the sera of patients with Sjogren's syndrome:</t>
  </si>
  <si>
    <t>the ANA evaluation--a homogeneous, multiplexed system. Clin Dev Immunol. 2004</t>
  </si>
  <si>
    <t>Mar;11(1):53-6. doi: 10.1080/10446670410001670490. PMID: 15154612; PMCID:</t>
  </si>
  <si>
    <t>PMC2275408.</t>
  </si>
  <si>
    <t>68: Watkins J, Farzaneh-Far R, Tahir H, Wykes F, Studdy PR, Beynon HL. Jo-1</t>
  </si>
  <si>
    <t>syndrome with associated poorly differentiated adenocarcinoma. Rheumatology</t>
  </si>
  <si>
    <t>(Oxford). 2004 Mar;43(3):389-90. doi: 10.1093/rheumatology/keg473. PMID:</t>
  </si>
  <si>
    <t>69: Kroeger K, Kreuzfelder E. Humorale Vaskulitisdiagnostik bei peripherer</t>
  </si>
  <si>
    <t>arterieller Verschlusskrankheit [Autoantibodies and peripheral arterial</t>
  </si>
  <si>
    <t>occlusive disease]. Herz. 2004 Feb;29(1):26-31. German. doi:</t>
  </si>
  <si>
    <t>10.1007/s00059-004-2548-6. PMID: 14968339.</t>
  </si>
  <si>
    <t>70: Chemli J, Yacoubi T, Guedira I, Jeddi M, Korbi S, Harbi A. Connectivite</t>
  </si>
  <si>
    <t>mixte révélée par une méningite lymphocytaire chronique chez un nourrisson</t>
  </si>
  <si>
    <t>[Mixed connective tissue disease revealed by chronic lymphocytic meningitis in</t>
  </si>
  <si>
    <t>an infant]. Arch Pediatr. 2004 Feb;11(2):126-9. French. doi:</t>
  </si>
  <si>
    <t>10.1016/j.arcped.2003.11.024. PMID: 14761735.</t>
  </si>
  <si>
    <t>71: Routsias JG, Tzioufas AG, Moutsopoulos HM. The clinical value of</t>
  </si>
  <si>
    <t>intracellular autoantigens B-cell epitopes in systemic rheumatic diseases. Clin</t>
  </si>
  <si>
    <t>Chim Acta. 2004 Feb;340(1-2):1-25. doi: 10.1016/j.cccn.2003.10.011. PMID:</t>
  </si>
  <si>
    <t>72: Feng Y, Ke X, Ma R, Chen Y, Hu G, Liu F. Parallel detection of</t>
  </si>
  <si>
    <t>autoantibodies with microarrays in rheumatoid diseases. Clin Chem. 2004</t>
  </si>
  <si>
    <t>Feb;50(2):416-22. doi: 10.1373/clinchem.2003.023994. Epub 2003 Dec 11. PMID:</t>
  </si>
  <si>
    <t>73: Takagi A, Shiio Y. [Pravastatin-associated polymyositis, a case report].</t>
  </si>
  <si>
    <t>Rinsho Shinkeigaku. 2004 Jan;44(1):25-7. Japanese. PMID: 15199734.</t>
  </si>
  <si>
    <t>74: Ascherman DP. The role of Jo-1 in the immunopathogenesis of polymyositis:</t>
  </si>
  <si>
    <t>current hypotheses. Curr Rheumatol Rep. 2003 Dec;5(6):425-30. doi:</t>
  </si>
  <si>
    <t>10.1007/s11926-003-0052-2. PMID: 14609486.</t>
  </si>
  <si>
    <t>75: Imbert-Masseau A, Hamidou M, Agard C, Halloun A, Delangle MH, Audrain M,</t>
  </si>
  <si>
    <t>Grolleau JY, Mussini JM. Syndrome des anti-synthétases. A propos de 3</t>
  </si>
  <si>
    <t>observations et revue de la littérature [Antisynthetase syndrome. Three cases</t>
  </si>
  <si>
    <t>and a review of the literature]. Ann Med Interne (Paris). 2003 Nov;154(7):483-8.</t>
  </si>
  <si>
    <t>French. PMID: 14732841.</t>
  </si>
  <si>
    <t>76: Rouquette AM, Desgruelles C, Laroche P. Evaluation of the new multiplexed</t>
  </si>
  <si>
    <t>immunoassay, FIDIS, for simultaneous quantitative determination of antinuclear</t>
  </si>
  <si>
    <t>antibodies and comparison with conventional methods. Am J Clin Pathol. 2003</t>
  </si>
  <si>
    <t>Nov;120(5):676-81. doi: 10.1309/GJHK-0D24-YDDX-W0NF. PMID: 14608892.</t>
  </si>
  <si>
    <t>77: Xie C, Liang Z, Chang S, Mohan C. Use of a novel elution regimen reveals the</t>
  </si>
  <si>
    <t>dominance of polyreactive antinuclear autoantibodies in lupus kidneys. Arthritis</t>
  </si>
  <si>
    <t>Rheum. 2003 Aug;48(8):2343-52. doi: 10.1002/art.11092. PMID: 12905490.</t>
  </si>
  <si>
    <t>78: Nanke Y, Kotake S, Akama H, Kamatani N. A new syndrome: multiple</t>
  </si>
  <si>
    <t>dislocations of distal interphalangeal joints associated with interstitial</t>
  </si>
  <si>
    <t>pneumonia, Sjögren's syndrome, and positive autoantibodies. Mod Rheumatol. 2003</t>
  </si>
  <si>
    <t>Jun;13(2):103-6. doi: 10.3109/s10165-003-0207-z. PMID: 24387167.</t>
  </si>
  <si>
    <t>79: Ramírez-Sandoval R, Sánchez-Rodríguez SH, Herrera-van Oostdam D, Avalos-Díaz</t>
  </si>
  <si>
    <t>E, Herrera-Esparza R. Antinuclear antibodies recognize cellular autoantigens</t>
  </si>
  <si>
    <t>driven by apoptosis. Joint Bone Spine. 2003 Jun;70(3):187-94. doi:</t>
  </si>
  <si>
    <t>10.1016/s1297-319x(03)00019-8. PMID: 12814761.</t>
  </si>
  <si>
    <t>80: Imbert-Masseau A, Hamidou M, Agard C, Grolleau JY, Chérin P. Antisynthetase</t>
  </si>
  <si>
    <t>syndrome. Joint Bone Spine. 2003 Jun;70(3):161-8. doi:</t>
  </si>
  <si>
    <t>10.1016/s1297-319x(03)00012-5. PMID: 12814758.</t>
  </si>
  <si>
    <t>81: Fujiwara-Nagata E, Kogure K, Kita-Tsukamoto K, Wada M, Eguchi M.</t>
  </si>
  <si>
    <t>Characteristics of Na-dependent respiratory chain in Vibrio anguillarum, a fish</t>
  </si>
  <si>
    <t>pathogen, in comparison with other marine Vibrios. FEMS Microbiol Ecol. 2003 May</t>
  </si>
  <si>
    <t>1;44(2):225-30. doi: 10.1016/S0168-6496(03)00031-X. PMID: 19719639.</t>
  </si>
  <si>
    <t>82: Bodolay E, Csiki Z, Szekanecz Z, Ben T, Kiss E, Zeher M, Szücs G, Dankó K,</t>
  </si>
  <si>
    <t>Szegedi G. Five-year follow-up of 665 Hungarian patients with undifferentiated</t>
  </si>
  <si>
    <t>connective tissue disease (UCTD). Clin Exp Rheumatol. 2003 May-Jun;21(3):313-20.</t>
  </si>
  <si>
    <t>PMID: 12846049.</t>
  </si>
  <si>
    <t>83: Schnabel A, Reuter M, Biederer J, Richter C, Gross WL. Interstitial lung</t>
  </si>
  <si>
    <t>disease in polymyositis and dermatomyositis: clinical course and response to</t>
  </si>
  <si>
    <t>treatment. Semin Arthritis Rheum. 2003 Apr;32(5):273-84. doi:</t>
  </si>
  <si>
    <t>10.1053/sarh.2002.50012. PMID: 12701038.</t>
  </si>
  <si>
    <t>84: Aoki A, Ono S, Ueda A, Hagiwara E, Tsuji T, Misumi M, Ideguchi H, Takeda Y,</t>
  </si>
  <si>
    <t>Ishigatsubo Y. Myositis in primary Sjögren's syndrome: clinical and pathological</t>
  </si>
  <si>
    <t>report. Mod Rheumatol. 2003 Mar;13(1):57-61. doi: 10.3109/s101650300008. PMID:</t>
  </si>
  <si>
    <t>85: Spiewak R, Stojek N. Antinuclear antibodies among eastern-Polish rural</t>
  </si>
  <si>
    <t>inhabitants. Ann Agric Environ Med. 2003;10(2):207-9. PMID: 14677913.</t>
  </si>
  <si>
    <t>86: Ascherman DP, Oriss TB, Oddis CV, Wright TM. Critical requirement for</t>
  </si>
  <si>
    <t>professional APCs in eliciting T cell responses to novel fragments of histidyl-</t>
  </si>
  <si>
    <t>tRNA synthetase (Jo-1) in Jo-1 antibody-positive polymyositis. J Immunol. 2002</t>
  </si>
  <si>
    <t>Dec 15;169(12):7127-34. doi: 10.4049/jimmunol.169.12.7127. PMID: 12471150.</t>
  </si>
  <si>
    <t>87: Pellissier JF, Civatte M, Fernandez C, Bartoli C, Chetaille B, Schleinitz N,</t>
  </si>
  <si>
    <t>Figarella-Branger D. La dermatomyosite et la polymyosite [Dermatomyositis and</t>
  </si>
  <si>
    <t>polymyositis]. Rev Neurol (Paris). 2002 Oct;158(10 Pt 1):934-47. French. PMID:</t>
  </si>
  <si>
    <t>88: Maclachlan D, Vogt P, Wu X, Rose L, Tyndall A, Hasler P. Der Nachweis von</t>
  </si>
  <si>
    <t>Autoantikörpern gegen extrahierbare nukleäre Antigene (ENA) mittels Line</t>
  </si>
  <si>
    <t>Immunoassay (LIA) im Vergleich mit dem Enzyme-linked Immunosorbent Assay (ELISA)</t>
  </si>
  <si>
    <t>in Relation zu anderen Laborparametern und zur Klinik [Comparison between line</t>
  </si>
  <si>
    <t>immunoassay (LIA) and enzyme-linked immunosorbent assay (ELISA) for the</t>
  </si>
  <si>
    <t>determination of antibodies to extractable nuclear antigenes (ENA) with</t>
  </si>
  <si>
    <t>reference to other laboratory results and clinical features]. Z Rheumatol. 2002</t>
  </si>
  <si>
    <t>Oct;61(5):534-44. German. doi: 10.1007/s00393-002-0412-8. PMID: 12399881.</t>
  </si>
  <si>
    <t>89: González C, Guevara P, Alarcón I, Hernando M, Navajo JA, González-Buitrago</t>
  </si>
  <si>
    <t>JM. Antinuclear antibodies (ANA) screening by enzyme immunoassay with nuclear</t>
  </si>
  <si>
    <t>HEp-2 cell extract and recombinant antigens: analytical and clinical evaluation.</t>
  </si>
  <si>
    <t>Clin Biochem. 2002 Sep;35(6):463-9. doi: 10.1016/s0009-9120(02)00342-9. PMID:</t>
  </si>
  <si>
    <t>90: Salliot C, Escaut L, Minoui P, Minozzi C, Coumbaras J, Vittecoq D. Syndrome</t>
  </si>
  <si>
    <t>des anticorps anti-Jo1 chez un patient infecté par le VIH [Anti-Jo1 antibodies</t>
  </si>
  <si>
    <t>syndrome in an HIV-infected patient]. Ann Med Interne (Paris). 2002</t>
  </si>
  <si>
    <t>May;153(3):209-10. French. PMID: 12218906.</t>
  </si>
  <si>
    <t>91: Taggart AJ, Finch MB, Courtney PA, Gormley GJ. Anti Jo-1 myositis.</t>
  </si>
  <si>
    <t>'Mechanic's hands' and interstitial lung disease. Ulster Med J. 2002</t>
  </si>
  <si>
    <t>May;71(1):68-71. PMID: 12137171; PMCID: PMC2475351.</t>
  </si>
  <si>
    <t>92: Legout L, Fauchais AL, Hachulla E, Queyrel V, Michon-Pasturel U, Lambert M,</t>
  </si>
  <si>
    <t>Hatron PY, Devulder B. Le syndrome des anti-synthétases: un sous-groupe des</t>
  </si>
  <si>
    <t>myopathies inflammatoires à ne pas méconnaître [The antisynthetase syndrome: a</t>
  </si>
  <si>
    <t>subgroup of inflammatory myopathies not to be unrecognized]. Rev Med Interne.</t>
  </si>
  <si>
    <t>2002 Mar;23(3):273-82. French. doi: 10.1016/s0248-8663(01)00552-5. PMID:</t>
  </si>
  <si>
    <t>93: Agha B, Rasheed M, Kenyon L, Jimenez SA. Hepatitis C virus infection,</t>
  </si>
  <si>
    <t>inflammatory myopathy, and pulmonary fibrosis: are they related? J Clin</t>
  </si>
  <si>
    <t>Rheumatol. 2002 Feb;8(1):44-9. doi: 10.1097/00124743-200202000-00010. PMID:</t>
  </si>
  <si>
    <t>94: Horiki T, Ichikawa Y, Moriuchi J, Hoshina Y, Yamada C, Wakabayashi T,</t>
  </si>
  <si>
    <t>Jackson K, Inoko H. HLA class II haplotypes associated with pulmonary</t>
  </si>
  <si>
    <t>interstitial lesions of polymyositis/dermatomyositis in Japanese patients.</t>
  </si>
  <si>
    <t>Tissue Antigens. 2002 Jan;59(1):25-30. doi: 10.1034/j.1399-0039.2002.590105.x.</t>
  </si>
  <si>
    <t>PMID: 11972875.</t>
  </si>
  <si>
    <t>95: Marie I, Dominique S, Rémy-Jardin M, Hatron PY, Hachulla E. Pneumopathie</t>
  </si>
  <si>
    <t>interstitielle au cours des polymyosites et des dermatomyosites [Interstitial</t>
  </si>
  <si>
    <t>lung diseases in polymyositis and dermatomyositis]. Rev Med Interne. 2001</t>
  </si>
  <si>
    <t>Nov;22(11):1083-96. French. doi: 10.1016/s0248-8663(01)00473-8. PMID: 11817120.</t>
  </si>
  <si>
    <t>96: Gupta S, Blaivas M, Ike RW, Crofford LJ. Polymyositis evolving after</t>
  </si>
  <si>
    <t>rhabdomyolysis associated with HMG-CoA reductase inhibitors: a report of two</t>
  </si>
  <si>
    <t>cases. J Clin Rheumatol. 2001 Oct;7(5):332-5. doi:</t>
  </si>
  <si>
    <t>10.1097/00124743-200110000-00015. PMID: 17039165.</t>
  </si>
  <si>
    <t>97: Douglas WW, Tazelaar HD, Hartman TE, Hartman RP, Decker PA, Schroeder DR,</t>
  </si>
  <si>
    <t>Ryu JH. Polymyositis-dermatomyositis-associated interstitial lung disease. Am J</t>
  </si>
  <si>
    <t>Respir Crit Care Med. 2001 Oct 1;164(7):1182-5. doi:</t>
  </si>
  <si>
    <t>10.1164/ajrccm.164.7.2103110. PMID: 11673206.</t>
  </si>
  <si>
    <t>98: Hayashi N, Kawamoto T, Mukai M, Morinobu A, Koshiba M, Kondo S, Maekawa S,</t>
  </si>
  <si>
    <t>Kumagai S. Detection of antinuclear antibodies by use of an enzyme immunoassay</t>
  </si>
  <si>
    <t>with nuclear HEp-2 cell extract and recombinant antigens: comparison with</t>
  </si>
  <si>
    <t>immunofluorescence assay in 307 patients. Clin Chem. 2001 Sep;47(9):1649-59.</t>
  </si>
  <si>
    <t>PMID: 11514399.</t>
  </si>
  <si>
    <t>99: Gilbert DT, Morgan O, Smikle MF, Simeon D, Barton EN. HTLV-1 associated</t>
  </si>
  <si>
    <t>polymyositis in Jamaica. Acta Neurol Scand. 2001 Aug;104(2):101-4. doi:</t>
  </si>
  <si>
    <t>10.1034/j.1600-0404.2001.104002101.x. PMID: 11493227.</t>
  </si>
  <si>
    <t>100: Todea D, Godard P. Atteinte pulmonaire de la polymyosite, à propos d'un cas</t>
  </si>
  <si>
    <t>[Pulmonary involvement in polymyositis, case report]. Pneumologia. 2001 Jul-</t>
  </si>
  <si>
    <t>Sep;50(3):182-7. French. PMID: 11977491.</t>
  </si>
  <si>
    <t>101: Hirai H, To M, To Y, Ogawa C, Otomo M, Suzuki N, Sano Y, Ito K. [Successful</t>
  </si>
  <si>
    <t>therapy of cyclosporin A in a case with idiopathic interstitial pneumonia].</t>
  </si>
  <si>
    <t>Arerugi. 2001 Apr;50(4):399-406. Japanese. PMID: 11398337.</t>
  </si>
  <si>
    <t>102: Serratrice J, Granel B, Pache X, Disdier P, De Roux-Serratrice C,</t>
  </si>
  <si>
    <t>Pellissier JF, Weiller PJ. A case of polymyositis with anti-histidyl-t-RNA</t>
  </si>
  <si>
    <t>synthetase (Jo-1) antibody syndrome following extensive vinyl chloride exposure.</t>
  </si>
  <si>
    <t>Clin Rheumatol. 2001;20(5):379-82. doi: 10.1007/s100670170032. PMID: 11642524.</t>
  </si>
  <si>
    <t>103: La Civita L, Battiloro R, Celano M. Nocardia pleural empyema complicating</t>
  </si>
  <si>
    <t>anti-Jo1 positive polymyositis during immunoglobulin and steroid therapy. J</t>
  </si>
  <si>
    <t>Rheumatol. 2001 Jan;28(1):215-7. PMID: 11196531.</t>
  </si>
  <si>
    <t>104: Bär H, Pöhlmann G, Figulla HR. Akute akrale Ischämie aller Finger als</t>
  </si>
  <si>
    <t>mögliche Folge einer Borrelieninfektion [Acute acral ischemia in all fingers</t>
  </si>
  <si>
    <t>possibly due to a Borrelia infection]. Vasa. 2000 Nov;29(4):279-81. German. doi:</t>
  </si>
  <si>
    <t>10.1024/0301-1526.29.4.279. PMID: 11141652.</t>
  </si>
  <si>
    <t>105: Córdoba-Guijarro S, Feal C, Daudén E, Fraga J, García-Díez A. Lupus</t>
  </si>
  <si>
    <t>erythematosus-like lesions in a carrier of X-linked chronic granulomatous</t>
  </si>
  <si>
    <t>disease. J Eur Acad Dermatol Venereol. 2000 Sep;14(5):409-11. doi:</t>
  </si>
  <si>
    <t>10.1046/j.1468-3083.2000.00113.x. PMID: 11305387.</t>
  </si>
  <si>
    <t>106: Rozman B, Bozic B, Kos-Golja M, Plesivcnik-Novljan M, Kveder T.</t>
  </si>
  <si>
    <t>Immunoserological aspects of idiopathic inflammatory muscle disease. Wien Klin</t>
  </si>
  <si>
    <t>Wochenschr. 2000 Aug 25;112(15-16):722-7. PMID: 11020964.</t>
  </si>
  <si>
    <t>107: Nanke Y, Tateisi M, Yamagata H, Hara M, Kamatani N. [A case of amyopathic</t>
  </si>
  <si>
    <t>dermatomyositis with rapidly progressive interstitial pneumonia]. Ryumachi. 2000</t>
  </si>
  <si>
    <t>Aug;40(4):705-10. Japanese. PMID: 11021175.</t>
  </si>
  <si>
    <t>108: Baron F, Ribbens C, Kaye O, Fillet G, Malaise M, Beguin Y. Effective</t>
  </si>
  <si>
    <t>treatment of Jo-1-associated polymyositis with T-cell-depleted autologous</t>
  </si>
  <si>
    <t>peripheral blood stem cell transplantation. Br J Haematol. 2000</t>
  </si>
  <si>
    <t>Aug;110(2):339-42. doi: 10.1046/j.1365-2141.2000.02191.x. PMID: 10971390.</t>
  </si>
  <si>
    <t>109: Zampieri S, Ghirardello A, Doria A, Tonello M, Bendo R, Rossini K, Gambari</t>
  </si>
  <si>
    <t>PF. The use of Tween 20 in immunoblotting assays for the detection of</t>
  </si>
  <si>
    <t>autoantibodies in connective tissue diseases. J Immunol Methods. 2000 May</t>
  </si>
  <si>
    <t>26;239(1-2):1-11. doi: 10.1016/s0022-1759(00)00168-x. PMID: 10821942.</t>
  </si>
  <si>
    <t>110: James K, Carpenter AB, Cook L, Marchand R, Nakamura RM. Development of the</t>
  </si>
  <si>
    <t>antinuclear and anticytoplasmic antibody consensus panel by the Association of</t>
  </si>
  <si>
    <t>Medical Laboratory Immunologists. Clin Diagn Lab Immunol. 2000 May;7(3):436-43.</t>
  </si>
  <si>
    <t>doi: 10.1128/CDLI.7.3.436-443.2000. PMID: 10799458; PMCID: PMC95891.</t>
  </si>
  <si>
    <t>111: Mozaffar T, Pestronk A. Myopathy with anti-Jo-1 antibodies: pathology in</t>
  </si>
  <si>
    <t>perimysium and neighbouring muscle fibres. J Neurol Neurosurg Psychiatry. 2000</t>
  </si>
  <si>
    <t>Apr;68(4):472-8. doi: 10.1136/jnnp.68.4.472. PMID: 10727483; PMCID: PMC1736872.</t>
  </si>
  <si>
    <t>112: Schmidt WA, Wetzel W, Friedländer R, Lange R, Sörensen HF, Lichey HJ, Genth</t>
  </si>
  <si>
    <t>E, Mierau R, Gromnica-Ihle E. Clinical and serological aspects of patients with</t>
  </si>
  <si>
    <t>anti-Jo-1 antibodies--an evolving spectrum of disease manifestations. Clin</t>
  </si>
  <si>
    <t>Rheumatol. 2000;19(5):371-7. doi: 10.1007/s100670070030. PMID: 11055826.</t>
  </si>
  <si>
    <t>113: Takeda N, Teramoto S, Ihn H, Arao T, Matsuse T, Toba K, Tamaki K, Ouchi Y.</t>
  </si>
  <si>
    <t>[A case of very late onset overlap syndrome of systemic sclerosis and systemic</t>
  </si>
  <si>
    <t>lupus erythematosus]. Nihon Ronen Igakkai Zasshi. 2000 Jan;37(1):74-9. Japanese.</t>
  </si>
  <si>
    <t>doi: 10.3143/geriatrics.37.74. PMID: 10737026.</t>
  </si>
  <si>
    <t>114: Villalta D, Bizzaro N, Tonutti E, Visentin D, Manoni F, Piazza A, Toffolo</t>
  </si>
  <si>
    <t>L, Rizzotti P, Clemen P, Pradella M, Bassetti D, Tozzoli R. La determinazione</t>
  </si>
  <si>
    <t>degli autoanticorpi anti-ENA in pazienti con connettivite sistemica. Variabilità</t>
  </si>
  <si>
    <t>analitica e sensibilità diagnostica di quattro metodi [Detection of anti-ENA</t>
  </si>
  <si>
    <t>autoantibodies in patients with systemic connective tissue diseases. Analytical</t>
  </si>
  <si>
    <t>variability and diagnostic sensitivity of 4 methods]. Recenti Prog Med. 1999</t>
  </si>
  <si>
    <t>Nov;90(11):579-84. Italian. PMID: 10608146.</t>
  </si>
  <si>
    <t>115: Ioannou Y, Sultan S, Isenberg DA. Myositis overlap syndromes. Curr Opin</t>
  </si>
  <si>
    <t>Rheumatol. 1999 Nov;11(6):468-74. PMID: 10551670.</t>
  </si>
  <si>
    <t>116: Bayer PM, Bauerfeind S, Bienvenu J, Fabien N, Frei PC, Gilburd B, Heide KG,</t>
  </si>
  <si>
    <t>Hoier-Madsen M, Meroni PL, Monier JC, Monneret G, Panzeri P, Shoenfeld Y,</t>
  </si>
  <si>
    <t>Spertini F, Wiik A. Multicenter evaluation study on a new HEp2 ANA screening</t>
  </si>
  <si>
    <t>enzyme immune assay. J Autoimmun. 1999 Aug;13(1):89-93. doi:</t>
  </si>
  <si>
    <t>10.1006/jaut.1999.0298. PMID: 10441172.</t>
  </si>
  <si>
    <t>117: Hofzumahaus A, Kraus A, Müller M. Solar actinic flux spectroradiometry: a</t>
  </si>
  <si>
    <t>technique for measuring photolysis frequencies in the atmosphere. Appl Opt. 1999</t>
  </si>
  <si>
    <t>Jul 20;38(21):4443-60. doi: 10.1364/ao.38.004443. PMID: 18323929.</t>
  </si>
  <si>
    <t>118: Quaranta S, Shulman H, Ahmed A, Shoenfeld Y, Peter J, McDonald GB, Van de</t>
  </si>
  <si>
    <t>Water J, Coppel R, Ostlund C, Worman HJ, Rizzetto M, Tsuneyama K, Nakanuma Y,</t>
  </si>
  <si>
    <t>Ansari A, Locatelli F, Paganin S, Rosina F, Manns M, Gershwin ME. Autoantibodies</t>
  </si>
  <si>
    <t>in human chronic graft-versus-host disease after hematopoietic cell</t>
  </si>
  <si>
    <t>transplantation. Clin Immunol. 1999 Apr;91(1):106-16. doi:</t>
  </si>
  <si>
    <t>10.1006/clim.1998.4666. PMID: 10219261.</t>
  </si>
  <si>
    <t>119: Verbaan H, Carlson J, Eriksson S, Larsson A, Liedholm R, Manthorpe R,</t>
  </si>
  <si>
    <t>Tabery H, Widell A, Lindgren S. Extrahepatic manifestations of chronic hepatitis</t>
  </si>
  <si>
    <t>C infection and the interrelationship between primary Sjögren's syndrome and</t>
  </si>
  <si>
    <t>hepatitis C in Swedish patients. J Intern Med. 1999 Feb;245(2):127-32. doi:</t>
  </si>
  <si>
    <t>10.1046/j.1365-2796.1999.00414.x. PMID: 10081515.</t>
  </si>
  <si>
    <t>120: Goldaracena Tanco M, Hernández Dettoma JL, Obaldía Alaãna C, Ortega</t>
  </si>
  <si>
    <t>Martínez J, Siles Gutiérrez M. Utilización de antiinfecciosos en atención</t>
  </si>
  <si>
    <t>primaria en La Rioja [The utilization of anti-infective agents in primary care</t>
  </si>
  <si>
    <t>in La Rioja]. Aten Primaria. 1998 Nov 30;22(9):574-9. Spanish. PMID: 9887579.</t>
  </si>
  <si>
    <t>121: Gries C, Höffken G, Golder W, Wolf KJ. HR-CT der Lungen bei Jo-1-Syndrom:</t>
  </si>
  <si>
    <t>Rasch progrediente Fibrose als Folge eines Histidyl-tRNA-Synthetase-</t>
  </si>
  <si>
    <t>Mangelsyndroms [High resolution CT of the lung in Jo-1 syndrome: rapidly</t>
  </si>
  <si>
    <t>progressive fibrosis as a sequela of histidyl-tRNA synthetase deficiency</t>
  </si>
  <si>
    <t>syndrome]. Rofo. 1998 Oct;169(4):450-2. German. doi: 10.1055/s-2007-1015318.</t>
  </si>
  <si>
    <t>PMID: 9819665.</t>
  </si>
  <si>
    <t>122: Kiely JL, Donohoe P, Bresnihan B, McNicholas WT. Pulmonary fibrosis in</t>
  </si>
  <si>
    <t>polymyositis with the Jo-1 syndrome: an unusual mode of presentation. Respir</t>
  </si>
  <si>
    <t>Med. 1998 Sep;92(9):1167-9. doi: 10.1016/s0954-6111(98)90413-9. PMID: 9926174.</t>
  </si>
  <si>
    <t>123: Saku N, Ohno S, Sugiyama Y, Kitamura S. [Relationship between the onset and</t>
  </si>
  <si>
    <t>outcome of interstitial pneumonia associated with polymyositis and</t>
  </si>
  <si>
    <t>dermatomyositis]. Nihon Kokyuki Gakkai Zasshi. 1998 Jul;36(7):585-9. Japanese.</t>
  </si>
  <si>
    <t>PMID: 9805908.</t>
  </si>
  <si>
    <t>124: Nishikai M, Ohya K, Kosaka M, Akiya K, Tojo T. Anti-Jo-1 antibodies in</t>
  </si>
  <si>
    <t>polymyositis or dermatomyositis: evaluation by ELISA using recombinant fusion</t>
  </si>
  <si>
    <t>protein Jo-1 as antigen. Br J Rheumatol. 1998 Apr;37(4):357-61. doi:</t>
  </si>
  <si>
    <t>10.1093/rheumatology/37.4.357. PMID: 9619882.</t>
  </si>
  <si>
    <t>125: Prince HE, Hogrefe WR. Evaluation of a line immunoblot assay for detection</t>
  </si>
  <si>
    <t>of antibodies recognizing extractable nuclear antigens. J Clin Lab Anal.</t>
  </si>
  <si>
    <t>1998;12(5):320-4. doi: 10.1002/(sici)1098-2825(1998)12:5&lt;320::aid-</t>
  </si>
  <si>
    <t>jcla13&gt;3.0.co;2-x. PMID: 9773966; PMCID: PMC6807698.</t>
  </si>
  <si>
    <t>126: Asanuma H, Miyake J, Miyawaki S. [Newer approach of screening test for</t>
  </si>
  <si>
    <t>antinuclear antibodies: an enzyme-linked immunosorbent assay detecting</t>
  </si>
  <si>
    <t>antinuclear antibodies characteristic of connective tissue diseases]. Nihon</t>
  </si>
  <si>
    <t>Rinsho Meneki Gakkai Kaishi. 1997 Oct;20(5):417-27. Japanese. doi:</t>
  </si>
  <si>
    <t>10.2177/jsci.20.417. PMID: 9391305.</t>
  </si>
  <si>
    <t>127: Bridges AJ, Lorden TE, Havighurst TC. Autoantibody testing for connective</t>
  </si>
  <si>
    <t>tissue diseases. Comparison of immunodiffusion, immunoblot, and enzyme</t>
  </si>
  <si>
    <t>immunoassay. Am J Clin Pathol. 1997 Oct;108(4):406-10. doi:</t>
  </si>
  <si>
    <t>10.1093/ajcp/108.4.406. PMID: 9322593.</t>
  </si>
  <si>
    <t>128: Alem M, Moghadam S, Malki J, Zaidi A, Nayak N, Li TM. Detection of</t>
  </si>
  <si>
    <t>autoantibodies to nuclear antigens by EIA and IF techniques. Allerg Immunol</t>
  </si>
  <si>
    <t>(Paris). 1997 Sep;29(7):188, 191-4. PMID: 9373708.</t>
  </si>
  <si>
    <t>129: Venables PJ. Antibodies to Jo-1 and Ro-52: why do they go together? Clin</t>
  </si>
  <si>
    <t>Exp Immunol. 1997 Sep;109(3):403-5. doi: 10.1046/j.1365-2249.1997.4761369.x.</t>
  </si>
  <si>
    <t>PMID: 9328112; PMCID: PMC1904762.</t>
  </si>
  <si>
    <t>130: Iwata H, Aotsuka S, Okawa M, Kinoshita M, Sumiya M. [Antinuclear antibody</t>
  </si>
  <si>
    <t>screening by an enzyme-linked immunosorbent assay using multiple nuclear</t>
  </si>
  <si>
    <t>antigens]. Ryumachi. 1997 Aug;37(4):548-55. Japanese. PMID: 9311280.</t>
  </si>
  <si>
    <t>131: Rutjes SA, Vree Egberts WT, Jongen P, Van Den Hoogen F, Pruijn GJ, Van</t>
  </si>
  <si>
    <t>Venrooij WJ. Anti-Ro52 antibodies frequently co-occur with anti-Jo-1 antibodies</t>
  </si>
  <si>
    <t>in sera from patients with idiopathic inflammatory myopathy. Clin Exp Immunol.</t>
  </si>
  <si>
    <t>1997 Jul;109(1):32-40. doi: 10.1046/j.1365-2249.1997.4081308.x. PMID: 9218821;</t>
  </si>
  <si>
    <t>PMCID: PMC1904727.</t>
  </si>
  <si>
    <t>132: Hausmanowa-Petrusewicz I, Kowalska-Oledzka E, Miller FW, Jarzabek-</t>
  </si>
  <si>
    <t>Chorzelska M, Targoff IN, Blaszczyk-Kostanecka M, Jablonska S. Clinical,</t>
  </si>
  <si>
    <t>serologic, and immunogenetic features in Polish patients with idiopathic</t>
  </si>
  <si>
    <t>inflammatory myopathies. Arthritis Rheum. 1997 Jul;40(7):1257-66. doi:</t>
  </si>
  <si>
    <t>10.1002/1529-0131(199707)40:7&lt;1257::AID-ART10&gt;3.0.CO;2-R. PMID: 9214426.</t>
  </si>
  <si>
    <t>133: García Lirola MA, Cabeza Barrera J, Ignacio García JM, Rabadán Asensio A.</t>
  </si>
  <si>
    <t>La calidad de la prescripción de antibacterianos en un distrito de atención</t>
  </si>
  <si>
    <t>primaria. Evolución 1994-1995 [The quality of antibacterial prescription in a</t>
  </si>
  <si>
    <t>primary care district. Its evolution in 1994-1995]. Aten Primaria. 1997 May</t>
  </si>
  <si>
    <t>31;19(9):487-92. Spanish. PMID: 9264685.</t>
  </si>
  <si>
    <t>134: Kalenian M, Zweiman B. Inflammatory myopathy, bronchiolitis</t>
  </si>
  <si>
    <t>obliterans/organizing pneumonia, and anti-Jo-1 antibodies--an interesting</t>
  </si>
  <si>
    <t>association. Clin Diagn Lab Immunol. 1997 Mar;4(2):236-40. doi:</t>
  </si>
  <si>
    <t>10.1128/cdli.4.2.236-240.1997. PMID: 9067664; PMCID: PMC170510.</t>
  </si>
  <si>
    <t>135: Walravens MJ, Vanherrewegen H, Lacquet F, Godefridis G, Korevits G, Stevens</t>
  </si>
  <si>
    <t>E, Marien G, Molenberghs G. Counterimmunoelectrophoresis with serum</t>
  </si>
  <si>
    <t>prediffusion: an improved method for the detection and identification of</t>
  </si>
  <si>
    <t>antibodies against extractable nuclear and cytoplasmic antigens. J Immunol</t>
  </si>
  <si>
    <t>Methods. 1997 Feb 14;201(1):89-98. doi: 10.1016/s0022-1759(96)00200-1. PMID:</t>
  </si>
  <si>
    <t>136: Tubéry M, Lauque D, Murris M, Didier A, Adoue D, Estivals M, Duffaut M,</t>
  </si>
  <si>
    <t>Carles P. Evolution des pneumopathies interstitielles associées aux myopathies</t>
  </si>
  <si>
    <t>inflammatoires [Course of interstitial lung diseases associated with</t>
  </si>
  <si>
    <t>inflammatory myopathies. Apropos of 5 cases]. Ann Med Interne (Paris).</t>
  </si>
  <si>
    <t>1997;148(1):2-10. French. PMID: 9137692.</t>
  </si>
  <si>
    <t>137: Dawson JK, Abernethy VE, Lynch MP. Effective treatment of anti Jo-1</t>
  </si>
  <si>
    <t>antibody-positive polymyositis with cyclosporin. Br J Rheumatol. 1997</t>
  </si>
  <si>
    <t>Jan;36(1):144-5. doi: 10.1093/rheumatology/36.1.144. PMID: 9117161.</t>
  </si>
  <si>
    <t>138: Satoh S, Hirakata M, Suwa A, Mimori T, Inada S, Akizuki M. [Two cases of</t>
  </si>
  <si>
    <t>interstitial pneumonia with anti-PL-12 (alanyl tRNA synthetase) antibodies].</t>
  </si>
  <si>
    <t>Ryumachi. 1996 Dec;36(6):862-8. Japanese. PMID: 9122826.</t>
  </si>
  <si>
    <t>139: Vázquez-Abad D, Carson JH, Rothfield N. Localization of histidyl-tRNA</t>
  </si>
  <si>
    <t>synthetase (Jo-1) in human laryngeal epithelial carcinoma cell line (HEp-2</t>
  </si>
  <si>
    <t>cells). Cell Tissue Res. 1996 Dec;286(3):487-91. doi: 10.1007/s004410050718.</t>
  </si>
  <si>
    <t>PMID: 8929351.</t>
  </si>
  <si>
    <t>140: Suzuki S, Kuroe K, Yasue K, Kusuda R. Antigenicity and N-terminal amino</t>
  </si>
  <si>
    <t>acid sequence of a 35 kDa porin-like protein of Listonella (Vibrio) anguillarum:</t>
  </si>
  <si>
    <t>comparison among different serotypes and other bacterial species. Lett Appl</t>
  </si>
  <si>
    <t>Microbiol. 1996 Nov;23(5):303-6. doi: 10.1111/j.1472-765x.1996.tb00195.x. PMID:</t>
  </si>
  <si>
    <t>141: Grau JM, Miró O, Pedrol E, Casademont J, Masanés F, Herrero C, Haussman G,</t>
  </si>
  <si>
    <t>Urbano-Márquez A. Interstitial lung disease related to dermatomyositis.</t>
  </si>
  <si>
    <t>Comparative study with patients without lung involvement. J Rheumatol. 1996</t>
  </si>
  <si>
    <t>Nov;23(11):1921-6. PMID: 8923367.</t>
  </si>
  <si>
    <t>142: Moder KG. Use and interpretation of rheumatologic tests: a guide for</t>
  </si>
  <si>
    <t>clinicians. Mayo Clin Proc. 1996 Apr;71(4):391-6. doi: 10.4065/71.4.391. PMID:</t>
  </si>
  <si>
    <t>143: Citera G, Lazaro MA, Maldonado Cocco JA, de Benyacar MA, Scheines EJ,</t>
  </si>
  <si>
    <t>Ciaffi M. Apatite deposition in polymyositis subluxing arthropathy. J Rheumatol.</t>
  </si>
  <si>
    <t>1996 Mar;23(3):551-3. PMID: 8833002.</t>
  </si>
  <si>
    <t>144: Perrenoud FG, Van Lindhoudt D, Ochsner F, Janzer RC, Ott H. Myosite,</t>
  </si>
  <si>
    <t>polysynovite et fibrose pulmonaire: le syndrome anti-Jo-1 [Myositis,</t>
  </si>
  <si>
    <t>polysynovitis and pulmonary fibrosis: anti-Jo-1 syndrome]. Schweiz Med</t>
  </si>
  <si>
    <t>Wochenschr. 1996 Jan 27;126(4):120-3. French. PMID: 8578293.</t>
  </si>
  <si>
    <t>145: Tellus MM, Buchanan RR. Effective treatment of anti Jo-1 antibody-positive</t>
  </si>
  <si>
    <t>polymyositis with cyclosporine. Br J Rheumatol. 1995 Dec;34(12):1187-8. doi:</t>
  </si>
  <si>
    <t>10.1093/rheumatology/34.12.1187. PMID: 8608369.</t>
  </si>
  <si>
    <t>146: Matsubara S. [Clinical investigation for polymyositis and related</t>
  </si>
  <si>
    <t>disorders]. Rinsho Byori. 1995 Sep;43(9):877-85. Japanese. PMID: 7474450.</t>
  </si>
  <si>
    <t>147: Tishler M, Alosachie I, Barka N, Lin HC, Gershwin ME, Peter JB, Shoenfeld</t>
  </si>
  <si>
    <t>Y. Primary Sjögren's syndrome and primary biliary cirrhosis: differences and</t>
  </si>
  <si>
    <t>similarities in the autoantibody profile. Clin Exp Rheumatol. 1995 Jul-</t>
  </si>
  <si>
    <t>Aug;13(4):497-500. PMID: 7586784.</t>
  </si>
  <si>
    <t>148: Barka N, Shen GQ, Shoenfeld Y, Alosachie IJ, Gershwin ME, Reyes H, Peter</t>
  </si>
  <si>
    <t>JB. Multireactive pattern of serum autoantibodies in asymptomatic individuals</t>
  </si>
  <si>
    <t>with immunoglobulin A deficiency. Clin Diagn Lab Immunol. 1995 Jul;2(4):469-72.</t>
  </si>
  <si>
    <t>doi: 10.1128/cdli.2.4.469-472.1995. PMID: 7583926; PMCID: PMC170181.</t>
  </si>
  <si>
    <t>149: Kämmerer R, Bürgisser P, Frei PC. Anti-human immunodeficiency virus type 1</t>
  </si>
  <si>
    <t>antibodies of noninfected subjects are not related to autoantibodies occurring</t>
  </si>
  <si>
    <t>in systemic diseases. Clin Diagn Lab Immunol. 1995 Jul;2(4):458-61. doi:</t>
  </si>
  <si>
    <t>10.1128/cdli.2.4.458-461.1995. PMID: 7583924; PMCID: PMC170179.</t>
  </si>
  <si>
    <t>150: Buskila D, Berezin M, Gur H, Lin HC, Alosachie I, Terryberry JW, Barka N,</t>
  </si>
  <si>
    <t>Shen B, Peter JB, Shoenfeld Y. Autoantibody profile in the sera of women with</t>
  </si>
  <si>
    <t>hyperprolactinemia. J Autoimmun. 1995 Jun;8(3):415-24. doi:</t>
  </si>
  <si>
    <t>10.1006/jaut.1995.0033. PMID: 7576002.</t>
  </si>
  <si>
    <t>151: Chmiel JF, Wessel HU, Targoff IN, Pachman LM. Pulmonary fibrosis and</t>
  </si>
  <si>
    <t>myositis in a child with anti-Jo-1 antibody. J Rheumatol. 1995 Apr;22(4):762-5.</t>
  </si>
  <si>
    <t>PMID: 7791178.</t>
  </si>
  <si>
    <t>152: Tanimoto K, Nakano K, Kano S, Mori S, Ueki H, Nishitani H, Sato T, Kiuchi</t>
  </si>
  <si>
    <t>T, Ohashi Y. Classification criteria for polymyositis and dermatomyositis. J</t>
  </si>
  <si>
    <t>Rheumatol. 1995 Apr;22(4):668-74. Erratum in: J Rheumatol 1995 Sep;22(9):1807.</t>
  </si>
  <si>
    <t>PMID: 7791161.</t>
  </si>
  <si>
    <t>153: Bar-Meir E, Teuber SS, Lin HC, Alosacie I, Goddard G, Terybery J, Barka N,</t>
  </si>
  <si>
    <t>Shen B, Peter JB, Blank M, et al. Multiple autoantibodies in patients with</t>
  </si>
  <si>
    <t>silicone breast implants. J Autoimmun. 1995 Apr;8(2):267-77. doi:</t>
  </si>
  <si>
    <t>10.1006/jaut.1995.0020. PMID: 7612152.</t>
  </si>
  <si>
    <t>154: Ahmed TA, Malik IA, Saleem M, Khan AA, Hameed A, Shah ST, Amin SJ, Farooqi</t>
  </si>
  <si>
    <t>A. Antibodies to the extractable nuclear antigens (ENA) in Pakistani patients</t>
  </si>
  <si>
    <t>with systemic rheumatic disease. J Pak Med Assoc. 1995 Jan;45(1):12-4. PMID:</t>
  </si>
  <si>
    <t>155: Genth E, Mierau R. Diagnostische Bedeutung Sklerodermie- und Myositis-</t>
  </si>
  <si>
    <t>assoziierter Autoantikörper [Diagnostic significance of scleroderma and</t>
  </si>
  <si>
    <t>myositis-associated autoantibodies]. Z Rheumatol. 1995 Jan-Feb;54(1):39-49.</t>
  </si>
  <si>
    <t>German. PMID: 7725809.</t>
  </si>
  <si>
    <t>156: Jaskowski TD, Schroder C, Martins TB, Mouritsen L, Hill HR. Comparison of</t>
  </si>
  <si>
    <t>three commercially available enzyme immunoassays for the screening of</t>
  </si>
  <si>
    <t>autoantibodies to extractable nuclear antigens. J Clin Lab Anal.</t>
  </si>
  <si>
    <t>1995;9(3):166-72. doi: 10.1002/jcla.1860090304. PMID: 7602423.</t>
  </si>
  <si>
    <t>157: Zuber M. Antinucleäre Antikörper in der Rheumatologie [Antinuclear</t>
  </si>
  <si>
    <t>antibodies in rheumatology]. Z Rheumatol. 1994 Nov-Dec;53(6):327-34. German.</t>
  </si>
  <si>
    <t>PMID: 7871904.</t>
  </si>
  <si>
    <t>158: Mitra D, Lovell CL, Macleod TI, Tan RS, Maddison PJ. Clinical and</t>
  </si>
  <si>
    <t>histological features of 'mechanic's hands' in a patient with antibodies to Jo-1</t>
  </si>
  <si>
    <t>--a case report. Clin Exp Dermatol. 1994 Mar;19(2):146-8. doi:</t>
  </si>
  <si>
    <t>10.1111/j.1365-2230.1994.tb01144.x. PMID: 8050145.</t>
  </si>
  <si>
    <t>159: Suzuki S, Kuroe K, Kusuda R. Characteristics of porin-like major outer</t>
  </si>
  <si>
    <t>membrane proteins of Listonella anguillara serotypes J-O-1, -2 and -3. Biochem</t>
  </si>
  <si>
    <t>Mol Biol Int. 1994 Mar;32(4):605-13. PMID: 8038711.</t>
  </si>
  <si>
    <t>160: Rowińska-Marcińska K, Szmidt-Sałkowska E, Kowalska E, Błaszczyk M, Drac H,</t>
  </si>
  <si>
    <t>Zakrzewska-Pniewska B, Karwańska A, Jabłońska S, Hausmanowa-Petrusewicz I.</t>
  </si>
  <si>
    <t>Zastosowanie badań elektrofizjologicznych i immunologicznych do diagnostyki</t>
  </si>
  <si>
    <t>miopatii w chorobach tkanki łacznej [Diagnostic yield of electrophysiological</t>
  </si>
  <si>
    <t>and immunological studies in inflammatory myopathies]. Neurol Neurochir Pol.</t>
  </si>
  <si>
    <t>1994;28(1 Suppl 1):103-13. Polish. PMID: 8065537.</t>
  </si>
  <si>
    <t>161: Abuaf N, Barthet C. Contribution des auto-anticorps au diagnostic des</t>
  </si>
  <si>
    <t>maladies vasculaires [Autoantibodies in the diagnosis of vascular diseases]. J</t>
  </si>
  <si>
    <t>Mal Vasc. 1994;19(1):1-6. French. PMID: 8027675.</t>
  </si>
  <si>
    <t>162: Ray DW, Bridger J, Hawnaur J, Waldek S, Bernstein RM, Dornan TL. Transverse</t>
  </si>
  <si>
    <t>myelitis as the presentation of Jo-1 antibody syndrome (myositis and fibrosing</t>
  </si>
  <si>
    <t>alveolitis) in long-standing ulcerative colitis. Br J Rheumatol. 1993</t>
  </si>
  <si>
    <t>Dec;32(12):1105-8. doi: 10.1093/rheumatology/32.12.1105. PMID: 8252324.</t>
  </si>
  <si>
    <t>163: Moder KG, Gaffey TA, Matteson EL. Idiopathic inflammatory myopathy of the</t>
  </si>
  <si>
    <t>antisynthetase (Jo-1) type associated with noncaseating granulomas. Arthritis</t>
  </si>
  <si>
    <t>Rheum. 1993 Dec;36(12):1743-7. doi: 10.1002/art.1780361215. PMID: 8250995.</t>
  </si>
  <si>
    <t>164: Garlepp MJ. Immunogenetics of inflammatory myopathies. Baillieres Clin</t>
  </si>
  <si>
    <t>Neurol. 1993 Nov;2(3):579-97. PMID: 8156144.</t>
  </si>
  <si>
    <t>165: Frost NA, Morand EF, Hall CL, Maddison PJ, Bhalla AK. Idiopathic</t>
  </si>
  <si>
    <t>polymyositis complicated by arthritis and mesangial proliferative</t>
  </si>
  <si>
    <t>glomerulonephritis: case report and review of the literature. Br J Rheumatol.</t>
  </si>
  <si>
    <t>1993 Oct;32(10):929-31. doi: 10.1093/rheumatology/32.10.929. PMID: 8402004.</t>
  </si>
  <si>
    <t>166: Treher E, Niederhoff A, Gellissen U, Schmidt P, Dornberg M, Peter HH.</t>
  </si>
  <si>
    <t>Polymyositis und Jo-1-Syndrom [Polymyositis and Jo-1 syndrome]. Z Rheumatol.</t>
  </si>
  <si>
    <t>1993 Sep-Oct;52(5):301-6. German. PMID: 8259722.</t>
  </si>
  <si>
    <t>167: Zaharhari D, Shoenfold Y. [Polymyositis and anti Jo-1 antibodies].</t>
  </si>
  <si>
    <t>Harefuah. 1993 Feb 15;124(4):206-10. Hebrew. PMID: 8495901.</t>
  </si>
  <si>
    <t>168: Tang FL, Gan XD, Dong Y. [The purification of SS-B antigen and detection of</t>
  </si>
  <si>
    <t>anti-SS-B antibodies]. Zhonghua Nei Ke Za Zhi. 1993 Feb;32(2):107-10. Chinese.</t>
  </si>
  <si>
    <t>PMID: 8404325.</t>
  </si>
  <si>
    <t>169: Poveda Gómez F, Merino JL, Maté I, Sobrino JA, Camacho J, Gamallo C.</t>
  </si>
  <si>
    <t>Polymyositis associated with anti-Jo1 antibodies: severe cardiac involvement as</t>
  </si>
  <si>
    <t>initial manifestation. Am J Med. 1993 Jan;94(1):110-1. doi:</t>
  </si>
  <si>
    <t>10.1016/0002-9343(93)90130-h. PMID: 8420288.</t>
  </si>
  <si>
    <t>170: Koeger AC, Oberlin F, Rozenberg S, Bourgeois P. Dermatopolymyosites et</t>
  </si>
  <si>
    <t>D-pénicillamine: intérêt de la recherche des anticorps anti-JO1</t>
  </si>
  <si>
    <t>[Dermatopolymyositis and D-penicillamine: value of the search for anti-JO1</t>
  </si>
  <si>
    <t>antibodies]. Rev Rhum Mal Osteoartic. 1992 Nov 30;59(11):774. French. PMID:</t>
  </si>
  <si>
    <t>171: Lifermann F, Schaeverbeke T, Lafage MH, Paty MC, Dehais J. Arthropathie</t>
  </si>
  <si>
    <t>déformante associée à la présence de l'anticorps anti Jo-1 au cours de la</t>
  </si>
  <si>
    <t>polymyosite. Une nouvelle observation [Deforming arthropathy associated with the</t>
  </si>
  <si>
    <t>presence of anti Jo-1 antibody in polymyositis. A new case]. Presse Med. 1992</t>
  </si>
  <si>
    <t>Sep 19;21(30):1423-5. French. PMID: 1454779.</t>
  </si>
  <si>
    <t>172: Isern RA, Yaneva M, Weiner E, Parke A, Rothfield N, Dantzker D, Rich S,</t>
  </si>
  <si>
    <t>Arnett FC. Autoantibodies in patients with primary pulmonary hypertension:</t>
  </si>
  <si>
    <t>association with anti-Ku. Am J Med. 1992 Sep;93(3):307-12. doi:</t>
  </si>
  <si>
    <t>10.1016/0002-9343(92)90238-7. PMID: 1524083.</t>
  </si>
  <si>
    <t>173: Pruijn GJ, Bozic B, Schoute F, Rokeach LA, van Venrooij WJ. Refined</t>
  </si>
  <si>
    <t>definition of the 56K and other autoantigens in the 50-60 kDa region. Mol Biol</t>
  </si>
  <si>
    <t>Rep. 1992 Sep;16(4):267-76. doi: 10.1007/BF00419667. PMID: 1454060.</t>
  </si>
  <si>
    <t>174: Xu YH. [Antibodies to extractable nuclear antigen polypeptides: detection</t>
  </si>
  <si>
    <t>and its clinical significance]. Zhonghua Yi Xue Za Zhi. 1992 Sep;72(9):541-3,</t>
  </si>
  <si>
    <t>573. Chinese. PMID: 1338517.</t>
  </si>
  <si>
    <t>175: Hara I, Miyake H. [A case of progressive systemic sclerosis complicated by</t>
  </si>
  <si>
    <t>crescentic glomerulonephritis and diffuse pulmonary hemorrhage]. Nihon Jinzo</t>
  </si>
  <si>
    <t>Gakkai Shi. 1992 Jul;34(7):827-33. Japanese. PMID: 1479723.</t>
  </si>
  <si>
    <t>176: Imokawa S, Sato A, Iwata M, Suda T, Shichi I, Yasuda K, Genma H, Okano A,</t>
  </si>
  <si>
    <t>Hayakawa H, Chida K. [A case of bronchiolitis obliterans organizing pneumonia</t>
  </si>
  <si>
    <t>with positive anti Jo-1 antibody preceding polymyositis]. Nihon Kyobu Shikkan</t>
  </si>
  <si>
    <t>Gakkai Zasshi. 1992 May;30(5):914-9. Japanese. PMID: 1630059.</t>
  </si>
  <si>
    <t>177: Chatté G, Boyer J. Pneumopathie interstitielle fibrosante et</t>
  </si>
  <si>
    <t>dermatomyosite. Histologie pulmonaire et pronostic [Interstitial fibrosing</t>
  </si>
  <si>
    <t>pneumopathy and dermatomyositis. Pulmonary histology and prognosis]. Rev Mal</t>
  </si>
  <si>
    <t>Respir. 1992;9(6):634-5. French. PMID: 1470758.</t>
  </si>
  <si>
    <t>178: Clegg DO, Williams HJ, Singer JZ, Steen VD, Schlegel S, Ziminski C, Alarcón</t>
  </si>
  <si>
    <t>GS, Luggen ME, Polisson RP, Willkens RF, et al. Early undifferentiated</t>
  </si>
  <si>
    <t>connective tissue disease. II. The frequency of circulating antinuclear</t>
  </si>
  <si>
    <t>antibodies in patients with early rheumatic diseases. J Rheumatol. 1991</t>
  </si>
  <si>
    <t>Sep;18(9):1340-3. PMID: 1757935.</t>
  </si>
  <si>
    <t>179: López Lancis A, Manero Ruiz F, Bello Dronda S, Vila Justribo M, Povar Marco</t>
  </si>
  <si>
    <t>J, Gil Pérez D. Fibrosis pulmonar como forma de presentación del síndrome Jo-1</t>
  </si>
  <si>
    <t>[Pulmonary fibrosis as a presentation form of the Jo-1 syndrome]. An Med</t>
  </si>
  <si>
    <t>Interna. 1991 Aug;8(8):393-4. Spanish. PMID: 1768750.</t>
  </si>
  <si>
    <t>180: van Venrooij WJ, Charles P, Maini RN. The consensus workshops for the</t>
  </si>
  <si>
    <t>detection of autoantibodies to intracellular antigens in rheumatic diseases. J</t>
  </si>
  <si>
    <t>Immunol Methods. 1991 Jul 5;140(2):181-9. doi: 10.1016/0022-1759(91)90369-q.</t>
  </si>
  <si>
    <t>PMID: 1906075.</t>
  </si>
  <si>
    <t>181: Nagano Y, Yoshinoya S, Ohkubo A. [Cytoplasmic staining pattern</t>
  </si>
  <si>
    <t>characteristic for anti Jo-1 antibody in HEp-2 cells]. Rinsho Byori. 1991</t>
  </si>
  <si>
    <t>Mar;39(3):269-72. Japanese. PMID: 1711130.</t>
  </si>
  <si>
    <t>182: Shi MH, Tsui FW, Rubin LA. Cellular localization of the target structures</t>
  </si>
  <si>
    <t>recognized by the anti-Jo-1 antibody: immunofluorescence studies on cultured</t>
  </si>
  <si>
    <t>human myoblasts. J Rheumatol. 1991 Feb;18(2):252-8. PMID: 2023220.</t>
  </si>
  <si>
    <t>183: Miyagawa S, Inagaki Y, Okada N, Yoshioka A, Ueki H, Yoshikawa K, Shirai T.</t>
  </si>
  <si>
    <t>A novel anti-ENA antibody in sera of patients with childhood idiopathic</t>
  </si>
  <si>
    <t>thrombocytopenic purpura. J Dermatol. 1991 Feb;18(2):69-73. doi:</t>
  </si>
  <si>
    <t>10.1111/j.1346-8138.1991.tb03045.x. PMID: 1906488.</t>
  </si>
  <si>
    <t>184: Flammang d'Ortho MP, Cadranel J, Milleron B, Zalcman G, Arvin-Berod C,</t>
  </si>
  <si>
    <t>Terrioux P, Akoun G. Atteintes pulmonaires interstitielles des polymyosites (PM)</t>
  </si>
  <si>
    <t>et dermatopolymyosites (DP). A propos de 3 observations. Revue de la littérature</t>
  </si>
  <si>
    <t>[Interstitial pulmonary involvement of polymyositis and dermatomyositis. Apropos</t>
  </si>
  <si>
    <t>of 3 cases. Review of the literature]. Rev Pneumol Clin. 1991;47(1):29-36.</t>
  </si>
  <si>
    <t>French. PMID: 1882159.</t>
  </si>
  <si>
    <t>185: Marguerie C, Bunn CC, Beynon HL, Bernstein RM, Hughes JM, So AK, Walport</t>
  </si>
  <si>
    <t>MJ. Polymyositis, pulmonary fibrosis and autoantibodies to aminoacyl-tRNA</t>
  </si>
  <si>
    <t>synthetase enzymes. Q J Med. 1990 Oct;77(282):1019-38. doi:</t>
  </si>
  <si>
    <t>10.1093/qjmed/77.1.1019. PMID: 2267280.</t>
  </si>
  <si>
    <t>186: Miller FW, Love LA, Barbieri SA, Balow JE, Plotz PH. Lymphocyte activation</t>
  </si>
  <si>
    <t>markers in idiopathic myositis: changes with disease activity and differences</t>
  </si>
  <si>
    <t>among clinical and autoantibody subgroups. Clin Exp Immunol. 1990</t>
  </si>
  <si>
    <t>Sep;81(3):373-9. doi: 10.1111/j.1365-2249.1990.tb05341.x. PMID: 2168821; PMCID:</t>
  </si>
  <si>
    <t>PMC1534997.</t>
  </si>
  <si>
    <t>187: Goldstein R, Duvic M, Targoff IN, Reichlin M, McMenemy AM, Reveille JD,</t>
  </si>
  <si>
    <t>Warner NB, Pollack MS, Arnett FC. HLA-D region genes associated with</t>
  </si>
  <si>
    <t>autoantibody responses to histidyl-transfer RNA synthetase (Jo-1) and other</t>
  </si>
  <si>
    <t>translation-related factors in myositis. Arthritis Rheum. 1990 Aug;33(8):1240-8.</t>
  </si>
  <si>
    <t>doi: 10.1002/art.1780330826. PMID: 1975177.</t>
  </si>
  <si>
    <t>188: Turner-Stokes L, Haslam P, Jones M, Dudeney C, Le Page S, Isenberg D.</t>
  </si>
  <si>
    <t>Autoantibody and idiotype profile of lung involvement in autoimmune rheumatic</t>
  </si>
  <si>
    <t>disease. Ann Rheum Dis. 1990 Mar;49(3):160-2. doi: 10.1136/ard.49.3.160. PMID:</t>
  </si>
  <si>
    <t>2322027; PMCID: PMC1004012.</t>
  </si>
  <si>
    <t>189: Targoff IN, Arnett FC. Clinical manifestations in patients with antibody to</t>
  </si>
  <si>
    <t>PL-12 antigen (alanyl-tRNA synthetase). Am J Med. 1990 Mar;88(3):241-51. doi:</t>
  </si>
  <si>
    <t>10.1016/0002-9343(90)90149-8. PMID: 2178410.</t>
  </si>
  <si>
    <t>190: Bernstein RM. Humoral autoimmunity in systemic rheumatic disease. A review.</t>
  </si>
  <si>
    <t>J R Coll Physicians Lond. 1990 Jan;24(1):18-25. PMID: 2407838; PMCID:</t>
  </si>
  <si>
    <t>PMC5387448.</t>
  </si>
  <si>
    <t>191: Arad-Dann H, Isenberg D, Ovadia E, Shoenfeld Y, Sperling J, Sperling R.</t>
  </si>
  <si>
    <t>Autoantibodies against a nuclear 56 kDa protein: a marker for inflammatory</t>
  </si>
  <si>
    <t>muscle disease. J Autoimmun. 1989 Dec;2(6):877-88. doi:</t>
  </si>
  <si>
    <t>10.1016/0896-8411(89)90014-0. PMID: 2619871.</t>
  </si>
  <si>
    <t>192: Yamane K, Kato S, Sakauchi M. [Progress in laboratory tests of connective</t>
  </si>
  <si>
    <t>tissue diseases]. Rinsho Byori. 1989 Dec;37(12):1311-6. Japanese. PMID: 2614963.</t>
  </si>
  <si>
    <t>193: Meurer M, Hausmann-Martinez-Pardo G, Braun-Falco O. Das Spektrum</t>
  </si>
  <si>
    <t>antinukleärer und antizytoplasmatischer Antikörper bei Dermatomyositis und</t>
  </si>
  <si>
    <t>Polymyositis-Overlap-Syndromen [Spectrum of antinuclear and anti-cytoplasmic</t>
  </si>
  <si>
    <t>antibodies in dermatomyositis and polymyositis overlap syndromes]. Hautarzt.</t>
  </si>
  <si>
    <t>1989 Oct;40(10):623-9. German. PMID: 2482267.</t>
  </si>
  <si>
    <t>194: Dong Y, Cheng PC, Zhang NC. [Preliminary report on the clinical application</t>
  </si>
  <si>
    <t>of anti-Jo-1 antibody]. Zhonghua Nei Ke Za Zhi. 1989 Jun;28(6):368-9, 383.</t>
  </si>
  <si>
    <t>Chinese. PMID: 2582917.</t>
  </si>
  <si>
    <t>195: Clarke CR, Dyall-Smith DJ, Mackay IR, Emery P, Jennens ID, Becker G. Plasma</t>
  </si>
  <si>
    <t>exchange in dermatomyositis/polymyositis: beneficial effects in three cases. J</t>
  </si>
  <si>
    <t>Clin Lab Immunol. 1988 Nov;27(3):149-52. PMID: 3246687.</t>
  </si>
  <si>
    <t>196: Rozman B, Kveder T, Lestan B. The significance of some immunoserologic</t>
  </si>
  <si>
    <t>diagnostic tests in systemic diseases. Acta Med Austriaca. 1988;15(5):148-9.</t>
  </si>
  <si>
    <t>PMID: 3265251.</t>
  </si>
  <si>
    <t>197: Thiry M, Humbel R, Dicato M, Goessens G, Meyers R, Ries F. Electron</t>
  </si>
  <si>
    <t>microscopy proves Jo-1 antigen to be predominantly cytoplasmic but also nuclear.</t>
  </si>
  <si>
    <t>Biomed Pharmacother. 1988;42(7):469-71. PMID: 3066408.</t>
  </si>
  <si>
    <t>198: de Rooij DJ, van de Putte LB, Habets WJ, Verbeek AL, van Venrooij WJ. The</t>
  </si>
  <si>
    <t>use of immunoblotting to detect antibodies to nuclear and cytoplasmic antigens.</t>
  </si>
  <si>
    <t>Clinical and serological associations in rheumatic diseases. Scand J Rheumatol.</t>
  </si>
  <si>
    <t>1988;17(5):353-64. doi: 10.3109/03009748809105271. PMID: 3062767.</t>
  </si>
  <si>
    <t>199: Walker EJ, Jeffrey PD. Purification of bovine liver histidyl-tRNA</t>
  </si>
  <si>
    <t>synthetase, the Jo-1 antigen of polymyositis: size of the whole enzyme and its</t>
  </si>
  <si>
    <t>characteristic proteolytic fragments. Biol Chem Hoppe Seyler. 1987</t>
  </si>
  <si>
    <t>May;368(5):531-7. doi: 10.1515/bchm3.1987.368.1.531. PMID: 3620106.</t>
  </si>
  <si>
    <t>200: Targoff IN, Reichlin M. Measurement of antibody to Jo-1 by ELISA and</t>
  </si>
  <si>
    <t>comparison to enzyme inhibitory activity. J Immunol. 1987 May 1;138(9):2874-82.</t>
  </si>
  <si>
    <t>PMID: 3553328.</t>
  </si>
  <si>
    <t>1: Biswas T, Miller FW, Takagaki Y, Plotz PH. An enzyme-linked immunosorbent</t>
  </si>
  <si>
    <t>assay for the detection and quantitation of anti-Jo-1 antibody in human serum. J</t>
  </si>
  <si>
    <t>Immunol Methods. 1987 Apr 16;98(2):243-8. doi: 10.1016/0022-1759(87)90011-1.</t>
  </si>
  <si>
    <t>PMID: 3494784.</t>
  </si>
  <si>
    <t>2: Biswas T, Miller FW, Twitty SA, Plotz PH. An efficient method for enrichment</t>
  </si>
  <si>
    <t>of histidyl-tRNA synthetase (Jo-1 antigen) from HeLa cells. J Immunol Methods.</t>
  </si>
  <si>
    <t>1987 Apr 16;98(2):235-41. doi: 10.1016/0022-1759(87)90010-x. PMID: 3494783.</t>
  </si>
  <si>
    <t>3: Meyer O, Cremer-Legmann F, Haim T, Ryckewaert A. Principaux anticorps</t>
  </si>
  <si>
    <t>antinucléaires et anticytoplasme au cours des polymyosites et des</t>
  </si>
  <si>
    <t>dermatomyosites. Etude de 42 observations [The principle antinuclear and anti-</t>
  </si>
  <si>
    <t>cytoplasmic antibodies in polymyositis and dermatomyositis. Study of 42 cases].</t>
  </si>
  <si>
    <t>Presse Med. 1987 Feb 7;16(4):155-8. French. PMID: 2950445.</t>
  </si>
  <si>
    <t>4: Barranquero-Beltrán A, Meyer O, Haim T, Kaplan G, Kahn MF. Profil comparatif</t>
  </si>
  <si>
    <t>des anticorps antinucléaires au cours des syndromes de Gougerot-Sjögren avec et</t>
  </si>
  <si>
    <t>sans fibrose pulmonaire interstitielle diffuse [Comparative profile of</t>
  </si>
  <si>
    <t>antinuclear antibodies in Gougerot-Sjögren syndrome with and without diffuse</t>
  </si>
  <si>
    <t>interstitial pulmonary fibrosis]. Rev Rhum Mal Osteoartic. 1986</t>
  </si>
  <si>
    <t>Nov;53(11):615-9. French. PMID: 3497426.</t>
  </si>
  <si>
    <t>5: Pachman LM. Juvenile dermatomyositis. Pediatr Clin North Am. 1986</t>
  </si>
  <si>
    <t>Oct;33(5):1097-117. doi: 10.1016/s0031-3955(16)36110-7. PMID: 3532004.</t>
  </si>
  <si>
    <t>6: Williams DG, Stocks MR, Charles PJ, Maini RN. Antibodies to La, Jo-1, nRNP</t>
  </si>
  <si>
    <t>and Sm detected by multi-track immunoblotting using a novel filter holder: a</t>
  </si>
  <si>
    <t>comparative study with counterimmunoelectrophoresis and immunodiffusion using</t>
  </si>
  <si>
    <t>sera from patients with systemic lupus erythematosus and Sjögren's syndrome. J</t>
  </si>
  <si>
    <t>Immunol Methods. 1986 Jul 11;91(1):65-73. doi: 10.1016/0022-1759(86)90103-1.</t>
  </si>
  <si>
    <t>PMID: 3088125.</t>
  </si>
  <si>
    <t>7: Dang CV, LaDuca FM, Bell WR. Histidyl-tRNA synthetase, the myositis Jo-1</t>
  </si>
  <si>
    <t>antigen, is cytoplasmic and unassociated with the cytoskeletal framework. Exp</t>
  </si>
  <si>
    <t>Cell Res. 1986 May;164(1):261-6. doi: 10.1016/0014-4827(86)90474-x. PMID:</t>
  </si>
  <si>
    <t>8: Dang CV. Intranuclear location of the myositis-specific Jo-1 antigen: hopping</t>
  </si>
  <si>
    <t>histidyl-tRNA synthetase? Arthritis Rheum. 1985 Jul;28(7):839-40. doi:</t>
  </si>
  <si>
    <t>10.1002/art.1780280724. PMID: 2409986.</t>
  </si>
  <si>
    <t>9: Bahrt KM, McCarty GA. A negative fluorescent antinuclear antibody test in a</t>
  </si>
  <si>
    <t>patient with Jo-1 antibody. J Rheumatol. 1985 Jun;12(3):624-5. PMID: 3876439.</t>
  </si>
  <si>
    <t>10: Elkon KB, Jankowski PW. Fine specificities of autoantibodies directed</t>
  </si>
  <si>
    <t>against the Ro, La, Sm, RNP, and Jo-1 proteins defined by two-dimensional gel</t>
  </si>
  <si>
    <t>electrophoresis and immunoblotting. J Immunol. 1985 Jun;134(6):3819-24. PMID:</t>
  </si>
  <si>
    <t>11: Holden DJ, Brownell AK, Fritzler MJ. Clinical and serologic features of</t>
  </si>
  <si>
    <t>patients with polymyositis or dermatomyositis. Can Med Assoc J. 1985 Mar</t>
  </si>
  <si>
    <t>15;132(6):649-53. PMID: 3872156; PMCID: PMC1345785.</t>
  </si>
  <si>
    <t>12: Owens J, Lewis RM, Cantor A, Furie BC, Furie B. Monoclonal antibodies</t>
  </si>
  <si>
    <t>against human abnormal (des-gamma-carboxy)prothrombin specific for the calcium-</t>
  </si>
  <si>
    <t>free conformer of prothrombin. J Biol Chem. 1984 Nov 25;259(22):13800-5. PMID:</t>
  </si>
  <si>
    <t>13: Hochberg MC, Feldman D, Stevens MB, Arnett FC, Reichlin M. Antibody to Jo-1</t>
  </si>
  <si>
    <t>in polymyositis/dermatomyositis: association with interstitial pulmonary</t>
  </si>
  <si>
    <t>disease. J Rheumatol. 1984 Oct;11(5):663-5. PMID: 6334746.</t>
  </si>
  <si>
    <t>14: Yang DC, Dang CV, Arnett FC. Rat liver histidyl-tRNA synthetase.</t>
  </si>
  <si>
    <t>Purification and inhibition by the myositis-specific anti-Jo-1 autoantibody.</t>
  </si>
  <si>
    <t>Biochem Biophys Res Commun. 1984 Apr 16;120(1):15-21. doi:</t>
  </si>
  <si>
    <t>10.1016/0006-291x(84)91407-4. PMID: 6712685.</t>
  </si>
  <si>
    <t>15: Pachman LM, Maryjowski MC. Juvenile dermatomyositis and polymyositis. Clin</t>
  </si>
  <si>
    <t>Rheum Dis. 1984 Apr;10(1):95-115. PMID: 6734123.</t>
  </si>
  <si>
    <t>16: Wasicek CA, Reichlin M, Montes M, Raghu G. Polymyositis and interstitial</t>
  </si>
  <si>
    <t>lung disease in a patient with anti-Jo1 prototype. Am J Med. 1984</t>
  </si>
  <si>
    <t>Mar;76(3):538-44. doi: 10.1016/0002-9343(84)90677-6. PMID: 6702878.</t>
  </si>
  <si>
    <t>17: Reichlin M, Maddison PJ, Targoff I, Bunch T, Arnett F, Sharp G, Treadwell E,</t>
  </si>
  <si>
    <t>Tan EM. Antibodies to a nuclear/nucleolar antigen in patients with polymyositis</t>
  </si>
  <si>
    <t>overlap syndromes. J Clin Immunol. 1984 Jan;4(1):40-4. doi: 10.1007/BF00915286.</t>
  </si>
  <si>
    <t>PMID: 6699138.</t>
  </si>
  <si>
    <t>18: Mathews MB, Bernstein RM. Myositis autoantibody inhibits histidyl-tRNA</t>
  </si>
  <si>
    <t>synthetase: a model for autoimmunity. Nature. 1983 Jul 14-20;304(5922):177-9.</t>
  </si>
  <si>
    <t>doi: 10.1038/304177a0. PMID: 6866113.</t>
  </si>
  <si>
    <t>19: Yoshida S, Akizuki M, Mimori T, Yamagata H, Inada S, Homma M. The</t>
  </si>
  <si>
    <t>precipitating antibody to an acidic nuclear protein antigen, the Jo-1, in</t>
  </si>
  <si>
    <t>connective tissue diseases. A marker for a subset of polymyositis with</t>
  </si>
  <si>
    <t>interstitial pulmonary fibrosis. Arthritis Rheum. 1983 May;26(5):604-11. doi:</t>
  </si>
  <si>
    <t>10.1002/art.1780260505. PMID: 6405755.</t>
  </si>
  <si>
    <t>20: Rosa MD, Hendrick JP Jr, Lerner MR, Steitz JA, Reichlin M. A mammalian</t>
  </si>
  <si>
    <t>tRNAHis-containing antigen is recognized by the polymyositis-specific antibody</t>
  </si>
  <si>
    <t>anti-Jo-1. Nucleic Acids Res. 1983 Feb 11;11(3):853-70. doi:</t>
  </si>
  <si>
    <t>10.1093/nar/11.3.853. PMID: 6188108; PMCID: PMC325757.</t>
  </si>
  <si>
    <t>21: Arnett FC, Hirsch TJ, Bias WB, Nishikai M, Reichlin M. The Jo-1 antibody</t>
  </si>
  <si>
    <t>system in myositis: relationships to clinical features and HLA. J Rheumatol.</t>
  </si>
  <si>
    <t>1981 Nov-Dec;8(6):925-30. PMID: 6977032.</t>
  </si>
  <si>
    <t>22: Nishikai M, Reichlin M. Heterogeneity of precipitating antibodies in</t>
  </si>
  <si>
    <t>polymyositis and dermatomyositis. Characterization of the Jo-1 antibody system.</t>
  </si>
  <si>
    <t>Arthritis Rheum. 1980 Aug;23(8):881-8. doi: 10.1002/art.1780230802. PMID:</t>
  </si>
  <si>
    <t>1: Kamstrup SL, Schmidt NS, Langkilde HZ, Nilsson AC, Voss A. Anti-ribosomal-P protein antibodies and systemic lupus erythematosus (SLE): in a cross-sectional study of Danish adult patients with SLE, no significant association is found between anti-ribosomal-P and neuropsychiatric SLE. Lupus Sci Med. 2025 Aug 17;12(2):e001550. doi: 10.1136/lupus-2025-001550. PMID: 40819906; PMCID: PMC12359534.</t>
  </si>
  <si>
    <t>Title</t>
  </si>
  <si>
    <t>Relevance</t>
  </si>
  <si>
    <t>2: Salman E, Dinç B. Is it necessary to request testing for antibodies against extractable nuclear antigens in case of antinuclear antibody negativity? Scand J Clin Lab Invest. 2025 Aug 11:1-7. doi: 10.1080/00365513.2025.2547049. Epub ahead of print. PMID: 40788770.</t>
  </si>
  <si>
    <t>3: Yamaguchi K, Sullivan DI, Khushboo S, Saygin D, Laverde SM, Moghadam-Kia S, Ascherman DP, Oddis CV, Aggarwal R. Long-term clinical prognosis of anti-aminoacyl-tRNA synthetase antibodies and interstitial lung disease. Clin Rheumatol. 2025 Aug;44(8):3341-3352. doi: 10.1007/s10067-025-07521-w. Epub 2025 Jun 27. PMID: 40571884.</t>
  </si>
  <si>
    <t>4: Vesole AS, Breen JT. The Incidence and Prognosis of Positive Autoimmune Laboratory Markers in Idiopathic Sudden Sensorineural Hearing Loss: A National Database Study. Otol Neurotol. 2025 Aug 1;46(7):753-758. doi: 10.1097/MAO.0000000000004415. Epub 2025 Jan 22. PMID: 39965237.</t>
  </si>
  <si>
    <t>5: Conticini E, Gupta L, Fornaro M, Rizzo C, Agarwal V, Anuja AK, Camarda F, Cameli P, d'Alessandro M, La Barbera L, Rahulan LM, Grazzini S, Stano S, Guggino G, Iannone F, Bargagli E, Cantarini L, Frediani B. Serum ferritin as a specific biomarker of anti-MDA5-interstitial lung disease: a multicenter, case-control study in observational and validation datasets. Rheumatol Int. 2025 Jul 15;45(8):171. doi: 10.1007/s00296-025-05918-z. PMID: 40663209.</t>
  </si>
  <si>
    <t>7: Yoshida S, Temmoku J, Saito K, Suzuki E, Kanno T, Sumichika Y, Matsumoto H, Fujita Y, Matsuoka N, Asano T, Sato S, Migita K. Successful treatment of rheumatoid arthritis complicated by anti-Jo-1 antibody-positive myopathy with abatacept: A case report. Fukushima J Med Sci. 2025 Jul 3;71(3):195-201. doi: 10.5387/fms.24-00054. Epub 2025 Mar 28. PMID: 40159152; PMCID: PMC12342225.</t>
  </si>
  <si>
    <t>6: Kassal Y, El Hessni A, Mesfioui A, Fritah K, Nakidi N, Boukouaci W, Rkhaila A, Bouassida J, Belbachir S, Laboudi F, Ouanass A, Leboyer M, Tamouza R, Arji N. Antinuclear antibodies profiling in Moroccan patients with schizophrenia: A single center study. Encephale. 2025 Jul 4:S0013-7006(25)00104-6. doi: 10.1016/j.encep.2025.05.001. Epub ahead of print. PMID: 40617751.</t>
  </si>
  <si>
    <t>8: Ring A, Sutherland S, Harper-Wynne C, Owen J, Sanglier T, Velikova G. A disease registry study to prospectively observe treatment patterns and outcomes in patients with HER2-positive unresectable LA/MBC: final results of the ESTHER study. Breast Cancer Res Treat. 2025 Jul;212(1):113-121. doi: 10.1007/s10549-025-07708-4. Epub 2025 May 13. PMID: 40358647; PMCID: PMC12086108.</t>
  </si>
  <si>
    <t>9: Iba Ba J, Mfoumou A, Nseng-Nseng Ondo I, Kombila UD, Boguikouma JB. Syndrome des antisynthétases : sept observations du service de médecine interne du CHU de Libreville, Gabon [Antisynthetase syndrome: seven observations from the internal medicine department of the Libreville University Hospital, Gabon]. Med Trop Sante Int. 2025 Jun 25;5(2):mtsi.v5i2.2025.711. French. doi: 10.48327/mtsi.v5i2.2025.711. PMID: 40741166; PMCID: PMC12305228.</t>
  </si>
  <si>
    <t>10: Kirou RA, Pinal-Fernandez I, Casal-Dominguez M, Pak K, Preusse C, Dari D, Del Orso S, Naz F, Islam S, Gutierrez-Cruz G, Naddaf E, Liewluck T, Stenzel W, Selva-O'Callaghan A, Milisenda JC, Mammen AL. Distinct cytokine and cytokine receptor expression patterns characterize different forms of myositis. Rheumatology (Oxford). 2025 Jun 20:keaf346. doi: 10.1093/rheumatology/keaf346. Epub ahead of print. PMID: 40579223.</t>
  </si>
  <si>
    <t>11: Pinal-Fernandez I, Metz C, Casal-Dominguez M, Pak K, Kirou R, Dell'Orso S, Naz F, Islam S, Gutierrez-Cruz G, Stenzel W, Selva-O'Callaghan A, Milisenda JC, Mammen AL. Local immunoglobulin expression in myositis is associated with interferon gamma signaling and correlates with disease activity. medRxiv [Preprint]. 2025 Jun 4:2025.06.03.25328909. doi: 10.1101/2025.06.03.25328909. PMID: 40502568; PMCID: PMC12155027.</t>
  </si>
  <si>
    <t>12: Bucy L, Devilliers H, Decker P, Manneville F, Bonnotte B, Baptista BR, Guillaumot A, Bonniaud P, Maillefert JF, Meyer A, Servettaz A, Campagne J, Magy-Bertrand N, Jaussaud R, Moulinet T. Association of Cancer and Anti-Synthetase Syndrome: A Retrospective Multicenter Study. Am J Med. 2025 Jun 1:S0002-9343(25)00347-X. doi: 10.1016/j.amjmed.2025.05.042. Epub ahead of print. PMID: 40460913.</t>
  </si>
  <si>
    <t>13: Sun S, Jin J, Chen J, Wang K, Wu W, Wang X, Song Y, Ye S. Effectiveness and safety of anti-CD20 monoclonal antibodies versus csDMARDs in anti-Jo-1 antisynthetase syndrome: A retrospective cohort study. Semin Arthritis Rheum. 2025 Jun;72:152712. doi: 10.1016/j.semarthrit.2025.152712. Epub 2025 Mar 13. PMID: 40122014.</t>
  </si>
  <si>
    <t>14: Ogawa-Momohara M, Muro Y. Myositis-specific and myositis-associated autoantibodies: their clinical characteristics and potential pathogenic roles. Immunol Med. 2025 Jun;48(2):104-116. doi: 10.1080/25785826.2024.2413604. Epub 2024 Oct 12. PMID: 39394957.</t>
  </si>
  <si>
    <t>15: Nguyen N, Leclair V, Kaedbey R, Hudson M. Failure of daratumumab in the treatment of anti-synthetase syndrome: A case report. SAGE Open Med Case Rep. 2025 Apr 29;13:2050313X251336022. doi: 10.1177/2050313X251336022. PMID: 40308381; PMCID: PMC12041689.</t>
  </si>
  <si>
    <t>16: Haase I, Richter J, Holzer MT, Fehse B, Ruffer N, Seibel J, Berger SC, Gagelmann N, Borie D, Ayuk F, Kötter I, Krusche M, Kröger N. A novel approach to refractory idiopathic inflammatory myopathy: CD19 CAR T-cell therapy-case report and literature review. Rheumatology (Oxford). 2025 Apr 23:keaf190. doi: 10.1093/rheumatology/keaf190. Epub ahead of print. PMID: 40268741.</t>
  </si>
  <si>
    <t>17: Merino-Vico A, Kocyigit M, Frazzei G, Landman L, Boon L, van Leeuwen EM, Lundberg IE, van der Kooi AJ, Raaphorst J, van Hamburg JP, Tas SW. Modulating IL-21-driven B cell responses in idiopathic inflammatory myopathies via inhibition of the JAK/STAT pathway. Arthritis Res Ther. 2025 Apr 1;27(1):76. doi: 10.1186/s13075-025-03547-2. PMID: 40170058; PMCID: PMC11963324.</t>
  </si>
  <si>
    <t>18: Faghihi-Kashani S, Yoshida A, Bozan F, Zanframundo G, Rozza D, Loganathan A, Dourado E, Sambataro G, Bauer-Ventura I, Bae SS, Lim D, Rivero-Gallegos D, Yamano Y, Selva-O'Callaghan A, Mammen AL, Scirè CA, Montecucco C, Oddis CV, Fiorentino D, Bonella F, Miller FW, Lundberg IE, Schmidt J, Rojas-Serrano J, Hudson M, Kuwana M, González-Gay MA, McHugh N, Corte TJ, Doyle TJ, Werth VP, Gupta L, Perez Roman DI, Bianchessi LM, Devarasetti PK, Shinjo SK, Luppi F, Cavazzana I, Moghadam-Kia S, Fornaro M, Volkmann ER, Piga M, Loarce-Martos J, De Luca G, Knitza J, Wolff-Cecchi V, Sebastiani M, Schiffenbauer A, Rider LG, Campanilho-Marques R, Marts L, Bravi E, Gunawardena H, Aggarwal R, Cavagna L; Classification Criteria for Anti‐Synthetase Syndrome Project participating investigators. Clinical Characteristics of Anti-Synthetase Syndrome: Analysis From the Classification Criteria for Anti-Synthetase Syndrome Project. Arthritis Rheumatol. 2025 Apr;77(4):477-489. doi: 10.1002/art.43038. Epub 2024 Dec 17. PMID: 39467037; PMCID: PMC11936500.</t>
  </si>
  <si>
    <t>19: Mb I, Deepak D, Bhatta A, Lalwani G, Sharma B, Somayya V, Chhabra M, Duggal N. Prevalence of Anti-Synthetase Syndrome in Patients of Interstitial Lung Disease with Connective Tissue Diseases and Autoimmune Features: A Cross-Sectional Study. Mediterr J Rheumatol. 2025 Mar 31;36(1):107-115. doi: 10.31138/mjr.180324.dtc. PMID: 40557171; PMCID: PMC12183454.</t>
  </si>
  <si>
    <t>20: Dempsey B, Epstein D, Joseph C, Amini SS, Bloom AW, Daryanani S, Kesselman MM. A Clinical Picture of Amyopathic Dermatomyositis. Cureus. 2025 Mar 26;17(3):e81246. doi: 10.7759/cureus.81246. PMID: 40291199; PMCID: PMC12030805.</t>
  </si>
  <si>
    <t>24: Kouranloo K, Dey M, Elwell H, Yioe V, Spencer LG, Cotton CV. Management and outcomes of interstitial lung disease associated with anti-synthetase syndrome: a systematic literature review. Rheumatology (Oxford). 2025 Jan 1;64(1):45-55. doi: 10.1093/rheumatology/keae403. PMID: 39083028.</t>
  </si>
  <si>
    <t>25: Tang HS, Tang IYK, Ho RTC, Young JKY, Lai BTL, Chung JYK, Yung AKM, Cheung CCL, Lee PML, So H. Clinical heterogeneity and prognostic factors of anti-synthetase syndrome: a multi-centred retrospective cohort study. Rheumatology (Oxford). 2025 Jan 1;64(1):212-220. doi: 10.1093/rheumatology/kead671. PMID: 38096583</t>
  </si>
  <si>
    <t>23: Peña-López Y, Tareen NG, Zhang B, Raman I, Arana CA, Zhu C, Liu Y, Selvakumar P, van Oers NSC, Morris S, Hooper LV, Copley LAB, Raj P. Joint fluid multi-omics improves diagnostic confidence during evaluation of children with presumed septic arthritis. Pediatr Rheumatol Online J. 2025 Jan 24;23(1):9. doi:10.1186/s12969-025-01060-z. PMID: 39849638; PMCID: PMC11759420.</t>
  </si>
  <si>
    <t>22: Kirou RA, Pinal-Fernandez I, Casal-Dominguez M, Pak K, Preusse C, Dari D, Del Orso S, Naz F, Islam S, Gutierrez-Cruz G, Naddaf E, Liewluck T, Stenzel W, Selva-O'Callaghan A, Milisenda JC, Mammen AL. Distinct Cytokine and Cytokine Receptor Expression Patterns Characterize Different Forms of Myositis. medRxiv [Preprint]. 2025 Feb 21:2025.02.17.25321047. doi: 10.1101/2025.02.17.25321047. Update in: Rheumatology (Oxford). 2025 Jun 20:keaf346. doi: 10.1093/rheumatology/keaf346. PMID: 40034760; PMCID: PMC11875321.</t>
  </si>
  <si>
    <t>21: Bae SS, Shahbazian A, Wang J, Markovic D, De Leon T, Lee Y, Reddy ST, Charles-Schoeman C. Plasma levels of adhesion molecules are elevated in dermatomyositis-interstitial lung disease and associated with low paraoxonase-1 activity. Arthritis Res Ther. 2025 Mar 8;27(1):53. doi: 10.1186/s13075-025-03520-z. PMID: 40055821; PMCID: PMC11889823.</t>
  </si>
  <si>
    <t>26: Sieiro Santos C, Tandaipan JL, Castillo D, Codes H, Martínez-Martínez L, Magallares B, Moya P, Mariscal A, Park HS, Díaz-Torné C, Fernandez-Sanchez SP, Bernardez J, Corominas H, Diez Alvarez E, Castellví I. Nailfold videocapillaroscopy findings correlate with lung outcomes in idiopathic inflammatory myopathies-related interstitial lung disease. Rheumatology (Oxford). 2024 Dec 10:keae669. doi: 10.1093/rheumatology/keae669. Epub ahead of print. PMID: 39658251.</t>
  </si>
  <si>
    <t>29: Lobayan RM, Provasi PF, Pomilio AB. AIM/NBO Analysis of the Geminal Coupling Constants in the Stabilization of A-Type Dimeric Proanthocyanidin: Angular Dependence. Magn Reson Chem. 2024 Dec;62(12):825-840. doi: 10.1002/mrc.5479. Epub 2024 Sep 15. PMID: 39279188.</t>
  </si>
  <si>
    <t>28: Stenzel W, Mammen AL, Gallay L, Holzer MT, Kleefeld F, Benveniste O, Allenbach Y; ENMC Antisynthetase Syndrome Study Group. 273rd ENMC International workshop: Clinico-Sero-morphological classification of the Antisynthetase syndrome. Amsterdam, The Netherlands, 27-29 October 2023. Neuromuscul Disord. 2024 Dec;45:104453. doi: 10.1016/j.nmd.2024.104453. Epub 2024 Oct 4. PMID: 39490006</t>
  </si>
  <si>
    <t>27: Notarnicola A, Preger C, Lundström SL, Renard N, Wigren E, Van Gompel E, Galindo-Feria AS, Persson H, Fathi M, Grunewald J, Jakobsson PJ, Gräslund S, Lundberg IE, Fernandes-Cerqueira C. Correction: Longitudinal assessment of reactivity and affinity profile of anti-Jo1 autoantibodies to distinct HisRS domains and a splice variant in a cohort of patients with myositis and anti-synthetase syndrome. Arthritis Res Ther. 2024 Dec 2;26(1):206. doi: 10.1186/s13075-024-03446-y. Erratum for: Arthritis Res Ther. 2022 Mar 2;24(1):62. doi: 10.1186/s13075-022-02745-6. PMID: 39623418; PMCID: PMC11610361.</t>
  </si>
  <si>
    <t>30: Eddehbi FE, Salami A, Idam F, Hazime R, Admou B. Associations cliniques des anticorps anti-Jo1 chez une population marocaine [Clinical associations of anti-Jo1 antibodies in a Moroccan population]. Ann Biol Clin (Paris). 2024 Nov 30;82(5):555-562. French. doi: 10.1684/abc.2024.1924. PMID: 39612302.</t>
  </si>
  <si>
    <t>31: Wang N, Shang L, Liang Z, Feng M, Wang Y, Gao C, Luo J. Altered metabolic profiles of dermatomyositis with different myositis-specific autoantibodies associated with clinical phenotype. Front Immunol. 2024 Nov 25;15:1429010. doi: 10.3389/fimmu.2024.1429010. PMID: 39654882; PMCID: PMC11625817.</t>
  </si>
  <si>
    <t>33: McMorrow FK, Anwyll N, Tansley SL. Autoantibody testing in myositis: an update. Curr Opin Rheumatol. 2024 Nov 1;36(6):481-487. doi: 10.1097/BOR.0000000000001039. Epub 2024 Aug 19. PMID: 39155767.</t>
  </si>
  <si>
    <t>32: Kleiser B, Hoffmann D, Kowarik MC, Dubois E, Armbruster M, Grimm A, Marquetand J. Myositis-specific and -associated antibodies in neurological disorders - A retrospective study of 727 patients. J Neurol Sci. 2024 Nov 15;466:123213. doi: 10.1016/j.jns.2024.123213. Epub 2024 Sep 3. PMID: 39244894.</t>
  </si>
  <si>
    <t>34: Hannah JR, Lawrence A, Martinovic J, Naqvi M, Chua F, Kouranos V, Ali SS, Stock C, Owens C, Devaraj A, Pollard L, Agarwal S, Atienza-Mateo B, González-Gay MA, Patel A, West A, Tinsley K, Robbie H, Lams B, Wells AU, Norton S, Galloway J, Renzoni EA, Gordon PA. Antibody predictors of mortality and lung function trends in myositis spectrum interstitial lung disease. Rheumatology (Oxford). 2024 Nov 1;63(11):3080-3090. doi: 10.1093/rheumatology/kead638. PMID: 38039151; PMCID: PMC11534121.</t>
  </si>
  <si>
    <t>35: Burbelo PD, Huapaya JA, Khavandgar Z, Beach M, Pinal-Fernandez I, Mammen AL, Chiorini JA, Noroozi Farhadi P, Miller FW, Schiffenbauer A, Sarkar K, Warner BM, Rider LG. Quantification of autoantibodies using a luminescent profiling method in autoimmune interstitial lung disease. Front Immunol. 2024 Oct 25;15:1462242. doi: 10.3389/fimmu.2024.1462242. PMID: 39524452; PMCID: PMC11543486.</t>
  </si>
  <si>
    <t>36: Hes T, Wong M, Tikly M, Govind N. Pulmonary manifestations of the idiopathic inflammatory myopathies in a South African population. Afr J Thorac Crit Care Med. 2024 Oct 14;30(3):e1663. doi: 10.7196/AJTCCM.2024.v30i3.1663. PMID: 39619654; PMCID: PMC11606638.</t>
  </si>
  <si>
    <t>37: Correia BP, Campanilho-Marques R, Dourado E, Silva M, Silva A, Costa F, Bandeira M, Melo AT, Barreira SC, Fonseca JE. Myositis-Associated Interstitial Lung Disease: The Experience of a Tertiary Center. J Clin Med. 2024 Oct 12;13(20):6085. doi: 10.3390/jcm13206085. PMID: 39458035; PMCID: PMC11508529.</t>
  </si>
  <si>
    <t>38: Najjar R, Alessi H, Pinal-Fernandez I, Mammen AL, Mustelin T. Distinct Transcript-Level Expression Profiles and Unique Alternative Splicing in Inflammatory Myopathies. ACR Open Rheumatol. 2024 Oct;6(10):690-699. doi: 10.1002/acr2.11724. Epub 2024 Jul 27. PMID: 39073022; PMCID: PMC11471943.</t>
  </si>
  <si>
    <t>39: Yamaguchi K, Tang Q, LaConti JJ, Kippelen F, Zhu L, Poland P, Hartoyo M, Aggarwal R, Oddis CV, Ascherman DP. Relationship between Jo-1 B Cell Epitope Profile and Clinical Features of Anti-Synthetase Syndrome. ACR Open Rheumatol. 2024 Oct;6(10):615-624. doi: 10.1002/acr2.11715. Epub 2024 Jul 8. PMID: 38973625; PMCID: PMC11471939.</t>
  </si>
  <si>
    <t>40: Angeli F, Pedretti E, Garrafa E, Fredi M, Ceribelli A, Franceschini F, Cavazzana I. Comparison of Lineblot and Immunoprecipitation Methods in the Detection of Myositis-Specific and Myositis-Associated Antibodies in Patients with Idiopathic Inflammatory Myopathies: Consistency with Clinical Diagnoses. Diagnostics (Basel). 2024 Sep 30;14(19):2192. doi: 10.3390/diagnostics14192192. PMID: 39410596; PMCID: PMC11476314.</t>
  </si>
  <si>
    <t>41: Bogojevic M, Markovic Vlaisavljevic M, Medjedovic R, Strujic E, Pravilovic Lutovac D, Pavlov-Dolijanovic S. Nailfold Capillaroscopy Changes in Patients with Idiopathic Inflammatory Myopathies. J Clin Med. 2024 Sep 19;13(18):5550. doi: 10.3390/jcm13185550. PMID: 39337037; PMCID: PMC11432190.</t>
  </si>
  <si>
    <t>42: Loganathan A, Gupta L, Rudge A, Lu H, Bowler E, McMorrow F, Naveen R, Anuja AK, Agarwal V, McHugh N, Tansley S. Assessing the sensitivity and specificity of myositis-specific and associated autoantibodies: a sub-study from the MyoCite cohort. Rheumatology (Oxford). 2024 Sep 1;63(9):2363-2371. doi: 10.1093/rheumatology/keae167. PMID: 38479813.</t>
  </si>
  <si>
    <t>44: Okiyama N, Konishi R, Ichimura Y. Murine models of idiopathic inflammatory myopathies. J Dermatol. 2024 Jul;51(7):914-919. doi: 10.1111/1346-8138.17142. Epub 2024 Feb 6. PMID: 38321631.</t>
  </si>
  <si>
    <t>45: De Luca G, Campochiaro C, Palmisano A, Bruno E, Vignale D, Peretto G, Sala S, Ferlito A, Cilona MB, Esposito A, Matucci-Cerinic M, Dagna L. Myocarditis in anti-synthetase syndrome: clinical features and diagnostic modalities. Rheumatology (Oxford). 2024 Jul 1;63(7):1902-1910. doi: 10.1093/rheumatology/kead541. PMID: 37796832; PMCID: PMC11215987.</t>
  </si>
  <si>
    <t>43: Hum RM, Lilleker JB, Lamb JA, Oldroyd AGS, Wang G, Wedderburn LR, Diederichsen LP, Schmidt J, Danieli MG, Oakley P, Griger Z, Nguyen Thi Phuong T, Kodishala C, Vazquez-Del Mercado M, Andersson H, De Paepe B, De Bleecker JL, Maurer B, McCann L, Pipitone N, McHugh N, New RP, Ollier WE, Krogh NS, Vencovsky J, Lundberg IE, Chinoy H; MYONET Registry. Comparison of clinical features between patients with anti-synthetase syndrome and dermatomyositis: results from the MYONET registry. Rheumatology (Oxford). 2024 Aug 1;63(8):2093-2100. doi: 10.1093/rheumatology/kead481. Erratum in: Rheumatology (Oxford). 2024 Aug 1;63(8):2316. doi: 10.1093/rheumatology/keae186. PMID: 37698987; PMCID: PMC11292049.</t>
  </si>
  <si>
    <t>46: Yamaguchi K, Tang Q, Poland P, Reay DP, Gregory A, Aggarwal R, Oddis CV, Ascherman DP. Clinical features associated with the presence of anti-Ro52 and anti-Ro60 antibodies in Jo-1 antibody-positive anti-synthetase syndrome. Front Immunol. 2024 Jun 4;15:1399451. doi: 10.3389/fimmu.2024.1399451. PMID: 38895121; PMCID: PMC11183270.</t>
  </si>
  <si>
    <t>47: Horiuchi Y, Hashimoto K, Yoshida R, Sekizawa A, Kubota A, Maeda M, Toda T, Tanaka Y. Severe finger necrosis in antisynthetase syndrome with positive anti-OJ antibodies. Clin Case Rep. 2024 Jun 2;12(6):e8990. doi: 10.1002/ccr3.8990. PMID: 38831985; PMCID: PMC11144602.</t>
  </si>
  <si>
    <t>48: Rivero-Gallegos D, Mejía M, Rocha-González HI, Huerta-Cruz JC, Falfán-Valencia R, Ramos-Martínez E, Mateos-Toledo HN, Castillo-López MF, Rodríguez-Torres YK, Lira-Boussart V, Rojas-Serrano J. Association between anti-PL7 antibodies and increased fibrotic component in patients with antisynthetase syndrome and interstitial lung disease: a cross-sectional study. Clin Rheumatol. 2024 Jun;43(6):1971-1978. doi: 10.1007/s10067-024-06965-w. Epub 2024 Apr 20. PMID: 38642252.</t>
  </si>
  <si>
    <t>49: Wu D, Cui Y, Cao Y, Wang Y, Zhang J, Guo Y, Yuan B. Clinical implications and mechanism of complement C1q in polymyositis. Appl Biochem Biotechnol. 2024 Jun;196(6):3088-3101. doi: 10.1007/s12010-023-04692-7. Epub 2023 Aug 25. PMID: 37624510</t>
  </si>
  <si>
    <t>50: Wu S, Xiao X, Zhang Y, Zhang X, Wang G, Peng Q. Novel endotypes of antisynthetase syndrome identified independent of anti-aminoacyl transfer RNA synthetase antibody specificity that improve prognostic stratification. Ann Rheum Dis. 2024 May 15;83(6):775-786. doi: 10.1136/ard-2023-225284. PMID: 38395605</t>
  </si>
  <si>
    <t>51: Su Z, Wang L, Gao X, Huang Z, Hu J, Yang B. Clinical Performance of the Line Immunoassay, Digital Liquid Chip Method, and Chemiluminescent Immunoassay for Detecting Specific Antinuclear Antibodies. Arch Pathol Lab Med. 2024 May 1;148(5):566-572. doi: 10.5858/arpa.2022-0331-OA. PMID: 37594897.</t>
  </si>
  <si>
    <t>52: Sun X, Pan H, Lu H, Song S, Jin C, Pu Y. Diagnostic significance of combined anti-extractable nuclear antigens antibody, anti-cardiolipin antibody and anti-β2-glycoprotein 1 in systemic lupus erythematosus patients. Heliyon. 2024 Apr 4;10(7):e29230. doi: 10.1016/j.heliyon.2024.e29230. PMID: 38617903; PMCID: PMC11015451.</t>
  </si>
  <si>
    <t>53: Balabanova L, Bakholdina S, Buinovskaya N, Noskova Y, Kolpakova O, Vlasova V, Bondarev G, Seitkalieva A, Son O, Tekutyeva L. LPS-Dephosphorylating &lt;i&gt;Cobetia amphilecti&lt;/i&gt; Alkaline Phosphatase of PhoA Family Divergent from the Multiple Homologues of &lt;i&gt;Cobetia&lt;/i&gt; spp. Microorganisms. 2024 Mar 21;12(3):631. doi: 10.3390/microorganisms12030631. PMID: 38543682; PMCID: PMC10974088.</t>
  </si>
  <si>
    <t>54: Li XY, Wu F, Yang GJ. [5 cases of silicosis complicated with connective tissue diseases]. Zhonghua Lao Dong Wei Sheng Zhi Ye Bing Za Zhi. 2024 Mar 20;42(3):187-190. Chinese. doi: 10.3760/cma.j.cn121094-20221124-00557. PMID: 38538238</t>
  </si>
  <si>
    <t>66: Vien LT, Hanh TTH, Quang TH, Thao DT, Cuong NT, Cuong NX, Nam NH, Van Minh C. Acylated flavonoid glycosides from Barringtonia pendula and their inhibition on lipopolysaccharide-induced nitric oxide production in RAW264.7 cells. Fitoterapia. 2023 Dec;171:105699. doi: 10.1016/j.fitote.2023.105699. Epub 2023 Oct 10. PMID: 37827220.</t>
  </si>
  <si>
    <t>70: Zheng Y, Zhao Y, Hao H, Wang Z, Gao F, Zhang W, Yuan Y. What should we expect when two myositis-specific antibodies coexist in a patient. Eur J Med Res. 2023 Oct 12;28(1):429. doi: 10.1186/s40001-023-01363-5. PMID: 37828570; PMCID: PMC10571367.</t>
  </si>
  <si>
    <t>69: Garra W, Levy Y. Prevalence of anti-synthetase antibodies among systemic sclerosis patients. Eur J Intern Med. 2023 Nov;117:98-102. doi:10.1016/j.ejim.2023.07.010. Epub 2023 Jul 13. PMID: 37453844.</t>
  </si>
  <si>
    <t>68: Machado LSG, Oliveira ACD, Mancuso FJN, Sato EI. First study demonstrating speckle tracking echocardiography has prognostic value in patients with idiopathic inflammatory myopathies. Int J Cardiovasc Imaging. 2023 Nov;39(11):2163-2171. doi: 10.1007/s10554-023-02925-8. Epub 2023 Aug 17. PMID: 37592086</t>
  </si>
  <si>
    <t>67: Zhang D, Wang H, Zhou X, Yang J, Liu Y, Wang W, Jiang P, Fan B. Clinical characteristics and prognostic analysis of idiopathic inflammatory myopathy with positive anti-aminoacyl-tRNA synthetase antibodies: A single center experience. Immun Inflamm Dis. 2023 Nov;11(11):e1085. doi: 10.1002/iid3.1085. PMID: 38018600; PMCID: PMC10655634.</t>
  </si>
  <si>
    <t>65: Quintero-Puerta T, Lira-Lucio JA, Falfán-Valencia R, Vega-Sánchez ÁE, Márquez-García E, Mejía M, Bautista-Becerril B, Rojas-Serrano J, Ramos-Martínez E, Buendía-Roldán I, Pérez-Rubio G. Lung microbiome alterations in patients with anti-Jo1 antisynthetase syndrome and interstitial lung disease. Front Cell Infect Microbiol. 2023 Dec 5;13:1321315. doi: 10.3389/fcimb.2023.1321315. PMID: 38116136; PMCID: PMC10728596.</t>
  </si>
  <si>
    <t>64: Li JC, Lai ZH, Shao M, Jin YB, Gao XJ, Zhang K, Hou J, Zhang YY, Li ZG, Li YH. [Significance of anti-Jo-1 antibody's clinical stratification in idiopathic inflammatory myopathy and disease spectrum]. Beijing Da Xue Xue Bao Yi Xue Ban. 2023 Dec 18;55(6):958-965. Chinese. doi: 10.19723/j.issn.1671-167X.2023.06.002. PMID: 38101775; PMCID: PMC10723990.</t>
  </si>
  <si>
    <t>63: Honda M, Shimizu F, Sato R, Nakamori M. Contribution of Complement, Microangiopathy and Inflammation in Idiopathic Inflammatory Myopathies. J Neuromuscul Dis. 2024;11(1):5-16. doi: 10.3233/JND-230168. PMID: 38143369; PMCID: PMC10789353.</t>
  </si>
  <si>
    <t>62: Yadav A, Nepali RB, Alam AMJ. A Rare Case of Primary Sjogren's Syndrome with Idiopathic Pulmonary Fibrosis with Variable Presentations: A case report. Mymensingh Med J. 2024 Jan;33(1):298-302. PMID: 38163807.</t>
  </si>
  <si>
    <t>61: Jiajia J, Jia L, Wanlong W, Shuhui S, Xiaodong W, Shuang Y. Tocilizumab Treatment in a Patient of Refractory Anti-EJ Positive ASyS: A Case Report. J Investig Med High Impact Case Rep. 2024 Jan-Dec;12:23247096241267153. doi: 10.1177/23247096241267153. PMID: 39087612; PMCID: PMC11295210.</t>
  </si>
  <si>
    <t>60: Kimura M, Aizawa A, Kudou R, Rikitake Y, Iwao C, Rikitake M, Iwao K, Kariya Y, Kawaguchi T, Matsuda M, Miyauchi S, Takajo I, Umekita K. Differences in muscle magnetic resonance imaging findings between anti-signal recognition particle antibody-positive myopathy and anti-aminoacyl-tRNA synthetase antibody-positive myositis. Clin Exp Rheumatol. 2024 Feb;42(2):321-328. doi: 10.55563/clinexprheumatol/fjfkfs. Epub 2023 Jul 24. PMID: 37497714.</t>
  </si>
  <si>
    <t>59: Xia N, Hong SM, Zhang X, Shao C, Yan N, Ding H, Guo Q. Efficacy and safety of abatacept for interstitial lung disease associated with antisynthetase syndrome: a case series. Clin Exp Rheumatol. 2024 Feb;42(2):377-385. doi:10.55563/clinexprheumatol/53puzu. Epub 2023 Dec 5. PMID: 38079347.</t>
  </si>
  <si>
    <t>58: Torres-Ruiz J, Pinal-Fernandez I, Selva-O'Callaghan A, Campbell B, Muñoz-Braceras S, Mejía-Domínguez NR, Núñez-Álvarez C, Milisenda J, Casal-Domínguez M, Pak K, Guillén-Del-Castillo A, Trallero-Araguas E, Gil-Vila A, Mammen AL. Nailfold capillaroscopy findings of a multicentric multi-ethnic cohort of patients with idiopathic inflammatory myopathies. Clin Exp Rheumatol. 2024 Feb;42(2):367-376. doi: 10.55563/clinexprheumatol/l9gudh. Epub 2024 Mar 14. PMID: 38488092; PMCID: PMC11669110.</t>
  </si>
  <si>
    <t>56: Deepak V, Buragamadagu B, Rida Ul Jannat F, Salyer R, Landis T, Kaur S, Balakrishnan B. Clinical Features and Outcomes of Patients with Idiopathic Inflammatory Myositis-Associated Interstitial Lung Disease in Rural Appalachia: A Cross-Sectional Study. J Clin Med. 2024 Feb 25;13(5):1294. doi:10.3390/jcm13051294. PMID: 38592101; PMCID: PMC10931674.</t>
  </si>
  <si>
    <t>55: Sánchez-Mendieta GG, Vega-Morales D, Villarreal-Alarcón MÁ, Compean-Villegas JE, Moreno-Arquieta IA, Galarza-Delgado DÁ. External validation of the 2017 ACR/EULAR classification criteria for inflammatory myopathies in a Mexican cohort: Role of autoantibodies in the diagnosis and classification of patients with inflammatory myopathies. Reumatol Clin (Engl Ed). 2024 Mar;20(3):142-146. doi: 10.1016/j.reumae.2023.11.001. PMID: 38494305.</t>
  </si>
  <si>
    <t>71: Xiang HY, Xiang XY, Ten TB, Ding X, Liu YW, Luo CH. Clinical value of chemiluminescence method for detection of antinuclear antibody profiles. World J Clin Cases. 2023 Oct 6;11(28):6688-6697. doi: 10.12998/wjcc.v11.i28.6688. PMID: 37901001; PMCID: PMC10600859.</t>
  </si>
  <si>
    <t>57: Loganathan A, Zanframundo G, Yoshida A, Faghihi-Kashani S, Bauer Ventura I, Dourado E, Bozan F, Sambataro G, Yamano Y, Bae SS, Lim D, Ceribelli A, Isailovic N, Selmi C, Fertig N, Bravi E, Kaneko Y, Saraiva AP, Jovani V, Bachiller-Corral J, Cifrian J, Mera-Varela A, Moghadam-Kia S, Wolff V, Campagne J, Meyer A, Giannini M, Triantafyllias K, Knitza J, Gupta L, Molad Y, Iannone F, Cavazzana I, Piga M, De Luca G, Tansley S, Bozzalla-Cassione E, Bonella F, Corte TJ, Doyle TJ, Fiorentino D, Gonzalez-Gay MA, Hudson M, Kuwana M, Lundberg IE, Mammen AL, McHugh NJ, Miller FW, Montecucco C, Oddis CV, Rojas-Serrano J, Schmidt J, Scirè CA, Selva-O'Callaghan A, Werth VP, Alpini C, Bozzini S, Cavagna L, Aggarwal R; CLASS Project. Agreement between local and central anti-synthetase antibodies detection: results from the Classification Criteria of Anti-Synthetase Syndrome project biobank. Clin Exp Rheumatol. 2024 Feb;42(2):277-287. doi: 10.55563/clinexprheumatol/s14zq8. Epub 2024 Mar 14. PMID: 38488094.</t>
  </si>
  <si>
    <t>72: Leclair V, Galindo-Feria AS, Rothwell S, Kryštůfková O, Zargar SS, Mann H, Diederichsen LP, Andersson H, Klein M, Tansley S, Rönnblom L, Lindblad-Toh K, Syvänen AC, Wahren-Herlenius M, Sandling JK; Dissect Consortium and The Immunoarray Development Consortium; McHugh N, Lamb JA, Vencovský J, Chinoy H, Holmqvist M, Bianchi M, Padyukov L, Lundberg IE, Diaz-Gallo LM. Distinct HLA associations with autoantibody-defined subgroups in idiopathic inflammatory myopathies. EBioMedicine. 2023 Oct;96:104804. doi: 10.1016/j.ebiom.2023.104804. Epub 2023 Sep 26. PMID: 37769433; PMCID: PMC10550566.</t>
  </si>
  <si>
    <t>75: Duan N, Li Z, Fan Y, Jiang Y, Li H. Related factors of renal injury in primary Sjögren's syndrome. Immun Ageing. 2023 Sep 21;20(1):48. doi: 10.1186/s12979-023-00375-3. PMID: 37735697; PMCID: PMC10512495.</t>
  </si>
  <si>
    <t>74: Ghirardello A, Gatto M, Franco C, Zanatta E, Padoan R, Ienna L, Gallo N, Zen M, Lundberg IE, Mahler M, Doria A, Iaccarino L. Detection of Myositis Autoantibodies by Multi-Analytic Immunoassays in a Large Multicenter Cohort of Patients with Definite Idiopathic Inflammatory Myopathies. Diagnostics (Basel). 2023 Sep 28;13(19):3080. doi: 10.3390/diagnostics13193080. PMID: 37835823; PMCID: PMC10572214.</t>
  </si>
  <si>
    <t>73: Weiss M, Holzer MT, Muehlensiepen F, Ignatyev Y, Fiehn C, Bauhammer J, Schmidt J, Schlüter S, Dihkan A, Scheibner D, Schneider U, Valor-Mendez L, Corte G, Gupta L, Chinoy H, Lundberg I, Cavagna L, Distler JHW, Schett G, Knitza J. Healthcare utilization and unmet needs of patients with antisynthetase syndrome: An international patient survey. Rheumatol Int. 2023 Oct;43(10):1925-1934. doi: 10.1007/s00296-023-05372-9. Epub 2023 Jul 15. PMID: 37452880; PMCID: PMC10435645.</t>
  </si>
  <si>
    <t>76: Cafaro G, Bartoloni E, Baldini C, Franceschini F, Riccieri V, Fioravanti A, Fornaro M, Ghirardello A, Palterer B, Infantino M, Rigon A, Del Rosso S, Gerli R, Villalta D, Bizzaro N; FIRMA (Interdisciplinary Forum for the Research on Autoimmune Diseases) Collaborators; FIRMA Collaborators. Autoantibody status according to multiparametric assay accurately estimates connective tissue disease classification and identifies clinically relevant disease clusters. RMD Open. 2023 Sep;9(3):e003365. doi: 10.1136/rmdopen-2023-003365. PMID: 37734871; PMCID: PMC10514657.</t>
  </si>
  <si>
    <t>77: Nomiya H, Hamano T, Takaku N, Sasaki H, Usui K, Sanada S, Yamaguchi T, Kitazaki Y, Endo Y, Kamisawa T, Enomoto S, Shirafuji N, Matsunaga A, Ueno A, Ikawa M, Yamamura O, Hasegawa M, Kimura H, Nishino I, Nakamoto Y. Magnetic resonance imaging findings of the lower limb muscles in anti-mitochondrial M2 antibody-positive myositis. Neuromuscul Disord. 2023 Sep;33(9):74-80. doi: 10.1016/j.nmd.2023.07.005. Epub 2023 Jul 25. PMID: 37652755.</t>
  </si>
  <si>
    <t>78: Vu TTT, Brown KK, Solomon JJ. Myositis-associated interstitial lung disease. Curr Opin Pulm Med. 2023 Sep 1;29(5):427-435. doi: 10.1097/MCP.0000000000001000. Epub 2023 Jul 11. PMID: 37435671.</t>
  </si>
  <si>
    <t>79: Lima Corrêa de Araújo B, Victor DR, Farias Fontes HM, Caminha Mendes Gomes RM, Lima Corrêa de Araújo L. Antisynthetase Syndrome With Predominant Pulmonary Involvement: A Case Report. Cureus. 2023 Aug 23;15(8):e43966. doi:10.7759/cureus.43966. PMID: 37746430; PMCID: PMC10515292.</t>
  </si>
  <si>
    <t>80: Chung MP, Lovell J, Kelly W, Mecoli CA, Albayda J, Christopher-Stine L, Gilotra NA, Paik JJ. Myocarditis in Patients With Idiopathic Inflammatory Myopathies: Clinical Presentation and Outcomes. J Rheumatol. 2023 Aug;50(8):1039-1046. doi: 10.3899/jrheum.220989. Epub 2023 Apr 1. PMID:37003604; PMCID: PMC10523850.</t>
  </si>
  <si>
    <t>81: Betsikos A, Gazouni E, Bika S, Paschou E, Sabanis N. Antisynthetase Syndrome: The Classical Phenotype With a Twist. Cureus. 2023 Jul 24;15(7):e42360. doi: 10.7759/cureus.42360. PMID: 37621814; PMCID: PMC10445298.</t>
  </si>
  <si>
    <t>82: Gudipati A, Rifat S, Uppin M, Jabeen A, Mathukumalli NL, Yareeda S, Kayidhi S, Pyal A, Dhamne M, Reddy YM. Comparison of Muscle Biopsy Features with Myositis Autoantibodies in Inflammatory Myopathies: A Pilot Experience. Ann Indian Acad Neurol. 2023 Jul-Aug;26(4):408-418. doi: 10.4103/aian.aian_142_23. Epub 2023 Aug 25. PMID: 37970294; PMCID: PMC10645206.</t>
  </si>
  <si>
    <t>83: Dourado E, Melo AT, Campanilho-Marques R, Bandeira M, Martins P, Fraga V, Ferraro JL, Saraiva A, Sousa M, Parente H, Soares C, Correia AM, Esperança Almeida D, Paiva Dinis S, Pinto AS, Oliveira Pinheiro F, Seabra Rato M, Beirão T, Samões B, Santos B, Mazeda C, Chícharo AT, Faria M, Neto A, Lourenço MH, Brites L, Rodrigues M, Silva-Dinis J, Madruga Dias J, C Araújo F, Martins N, Couto M, Valido A, Santos MJ, Barreira S, Fonseca JE. The idiopathic inflammatory myopathies module of the Rheumatic Diseases Portuguese Register. ARP Rheumatol. 2023 Jul-Sep;2(3):188-199. English. Epub 2023 May 30. PMID: 37728117</t>
  </si>
  <si>
    <t>84: Honda M, Shimizu F, Sato R, Mizukami Y, Watanabe K, Takeshita Y, Maeda T, Koga M, Kanda T. Jo-1 Antibodies From Myositis Induce Complement-Dependent Cytotoxicity and TREM-1 Upregulation in Muscle Endothelial Cells. Neurol Neuroimmunol Neuroinflamm. 2023 May 5;10(4):e200116. doi: 10.1212/NXI.0000000000200116. PMID: 37147138; PMCID: PMC10162704.</t>
  </si>
  <si>
    <t>85: Bradhurst P, Urriola N. Arthritis Mutilans in Jo1 Antisynthetase Syndrome. J Rheumatol. 2023 Jul;50(7):961-962. doi: 10.3899/jrheum.220885. Epub 2022 Dec 15. PMID: 36521915.</t>
  </si>
  <si>
    <t>86: Arya A, Anand S, Kumar S, Britto C. A rare presentation of antisynthetase syndrome requiring intensive care in the midst of a COVID wave. Mod Rheumatol Case Rep. 2023 Jun 19;7(2):394-398. doi: 10.1093/mrcr/rxac088. PMID: 36416564.</t>
  </si>
  <si>
    <t>87: Cheng L, Li Y, Wu Y, Luo Y, Zhou Y, Liao Z, Wen J, Liang X, Wu T, Tan C, Liu Y. Risk of Early Infection in Idiopathic Inflammatory Myopathies: Cluster Analysis Based on Clinical Features and Biomarkers. Inflammation. 2023 Jun;46(3):1036-1046. doi: 10.1007/s10753-023-01790-w. Epub 2023 Feb 13. PMID: 36781687</t>
  </si>
  <si>
    <t>88: Penev B, Vasilev G, Todorova EI, Tumangelova-Yuzeir K, Kurteva E, Monov S, Kyurkchiev D. First-degree relatives of patients with systemic lupus erythematosus: Autoreactivity but not autoimmunity? Int J Rheum Dis. 2023 May;26(5):907-916. doi: 10.1111/1756-185X.14669. Epub 2023 Mar 21. PMID: 36942901</t>
  </si>
  <si>
    <t>89: Aslam M, Khan S, Batool W, Ali Z, Hanif IM. Anti-synthetase Syndrome: A Diagnostic Dilemma. Cureus. 2023 Mar 27;15(3):e36760. doi: 10.7759/cureus.36760. PMID: 37123711; PMCID: PMC10132789.</t>
  </si>
  <si>
    <t>94: Oleshko O, Werwitzke S, Klingberg A, Witte T, Eichler H, Klamroth R, Holstein K, Hart C, Pfrepper C, Knöbl P, Greil R, Neumeister P, Reipert BM, Tiede A. Targets of autoantibodies in acquired hemophilia A are not restricted to factor VIII: data from the GTH-AH 01/2010 study. Blood Adv. 2023 Jan 10;7(1):122-130. doi: 10.1182/bloodadvances.2022008071. PMID: 35947142; PMCID: PMC9830154.</t>
  </si>
  <si>
    <t>93: Yang HT, Hong XP, Guo JW, Zhong XL, Liao R, Liu CL, Liu LX, Li K, Chen YL, Liu DZ. Clinical Significance of Different Profiles of anti-Ro Antibodies in Connective Tissue Diseases. J Immunol Res. 2023 Jan 25;2023:9195157. doi: 10.1155/2023/9195157. PMID: 36741231; PMCID: PMC9891828.</t>
  </si>
  <si>
    <t>92: Béldi T, Vincze A, Miltényi-Szabó B, Varga Z, Szabó K, Griger Z, Nagy-Vincze M. The effect of COVID-19 pandemic on idiopathic inflammatory myositis patients: a single centre experience. Clin Exp Rheumatol. 2023 Mar;41(2):254-260. doi: 10.55563/clinexprheumatol/eisexh. Epub 2022 Jul 21. PMID: 35894072.</t>
  </si>
  <si>
    <t>91: Konishi R, Ichimura Y, Okiyama N. Murine models of idiopathic inflammatory myopathy. Immunol Med. 2023 Mar;46(1):9-14. doi: 10.1080/25785826.2022.2137968. Epub 2022 Oct 25. PMID: 36282924.</t>
  </si>
  <si>
    <t>90: Chol O, Deroux A, Bosseray A, Dumestre-Perard C, Quetant S, Bocquet A, Bouillet L. Profils des myosites auto-immunes avec ou sans atteinte pulmonaire : une étude monocentrique rétrospective de 40 patients [Profiles of autoimmune myositis with or without pulmonary involvement: A retrospective single-center study of 40 patients]. Rev Med Interne. 2023 Mar;44(3):105-111. French. doi: 10.1016/j.revmed.2022.11.010. Epub 2022 Dec 17. PMID: 36535846.</t>
  </si>
  <si>
    <t>95: Fritzler MJ, Bentow C, Satoh M, McHugh N, Ghirardello A, Mahler M. Deciphering the Autoantibody Response to the OJ Antigenic Complex. Diagnostics (Basel). 2023 Jan 3;13(1):156. doi: 10.3390/diagnostics13010156. PMID: 36611448; PMCID: PMC9818932.</t>
  </si>
  <si>
    <t>96: Tranah E, MacBrayne A, Bhadauria N, Mukerjee D. A case of antisynthetase syndrome presenting solely with life-threatening interstitial lung disease. Clin Med (Lond). 2023 Jan;23(1):85-87. doi: 10.7861/clinmed.2022-0444. PMID: 36697016; PMCID: PMC11046532.</t>
  </si>
  <si>
    <t>97: Preger C, Notarnicola A, Hellström C, Wigren E, Fernandes-Cerqueira C, Kvarnström M, Wahren-Herlenius M, Idborg H, Lundberg IE, Persson H, Gräslund S, Jakobsson PJ. Autoantigenic properties of the aminoacyl tRNA synthetase family in idiopathic inflammatory myopathies. J Autoimmun. 2023 Jan;134:102951. doi: 10.1016/j.jaut.2022.102951. Epub 2022 Dec 2. PMID: 36470210.</t>
  </si>
  <si>
    <t>98: Teo KF, Chen DY, Hsu JT, Lai YH, Chang CK, Hsueh PR, Lan JL, Hsu JL. Screening and characterization of myositis-related autoantibodies in COVID-19 patients. Clin Transl Sci. 2023 Jan;16(1):140-150. doi: 10.1111/cts.13434. Epub 2022 Oct 27. PMID: 36271647; PMCID: PMC9841303.</t>
  </si>
  <si>
    <t>99: Zhao L, Huang W, Wang H, Chen J, Zhang D, Wang X, Sun F, Ye S. Two clusters of systemic lupus erythematosus patients with muscle involvement in a Chinese cohort. Int J Rheum Dis. 2023 Jan;26(1):51-59. doi: 10.1111/1756-185X.14443. Epub 2022 Sep 18. PMID: 36117395.</t>
  </si>
  <si>
    <t>100: Hegde A, Marwah V, V S, Choudhary R, Malik V. Anti-Jo1 Syndrome: Understanding a Rare Cause of Interstitial Lung Disease. Mediterr J Rheumatol. 2022 Dec 31;33(4):437-443. doi: 10.31138/mjr.33.4.437. PMID: 37034360; PMCID: PMC10075366.</t>
  </si>
  <si>
    <t>Sci Rep. 2022 Oct 21;12(1):17671. doi: 10.1038/s41598-022-22754-4. PMID: 36271295; PMCID: PMC9586957.</t>
  </si>
  <si>
    <t>anti-Jo1</t>
  </si>
  <si>
    <t>anti-PL12</t>
  </si>
  <si>
    <t>alanyl-tRNA synthetase</t>
  </si>
  <si>
    <t>anti-PL7</t>
  </si>
  <si>
    <t>threonyl-tRNA synthetase</t>
  </si>
  <si>
    <t>90% of polymyositis/dermatomyositis patients have intracellular autoantibodies</t>
  </si>
  <si>
    <t>Polymyositis, Pulmonary Fibrosis and Autoantibodies to Aminoacyl-tRNA Synthetase Enzymes. Marguerie et al. QJM 1990.</t>
  </si>
  <si>
    <t>autoantibodies could come from infection but unlikely to be causal</t>
  </si>
  <si>
    <t>anti-OJ</t>
  </si>
  <si>
    <t>anti-EJ</t>
  </si>
  <si>
    <t>Polymyositis is T-cells destroying muscle via perforin and granzyme B. Also TNF.</t>
  </si>
  <si>
    <t>Dermatomyositis = perivascular B cells, CD4+ T cells, MAC</t>
  </si>
  <si>
    <t>Immune response stays trained on one synthetase (but does that happen in lupus? And doesn't it happen in ASS with other cellular target autoantibodies?)</t>
  </si>
  <si>
    <t>Histology does not show antibody deposition, but there is some evidence of titer-based relationship</t>
  </si>
  <si>
    <t>Epitope spreading + affinity maturation disallows molecular mimicry, suggests repeated immune system presentation.</t>
  </si>
  <si>
    <t>Myocytes likely displaying Jo-1 fragments for T cell recognition via improper MHC processing</t>
  </si>
  <si>
    <t>Mice require cDNA Jo-1 to present antigen and do not form antibodies to circulating Jo1</t>
  </si>
  <si>
    <t>MHC1 overexpression can cause myositis in mice--one third of these mice had anti-Jo1 mabs!</t>
  </si>
  <si>
    <t>neuropilin-1 KOs fail to develop normal CV system</t>
  </si>
  <si>
    <t>Neuropilin-2</t>
  </si>
  <si>
    <t>Neuropilin-1</t>
  </si>
  <si>
    <t>co-receptor with VEGFR2</t>
  </si>
  <si>
    <t>short intracellular domain, no independent function</t>
  </si>
  <si>
    <t>VEGF can't stimulate angiogenesis with just neuropilin-1 alone and no other VEGFRs</t>
  </si>
  <si>
    <t>PlGF receptor?</t>
  </si>
  <si>
    <t>semaphorins - nerve growth cone repellants</t>
  </si>
  <si>
    <t>modulates VEGF binding to KDR</t>
  </si>
  <si>
    <t>semaphorin III binds neuropilin 1</t>
  </si>
  <si>
    <t>cloned in 1997</t>
  </si>
  <si>
    <t>discovered in Xenopus in 1987</t>
  </si>
  <si>
    <t>expressed developmentally in non-overlapping pattern to Neuropilin-1 in neurons</t>
  </si>
  <si>
    <t>binds Semaphorin E, IV but not III</t>
  </si>
  <si>
    <t>inflammatory</t>
  </si>
  <si>
    <t>granulomas in organs</t>
  </si>
  <si>
    <t>risk of developing lung fibrosis</t>
  </si>
  <si>
    <t>predisposed individuals with exposure to an unknown antigen</t>
  </si>
  <si>
    <t>highly variable and difficult-to-predict disease course</t>
  </si>
  <si>
    <t>biology</t>
  </si>
  <si>
    <t>basics</t>
  </si>
  <si>
    <t>T cell accumulation, local T cell immune response and granuloma formation suggest a specific antigen</t>
  </si>
  <si>
    <t>treatment</t>
  </si>
  <si>
    <t>1L corticosteroids</t>
  </si>
  <si>
    <t>papers</t>
  </si>
  <si>
    <t>Sarcoidosis. Nat Rev Dis Prim 2019. Grunewald et al.</t>
  </si>
  <si>
    <t>a granuloma is a lump of inflammatory cells</t>
  </si>
  <si>
    <t>outcomes</t>
  </si>
  <si>
    <t>many patients recover without treatment</t>
  </si>
  <si>
    <t>some hereditary/genetic predisposition</t>
  </si>
  <si>
    <t>Q225</t>
  </si>
  <si>
    <t>Cash/Share</t>
  </si>
  <si>
    <t>Strike</t>
  </si>
  <si>
    <t>Value</t>
  </si>
  <si>
    <t>Return</t>
  </si>
  <si>
    <t>POS</t>
  </si>
  <si>
    <t>Success</t>
  </si>
  <si>
    <t>Value on Fail</t>
  </si>
  <si>
    <t>Value on Success</t>
  </si>
  <si>
    <t>relatives have higher risk</t>
  </si>
  <si>
    <t>HLA</t>
  </si>
  <si>
    <t>TNF alleles</t>
  </si>
  <si>
    <t>activated helper T cells accumulate in lung</t>
  </si>
  <si>
    <t>patients have identical TCRs, so possibly a specific identical antigen</t>
  </si>
  <si>
    <t>M. tuberculosis, C. acnes could be triggers via molecular mimicry.</t>
  </si>
  <si>
    <t>vimentin antibodies</t>
  </si>
  <si>
    <t>infections, mold, insecticide, agriculture, silica dust, firefighters</t>
  </si>
  <si>
    <t>smoking decreases risk</t>
  </si>
  <si>
    <t>5-year survival is 93-95%</t>
  </si>
  <si>
    <t>increased risk of cancer</t>
  </si>
  <si>
    <t>compact, non-necrotizing (caseating) epithelioid cell granulomas</t>
  </si>
  <si>
    <t>varying degrees of lymphocytic inflammation</t>
  </si>
  <si>
    <t>NOT diagnostic without other symptoms</t>
  </si>
  <si>
    <t>Lofgren's subtype are HLA-DR3</t>
  </si>
  <si>
    <t>exaggerated TH1 response</t>
  </si>
  <si>
    <t>Mortality is higher with more severe disease at diagnosis and patients who need treatment</t>
  </si>
  <si>
    <t>immune related or iatrogenic</t>
  </si>
  <si>
    <t>redistributed, lymphopenia peripherally, cutaneous anergy</t>
  </si>
  <si>
    <t>alveolar macrophages</t>
  </si>
  <si>
    <t>produce TNF-alpha, IL-1, IL-6</t>
  </si>
  <si>
    <t>3mg/kg vs. 5mg/kg</t>
  </si>
  <si>
    <t>Phase II n=138 sarcoidosis - infliximab - Baughman et al. Am J Respir Crit Care Med 2006</t>
  </si>
  <si>
    <t>FVC +2.5% vs. placebo at 24 weeks (2.8% for 3mg, 2.2% for 5mg)</t>
  </si>
  <si>
    <t>SGRG lower is better -4.5 for placebo, -3.7 for infliximab</t>
  </si>
  <si>
    <t>6MW -5.9m for placebo at week 24 vs. +7.6m for infliximab</t>
  </si>
  <si>
    <t>serum ACE +7.9 for placebo, -11.0 for infliximab</t>
  </si>
  <si>
    <t>Borg's +0.2 for placebo, -0.1 for drug</t>
  </si>
  <si>
    <t>Chest r-score +0.29 for placebo, -0.94 for drug.</t>
  </si>
  <si>
    <t>Baseline 67.7% to 69.5%, +-8.6 to 11.1</t>
  </si>
  <si>
    <t>SEPTEMBER</t>
  </si>
  <si>
    <t>FRIDAY</t>
  </si>
  <si>
    <t>SATURDAY</t>
  </si>
  <si>
    <t>SUNDAY</t>
  </si>
  <si>
    <t>MONDAY</t>
  </si>
  <si>
    <t>TUESDAY</t>
  </si>
  <si>
    <t>WEDNESDAY</t>
  </si>
  <si>
    <t>THURSDAY</t>
  </si>
  <si>
    <t>antigen phagocytosed by APC cells (macrophages or dendritic cells)</t>
  </si>
  <si>
    <t>present via HLA II to TCRs on CD4+ T cells</t>
  </si>
  <si>
    <t>HIV-related immune reconstitution results in reacto sarcoidosis</t>
  </si>
  <si>
    <t>neuropilin 2</t>
  </si>
  <si>
    <t>Phase</t>
  </si>
  <si>
    <t>II</t>
  </si>
  <si>
    <t>transmembrane glycoprotein</t>
  </si>
  <si>
    <t>coreceptors for semaphorins (class III) and VEGF ligands, with VEGF1-3, plexin receptors</t>
  </si>
  <si>
    <t>44% sequence homology with Nrp1</t>
  </si>
  <si>
    <t>40 amino acid cytoplasmic tail, no function</t>
  </si>
  <si>
    <t>MAM (homologous to memrin) domain "c"</t>
  </si>
  <si>
    <t>2 CUB motifs, a1 and a2, which are homologous to C1r/C1s - semaphorins require a1a2 repeats</t>
  </si>
  <si>
    <t>2 coagulation factor V/VIII domains b1 and b2. VEGF-A binds to b2. - semaphorins require b1b2 repeats</t>
  </si>
  <si>
    <t>binds VEGF-A165, VEGF-A145, VEGF-C, PlGF but not VEGF-A121</t>
  </si>
  <si>
    <t>development</t>
  </si>
  <si>
    <t>venous, lymphatic endothelial cells</t>
  </si>
  <si>
    <t>Inactivation of the NRP2 gene is limited to defects in the formation of small lymphatic vessels and capillaries</t>
  </si>
  <si>
    <t>Phase I healthy volunteers "ATYR1293-C-001"</t>
  </si>
  <si>
    <t>PK</t>
  </si>
  <si>
    <t>kDa</t>
  </si>
  <si>
    <t>amino acids</t>
  </si>
  <si>
    <t>Fc</t>
  </si>
  <si>
    <t>g/mol</t>
  </si>
  <si>
    <t>Step 1. Calculate molecular weight</t>
  </si>
  <si>
    <t>weight/aa</t>
  </si>
  <si>
    <t>aa weight</t>
  </si>
  <si>
    <t>combined</t>
  </si>
  <si>
    <t>Step 2. Convert MW (g/mol) to molarity (mol/L)</t>
  </si>
  <si>
    <t>MW (g/mol)</t>
  </si>
  <si>
    <t>g/L</t>
  </si>
  <si>
    <t>mol/L</t>
  </si>
  <si>
    <t>nM/L</t>
  </si>
  <si>
    <t>Clearance (L/day)</t>
  </si>
  <si>
    <t>CL/Volume in 28 days</t>
  </si>
  <si>
    <t>Step 3a. Calculate CL*tau</t>
  </si>
  <si>
    <t>Days (tau)</t>
  </si>
  <si>
    <t>Step 3b. Calculate shape factor (k*t*e^-k*t / 1 - e^-k*t)</t>
  </si>
  <si>
    <t>Half-life in days</t>
  </si>
  <si>
    <t>k</t>
  </si>
  <si>
    <t>days (tau)</t>
  </si>
  <si>
    <t>kt</t>
  </si>
  <si>
    <t>numerator</t>
  </si>
  <si>
    <t>denominator</t>
  </si>
  <si>
    <t>shape_factor</t>
  </si>
  <si>
    <t>Step 4. Calculate Cmin at 4 weeks</t>
  </si>
  <si>
    <t>Step 3. Calculate components of C_min (C_avg * shape_factor) at 4 weeks</t>
  </si>
  <si>
    <t>Dose (mg/kg)</t>
  </si>
  <si>
    <t>Cavg</t>
  </si>
  <si>
    <t>C_min (nM)</t>
  </si>
  <si>
    <t>Step 5. Calculate Cmin required at 4 weeks given potency</t>
  </si>
  <si>
    <t>potency (nM)</t>
  </si>
  <si>
    <t>occupancy</t>
  </si>
  <si>
    <t>c_min</t>
  </si>
  <si>
    <t>Kd required (nM)</t>
  </si>
  <si>
    <t>% occupied at trough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</si>
</sst>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000"/>
    <numFmt numFmtId="166" formatCode="0.0000"/>
  </numFmts>
  <fonts count="6" x14ac:knownFonts="1">
    <font>
      <sz val="10"/>
      <color theme="1"/>
      <name val="Arial"/>
      <family val="2"/>
    </font>
    <font>
      <u/>
      <sz val="10"/>
      <color theme="10"/>
      <name val="Arial"/>
      <family val="2"/>
    </font>
    <font>
      <b/>
      <u/>
      <sz val="10"/>
      <color theme="1"/>
      <name val="Arial"/>
      <family val="2"/>
    </font>
    <font>
      <b/>
      <sz val="10"/>
      <color theme="1"/>
      <name val="Arial"/>
      <family val="2"/>
    </font>
    <font>
      <i/>
      <sz val="10"/>
      <color theme="1"/>
      <name val="Arial"/>
      <family val="2"/>
    </font>
    <font>
      <i/>
      <u/>
      <sz val="10"/>
      <color theme="1"/>
      <name val="Arial"/>
      <family val="2"/>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1" tint="0.499984740745262"/>
        <bgColor indexed="64"/>
      </patternFill>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3" fontId="0" fillId="0" borderId="0" xfId="0" applyNumberFormat="1"/>
    <xf numFmtId="0" fontId="0" fillId="0" borderId="0" xfId="0" applyAlignment="1">
      <alignment horizontal="right"/>
    </xf>
    <xf numFmtId="0" fontId="0" fillId="0" borderId="2" xfId="0" applyBorder="1"/>
    <xf numFmtId="0" fontId="0" fillId="0" borderId="1"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quotePrefix="1"/>
    <xf numFmtId="0" fontId="1" fillId="0" borderId="0" xfId="1"/>
    <xf numFmtId="0" fontId="2" fillId="0" borderId="0" xfId="0" applyFont="1"/>
    <xf numFmtId="0" fontId="1" fillId="0" borderId="1" xfId="1" applyBorder="1"/>
    <xf numFmtId="0" fontId="3" fillId="0" borderId="0" xfId="0" applyFont="1"/>
    <xf numFmtId="0" fontId="4" fillId="0" borderId="0" xfId="0" applyFont="1"/>
    <xf numFmtId="9" fontId="0" fillId="0" borderId="0" xfId="0" applyNumberFormat="1"/>
    <xf numFmtId="4" fontId="0" fillId="0" borderId="0" xfId="0" applyNumberFormat="1"/>
    <xf numFmtId="0" fontId="0" fillId="0" borderId="0" xfId="0" applyAlignment="1">
      <alignment horizontal="left"/>
    </xf>
    <xf numFmtId="4" fontId="0" fillId="0" borderId="0" xfId="0" applyNumberFormat="1" applyAlignment="1">
      <alignment horizontal="left"/>
    </xf>
    <xf numFmtId="0" fontId="3" fillId="0" borderId="0" xfId="0" applyFont="1" applyAlignment="1">
      <alignment horizontal="left"/>
    </xf>
    <xf numFmtId="4" fontId="3" fillId="0" borderId="0" xfId="0" applyNumberFormat="1" applyFont="1" applyAlignment="1">
      <alignment horizontal="left"/>
    </xf>
    <xf numFmtId="9" fontId="3" fillId="0" borderId="0" xfId="0" applyNumberFormat="1" applyFont="1"/>
    <xf numFmtId="164" fontId="0" fillId="0" borderId="0" xfId="0" applyNumberFormat="1"/>
    <xf numFmtId="0" fontId="0" fillId="2" borderId="0" xfId="0" applyFill="1"/>
    <xf numFmtId="0" fontId="0" fillId="3" borderId="0" xfId="0" applyFill="1"/>
    <xf numFmtId="0" fontId="0" fillId="4" borderId="0" xfId="0" applyFill="1"/>
    <xf numFmtId="0" fontId="0" fillId="0" borderId="0" xfId="0" applyAlignment="1">
      <alignment horizontal="center"/>
    </xf>
    <xf numFmtId="0" fontId="5" fillId="0" borderId="0" xfId="0" applyFont="1"/>
    <xf numFmtId="165" fontId="0" fillId="0" borderId="0" xfId="0" applyNumberFormat="1" applyAlignment="1">
      <alignment horizontal="center"/>
    </xf>
    <xf numFmtId="166" fontId="0" fillId="0" borderId="0" xfId="0" applyNumberFormat="1" applyAlignment="1">
      <alignment horizontal="center"/>
    </xf>
    <xf numFmtId="165" fontId="0" fillId="0" borderId="0" xfId="0" applyNumberFormat="1"/>
    <xf numFmtId="0" fontId="2" fillId="0" borderId="0" xfId="0" applyFont="1" applyAlignment="1">
      <alignment horizontal="left"/>
    </xf>
    <xf numFmtId="4" fontId="3" fillId="0" borderId="0" xfId="0" applyNumberFormat="1" applyFont="1" applyAlignment="1">
      <alignment horizontal="center"/>
    </xf>
    <xf numFmtId="4" fontId="0" fillId="0" borderId="0" xfId="0" applyNumberFormat="1" applyAlignment="1">
      <alignment horizontal="center"/>
    </xf>
    <xf numFmtId="166" fontId="0" fillId="3" borderId="0" xfId="0" applyNumberFormat="1" applyFill="1" applyAlignment="1">
      <alignment horizontal="center"/>
    </xf>
    <xf numFmtId="0" fontId="0" fillId="3" borderId="0" xfId="0" applyFill="1" applyAlignment="1">
      <alignment horizontal="center"/>
    </xf>
    <xf numFmtId="9" fontId="0" fillId="0" borderId="0" xfId="0" applyNumberFormat="1" applyAlignment="1">
      <alignment horizontal="center"/>
    </xf>
    <xf numFmtId="166" fontId="3" fillId="0" borderId="0" xfId="0" applyNumberFormat="1" applyFont="1" applyAlignment="1">
      <alignment horizontal="center"/>
    </xf>
  </cellXfs>
  <cellStyles count="2">
    <cellStyle name="Hyperlink" xfId="1" builtinId="8"/>
    <cellStyle name="Normal" xfId="0" builtinId="0"/>
  </cellStyles>
  <dxfs count="0"/>
  <tableStyles count="1" defaultTableStyle="TableStyleMedium2" defaultPivotStyle="PivotStyleLight16">
    <tableStyle name="Invisible" pivot="0" table="0" count="0" xr9:uid="{C98E727B-DADB-4667-8EDC-1C3D07C459B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11</xdr:col>
      <xdr:colOff>108267</xdr:colOff>
      <xdr:row>0</xdr:row>
      <xdr:rowOff>43208</xdr:rowOff>
    </xdr:from>
    <xdr:to>
      <xdr:col>30</xdr:col>
      <xdr:colOff>177658</xdr:colOff>
      <xdr:row>39</xdr:row>
      <xdr:rowOff>124772</xdr:rowOff>
    </xdr:to>
    <xdr:pic>
      <xdr:nvPicPr>
        <xdr:cNvPr id="2" name="Picture 1">
          <a:extLst>
            <a:ext uri="{FF2B5EF4-FFF2-40B4-BE49-F238E27FC236}">
              <a16:creationId xmlns:a16="http://schemas.microsoft.com/office/drawing/2014/main" id="{6F25DB99-75C6-A392-B9A1-E416D6F67770}"/>
            </a:ext>
          </a:extLst>
        </xdr:cNvPr>
        <xdr:cNvPicPr>
          <a:picLocks noChangeAspect="1"/>
        </xdr:cNvPicPr>
      </xdr:nvPicPr>
      <xdr:blipFill>
        <a:blip xmlns:r="http://schemas.openxmlformats.org/officeDocument/2006/relationships" r:embed="rId1"/>
        <a:stretch>
          <a:fillRect/>
        </a:stretch>
      </xdr:blipFill>
      <xdr:spPr>
        <a:xfrm>
          <a:off x="6817180" y="43208"/>
          <a:ext cx="11609826" cy="6387390"/>
        </a:xfrm>
        <a:prstGeom prst="rect">
          <a:avLst/>
        </a:prstGeom>
      </xdr:spPr>
    </xdr:pic>
    <xdr:clientData/>
  </xdr:twoCellAnchor>
  <xdr:twoCellAnchor editAs="oneCell">
    <xdr:from>
      <xdr:col>12</xdr:col>
      <xdr:colOff>206375</xdr:colOff>
      <xdr:row>80</xdr:row>
      <xdr:rowOff>146050</xdr:rowOff>
    </xdr:from>
    <xdr:to>
      <xdr:col>25</xdr:col>
      <xdr:colOff>476249</xdr:colOff>
      <xdr:row>104</xdr:row>
      <xdr:rowOff>99326</xdr:rowOff>
    </xdr:to>
    <xdr:pic>
      <xdr:nvPicPr>
        <xdr:cNvPr id="3" name="Picture 2">
          <a:extLst>
            <a:ext uri="{FF2B5EF4-FFF2-40B4-BE49-F238E27FC236}">
              <a16:creationId xmlns:a16="http://schemas.microsoft.com/office/drawing/2014/main" id="{80440201-BD30-A968-D00F-8BB67D5E19C0}"/>
            </a:ext>
          </a:extLst>
        </xdr:cNvPr>
        <xdr:cNvPicPr>
          <a:picLocks noChangeAspect="1"/>
        </xdr:cNvPicPr>
      </xdr:nvPicPr>
      <xdr:blipFill>
        <a:blip xmlns:r="http://schemas.openxmlformats.org/officeDocument/2006/relationships" r:embed="rId2"/>
        <a:stretch>
          <a:fillRect/>
        </a:stretch>
      </xdr:blipFill>
      <xdr:spPr>
        <a:xfrm>
          <a:off x="7429500" y="7289800"/>
          <a:ext cx="8112125" cy="3763277"/>
        </a:xfrm>
        <a:prstGeom prst="rect">
          <a:avLst/>
        </a:prstGeom>
      </xdr:spPr>
    </xdr:pic>
    <xdr:clientData/>
  </xdr:twoCellAnchor>
  <xdr:twoCellAnchor editAs="oneCell">
    <xdr:from>
      <xdr:col>26</xdr:col>
      <xdr:colOff>38100</xdr:colOff>
      <xdr:row>77</xdr:row>
      <xdr:rowOff>6350</xdr:rowOff>
    </xdr:from>
    <xdr:to>
      <xdr:col>38</xdr:col>
      <xdr:colOff>69851</xdr:colOff>
      <xdr:row>109</xdr:row>
      <xdr:rowOff>71920</xdr:rowOff>
    </xdr:to>
    <xdr:pic>
      <xdr:nvPicPr>
        <xdr:cNvPr id="4" name="Picture 3">
          <a:extLst>
            <a:ext uri="{FF2B5EF4-FFF2-40B4-BE49-F238E27FC236}">
              <a16:creationId xmlns:a16="http://schemas.microsoft.com/office/drawing/2014/main" id="{88B59155-32FD-2B20-64F4-B611DF79124D}"/>
            </a:ext>
          </a:extLst>
        </xdr:cNvPr>
        <xdr:cNvPicPr>
          <a:picLocks noChangeAspect="1"/>
        </xdr:cNvPicPr>
      </xdr:nvPicPr>
      <xdr:blipFill>
        <a:blip xmlns:r="http://schemas.openxmlformats.org/officeDocument/2006/relationships" r:embed="rId3"/>
        <a:stretch>
          <a:fillRect/>
        </a:stretch>
      </xdr:blipFill>
      <xdr:spPr>
        <a:xfrm>
          <a:off x="15706725" y="6673850"/>
          <a:ext cx="7264400" cy="5139220"/>
        </a:xfrm>
        <a:prstGeom prst="rect">
          <a:avLst/>
        </a:prstGeom>
      </xdr:spPr>
    </xdr:pic>
    <xdr:clientData/>
  </xdr:twoCellAnchor>
  <xdr:twoCellAnchor editAs="oneCell">
    <xdr:from>
      <xdr:col>30</xdr:col>
      <xdr:colOff>381000</xdr:colOff>
      <xdr:row>6</xdr:row>
      <xdr:rowOff>34636</xdr:rowOff>
    </xdr:from>
    <xdr:to>
      <xdr:col>59</xdr:col>
      <xdr:colOff>316504</xdr:colOff>
      <xdr:row>34</xdr:row>
      <xdr:rowOff>18380</xdr:rowOff>
    </xdr:to>
    <xdr:pic>
      <xdr:nvPicPr>
        <xdr:cNvPr id="5" name="Picture 4">
          <a:extLst>
            <a:ext uri="{FF2B5EF4-FFF2-40B4-BE49-F238E27FC236}">
              <a16:creationId xmlns:a16="http://schemas.microsoft.com/office/drawing/2014/main" id="{E0987D84-8A4E-0A86-717B-74B78AD59871}"/>
            </a:ext>
          </a:extLst>
        </xdr:cNvPr>
        <xdr:cNvPicPr>
          <a:picLocks noChangeAspect="1"/>
        </xdr:cNvPicPr>
      </xdr:nvPicPr>
      <xdr:blipFill>
        <a:blip xmlns:r="http://schemas.openxmlformats.org/officeDocument/2006/relationships" r:embed="rId4"/>
        <a:stretch>
          <a:fillRect/>
        </a:stretch>
      </xdr:blipFill>
      <xdr:spPr>
        <a:xfrm>
          <a:off x="18761364" y="1004454"/>
          <a:ext cx="17680867" cy="4505954"/>
        </a:xfrm>
        <a:prstGeom prst="rect">
          <a:avLst/>
        </a:prstGeom>
      </xdr:spPr>
    </xdr:pic>
    <xdr:clientData/>
  </xdr:twoCellAnchor>
  <xdr:twoCellAnchor editAs="oneCell">
    <xdr:from>
      <xdr:col>2</xdr:col>
      <xdr:colOff>149087</xdr:colOff>
      <xdr:row>95</xdr:row>
      <xdr:rowOff>11043</xdr:rowOff>
    </xdr:from>
    <xdr:to>
      <xdr:col>5</xdr:col>
      <xdr:colOff>386208</xdr:colOff>
      <xdr:row>109</xdr:row>
      <xdr:rowOff>26075</xdr:rowOff>
    </xdr:to>
    <xdr:pic>
      <xdr:nvPicPr>
        <xdr:cNvPr id="6" name="Picture 5">
          <a:extLst>
            <a:ext uri="{FF2B5EF4-FFF2-40B4-BE49-F238E27FC236}">
              <a16:creationId xmlns:a16="http://schemas.microsoft.com/office/drawing/2014/main" id="{E3897128-4034-9FBD-FCBE-3300F071D94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91478" y="10016434"/>
          <a:ext cx="3186044" cy="22568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121478</xdr:colOff>
      <xdr:row>117</xdr:row>
      <xdr:rowOff>49695</xdr:rowOff>
    </xdr:from>
    <xdr:to>
      <xdr:col>5</xdr:col>
      <xdr:colOff>524251</xdr:colOff>
      <xdr:row>132</xdr:row>
      <xdr:rowOff>58819</xdr:rowOff>
    </xdr:to>
    <xdr:pic>
      <xdr:nvPicPr>
        <xdr:cNvPr id="7" name="Picture 6">
          <a:extLst>
            <a:ext uri="{FF2B5EF4-FFF2-40B4-BE49-F238E27FC236}">
              <a16:creationId xmlns:a16="http://schemas.microsoft.com/office/drawing/2014/main" id="{BC79F61B-22F4-A7C3-0784-0F617462C87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63869" y="13577956"/>
          <a:ext cx="3351696" cy="2411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310475</xdr:colOff>
      <xdr:row>5</xdr:row>
      <xdr:rowOff>111511</xdr:rowOff>
    </xdr:from>
    <xdr:to>
      <xdr:col>11</xdr:col>
      <xdr:colOff>561660</xdr:colOff>
      <xdr:row>25</xdr:row>
      <xdr:rowOff>157663</xdr:rowOff>
    </xdr:to>
    <xdr:pic>
      <xdr:nvPicPr>
        <xdr:cNvPr id="2" name="Picture 1">
          <a:extLst>
            <a:ext uri="{FF2B5EF4-FFF2-40B4-BE49-F238E27FC236}">
              <a16:creationId xmlns:a16="http://schemas.microsoft.com/office/drawing/2014/main" id="{C2501D8A-BF6F-1AE5-DF10-A99BED86CD31}"/>
            </a:ext>
          </a:extLst>
        </xdr:cNvPr>
        <xdr:cNvPicPr>
          <a:picLocks noChangeAspect="1"/>
        </xdr:cNvPicPr>
      </xdr:nvPicPr>
      <xdr:blipFill>
        <a:blip xmlns:r="http://schemas.openxmlformats.org/officeDocument/2006/relationships" r:embed="rId1"/>
        <a:stretch>
          <a:fillRect/>
        </a:stretch>
      </xdr:blipFill>
      <xdr:spPr>
        <a:xfrm>
          <a:off x="3962499" y="924621"/>
          <a:ext cx="3294539" cy="3298591"/>
        </a:xfrm>
        <a:prstGeom prst="rect">
          <a:avLst/>
        </a:prstGeom>
      </xdr:spPr>
    </xdr:pic>
    <xdr:clientData/>
  </xdr:twoCellAnchor>
  <xdr:twoCellAnchor editAs="oneCell">
    <xdr:from>
      <xdr:col>1</xdr:col>
      <xdr:colOff>219025</xdr:colOff>
      <xdr:row>9</xdr:row>
      <xdr:rowOff>102220</xdr:rowOff>
    </xdr:from>
    <xdr:to>
      <xdr:col>6</xdr:col>
      <xdr:colOff>214678</xdr:colOff>
      <xdr:row>25</xdr:row>
      <xdr:rowOff>124083</xdr:rowOff>
    </xdr:to>
    <xdr:pic>
      <xdr:nvPicPr>
        <xdr:cNvPr id="3" name="Picture 2">
          <a:extLst>
            <a:ext uri="{FF2B5EF4-FFF2-40B4-BE49-F238E27FC236}">
              <a16:creationId xmlns:a16="http://schemas.microsoft.com/office/drawing/2014/main" id="{413DDE4F-CE6E-395E-B8F3-5A901A9AEFF4}"/>
            </a:ext>
          </a:extLst>
        </xdr:cNvPr>
        <xdr:cNvPicPr>
          <a:picLocks noChangeAspect="1"/>
        </xdr:cNvPicPr>
      </xdr:nvPicPr>
      <xdr:blipFill>
        <a:blip xmlns:r="http://schemas.openxmlformats.org/officeDocument/2006/relationships" r:embed="rId2"/>
        <a:stretch>
          <a:fillRect/>
        </a:stretch>
      </xdr:blipFill>
      <xdr:spPr>
        <a:xfrm>
          <a:off x="827696" y="1565818"/>
          <a:ext cx="3039006" cy="2623814"/>
        </a:xfrm>
        <a:prstGeom prst="rect">
          <a:avLst/>
        </a:prstGeom>
      </xdr:spPr>
    </xdr:pic>
    <xdr:clientData/>
  </xdr:twoCellAnchor>
  <xdr:twoCellAnchor editAs="oneCell">
    <xdr:from>
      <xdr:col>1</xdr:col>
      <xdr:colOff>146972</xdr:colOff>
      <xdr:row>26</xdr:row>
      <xdr:rowOff>65314</xdr:rowOff>
    </xdr:from>
    <xdr:to>
      <xdr:col>8</xdr:col>
      <xdr:colOff>454833</xdr:colOff>
      <xdr:row>41</xdr:row>
      <xdr:rowOff>117960</xdr:rowOff>
    </xdr:to>
    <xdr:pic>
      <xdr:nvPicPr>
        <xdr:cNvPr id="4" name="Picture 3">
          <a:extLst>
            <a:ext uri="{FF2B5EF4-FFF2-40B4-BE49-F238E27FC236}">
              <a16:creationId xmlns:a16="http://schemas.microsoft.com/office/drawing/2014/main" id="{9CD0C3A8-991B-2FD4-AC7A-3A2B993F8A2E}"/>
            </a:ext>
          </a:extLst>
        </xdr:cNvPr>
        <xdr:cNvPicPr>
          <a:picLocks noChangeAspect="1"/>
        </xdr:cNvPicPr>
      </xdr:nvPicPr>
      <xdr:blipFill>
        <a:blip xmlns:r="http://schemas.openxmlformats.org/officeDocument/2006/relationships" r:embed="rId3"/>
        <a:stretch>
          <a:fillRect/>
        </a:stretch>
      </xdr:blipFill>
      <xdr:spPr>
        <a:xfrm>
          <a:off x="756572" y="4310743"/>
          <a:ext cx="4575061" cy="2501931"/>
        </a:xfrm>
        <a:prstGeom prst="rect">
          <a:avLst/>
        </a:prstGeom>
      </xdr:spPr>
    </xdr:pic>
    <xdr:clientData/>
  </xdr:twoCellAnchor>
  <xdr:twoCellAnchor editAs="oneCell">
    <xdr:from>
      <xdr:col>9</xdr:col>
      <xdr:colOff>16564</xdr:colOff>
      <xdr:row>26</xdr:row>
      <xdr:rowOff>34218</xdr:rowOff>
    </xdr:from>
    <xdr:to>
      <xdr:col>18</xdr:col>
      <xdr:colOff>269081</xdr:colOff>
      <xdr:row>38</xdr:row>
      <xdr:rowOff>158432</xdr:rowOff>
    </xdr:to>
    <xdr:pic>
      <xdr:nvPicPr>
        <xdr:cNvPr id="5" name="Picture 4">
          <a:extLst>
            <a:ext uri="{FF2B5EF4-FFF2-40B4-BE49-F238E27FC236}">
              <a16:creationId xmlns:a16="http://schemas.microsoft.com/office/drawing/2014/main" id="{03F1E9FB-9E86-7100-E2A3-A88626133D50}"/>
            </a:ext>
          </a:extLst>
        </xdr:cNvPr>
        <xdr:cNvPicPr>
          <a:picLocks noChangeAspect="1"/>
        </xdr:cNvPicPr>
      </xdr:nvPicPr>
      <xdr:blipFill>
        <a:blip xmlns:r="http://schemas.openxmlformats.org/officeDocument/2006/relationships" r:embed="rId4"/>
        <a:stretch>
          <a:fillRect/>
        </a:stretch>
      </xdr:blipFill>
      <xdr:spPr>
        <a:xfrm>
          <a:off x="5532781" y="4341175"/>
          <a:ext cx="5768735" cy="2112040"/>
        </a:xfrm>
        <a:prstGeom prst="rect">
          <a:avLst/>
        </a:prstGeom>
      </xdr:spPr>
    </xdr:pic>
    <xdr:clientData/>
  </xdr:twoCellAnchor>
  <xdr:twoCellAnchor editAs="oneCell">
    <xdr:from>
      <xdr:col>1</xdr:col>
      <xdr:colOff>101748</xdr:colOff>
      <xdr:row>41</xdr:row>
      <xdr:rowOff>107674</xdr:rowOff>
    </xdr:from>
    <xdr:to>
      <xdr:col>18</xdr:col>
      <xdr:colOff>58314</xdr:colOff>
      <xdr:row>75</xdr:row>
      <xdr:rowOff>109882</xdr:rowOff>
    </xdr:to>
    <xdr:pic>
      <xdr:nvPicPr>
        <xdr:cNvPr id="6" name="Picture 5">
          <a:extLst>
            <a:ext uri="{FF2B5EF4-FFF2-40B4-BE49-F238E27FC236}">
              <a16:creationId xmlns:a16="http://schemas.microsoft.com/office/drawing/2014/main" id="{C269A29C-6255-3DC9-341C-E7B6A1DE5DD3}"/>
            </a:ext>
          </a:extLst>
        </xdr:cNvPr>
        <xdr:cNvPicPr>
          <a:picLocks noChangeAspect="1"/>
        </xdr:cNvPicPr>
      </xdr:nvPicPr>
      <xdr:blipFill>
        <a:blip xmlns:r="http://schemas.openxmlformats.org/officeDocument/2006/relationships" r:embed="rId5"/>
        <a:stretch>
          <a:fillRect/>
        </a:stretch>
      </xdr:blipFill>
      <xdr:spPr>
        <a:xfrm>
          <a:off x="714661" y="6899413"/>
          <a:ext cx="10376088" cy="5634382"/>
        </a:xfrm>
        <a:prstGeom prst="rect">
          <a:avLst/>
        </a:prstGeom>
      </xdr:spPr>
    </xdr:pic>
    <xdr:clientData/>
  </xdr:twoCellAnchor>
  <xdr:twoCellAnchor editAs="oneCell">
    <xdr:from>
      <xdr:col>18</xdr:col>
      <xdr:colOff>450277</xdr:colOff>
      <xdr:row>42</xdr:row>
      <xdr:rowOff>25414</xdr:rowOff>
    </xdr:from>
    <xdr:to>
      <xdr:col>32</xdr:col>
      <xdr:colOff>71439</xdr:colOff>
      <xdr:row>59</xdr:row>
      <xdr:rowOff>162997</xdr:rowOff>
    </xdr:to>
    <xdr:pic>
      <xdr:nvPicPr>
        <xdr:cNvPr id="7" name="Picture 6">
          <a:extLst>
            <a:ext uri="{FF2B5EF4-FFF2-40B4-BE49-F238E27FC236}">
              <a16:creationId xmlns:a16="http://schemas.microsoft.com/office/drawing/2014/main" id="{72B1D767-ECE3-750A-5C98-E9DCD0E7571A}"/>
            </a:ext>
          </a:extLst>
        </xdr:cNvPr>
        <xdr:cNvPicPr>
          <a:picLocks noChangeAspect="1"/>
        </xdr:cNvPicPr>
      </xdr:nvPicPr>
      <xdr:blipFill>
        <a:blip xmlns:r="http://schemas.openxmlformats.org/officeDocument/2006/relationships" r:embed="rId6"/>
        <a:stretch>
          <a:fillRect/>
        </a:stretch>
      </xdr:blipFill>
      <xdr:spPr>
        <a:xfrm>
          <a:off x="11594527" y="7026289"/>
          <a:ext cx="8288912" cy="29712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41A59-56FB-43C5-B03F-7B60E4874EBC}">
  <dimension ref="B2:N36"/>
  <sheetViews>
    <sheetView zoomScale="145" zoomScaleNormal="145" workbookViewId="0"/>
  </sheetViews>
  <sheetFormatPr defaultRowHeight="12.5" x14ac:dyDescent="0.25"/>
  <cols>
    <col min="1" max="1" width="2.1796875" customWidth="1"/>
    <col min="2" max="2" width="11.54296875" customWidth="1"/>
    <col min="3" max="3" width="12.453125" customWidth="1"/>
    <col min="10" max="10" width="13.7265625" customWidth="1"/>
  </cols>
  <sheetData>
    <row r="2" spans="2:14" x14ac:dyDescent="0.25">
      <c r="B2" s="8" t="s">
        <v>7</v>
      </c>
      <c r="C2" s="9" t="s">
        <v>15</v>
      </c>
      <c r="D2" s="9" t="s">
        <v>33</v>
      </c>
      <c r="E2" s="9" t="s">
        <v>2495</v>
      </c>
      <c r="F2" s="9"/>
      <c r="G2" s="9"/>
      <c r="H2" s="10"/>
      <c r="J2" t="s">
        <v>0</v>
      </c>
      <c r="K2">
        <v>5.51</v>
      </c>
    </row>
    <row r="3" spans="2:14" x14ac:dyDescent="0.25">
      <c r="B3" s="14" t="s">
        <v>6</v>
      </c>
      <c r="C3" t="s">
        <v>8</v>
      </c>
      <c r="D3" t="s">
        <v>2494</v>
      </c>
      <c r="E3" t="s">
        <v>2496</v>
      </c>
      <c r="H3" s="3"/>
      <c r="J3" t="s">
        <v>1</v>
      </c>
      <c r="K3" s="1">
        <v>97.986633999999995</v>
      </c>
      <c r="L3" s="2" t="s">
        <v>2444</v>
      </c>
    </row>
    <row r="4" spans="2:14" x14ac:dyDescent="0.25">
      <c r="B4" s="4"/>
      <c r="H4" s="3"/>
      <c r="J4" t="s">
        <v>2</v>
      </c>
      <c r="K4" s="1">
        <f>+K2*K3</f>
        <v>539.9063533399999</v>
      </c>
    </row>
    <row r="5" spans="2:14" x14ac:dyDescent="0.25">
      <c r="B5" s="4"/>
      <c r="H5" s="3"/>
      <c r="J5" t="s">
        <v>3</v>
      </c>
      <c r="K5" s="1">
        <f>17.22+63.126+2.878+(30.7*0.95)</f>
        <v>112.38900000000001</v>
      </c>
      <c r="L5" s="2" t="s">
        <v>2444</v>
      </c>
      <c r="N5" s="18"/>
    </row>
    <row r="6" spans="2:14" x14ac:dyDescent="0.25">
      <c r="B6" s="5"/>
      <c r="C6" s="6"/>
      <c r="D6" s="6"/>
      <c r="E6" s="6"/>
      <c r="F6" s="6"/>
      <c r="G6" s="6"/>
      <c r="H6" s="7"/>
      <c r="J6" t="s">
        <v>4</v>
      </c>
      <c r="K6" s="1">
        <v>0</v>
      </c>
      <c r="L6" s="2" t="s">
        <v>2444</v>
      </c>
    </row>
    <row r="7" spans="2:14" x14ac:dyDescent="0.25">
      <c r="J7" t="s">
        <v>5</v>
      </c>
      <c r="K7" s="1">
        <f>+K4-K5+K6</f>
        <v>427.51735333999989</v>
      </c>
    </row>
    <row r="8" spans="2:14" x14ac:dyDescent="0.25">
      <c r="B8" t="s">
        <v>2450</v>
      </c>
      <c r="C8" s="18">
        <v>15</v>
      </c>
    </row>
    <row r="9" spans="2:14" x14ac:dyDescent="0.25">
      <c r="B9" t="s">
        <v>2445</v>
      </c>
      <c r="C9" s="18">
        <v>0.8</v>
      </c>
      <c r="J9" t="s">
        <v>9</v>
      </c>
      <c r="K9" s="1">
        <v>621.95299999999997</v>
      </c>
    </row>
    <row r="10" spans="2:14" x14ac:dyDescent="0.25">
      <c r="B10" t="s">
        <v>2446</v>
      </c>
      <c r="C10" s="19" t="s">
        <v>2447</v>
      </c>
      <c r="D10" s="19" t="s">
        <v>0</v>
      </c>
      <c r="E10" t="s">
        <v>2448</v>
      </c>
      <c r="F10" t="s">
        <v>2449</v>
      </c>
      <c r="J10" t="s">
        <v>10</v>
      </c>
      <c r="K10" s="1">
        <v>546.92600000000004</v>
      </c>
    </row>
    <row r="11" spans="2:14" ht="13" x14ac:dyDescent="0.3">
      <c r="B11" s="19">
        <v>1</v>
      </c>
      <c r="C11" s="20">
        <f>MAX(0,B11-$C$9)</f>
        <v>0.19999999999999996</v>
      </c>
      <c r="D11" s="20">
        <v>7.4999999999999997E-2</v>
      </c>
      <c r="E11" s="23">
        <f>C11/D11-1</f>
        <v>1.6666666666666661</v>
      </c>
      <c r="F11" s="23">
        <f t="shared" ref="F11" si="0">+D11/C11</f>
        <v>0.37500000000000006</v>
      </c>
    </row>
    <row r="12" spans="2:14" ht="13" x14ac:dyDescent="0.3">
      <c r="B12" s="21">
        <v>2</v>
      </c>
      <c r="C12" s="22">
        <f t="shared" ref="C12:C22" si="1">MAX(0,B12-$C$9)</f>
        <v>1.2</v>
      </c>
      <c r="D12" s="22">
        <v>0.42499999999999999</v>
      </c>
      <c r="E12" s="23">
        <f>C12/D12-1</f>
        <v>1.8235294117647061</v>
      </c>
      <c r="F12" s="23">
        <f t="shared" ref="F12:F21" si="2">+D12/C12</f>
        <v>0.35416666666666669</v>
      </c>
      <c r="J12" t="s">
        <v>11</v>
      </c>
      <c r="K12">
        <v>2005</v>
      </c>
    </row>
    <row r="13" spans="2:14" ht="13" x14ac:dyDescent="0.3">
      <c r="B13" s="21">
        <v>3</v>
      </c>
      <c r="C13" s="22">
        <f t="shared" si="1"/>
        <v>2.2000000000000002</v>
      </c>
      <c r="D13" s="22">
        <v>0.875</v>
      </c>
      <c r="E13" s="23">
        <f t="shared" ref="E13:E22" si="3">C13/D13-1</f>
        <v>1.5142857142857147</v>
      </c>
      <c r="F13" s="23">
        <f t="shared" si="2"/>
        <v>0.39772727272727271</v>
      </c>
    </row>
    <row r="14" spans="2:14" ht="13" x14ac:dyDescent="0.3">
      <c r="B14" s="21">
        <v>4</v>
      </c>
      <c r="C14" s="22">
        <f t="shared" si="1"/>
        <v>3.2</v>
      </c>
      <c r="D14" s="22">
        <v>1.375</v>
      </c>
      <c r="E14" s="23">
        <f t="shared" si="3"/>
        <v>1.3272727272727276</v>
      </c>
      <c r="F14" s="23">
        <f t="shared" si="2"/>
        <v>0.4296875</v>
      </c>
      <c r="M14" s="17">
        <f>SUM(M15:M26)</f>
        <v>1</v>
      </c>
    </row>
    <row r="15" spans="2:14" ht="13" x14ac:dyDescent="0.3">
      <c r="B15" s="21">
        <v>5</v>
      </c>
      <c r="C15" s="22">
        <f t="shared" si="1"/>
        <v>4.2</v>
      </c>
      <c r="D15" s="22">
        <v>1.875</v>
      </c>
      <c r="E15" s="23">
        <f t="shared" si="3"/>
        <v>1.2400000000000002</v>
      </c>
      <c r="F15" s="23">
        <f t="shared" si="2"/>
        <v>0.4464285714285714</v>
      </c>
      <c r="J15" t="s">
        <v>2483</v>
      </c>
      <c r="K15">
        <v>8</v>
      </c>
      <c r="L15" t="s">
        <v>2487</v>
      </c>
      <c r="M15" s="17">
        <v>0.04</v>
      </c>
    </row>
    <row r="16" spans="2:14" ht="13" x14ac:dyDescent="0.3">
      <c r="B16" s="21">
        <v>6</v>
      </c>
      <c r="C16" s="22">
        <f t="shared" si="1"/>
        <v>5.2</v>
      </c>
      <c r="D16" s="22">
        <v>2.6</v>
      </c>
      <c r="E16" s="23">
        <f t="shared" si="3"/>
        <v>1</v>
      </c>
      <c r="F16" s="23">
        <f t="shared" si="2"/>
        <v>0.5</v>
      </c>
      <c r="J16" t="s">
        <v>2483</v>
      </c>
      <c r="K16">
        <v>9</v>
      </c>
      <c r="L16" t="s">
        <v>2488</v>
      </c>
      <c r="M16" s="17">
        <v>0.09</v>
      </c>
    </row>
    <row r="17" spans="2:13" x14ac:dyDescent="0.25">
      <c r="B17" s="19">
        <v>7</v>
      </c>
      <c r="C17" s="20">
        <f t="shared" si="1"/>
        <v>6.2</v>
      </c>
      <c r="D17" s="20">
        <v>3.35</v>
      </c>
      <c r="E17" s="17">
        <f t="shared" si="3"/>
        <v>0.85074626865671643</v>
      </c>
      <c r="F17" s="17">
        <f t="shared" si="2"/>
        <v>0.54032258064516125</v>
      </c>
      <c r="J17" t="s">
        <v>2483</v>
      </c>
      <c r="K17" s="26">
        <v>10</v>
      </c>
      <c r="L17" t="s">
        <v>2489</v>
      </c>
      <c r="M17" s="17">
        <v>0.09</v>
      </c>
    </row>
    <row r="18" spans="2:13" x14ac:dyDescent="0.25">
      <c r="B18" s="19">
        <v>8</v>
      </c>
      <c r="C18" s="20">
        <f t="shared" si="1"/>
        <v>7.2</v>
      </c>
      <c r="D18" s="20">
        <v>4.1500000000000004</v>
      </c>
      <c r="E18" s="17">
        <f t="shared" si="3"/>
        <v>0.73493975903614439</v>
      </c>
      <c r="F18" s="17">
        <f t="shared" si="2"/>
        <v>0.57638888888888895</v>
      </c>
      <c r="J18" t="s">
        <v>2483</v>
      </c>
      <c r="K18" s="26">
        <v>11</v>
      </c>
      <c r="L18" t="s">
        <v>2490</v>
      </c>
      <c r="M18" s="17">
        <v>0.1</v>
      </c>
    </row>
    <row r="19" spans="2:13" x14ac:dyDescent="0.25">
      <c r="B19" s="19">
        <v>9</v>
      </c>
      <c r="C19" s="20">
        <f t="shared" si="1"/>
        <v>8.1999999999999993</v>
      </c>
      <c r="D19" s="20">
        <v>5.05</v>
      </c>
      <c r="E19" s="17">
        <f t="shared" si="3"/>
        <v>0.62376237623762365</v>
      </c>
      <c r="F19" s="17">
        <f t="shared" si="2"/>
        <v>0.61585365853658536</v>
      </c>
      <c r="J19" t="s">
        <v>2483</v>
      </c>
      <c r="K19" s="26">
        <v>12</v>
      </c>
      <c r="L19" t="s">
        <v>2484</v>
      </c>
      <c r="M19" s="17">
        <v>0.02</v>
      </c>
    </row>
    <row r="20" spans="2:13" x14ac:dyDescent="0.25">
      <c r="B20" s="19">
        <v>10</v>
      </c>
      <c r="C20" s="20">
        <f t="shared" si="1"/>
        <v>9.1999999999999993</v>
      </c>
      <c r="D20" s="20">
        <v>5.9</v>
      </c>
      <c r="E20" s="17">
        <f t="shared" si="3"/>
        <v>0.55932203389830493</v>
      </c>
      <c r="F20" s="17">
        <f t="shared" si="2"/>
        <v>0.64130434782608703</v>
      </c>
      <c r="J20" s="27" t="s">
        <v>2483</v>
      </c>
      <c r="K20" s="27">
        <v>13</v>
      </c>
      <c r="L20" s="27" t="s">
        <v>2485</v>
      </c>
      <c r="M20" s="17">
        <v>0</v>
      </c>
    </row>
    <row r="21" spans="2:13" x14ac:dyDescent="0.25">
      <c r="B21" s="19">
        <v>11</v>
      </c>
      <c r="C21" s="20">
        <f t="shared" si="1"/>
        <v>10.199999999999999</v>
      </c>
      <c r="D21" s="20">
        <v>6.85</v>
      </c>
      <c r="E21" s="17">
        <f t="shared" si="3"/>
        <v>0.48905109489051091</v>
      </c>
      <c r="F21" s="17">
        <f t="shared" si="2"/>
        <v>0.67156862745098045</v>
      </c>
      <c r="J21" s="27" t="s">
        <v>2483</v>
      </c>
      <c r="K21" s="27">
        <v>14</v>
      </c>
      <c r="L21" s="27" t="s">
        <v>2486</v>
      </c>
      <c r="M21" s="17">
        <v>0</v>
      </c>
    </row>
    <row r="22" spans="2:13" x14ac:dyDescent="0.25">
      <c r="B22" s="19">
        <v>12</v>
      </c>
      <c r="C22" s="20">
        <f t="shared" si="1"/>
        <v>11.2</v>
      </c>
      <c r="D22" s="20">
        <v>7.75</v>
      </c>
      <c r="E22" s="17">
        <f t="shared" si="3"/>
        <v>0.44516129032258056</v>
      </c>
      <c r="F22" s="17">
        <f>+D22/C22</f>
        <v>0.69196428571428581</v>
      </c>
      <c r="J22" t="s">
        <v>2483</v>
      </c>
      <c r="K22" s="26">
        <v>15</v>
      </c>
      <c r="L22" t="s">
        <v>2487</v>
      </c>
      <c r="M22" s="17">
        <v>0.19</v>
      </c>
    </row>
    <row r="23" spans="2:13" x14ac:dyDescent="0.25">
      <c r="J23" t="s">
        <v>2483</v>
      </c>
      <c r="K23" s="26">
        <v>16</v>
      </c>
      <c r="L23" t="s">
        <v>2488</v>
      </c>
      <c r="M23" s="17">
        <v>0.17</v>
      </c>
    </row>
    <row r="24" spans="2:13" x14ac:dyDescent="0.25">
      <c r="B24" t="s">
        <v>2446</v>
      </c>
      <c r="C24" s="19" t="s">
        <v>2451</v>
      </c>
      <c r="D24" s="19" t="s">
        <v>0</v>
      </c>
      <c r="E24" t="s">
        <v>2448</v>
      </c>
      <c r="F24" t="s">
        <v>2449</v>
      </c>
      <c r="G24" t="s">
        <v>2452</v>
      </c>
      <c r="H24" t="s">
        <v>2448</v>
      </c>
      <c r="J24" t="s">
        <v>2483</v>
      </c>
      <c r="K24" s="26">
        <v>17</v>
      </c>
      <c r="L24" t="s">
        <v>2489</v>
      </c>
      <c r="M24" s="17">
        <v>0.16</v>
      </c>
    </row>
    <row r="25" spans="2:13" ht="13" x14ac:dyDescent="0.3">
      <c r="B25" s="19">
        <v>1</v>
      </c>
      <c r="C25" s="20">
        <f>MAX(0,$C$9-B25)</f>
        <v>0</v>
      </c>
      <c r="D25" s="20">
        <v>4.5999999999999996</v>
      </c>
      <c r="E25" s="23">
        <f>C25/D25-1</f>
        <v>-1</v>
      </c>
      <c r="F25" s="17">
        <f>+D25/G25</f>
        <v>0.32857142857142857</v>
      </c>
      <c r="G25" s="18">
        <f>$C$8-B25</f>
        <v>14</v>
      </c>
      <c r="H25" s="17">
        <f>+G25/D25-1</f>
        <v>2.0434782608695654</v>
      </c>
      <c r="J25" t="s">
        <v>2483</v>
      </c>
      <c r="K25" s="26">
        <v>18</v>
      </c>
      <c r="L25" t="s">
        <v>2490</v>
      </c>
      <c r="M25" s="17">
        <v>0.13</v>
      </c>
    </row>
    <row r="26" spans="2:13" ht="13" x14ac:dyDescent="0.3">
      <c r="B26" s="21">
        <v>2</v>
      </c>
      <c r="C26" s="20">
        <f t="shared" ref="C26:C36" si="4">MAX(0,$C$9-B26)</f>
        <v>0</v>
      </c>
      <c r="D26" s="22">
        <v>4</v>
      </c>
      <c r="E26" s="23">
        <f>C26/D26-1</f>
        <v>-1</v>
      </c>
      <c r="F26" s="17">
        <f t="shared" ref="F26:F36" si="5">+D26/G26</f>
        <v>0.30769230769230771</v>
      </c>
      <c r="G26" s="18">
        <f t="shared" ref="G26:G36" si="6">$C$8-B26</f>
        <v>13</v>
      </c>
      <c r="H26" s="17">
        <f t="shared" ref="H26:H36" si="7">+G26/D26-1</f>
        <v>2.25</v>
      </c>
      <c r="J26" t="s">
        <v>2483</v>
      </c>
      <c r="K26" s="25">
        <v>19</v>
      </c>
      <c r="L26" t="s">
        <v>2484</v>
      </c>
      <c r="M26" s="17">
        <v>0.01</v>
      </c>
    </row>
    <row r="27" spans="2:13" ht="13" x14ac:dyDescent="0.3">
      <c r="B27" s="21">
        <v>3</v>
      </c>
      <c r="C27" s="20">
        <f t="shared" si="4"/>
        <v>0</v>
      </c>
      <c r="D27" s="22">
        <v>3.5</v>
      </c>
      <c r="E27" s="23">
        <f t="shared" ref="E27:E36" si="8">C27/D27-1</f>
        <v>-1</v>
      </c>
      <c r="F27" s="17">
        <f t="shared" si="5"/>
        <v>0.29166666666666669</v>
      </c>
      <c r="G27" s="18">
        <f t="shared" si="6"/>
        <v>12</v>
      </c>
      <c r="H27" s="17">
        <f t="shared" si="7"/>
        <v>2.4285714285714284</v>
      </c>
    </row>
    <row r="28" spans="2:13" ht="13" x14ac:dyDescent="0.3">
      <c r="B28" s="21">
        <v>4</v>
      </c>
      <c r="C28" s="20">
        <f t="shared" si="4"/>
        <v>0</v>
      </c>
      <c r="D28" s="22">
        <v>3.02</v>
      </c>
      <c r="E28" s="23">
        <f t="shared" si="8"/>
        <v>-1</v>
      </c>
      <c r="F28" s="17">
        <f t="shared" si="5"/>
        <v>0.27454545454545454</v>
      </c>
      <c r="G28" s="18">
        <f t="shared" si="6"/>
        <v>11</v>
      </c>
      <c r="H28" s="17">
        <f t="shared" si="7"/>
        <v>2.6423841059602649</v>
      </c>
    </row>
    <row r="29" spans="2:13" ht="13" x14ac:dyDescent="0.3">
      <c r="B29" s="21">
        <v>5</v>
      </c>
      <c r="C29" s="20">
        <f t="shared" si="4"/>
        <v>0</v>
      </c>
      <c r="D29" s="22">
        <v>2.6</v>
      </c>
      <c r="E29" s="23">
        <f t="shared" si="8"/>
        <v>-1</v>
      </c>
      <c r="F29" s="17">
        <f t="shared" si="5"/>
        <v>0.26</v>
      </c>
      <c r="G29" s="18">
        <f t="shared" si="6"/>
        <v>10</v>
      </c>
      <c r="H29" s="17">
        <f t="shared" si="7"/>
        <v>2.8461538461538458</v>
      </c>
    </row>
    <row r="30" spans="2:13" ht="13" x14ac:dyDescent="0.3">
      <c r="B30" s="21">
        <v>6</v>
      </c>
      <c r="C30" s="20">
        <f t="shared" si="4"/>
        <v>0</v>
      </c>
      <c r="D30" s="22">
        <v>2.25</v>
      </c>
      <c r="E30" s="23">
        <f t="shared" si="8"/>
        <v>-1</v>
      </c>
      <c r="F30" s="24">
        <f t="shared" si="5"/>
        <v>0.25</v>
      </c>
      <c r="G30" s="18">
        <f t="shared" si="6"/>
        <v>9</v>
      </c>
      <c r="H30" s="17">
        <f t="shared" si="7"/>
        <v>3</v>
      </c>
    </row>
    <row r="31" spans="2:13" x14ac:dyDescent="0.25">
      <c r="B31" s="19">
        <v>7</v>
      </c>
      <c r="C31" s="20">
        <f t="shared" si="4"/>
        <v>0</v>
      </c>
      <c r="D31" s="20">
        <v>2</v>
      </c>
      <c r="E31" s="17">
        <f t="shared" si="8"/>
        <v>-1</v>
      </c>
      <c r="F31" s="24">
        <f t="shared" si="5"/>
        <v>0.25</v>
      </c>
      <c r="G31" s="18">
        <f t="shared" si="6"/>
        <v>8</v>
      </c>
      <c r="H31" s="17">
        <f t="shared" si="7"/>
        <v>3</v>
      </c>
    </row>
    <row r="32" spans="2:13" x14ac:dyDescent="0.25">
      <c r="B32" s="19">
        <v>8</v>
      </c>
      <c r="C32" s="20">
        <f t="shared" si="4"/>
        <v>0</v>
      </c>
      <c r="D32" s="20">
        <v>1.85</v>
      </c>
      <c r="E32" s="17">
        <f t="shared" si="8"/>
        <v>-1</v>
      </c>
      <c r="F32" s="17">
        <f t="shared" si="5"/>
        <v>0.26428571428571429</v>
      </c>
      <c r="G32" s="18">
        <f t="shared" si="6"/>
        <v>7</v>
      </c>
      <c r="H32" s="17">
        <f t="shared" si="7"/>
        <v>2.7837837837837838</v>
      </c>
    </row>
    <row r="33" spans="2:8" x14ac:dyDescent="0.25">
      <c r="B33" s="19">
        <v>9</v>
      </c>
      <c r="C33" s="20">
        <f t="shared" si="4"/>
        <v>0</v>
      </c>
      <c r="D33" s="20">
        <v>1.675</v>
      </c>
      <c r="E33" s="17">
        <f t="shared" si="8"/>
        <v>-1</v>
      </c>
      <c r="F33" s="17">
        <f t="shared" si="5"/>
        <v>0.27916666666666667</v>
      </c>
      <c r="G33" s="18">
        <f t="shared" si="6"/>
        <v>6</v>
      </c>
      <c r="H33" s="17">
        <f t="shared" si="7"/>
        <v>2.5820895522388061</v>
      </c>
    </row>
    <row r="34" spans="2:8" x14ac:dyDescent="0.25">
      <c r="B34" s="19">
        <v>10</v>
      </c>
      <c r="C34" s="20">
        <f t="shared" si="4"/>
        <v>0</v>
      </c>
      <c r="D34" s="20">
        <v>1.6</v>
      </c>
      <c r="E34" s="17">
        <f t="shared" si="8"/>
        <v>-1</v>
      </c>
      <c r="F34" s="17">
        <f t="shared" si="5"/>
        <v>0.32</v>
      </c>
      <c r="G34" s="18">
        <f t="shared" si="6"/>
        <v>5</v>
      </c>
      <c r="H34" s="17">
        <f t="shared" si="7"/>
        <v>2.125</v>
      </c>
    </row>
    <row r="35" spans="2:8" x14ac:dyDescent="0.25">
      <c r="B35" s="19">
        <v>11</v>
      </c>
      <c r="C35" s="20">
        <f t="shared" si="4"/>
        <v>0</v>
      </c>
      <c r="D35" s="20">
        <v>1.4750000000000001</v>
      </c>
      <c r="E35" s="17">
        <f t="shared" si="8"/>
        <v>-1</v>
      </c>
      <c r="F35" s="17">
        <f t="shared" si="5"/>
        <v>0.36875000000000002</v>
      </c>
      <c r="G35" s="18">
        <f t="shared" si="6"/>
        <v>4</v>
      </c>
      <c r="H35" s="17">
        <f t="shared" si="7"/>
        <v>1.7118644067796609</v>
      </c>
    </row>
    <row r="36" spans="2:8" x14ac:dyDescent="0.25">
      <c r="B36" s="19">
        <v>12</v>
      </c>
      <c r="C36" s="20">
        <f t="shared" si="4"/>
        <v>0</v>
      </c>
      <c r="D36" s="20">
        <v>1.375</v>
      </c>
      <c r="E36" s="17">
        <f t="shared" si="8"/>
        <v>-1</v>
      </c>
      <c r="F36" s="17">
        <f t="shared" si="5"/>
        <v>0.45833333333333331</v>
      </c>
      <c r="G36" s="18">
        <f t="shared" si="6"/>
        <v>3</v>
      </c>
      <c r="H36" s="17">
        <f t="shared" si="7"/>
        <v>1.1818181818181817</v>
      </c>
    </row>
  </sheetData>
  <hyperlinks>
    <hyperlink ref="B3" location="efzofitimod!A1" display="efzofitimod" xr:uid="{7AD1D2D8-BEE6-4680-BC8A-3FD31195232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9FB14-A33C-4936-9363-DDB7DE7C3EF3}">
  <dimension ref="A1:I116"/>
  <sheetViews>
    <sheetView tabSelected="1" zoomScale="70" zoomScaleNormal="70" workbookViewId="0">
      <selection activeCell="I38" sqref="I38"/>
    </sheetView>
  </sheetViews>
  <sheetFormatPr defaultRowHeight="12.5" x14ac:dyDescent="0.25"/>
  <cols>
    <col min="1" max="1" width="5" bestFit="1" customWidth="1"/>
    <col min="2" max="2" width="12.81640625" bestFit="1" customWidth="1"/>
    <col min="3" max="3" width="15.26953125" customWidth="1"/>
    <col min="5" max="5" width="18.36328125" customWidth="1"/>
    <col min="6" max="6" width="10.81640625" customWidth="1"/>
    <col min="8" max="8" width="11.6328125" customWidth="1"/>
    <col min="9" max="9" width="11.81640625" style="28" customWidth="1"/>
  </cols>
  <sheetData>
    <row r="1" spans="1:9" x14ac:dyDescent="0.25">
      <c r="A1" s="12" t="s">
        <v>12</v>
      </c>
    </row>
    <row r="2" spans="1:9" x14ac:dyDescent="0.25">
      <c r="B2" t="s">
        <v>13</v>
      </c>
      <c r="C2" t="s">
        <v>24</v>
      </c>
    </row>
    <row r="3" spans="1:9" x14ac:dyDescent="0.25">
      <c r="B3" t="s">
        <v>14</v>
      </c>
      <c r="C3" s="11" t="s">
        <v>6</v>
      </c>
    </row>
    <row r="4" spans="1:9" x14ac:dyDescent="0.25">
      <c r="B4" t="s">
        <v>15</v>
      </c>
      <c r="C4" t="s">
        <v>23</v>
      </c>
    </row>
    <row r="5" spans="1:9" x14ac:dyDescent="0.25">
      <c r="C5" t="s">
        <v>76</v>
      </c>
    </row>
    <row r="6" spans="1:9" x14ac:dyDescent="0.25">
      <c r="C6" t="s">
        <v>79</v>
      </c>
    </row>
    <row r="7" spans="1:9" x14ac:dyDescent="0.25">
      <c r="B7" t="s">
        <v>19</v>
      </c>
      <c r="C7" t="s">
        <v>27</v>
      </c>
    </row>
    <row r="8" spans="1:9" x14ac:dyDescent="0.25">
      <c r="C8" t="s">
        <v>28</v>
      </c>
    </row>
    <row r="9" spans="1:9" x14ac:dyDescent="0.25">
      <c r="B9" t="s">
        <v>2509</v>
      </c>
    </row>
    <row r="10" spans="1:9" ht="13" x14ac:dyDescent="0.3">
      <c r="C10" s="13" t="s">
        <v>2514</v>
      </c>
    </row>
    <row r="11" spans="1:9" ht="13" x14ac:dyDescent="0.3">
      <c r="C11" s="19">
        <v>59</v>
      </c>
      <c r="D11" s="19">
        <v>110</v>
      </c>
      <c r="E11" s="19">
        <f>+D11*C11</f>
        <v>6490</v>
      </c>
      <c r="F11" s="19">
        <v>55000</v>
      </c>
      <c r="G11" s="21">
        <f>+F11+C11</f>
        <v>55059</v>
      </c>
      <c r="H11" s="19" t="s">
        <v>2510</v>
      </c>
      <c r="I11" s="28" t="s">
        <v>2513</v>
      </c>
    </row>
    <row r="12" spans="1:9" x14ac:dyDescent="0.25">
      <c r="C12" s="19" t="s">
        <v>2511</v>
      </c>
      <c r="D12" s="19" t="s">
        <v>2515</v>
      </c>
      <c r="E12" s="19" t="s">
        <v>2516</v>
      </c>
      <c r="F12" s="19" t="s">
        <v>2512</v>
      </c>
      <c r="G12" s="19" t="s">
        <v>2517</v>
      </c>
      <c r="H12" s="19"/>
    </row>
    <row r="14" spans="1:9" ht="13" x14ac:dyDescent="0.3">
      <c r="C14" s="13" t="s">
        <v>2518</v>
      </c>
    </row>
    <row r="15" spans="1:9" x14ac:dyDescent="0.25">
      <c r="C15" s="19">
        <f>+G11</f>
        <v>55059</v>
      </c>
      <c r="D15" s="28">
        <v>1E-3</v>
      </c>
      <c r="E15" s="28">
        <f>+D15/C15</f>
        <v>1.8162334949781145E-8</v>
      </c>
      <c r="F15">
        <f>E15*1000000000</f>
        <v>18.162334949781144</v>
      </c>
    </row>
    <row r="16" spans="1:9" x14ac:dyDescent="0.25">
      <c r="C16" t="s">
        <v>2519</v>
      </c>
      <c r="D16" s="28" t="s">
        <v>2520</v>
      </c>
      <c r="E16" s="28" t="s">
        <v>2521</v>
      </c>
      <c r="F16" s="28" t="s">
        <v>2522</v>
      </c>
    </row>
    <row r="17" spans="3:9" x14ac:dyDescent="0.25">
      <c r="D17" s="2"/>
    </row>
    <row r="18" spans="3:9" ht="13" x14ac:dyDescent="0.3">
      <c r="C18" s="13" t="s">
        <v>2536</v>
      </c>
      <c r="D18" s="2"/>
    </row>
    <row r="19" spans="3:9" x14ac:dyDescent="0.25">
      <c r="D19" s="2"/>
    </row>
    <row r="20" spans="3:9" ht="13" x14ac:dyDescent="0.3">
      <c r="C20" s="29" t="s">
        <v>2525</v>
      </c>
      <c r="D20" s="2"/>
    </row>
    <row r="21" spans="3:9" ht="13" x14ac:dyDescent="0.3">
      <c r="C21" s="19">
        <v>1.68</v>
      </c>
      <c r="D21" s="19">
        <v>28</v>
      </c>
      <c r="E21" s="21">
        <f>+D21*C21</f>
        <v>47.04</v>
      </c>
      <c r="F21" s="19"/>
    </row>
    <row r="22" spans="3:9" x14ac:dyDescent="0.25">
      <c r="C22" t="s">
        <v>2523</v>
      </c>
      <c r="D22" s="19" t="s">
        <v>2526</v>
      </c>
      <c r="E22" s="19" t="s">
        <v>2524</v>
      </c>
      <c r="F22" s="19"/>
    </row>
    <row r="24" spans="3:9" ht="13" x14ac:dyDescent="0.3">
      <c r="C24" s="29" t="s">
        <v>2527</v>
      </c>
    </row>
    <row r="25" spans="3:9" x14ac:dyDescent="0.25">
      <c r="D25" s="19"/>
      <c r="E25" s="19"/>
      <c r="F25" s="19"/>
    </row>
    <row r="26" spans="3:9" ht="13" x14ac:dyDescent="0.3">
      <c r="C26" s="28">
        <v>9</v>
      </c>
      <c r="D26" s="30">
        <f>LN(2)/C26</f>
        <v>7.7016353395549478E-2</v>
      </c>
      <c r="E26" s="28">
        <v>28</v>
      </c>
      <c r="F26" s="31">
        <f>+E26*D26</f>
        <v>2.1564578950753854</v>
      </c>
      <c r="G26">
        <f>F26*(EXP(-F26))</f>
        <v>0.24957622914532232</v>
      </c>
      <c r="H26" s="32">
        <f>(1-(EXP(-F26)))</f>
        <v>0.88426566096408865</v>
      </c>
      <c r="I26" s="34">
        <f>+G26/H26</f>
        <v>0.28224123152449088</v>
      </c>
    </row>
    <row r="27" spans="3:9" x14ac:dyDescent="0.25">
      <c r="C27" s="28" t="s">
        <v>2528</v>
      </c>
      <c r="D27" s="28" t="s">
        <v>2529</v>
      </c>
      <c r="E27" s="28" t="s">
        <v>2530</v>
      </c>
      <c r="F27" s="28" t="s">
        <v>2531</v>
      </c>
      <c r="G27" s="28" t="s">
        <v>2532</v>
      </c>
      <c r="H27" s="28" t="s">
        <v>2533</v>
      </c>
      <c r="I27" s="28" t="s">
        <v>2534</v>
      </c>
    </row>
    <row r="28" spans="3:9" x14ac:dyDescent="0.25">
      <c r="C28" s="28"/>
      <c r="D28" s="28"/>
      <c r="E28" s="28"/>
      <c r="F28" s="28"/>
      <c r="G28" s="28"/>
      <c r="H28" s="28"/>
    </row>
    <row r="29" spans="3:9" ht="13" x14ac:dyDescent="0.3">
      <c r="C29" s="33" t="s">
        <v>2535</v>
      </c>
      <c r="D29" s="28"/>
      <c r="E29" s="28"/>
      <c r="F29" s="28"/>
      <c r="G29" s="28"/>
      <c r="H29" s="28"/>
    </row>
    <row r="30" spans="3:9" x14ac:dyDescent="0.25">
      <c r="C30" s="28"/>
      <c r="D30" s="28"/>
      <c r="E30" s="28"/>
      <c r="F30" s="28"/>
      <c r="G30" s="28"/>
      <c r="H30" s="28"/>
    </row>
    <row r="31" spans="3:9" x14ac:dyDescent="0.25">
      <c r="C31" s="37">
        <v>3000</v>
      </c>
      <c r="D31" s="28">
        <f>+E21</f>
        <v>47.04</v>
      </c>
      <c r="E31" s="35">
        <f>+I26</f>
        <v>0.28224123152449088</v>
      </c>
      <c r="F31" s="36">
        <f>+C31/D31*E31</f>
        <v>18.000078541102734</v>
      </c>
      <c r="G31" s="31"/>
      <c r="H31" s="28"/>
      <c r="I31"/>
    </row>
    <row r="32" spans="3:9" x14ac:dyDescent="0.25">
      <c r="C32" t="s">
        <v>2537</v>
      </c>
      <c r="D32" t="s">
        <v>2538</v>
      </c>
      <c r="E32" s="28" t="s">
        <v>2534</v>
      </c>
      <c r="F32" s="28" t="s">
        <v>2539</v>
      </c>
      <c r="I32"/>
    </row>
    <row r="33" spans="2:8" x14ac:dyDescent="0.25">
      <c r="E33" s="28"/>
      <c r="F33" s="28"/>
    </row>
    <row r="34" spans="2:8" ht="13" x14ac:dyDescent="0.3">
      <c r="C34" s="13" t="s">
        <v>2540</v>
      </c>
      <c r="E34" s="28"/>
      <c r="F34" s="28"/>
    </row>
    <row r="35" spans="2:8" x14ac:dyDescent="0.25">
      <c r="E35" s="28"/>
      <c r="F35" s="28"/>
    </row>
    <row r="36" spans="2:8" ht="13" x14ac:dyDescent="0.3">
      <c r="C36" s="38">
        <v>0.9</v>
      </c>
      <c r="D36" s="31">
        <f>+F31</f>
        <v>18.000078541102734</v>
      </c>
      <c r="E36" s="39">
        <f>D36*(1-C36)/C36</f>
        <v>2.0000087267891922</v>
      </c>
    </row>
    <row r="37" spans="2:8" x14ac:dyDescent="0.25">
      <c r="C37" s="28" t="s">
        <v>2542</v>
      </c>
      <c r="D37" s="28" t="s">
        <v>2543</v>
      </c>
      <c r="E37" s="28" t="s">
        <v>2544</v>
      </c>
    </row>
    <row r="38" spans="2:8" x14ac:dyDescent="0.25">
      <c r="C38" s="28"/>
      <c r="D38" s="28"/>
      <c r="E38" s="28"/>
      <c r="F38" s="28"/>
      <c r="G38" s="28"/>
      <c r="H38" s="28"/>
    </row>
    <row r="39" spans="2:8" x14ac:dyDescent="0.25">
      <c r="C39" s="28">
        <v>300</v>
      </c>
      <c r="D39" s="31">
        <f>+F31</f>
        <v>18.000078541102734</v>
      </c>
      <c r="E39" s="38">
        <f>(D39/(C39+D39))</f>
        <v>5.6604006589187544E-2</v>
      </c>
      <c r="F39" s="28"/>
      <c r="G39" s="28"/>
      <c r="H39" s="28"/>
    </row>
    <row r="40" spans="2:8" x14ac:dyDescent="0.25">
      <c r="C40" s="28" t="s">
        <v>2541</v>
      </c>
      <c r="D40" s="28" t="s">
        <v>2543</v>
      </c>
      <c r="E40" s="28" t="s">
        <v>2545</v>
      </c>
      <c r="F40" s="28"/>
      <c r="G40" s="28"/>
      <c r="H40" s="28"/>
    </row>
    <row r="41" spans="2:8" x14ac:dyDescent="0.25">
      <c r="C41" s="28"/>
      <c r="D41" s="28"/>
      <c r="E41" s="28"/>
      <c r="F41" s="28"/>
      <c r="G41" s="28"/>
      <c r="H41" s="28"/>
    </row>
    <row r="42" spans="2:8" x14ac:dyDescent="0.25">
      <c r="B42" t="s">
        <v>25</v>
      </c>
      <c r="C42" t="s">
        <v>26</v>
      </c>
    </row>
    <row r="43" spans="2:8" x14ac:dyDescent="0.25">
      <c r="B43" t="s">
        <v>16</v>
      </c>
    </row>
    <row r="45" spans="2:8" ht="13" x14ac:dyDescent="0.3">
      <c r="C45" s="13" t="s">
        <v>17</v>
      </c>
    </row>
    <row r="46" spans="2:8" ht="13" x14ac:dyDescent="0.3">
      <c r="C46" s="13"/>
    </row>
    <row r="48" spans="2:8" ht="13" x14ac:dyDescent="0.3">
      <c r="C48" s="13" t="s">
        <v>21</v>
      </c>
    </row>
    <row r="49" spans="3:5" x14ac:dyDescent="0.25">
      <c r="C49" t="s">
        <v>38</v>
      </c>
    </row>
    <row r="50" spans="3:5" x14ac:dyDescent="0.25">
      <c r="C50" t="s">
        <v>39</v>
      </c>
    </row>
    <row r="51" spans="3:5" ht="13" x14ac:dyDescent="0.3">
      <c r="C51" s="13"/>
      <c r="D51" t="s">
        <v>40</v>
      </c>
    </row>
    <row r="52" spans="3:5" ht="13" x14ac:dyDescent="0.3">
      <c r="C52" s="13"/>
      <c r="D52" t="s">
        <v>41</v>
      </c>
    </row>
    <row r="53" spans="3:5" ht="13" x14ac:dyDescent="0.3">
      <c r="C53" s="13"/>
      <c r="D53" t="s">
        <v>42</v>
      </c>
    </row>
    <row r="54" spans="3:5" ht="13" x14ac:dyDescent="0.3">
      <c r="C54" s="13"/>
      <c r="D54" t="s">
        <v>43</v>
      </c>
    </row>
    <row r="55" spans="3:5" ht="13" x14ac:dyDescent="0.3">
      <c r="C55" s="13"/>
    </row>
    <row r="56" spans="3:5" ht="13" x14ac:dyDescent="0.3">
      <c r="C56" s="13"/>
    </row>
    <row r="57" spans="3:5" ht="13" x14ac:dyDescent="0.3">
      <c r="C57" s="13"/>
    </row>
    <row r="58" spans="3:5" x14ac:dyDescent="0.25">
      <c r="C58" t="s">
        <v>18</v>
      </c>
    </row>
    <row r="59" spans="3:5" x14ac:dyDescent="0.25">
      <c r="D59" t="s">
        <v>20</v>
      </c>
    </row>
    <row r="60" spans="3:5" x14ac:dyDescent="0.25">
      <c r="D60" t="s">
        <v>22</v>
      </c>
    </row>
    <row r="61" spans="3:5" x14ac:dyDescent="0.25">
      <c r="D61" t="s">
        <v>34</v>
      </c>
    </row>
    <row r="62" spans="3:5" ht="13" x14ac:dyDescent="0.3">
      <c r="E62" s="15" t="s">
        <v>32</v>
      </c>
    </row>
    <row r="63" spans="3:5" x14ac:dyDescent="0.25">
      <c r="D63" t="s">
        <v>35</v>
      </c>
    </row>
    <row r="64" spans="3:5" x14ac:dyDescent="0.25">
      <c r="E64" t="s">
        <v>46</v>
      </c>
    </row>
    <row r="65" spans="3:5" x14ac:dyDescent="0.25">
      <c r="D65" t="s">
        <v>37</v>
      </c>
    </row>
    <row r="66" spans="3:5" x14ac:dyDescent="0.25">
      <c r="E66" t="s">
        <v>45</v>
      </c>
    </row>
    <row r="67" spans="3:5" x14ac:dyDescent="0.25">
      <c r="D67" t="s">
        <v>36</v>
      </c>
    </row>
    <row r="68" spans="3:5" x14ac:dyDescent="0.25">
      <c r="E68" t="s">
        <v>47</v>
      </c>
    </row>
    <row r="69" spans="3:5" x14ac:dyDescent="0.25">
      <c r="E69" t="s">
        <v>44</v>
      </c>
    </row>
    <row r="70" spans="3:5" x14ac:dyDescent="0.25">
      <c r="D70" t="s">
        <v>30</v>
      </c>
    </row>
    <row r="71" spans="3:5" x14ac:dyDescent="0.25">
      <c r="E71" t="s">
        <v>31</v>
      </c>
    </row>
    <row r="75" spans="3:5" ht="13" x14ac:dyDescent="0.3">
      <c r="C75" s="13" t="s">
        <v>2508</v>
      </c>
    </row>
    <row r="76" spans="3:5" x14ac:dyDescent="0.25">
      <c r="C76" t="s">
        <v>29</v>
      </c>
    </row>
    <row r="84" spans="3:6" ht="13" x14ac:dyDescent="0.3">
      <c r="C84" s="13" t="s">
        <v>81</v>
      </c>
    </row>
    <row r="85" spans="3:6" x14ac:dyDescent="0.25">
      <c r="C85" t="s">
        <v>77</v>
      </c>
    </row>
    <row r="86" spans="3:6" x14ac:dyDescent="0.25">
      <c r="C86" t="s">
        <v>78</v>
      </c>
    </row>
    <row r="87" spans="3:6" x14ac:dyDescent="0.25">
      <c r="C87" s="11" t="s">
        <v>80</v>
      </c>
    </row>
    <row r="92" spans="3:6" ht="13" x14ac:dyDescent="0.3">
      <c r="C92" s="13" t="s">
        <v>2475</v>
      </c>
    </row>
    <row r="93" spans="3:6" x14ac:dyDescent="0.25">
      <c r="C93" t="s">
        <v>2476</v>
      </c>
    </row>
    <row r="94" spans="3:6" x14ac:dyDescent="0.25">
      <c r="C94" t="s">
        <v>2474</v>
      </c>
      <c r="F94" t="s">
        <v>2482</v>
      </c>
    </row>
    <row r="112" spans="3:3" x14ac:dyDescent="0.25">
      <c r="C112" t="s">
        <v>2478</v>
      </c>
    </row>
    <row r="113" spans="3:3" x14ac:dyDescent="0.25">
      <c r="C113" t="s">
        <v>2477</v>
      </c>
    </row>
    <row r="114" spans="3:3" x14ac:dyDescent="0.25">
      <c r="C114" t="s">
        <v>2479</v>
      </c>
    </row>
    <row r="115" spans="3:3" x14ac:dyDescent="0.25">
      <c r="C115" t="s">
        <v>2480</v>
      </c>
    </row>
    <row r="116" spans="3:3" x14ac:dyDescent="0.25">
      <c r="C116" t="s">
        <v>2481</v>
      </c>
    </row>
  </sheetData>
  <hyperlinks>
    <hyperlink ref="A1" location="Main!A1" display="Main" xr:uid="{CEE6469D-C525-467A-96CE-D8FDBAF664E1}"/>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AAADF-A761-4613-B0DC-1010AC485063}">
  <dimension ref="A1:C14"/>
  <sheetViews>
    <sheetView zoomScale="190" zoomScaleNormal="190" workbookViewId="0">
      <selection activeCell="A7" sqref="A7"/>
    </sheetView>
  </sheetViews>
  <sheetFormatPr defaultRowHeight="12.5" x14ac:dyDescent="0.25"/>
  <cols>
    <col min="1" max="1" width="5" bestFit="1" customWidth="1"/>
    <col min="2" max="2" width="22.81640625" bestFit="1" customWidth="1"/>
  </cols>
  <sheetData>
    <row r="1" spans="1:3" x14ac:dyDescent="0.25">
      <c r="A1" t="s">
        <v>12</v>
      </c>
    </row>
    <row r="2" spans="1:3" x14ac:dyDescent="0.25">
      <c r="B2" t="s">
        <v>54</v>
      </c>
      <c r="C2" t="s">
        <v>55</v>
      </c>
    </row>
    <row r="3" spans="1:3" x14ac:dyDescent="0.25">
      <c r="B3" t="s">
        <v>49</v>
      </c>
      <c r="C3" t="s">
        <v>50</v>
      </c>
    </row>
    <row r="4" spans="1:3" x14ac:dyDescent="0.25">
      <c r="B4" t="s">
        <v>52</v>
      </c>
      <c r="C4" t="s">
        <v>53</v>
      </c>
    </row>
    <row r="5" spans="1:3" x14ac:dyDescent="0.25">
      <c r="B5" t="s">
        <v>65</v>
      </c>
      <c r="C5" t="s">
        <v>66</v>
      </c>
    </row>
    <row r="6" spans="1:3" x14ac:dyDescent="0.25">
      <c r="B6" t="s">
        <v>24</v>
      </c>
      <c r="C6" t="s">
        <v>70</v>
      </c>
    </row>
    <row r="7" spans="1:3" x14ac:dyDescent="0.25">
      <c r="B7" t="s">
        <v>69</v>
      </c>
    </row>
    <row r="8" spans="1:3" x14ac:dyDescent="0.25">
      <c r="B8" t="s">
        <v>56</v>
      </c>
      <c r="C8" t="s">
        <v>57</v>
      </c>
    </row>
    <row r="9" spans="1:3" x14ac:dyDescent="0.25">
      <c r="B9" t="s">
        <v>48</v>
      </c>
      <c r="C9" t="s">
        <v>51</v>
      </c>
    </row>
    <row r="10" spans="1:3" x14ac:dyDescent="0.25">
      <c r="B10" t="s">
        <v>68</v>
      </c>
    </row>
    <row r="11" spans="1:3" x14ac:dyDescent="0.25">
      <c r="B11" t="s">
        <v>67</v>
      </c>
    </row>
    <row r="12" spans="1:3" x14ac:dyDescent="0.25">
      <c r="B12" t="s">
        <v>59</v>
      </c>
      <c r="C12" t="s">
        <v>60</v>
      </c>
    </row>
    <row r="13" spans="1:3" x14ac:dyDescent="0.25">
      <c r="B13" t="s">
        <v>61</v>
      </c>
      <c r="C13" t="s">
        <v>62</v>
      </c>
    </row>
    <row r="14" spans="1:3" x14ac:dyDescent="0.25">
      <c r="B14" t="s">
        <v>58</v>
      </c>
      <c r="C14"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DD729-8B55-49ED-A009-660656C2BDB8}">
  <dimension ref="B2:C9"/>
  <sheetViews>
    <sheetView topLeftCell="B24" zoomScale="85" zoomScaleNormal="85" workbookViewId="0">
      <selection activeCell="B78" sqref="B78"/>
    </sheetView>
  </sheetViews>
  <sheetFormatPr defaultRowHeight="12.5" x14ac:dyDescent="0.25"/>
  <sheetData>
    <row r="2" spans="2:3" x14ac:dyDescent="0.25">
      <c r="B2" t="s">
        <v>64</v>
      </c>
    </row>
    <row r="3" spans="2:3" x14ac:dyDescent="0.25">
      <c r="C3" t="s">
        <v>63</v>
      </c>
    </row>
    <row r="5" spans="2:3" x14ac:dyDescent="0.25">
      <c r="B5" t="s">
        <v>75</v>
      </c>
    </row>
    <row r="6" spans="2:3" x14ac:dyDescent="0.25">
      <c r="C6" t="s">
        <v>71</v>
      </c>
    </row>
    <row r="7" spans="2:3" x14ac:dyDescent="0.25">
      <c r="C7" t="s">
        <v>72</v>
      </c>
    </row>
    <row r="8" spans="2:3" x14ac:dyDescent="0.25">
      <c r="C8" t="s">
        <v>73</v>
      </c>
    </row>
    <row r="9" spans="2:3" x14ac:dyDescent="0.25">
      <c r="C9" t="s">
        <v>74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AAA5B-AC43-4827-A806-AD05A49E1E19}">
  <dimension ref="A1:C2893"/>
  <sheetViews>
    <sheetView workbookViewId="0">
      <selection activeCell="D4" sqref="D4"/>
    </sheetView>
  </sheetViews>
  <sheetFormatPr defaultRowHeight="12.5" x14ac:dyDescent="0.25"/>
  <cols>
    <col min="1" max="1" width="4.6328125" bestFit="1" customWidth="1"/>
  </cols>
  <sheetData>
    <row r="1" spans="1:3" x14ac:dyDescent="0.25">
      <c r="A1" t="s">
        <v>12</v>
      </c>
    </row>
    <row r="2" spans="1:3" x14ac:dyDescent="0.25">
      <c r="B2" t="s">
        <v>2295</v>
      </c>
      <c r="C2" t="s">
        <v>2294</v>
      </c>
    </row>
    <row r="3" spans="1:3" s="16" customFormat="1" ht="13" x14ac:dyDescent="0.3">
      <c r="B3" s="16">
        <v>1</v>
      </c>
      <c r="C3" s="16" t="s">
        <v>2293</v>
      </c>
    </row>
    <row r="4" spans="1:3" x14ac:dyDescent="0.25">
      <c r="B4">
        <v>4</v>
      </c>
      <c r="C4" t="s">
        <v>2296</v>
      </c>
    </row>
    <row r="5" spans="1:3" ht="13" x14ac:dyDescent="0.3">
      <c r="B5" s="15">
        <v>7</v>
      </c>
      <c r="C5" s="15" t="s">
        <v>2297</v>
      </c>
    </row>
    <row r="6" spans="1:3" x14ac:dyDescent="0.25">
      <c r="B6">
        <v>3</v>
      </c>
      <c r="C6" t="s">
        <v>2298</v>
      </c>
    </row>
    <row r="7" spans="1:3" x14ac:dyDescent="0.25">
      <c r="B7">
        <v>3</v>
      </c>
      <c r="C7" t="s">
        <v>2299</v>
      </c>
    </row>
    <row r="8" spans="1:3" x14ac:dyDescent="0.25">
      <c r="B8">
        <v>3</v>
      </c>
      <c r="C8" t="s">
        <v>2301</v>
      </c>
    </row>
    <row r="9" spans="1:3" x14ac:dyDescent="0.25">
      <c r="B9">
        <v>5</v>
      </c>
      <c r="C9" t="s">
        <v>2300</v>
      </c>
    </row>
    <row r="10" spans="1:3" x14ac:dyDescent="0.25">
      <c r="B10">
        <v>2</v>
      </c>
      <c r="C10" t="s">
        <v>2302</v>
      </c>
    </row>
    <row r="11" spans="1:3" x14ac:dyDescent="0.25">
      <c r="B11">
        <v>5</v>
      </c>
      <c r="C11" t="s">
        <v>2303</v>
      </c>
    </row>
    <row r="12" spans="1:3" x14ac:dyDescent="0.25">
      <c r="B12">
        <v>4</v>
      </c>
      <c r="C12" t="s">
        <v>2304</v>
      </c>
    </row>
    <row r="13" spans="1:3" x14ac:dyDescent="0.25">
      <c r="B13">
        <v>4</v>
      </c>
      <c r="C13" t="s">
        <v>2305</v>
      </c>
    </row>
    <row r="14" spans="1:3" x14ac:dyDescent="0.25">
      <c r="B14">
        <v>4</v>
      </c>
      <c r="C14" t="s">
        <v>2306</v>
      </c>
    </row>
    <row r="15" spans="1:3" s="15" customFormat="1" ht="13" x14ac:dyDescent="0.3">
      <c r="B15" s="15">
        <v>8</v>
      </c>
      <c r="C15" s="15" t="s">
        <v>2307</v>
      </c>
    </row>
    <row r="16" spans="1:3" x14ac:dyDescent="0.25">
      <c r="B16">
        <v>6</v>
      </c>
      <c r="C16" t="s">
        <v>2308</v>
      </c>
    </row>
    <row r="17" spans="2:3" x14ac:dyDescent="0.25">
      <c r="B17">
        <v>6</v>
      </c>
      <c r="C17" t="s">
        <v>2309</v>
      </c>
    </row>
    <row r="18" spans="2:3" x14ac:dyDescent="0.25">
      <c r="B18">
        <v>6</v>
      </c>
      <c r="C18" t="s">
        <v>2310</v>
      </c>
    </row>
    <row r="19" spans="2:3" x14ac:dyDescent="0.25">
      <c r="B19">
        <v>5</v>
      </c>
      <c r="C19" t="s">
        <v>2311</v>
      </c>
    </row>
    <row r="20" spans="2:3" s="15" customFormat="1" ht="13" x14ac:dyDescent="0.3">
      <c r="B20" s="15">
        <v>8</v>
      </c>
      <c r="C20" s="15" t="s">
        <v>2312</v>
      </c>
    </row>
    <row r="21" spans="2:3" s="15" customFormat="1" ht="13" x14ac:dyDescent="0.3">
      <c r="B21" s="15">
        <v>8</v>
      </c>
      <c r="C21" s="15" t="s">
        <v>2313</v>
      </c>
    </row>
    <row r="22" spans="2:3" x14ac:dyDescent="0.25">
      <c r="B22">
        <v>5</v>
      </c>
      <c r="C22" t="s">
        <v>2314</v>
      </c>
    </row>
    <row r="23" spans="2:3" x14ac:dyDescent="0.25">
      <c r="B23">
        <v>4</v>
      </c>
      <c r="C23" t="s">
        <v>2319</v>
      </c>
    </row>
    <row r="24" spans="2:3" x14ac:dyDescent="0.25">
      <c r="B24">
        <v>6</v>
      </c>
      <c r="C24" t="s">
        <v>2318</v>
      </c>
    </row>
    <row r="25" spans="2:3" x14ac:dyDescent="0.25">
      <c r="B25">
        <v>4</v>
      </c>
      <c r="C25" t="s">
        <v>2317</v>
      </c>
    </row>
    <row r="26" spans="2:3" x14ac:dyDescent="0.25">
      <c r="B26">
        <v>8</v>
      </c>
      <c r="C26" t="s">
        <v>2315</v>
      </c>
    </row>
    <row r="27" spans="2:3" x14ac:dyDescent="0.25">
      <c r="B27">
        <v>5</v>
      </c>
      <c r="C27" t="s">
        <v>2316</v>
      </c>
    </row>
    <row r="28" spans="2:3" x14ac:dyDescent="0.25">
      <c r="B28">
        <v>3</v>
      </c>
      <c r="C28" t="s">
        <v>2320</v>
      </c>
    </row>
    <row r="29" spans="2:3" s="15" customFormat="1" ht="13" x14ac:dyDescent="0.3">
      <c r="B29" s="15">
        <v>9</v>
      </c>
      <c r="C29" s="15" t="s">
        <v>2323</v>
      </c>
    </row>
    <row r="30" spans="2:3" s="15" customFormat="1" ht="13" x14ac:dyDescent="0.3">
      <c r="B30" s="15">
        <v>7</v>
      </c>
      <c r="C30" s="15" t="s">
        <v>2322</v>
      </c>
    </row>
    <row r="31" spans="2:3" x14ac:dyDescent="0.25">
      <c r="B31">
        <v>2</v>
      </c>
      <c r="C31" t="s">
        <v>2321</v>
      </c>
    </row>
    <row r="32" spans="2:3" x14ac:dyDescent="0.25">
      <c r="B32">
        <v>6</v>
      </c>
      <c r="C32" t="s">
        <v>2324</v>
      </c>
    </row>
    <row r="33" spans="2:3" ht="13" x14ac:dyDescent="0.3">
      <c r="B33" s="15">
        <v>7</v>
      </c>
      <c r="C33" s="15" t="s">
        <v>2325</v>
      </c>
    </row>
    <row r="34" spans="2:3" ht="13" x14ac:dyDescent="0.3">
      <c r="B34" s="15">
        <v>7</v>
      </c>
      <c r="C34" s="15" t="s">
        <v>2327</v>
      </c>
    </row>
    <row r="35" spans="2:3" ht="13" x14ac:dyDescent="0.3">
      <c r="B35" s="15">
        <v>7</v>
      </c>
      <c r="C35" s="15" t="s">
        <v>2326</v>
      </c>
    </row>
    <row r="36" spans="2:3" ht="13" x14ac:dyDescent="0.3">
      <c r="B36" s="15">
        <v>7</v>
      </c>
      <c r="C36" s="15" t="s">
        <v>2328</v>
      </c>
    </row>
    <row r="37" spans="2:3" x14ac:dyDescent="0.25">
      <c r="B37">
        <v>4</v>
      </c>
      <c r="C37" t="s">
        <v>2329</v>
      </c>
    </row>
    <row r="38" spans="2:3" ht="13" x14ac:dyDescent="0.3">
      <c r="B38" s="15">
        <v>5</v>
      </c>
      <c r="C38" t="s">
        <v>2330</v>
      </c>
    </row>
    <row r="39" spans="2:3" x14ac:dyDescent="0.25">
      <c r="B39">
        <v>6</v>
      </c>
      <c r="C39" t="s">
        <v>2331</v>
      </c>
    </row>
    <row r="40" spans="2:3" ht="13" x14ac:dyDescent="0.3">
      <c r="B40" s="15">
        <v>5</v>
      </c>
      <c r="C40" t="s">
        <v>2332</v>
      </c>
    </row>
    <row r="41" spans="2:3" s="15" customFormat="1" ht="13" x14ac:dyDescent="0.3">
      <c r="B41" s="15">
        <v>9</v>
      </c>
      <c r="C41" s="15" t="s">
        <v>2333</v>
      </c>
    </row>
    <row r="42" spans="2:3" x14ac:dyDescent="0.25">
      <c r="B42">
        <v>5</v>
      </c>
      <c r="C42" t="s">
        <v>2334</v>
      </c>
    </row>
    <row r="43" spans="2:3" x14ac:dyDescent="0.25">
      <c r="B43">
        <v>5</v>
      </c>
      <c r="C43" t="s">
        <v>2335</v>
      </c>
    </row>
    <row r="44" spans="2:3" x14ac:dyDescent="0.25">
      <c r="B44">
        <v>6</v>
      </c>
      <c r="C44" t="s">
        <v>2336</v>
      </c>
    </row>
    <row r="45" spans="2:3" x14ac:dyDescent="0.25">
      <c r="B45">
        <v>5</v>
      </c>
      <c r="C45" t="s">
        <v>2339</v>
      </c>
    </row>
    <row r="46" spans="2:3" x14ac:dyDescent="0.25">
      <c r="B46">
        <v>5</v>
      </c>
      <c r="C46" t="s">
        <v>2337</v>
      </c>
    </row>
    <row r="47" spans="2:3" x14ac:dyDescent="0.25">
      <c r="B47">
        <v>6</v>
      </c>
      <c r="C47" t="s">
        <v>2338</v>
      </c>
    </row>
    <row r="48" spans="2:3" s="15" customFormat="1" ht="13" x14ac:dyDescent="0.3">
      <c r="B48" s="15">
        <v>9</v>
      </c>
      <c r="C48" s="15" t="s">
        <v>2340</v>
      </c>
    </row>
    <row r="49" spans="2:3" x14ac:dyDescent="0.25">
      <c r="B49">
        <v>5</v>
      </c>
      <c r="C49" t="s">
        <v>2341</v>
      </c>
    </row>
    <row r="50" spans="2:3" x14ac:dyDescent="0.25">
      <c r="B50">
        <v>7</v>
      </c>
      <c r="C50" t="s">
        <v>2342</v>
      </c>
    </row>
    <row r="51" spans="2:3" x14ac:dyDescent="0.25">
      <c r="B51">
        <v>3</v>
      </c>
      <c r="C51" t="s">
        <v>2343</v>
      </c>
    </row>
    <row r="52" spans="2:3" s="15" customFormat="1" ht="13" x14ac:dyDescent="0.3">
      <c r="B52" s="15">
        <v>9</v>
      </c>
      <c r="C52" s="15" t="s">
        <v>2344</v>
      </c>
    </row>
    <row r="53" spans="2:3" x14ac:dyDescent="0.25">
      <c r="B53">
        <v>3</v>
      </c>
      <c r="C53" t="s">
        <v>2345</v>
      </c>
    </row>
    <row r="54" spans="2:3" x14ac:dyDescent="0.25">
      <c r="B54">
        <v>3</v>
      </c>
      <c r="C54" t="s">
        <v>2346</v>
      </c>
    </row>
    <row r="55" spans="2:3" x14ac:dyDescent="0.25">
      <c r="B55">
        <v>2</v>
      </c>
      <c r="C55" t="s">
        <v>2347</v>
      </c>
    </row>
    <row r="56" spans="2:3" x14ac:dyDescent="0.25">
      <c r="B56">
        <v>2</v>
      </c>
      <c r="C56" t="s">
        <v>2348</v>
      </c>
    </row>
    <row r="57" spans="2:3" x14ac:dyDescent="0.25">
      <c r="B57">
        <v>4</v>
      </c>
      <c r="C57" t="s">
        <v>2363</v>
      </c>
    </row>
    <row r="58" spans="2:3" x14ac:dyDescent="0.25">
      <c r="B58">
        <v>4</v>
      </c>
      <c r="C58" t="s">
        <v>2362</v>
      </c>
    </row>
    <row r="59" spans="2:3" x14ac:dyDescent="0.25">
      <c r="B59">
        <v>4</v>
      </c>
      <c r="C59" t="s">
        <v>2365</v>
      </c>
    </row>
    <row r="60" spans="2:3" x14ac:dyDescent="0.25">
      <c r="B60">
        <v>4</v>
      </c>
      <c r="C60" t="s">
        <v>2361</v>
      </c>
    </row>
    <row r="61" spans="2:3" s="15" customFormat="1" ht="13" x14ac:dyDescent="0.3">
      <c r="B61" s="15">
        <v>7</v>
      </c>
      <c r="C61" s="15" t="s">
        <v>2360</v>
      </c>
    </row>
    <row r="62" spans="2:3" x14ac:dyDescent="0.25">
      <c r="B62">
        <v>5</v>
      </c>
      <c r="C62" t="s">
        <v>2359</v>
      </c>
    </row>
    <row r="63" spans="2:3" x14ac:dyDescent="0.25">
      <c r="B63">
        <v>5</v>
      </c>
      <c r="C63" t="s">
        <v>2358</v>
      </c>
    </row>
    <row r="64" spans="2:3" x14ac:dyDescent="0.25">
      <c r="B64">
        <v>4</v>
      </c>
      <c r="C64" t="s">
        <v>2357</v>
      </c>
    </row>
    <row r="65" spans="2:3" x14ac:dyDescent="0.25">
      <c r="B65">
        <v>4</v>
      </c>
      <c r="C65" t="s">
        <v>2356</v>
      </c>
    </row>
    <row r="66" spans="2:3" x14ac:dyDescent="0.25">
      <c r="B66">
        <v>3</v>
      </c>
      <c r="C66" t="s">
        <v>2355</v>
      </c>
    </row>
    <row r="67" spans="2:3" ht="13" x14ac:dyDescent="0.3">
      <c r="B67">
        <v>8</v>
      </c>
      <c r="C67" s="15" t="s">
        <v>2354</v>
      </c>
    </row>
    <row r="68" spans="2:3" x14ac:dyDescent="0.25">
      <c r="B68">
        <v>3</v>
      </c>
      <c r="C68" t="s">
        <v>2349</v>
      </c>
    </row>
    <row r="69" spans="2:3" x14ac:dyDescent="0.25">
      <c r="B69">
        <v>6</v>
      </c>
      <c r="C69" t="s">
        <v>2353</v>
      </c>
    </row>
    <row r="70" spans="2:3" x14ac:dyDescent="0.25">
      <c r="B70">
        <v>3</v>
      </c>
      <c r="C70" t="s">
        <v>2352</v>
      </c>
    </row>
    <row r="71" spans="2:3" x14ac:dyDescent="0.25">
      <c r="B71">
        <v>6</v>
      </c>
      <c r="C71" t="s">
        <v>2351</v>
      </c>
    </row>
    <row r="72" spans="2:3" x14ac:dyDescent="0.25">
      <c r="B72">
        <v>7</v>
      </c>
      <c r="C72" t="s">
        <v>2350</v>
      </c>
    </row>
    <row r="73" spans="2:3" x14ac:dyDescent="0.25">
      <c r="B73">
        <v>4</v>
      </c>
      <c r="C73" t="s">
        <v>2364</v>
      </c>
    </row>
    <row r="74" spans="2:3" x14ac:dyDescent="0.25">
      <c r="B74">
        <v>6</v>
      </c>
      <c r="C74" t="s">
        <v>2366</v>
      </c>
    </row>
    <row r="75" spans="2:3" x14ac:dyDescent="0.25">
      <c r="B75">
        <v>6</v>
      </c>
      <c r="C75" t="s">
        <v>2369</v>
      </c>
    </row>
    <row r="76" spans="2:3" x14ac:dyDescent="0.25">
      <c r="B76">
        <v>4</v>
      </c>
      <c r="C76" t="s">
        <v>2368</v>
      </c>
    </row>
    <row r="77" spans="2:3" x14ac:dyDescent="0.25">
      <c r="B77">
        <v>3</v>
      </c>
      <c r="C77" t="s">
        <v>2367</v>
      </c>
    </row>
    <row r="78" spans="2:3" x14ac:dyDescent="0.25">
      <c r="B78">
        <v>5</v>
      </c>
      <c r="C78" t="s">
        <v>2370</v>
      </c>
    </row>
    <row r="79" spans="2:3" x14ac:dyDescent="0.25">
      <c r="B79">
        <v>4</v>
      </c>
      <c r="C79" t="s">
        <v>2371</v>
      </c>
    </row>
    <row r="80" spans="2:3" s="15" customFormat="1" ht="13" x14ac:dyDescent="0.3">
      <c r="B80" s="15">
        <v>7</v>
      </c>
      <c r="C80" s="15" t="s">
        <v>2372</v>
      </c>
    </row>
    <row r="81" spans="2:3" x14ac:dyDescent="0.25">
      <c r="B81">
        <v>6</v>
      </c>
      <c r="C81" t="s">
        <v>2373</v>
      </c>
    </row>
    <row r="82" spans="2:3" x14ac:dyDescent="0.25">
      <c r="B82">
        <v>5</v>
      </c>
      <c r="C82" t="s">
        <v>2374</v>
      </c>
    </row>
    <row r="83" spans="2:3" x14ac:dyDescent="0.25">
      <c r="B83">
        <v>6</v>
      </c>
      <c r="C83" t="s">
        <v>2375</v>
      </c>
    </row>
    <row r="84" spans="2:3" x14ac:dyDescent="0.25">
      <c r="B84">
        <v>5</v>
      </c>
      <c r="C84" t="s">
        <v>2376</v>
      </c>
    </row>
    <row r="85" spans="2:3" x14ac:dyDescent="0.25">
      <c r="B85">
        <v>5</v>
      </c>
      <c r="C85" t="s">
        <v>2377</v>
      </c>
    </row>
    <row r="86" spans="2:3" x14ac:dyDescent="0.25">
      <c r="B86">
        <v>6</v>
      </c>
      <c r="C86" t="s">
        <v>2378</v>
      </c>
    </row>
    <row r="87" spans="2:3" x14ac:dyDescent="0.25">
      <c r="B87">
        <v>5</v>
      </c>
      <c r="C87" t="s">
        <v>2379</v>
      </c>
    </row>
    <row r="88" spans="2:3" x14ac:dyDescent="0.25">
      <c r="B88">
        <v>4</v>
      </c>
      <c r="C88" t="s">
        <v>2380</v>
      </c>
    </row>
    <row r="89" spans="2:3" x14ac:dyDescent="0.25">
      <c r="B89">
        <v>4</v>
      </c>
      <c r="C89" t="s">
        <v>2381</v>
      </c>
    </row>
    <row r="90" spans="2:3" x14ac:dyDescent="0.25">
      <c r="B90">
        <v>3</v>
      </c>
      <c r="C90" t="s">
        <v>2382</v>
      </c>
    </row>
    <row r="91" spans="2:3" x14ac:dyDescent="0.25">
      <c r="B91">
        <v>6</v>
      </c>
      <c r="C91" t="s">
        <v>2383</v>
      </c>
    </row>
    <row r="92" spans="2:3" x14ac:dyDescent="0.25">
      <c r="B92">
        <v>4</v>
      </c>
      <c r="C92" t="s">
        <v>2388</v>
      </c>
    </row>
    <row r="93" spans="2:3" x14ac:dyDescent="0.25">
      <c r="B93">
        <v>6</v>
      </c>
      <c r="C93" t="s">
        <v>2387</v>
      </c>
    </row>
    <row r="94" spans="2:3" x14ac:dyDescent="0.25">
      <c r="B94">
        <v>3</v>
      </c>
      <c r="C94" t="s">
        <v>2386</v>
      </c>
    </row>
    <row r="95" spans="2:3" x14ac:dyDescent="0.25">
      <c r="B95">
        <v>4</v>
      </c>
      <c r="C95" t="s">
        <v>2385</v>
      </c>
    </row>
    <row r="96" spans="2:3" x14ac:dyDescent="0.25">
      <c r="B96">
        <v>4</v>
      </c>
      <c r="C96" t="s">
        <v>2384</v>
      </c>
    </row>
    <row r="97" spans="2:3" x14ac:dyDescent="0.25">
      <c r="B97">
        <v>3</v>
      </c>
      <c r="C97" t="s">
        <v>2389</v>
      </c>
    </row>
    <row r="98" spans="2:3" x14ac:dyDescent="0.25">
      <c r="B98">
        <v>4</v>
      </c>
      <c r="C98" t="s">
        <v>2390</v>
      </c>
    </row>
    <row r="99" spans="2:3" s="15" customFormat="1" ht="13" x14ac:dyDescent="0.3">
      <c r="B99" s="15">
        <v>8</v>
      </c>
      <c r="C99" s="15" t="s">
        <v>2391</v>
      </c>
    </row>
    <row r="100" spans="2:3" x14ac:dyDescent="0.25">
      <c r="B100">
        <v>3</v>
      </c>
      <c r="C100" t="s">
        <v>2392</v>
      </c>
    </row>
    <row r="101" spans="2:3" x14ac:dyDescent="0.25">
      <c r="B101">
        <v>3</v>
      </c>
      <c r="C101" t="s">
        <v>2393</v>
      </c>
    </row>
    <row r="102" spans="2:3" s="15" customFormat="1" ht="13" x14ac:dyDescent="0.3">
      <c r="B102" s="15">
        <v>8</v>
      </c>
      <c r="C102" s="15" t="s">
        <v>2394</v>
      </c>
    </row>
    <row r="103" spans="2:3" x14ac:dyDescent="0.25">
      <c r="B103">
        <v>2</v>
      </c>
      <c r="C103" t="s">
        <v>83</v>
      </c>
    </row>
    <row r="104" spans="2:3" x14ac:dyDescent="0.25">
      <c r="C104" t="s">
        <v>84</v>
      </c>
    </row>
    <row r="105" spans="2:3" x14ac:dyDescent="0.25">
      <c r="C105" t="s">
        <v>85</v>
      </c>
    </row>
    <row r="106" spans="2:3" x14ac:dyDescent="0.25">
      <c r="C106" t="s">
        <v>86</v>
      </c>
    </row>
    <row r="107" spans="2:3" x14ac:dyDescent="0.25">
      <c r="C107" t="s">
        <v>87</v>
      </c>
    </row>
    <row r="109" spans="2:3" x14ac:dyDescent="0.25">
      <c r="B109">
        <v>3</v>
      </c>
      <c r="C109" t="s">
        <v>88</v>
      </c>
    </row>
    <row r="110" spans="2:3" x14ac:dyDescent="0.25">
      <c r="C110" t="s">
        <v>89</v>
      </c>
    </row>
    <row r="111" spans="2:3" x14ac:dyDescent="0.25">
      <c r="C111" t="s">
        <v>90</v>
      </c>
    </row>
    <row r="112" spans="2:3" x14ac:dyDescent="0.25">
      <c r="C112" t="s">
        <v>91</v>
      </c>
    </row>
    <row r="113" spans="2:3" x14ac:dyDescent="0.25">
      <c r="C113" t="s">
        <v>92</v>
      </c>
    </row>
    <row r="115" spans="2:3" x14ac:dyDescent="0.25">
      <c r="B115">
        <v>5</v>
      </c>
      <c r="C115" t="s">
        <v>93</v>
      </c>
    </row>
    <row r="116" spans="2:3" x14ac:dyDescent="0.25">
      <c r="C116" t="s">
        <v>94</v>
      </c>
    </row>
    <row r="117" spans="2:3" x14ac:dyDescent="0.25">
      <c r="C117" t="s">
        <v>95</v>
      </c>
    </row>
    <row r="118" spans="2:3" x14ac:dyDescent="0.25">
      <c r="C118" t="s">
        <v>96</v>
      </c>
    </row>
    <row r="119" spans="2:3" x14ac:dyDescent="0.25">
      <c r="C119" t="s">
        <v>97</v>
      </c>
    </row>
    <row r="121" spans="2:3" x14ac:dyDescent="0.25">
      <c r="B121">
        <v>4</v>
      </c>
      <c r="C121" t="s">
        <v>98</v>
      </c>
    </row>
    <row r="122" spans="2:3" x14ac:dyDescent="0.25">
      <c r="C122" t="s">
        <v>99</v>
      </c>
    </row>
    <row r="123" spans="2:3" x14ac:dyDescent="0.25">
      <c r="C123" t="s">
        <v>100</v>
      </c>
    </row>
    <row r="124" spans="2:3" x14ac:dyDescent="0.25">
      <c r="C124" t="s">
        <v>101</v>
      </c>
    </row>
    <row r="125" spans="2:3" x14ac:dyDescent="0.25">
      <c r="C125" t="s">
        <v>102</v>
      </c>
    </row>
    <row r="126" spans="2:3" x14ac:dyDescent="0.25">
      <c r="C126" t="s">
        <v>103</v>
      </c>
    </row>
    <row r="127" spans="2:3" x14ac:dyDescent="0.25">
      <c r="C127" t="s">
        <v>2395</v>
      </c>
    </row>
    <row r="130" spans="2:3" x14ac:dyDescent="0.25">
      <c r="B130">
        <v>3</v>
      </c>
      <c r="C130" t="s">
        <v>104</v>
      </c>
    </row>
    <row r="131" spans="2:3" x14ac:dyDescent="0.25">
      <c r="C131" t="s">
        <v>105</v>
      </c>
    </row>
    <row r="132" spans="2:3" x14ac:dyDescent="0.25">
      <c r="C132" t="s">
        <v>106</v>
      </c>
    </row>
    <row r="133" spans="2:3" x14ac:dyDescent="0.25">
      <c r="C133" t="s">
        <v>107</v>
      </c>
    </row>
    <row r="135" spans="2:3" x14ac:dyDescent="0.25">
      <c r="C135" t="s">
        <v>108</v>
      </c>
    </row>
    <row r="136" spans="2:3" x14ac:dyDescent="0.25">
      <c r="C136" t="s">
        <v>109</v>
      </c>
    </row>
    <row r="137" spans="2:3" x14ac:dyDescent="0.25">
      <c r="C137" t="s">
        <v>110</v>
      </c>
    </row>
    <row r="138" spans="2:3" x14ac:dyDescent="0.25">
      <c r="C138" t="s">
        <v>111</v>
      </c>
    </row>
    <row r="139" spans="2:3" x14ac:dyDescent="0.25">
      <c r="C139" t="s">
        <v>112</v>
      </c>
    </row>
    <row r="141" spans="2:3" x14ac:dyDescent="0.25">
      <c r="C141" t="s">
        <v>113</v>
      </c>
    </row>
    <row r="142" spans="2:3" x14ac:dyDescent="0.25">
      <c r="C142" t="s">
        <v>114</v>
      </c>
    </row>
    <row r="143" spans="2:3" x14ac:dyDescent="0.25">
      <c r="C143" t="s">
        <v>115</v>
      </c>
    </row>
    <row r="144" spans="2:3" x14ac:dyDescent="0.25">
      <c r="C144" t="s">
        <v>116</v>
      </c>
    </row>
    <row r="146" spans="3:3" x14ac:dyDescent="0.25">
      <c r="C146" t="s">
        <v>117</v>
      </c>
    </row>
    <row r="147" spans="3:3" x14ac:dyDescent="0.25">
      <c r="C147" t="s">
        <v>118</v>
      </c>
    </row>
    <row r="148" spans="3:3" x14ac:dyDescent="0.25">
      <c r="C148" t="s">
        <v>119</v>
      </c>
    </row>
    <row r="149" spans="3:3" x14ac:dyDescent="0.25">
      <c r="C149" t="s">
        <v>120</v>
      </c>
    </row>
    <row r="150" spans="3:3" x14ac:dyDescent="0.25">
      <c r="C150" t="s">
        <v>121</v>
      </c>
    </row>
    <row r="152" spans="3:3" x14ac:dyDescent="0.25">
      <c r="C152" t="s">
        <v>122</v>
      </c>
    </row>
    <row r="153" spans="3:3" x14ac:dyDescent="0.25">
      <c r="C153" t="s">
        <v>123</v>
      </c>
    </row>
    <row r="154" spans="3:3" x14ac:dyDescent="0.25">
      <c r="C154" t="s">
        <v>124</v>
      </c>
    </row>
    <row r="155" spans="3:3" x14ac:dyDescent="0.25">
      <c r="C155" t="s">
        <v>125</v>
      </c>
    </row>
    <row r="157" spans="3:3" x14ac:dyDescent="0.25">
      <c r="C157" t="s">
        <v>126</v>
      </c>
    </row>
    <row r="158" spans="3:3" x14ac:dyDescent="0.25">
      <c r="C158" t="s">
        <v>127</v>
      </c>
    </row>
    <row r="159" spans="3:3" x14ac:dyDescent="0.25">
      <c r="C159" t="s">
        <v>128</v>
      </c>
    </row>
    <row r="160" spans="3:3" x14ac:dyDescent="0.25">
      <c r="C160" t="s">
        <v>129</v>
      </c>
    </row>
    <row r="161" spans="3:3" x14ac:dyDescent="0.25">
      <c r="C161" t="s">
        <v>130</v>
      </c>
    </row>
    <row r="162" spans="3:3" x14ac:dyDescent="0.25">
      <c r="C162" t="s">
        <v>131</v>
      </c>
    </row>
    <row r="164" spans="3:3" x14ac:dyDescent="0.25">
      <c r="C164" t="s">
        <v>132</v>
      </c>
    </row>
    <row r="165" spans="3:3" x14ac:dyDescent="0.25">
      <c r="C165" t="s">
        <v>133</v>
      </c>
    </row>
    <row r="166" spans="3:3" x14ac:dyDescent="0.25">
      <c r="C166" t="s">
        <v>134</v>
      </c>
    </row>
    <row r="167" spans="3:3" x14ac:dyDescent="0.25">
      <c r="C167" t="s">
        <v>135</v>
      </c>
    </row>
    <row r="168" spans="3:3" x14ac:dyDescent="0.25">
      <c r="C168" t="s">
        <v>136</v>
      </c>
    </row>
    <row r="169" spans="3:3" x14ac:dyDescent="0.25">
      <c r="C169" t="s">
        <v>137</v>
      </c>
    </row>
    <row r="170" spans="3:3" x14ac:dyDescent="0.25">
      <c r="C170" t="s">
        <v>138</v>
      </c>
    </row>
    <row r="171" spans="3:3" x14ac:dyDescent="0.25">
      <c r="C171" t="s">
        <v>139</v>
      </c>
    </row>
    <row r="173" spans="3:3" x14ac:dyDescent="0.25">
      <c r="C173" t="s">
        <v>140</v>
      </c>
    </row>
    <row r="174" spans="3:3" x14ac:dyDescent="0.25">
      <c r="C174" t="s">
        <v>141</v>
      </c>
    </row>
    <row r="175" spans="3:3" x14ac:dyDescent="0.25">
      <c r="C175" t="s">
        <v>142</v>
      </c>
    </row>
    <row r="176" spans="3:3" x14ac:dyDescent="0.25">
      <c r="C176" t="s">
        <v>143</v>
      </c>
    </row>
    <row r="177" spans="3:3" x14ac:dyDescent="0.25">
      <c r="C177" t="s">
        <v>144</v>
      </c>
    </row>
    <row r="178" spans="3:3" x14ac:dyDescent="0.25">
      <c r="C178" t="s">
        <v>145</v>
      </c>
    </row>
    <row r="179" spans="3:3" x14ac:dyDescent="0.25">
      <c r="C179" t="s">
        <v>146</v>
      </c>
    </row>
    <row r="180" spans="3:3" x14ac:dyDescent="0.25">
      <c r="C180" t="s">
        <v>147</v>
      </c>
    </row>
    <row r="181" spans="3:3" x14ac:dyDescent="0.25">
      <c r="C181" t="s">
        <v>148</v>
      </c>
    </row>
    <row r="183" spans="3:3" x14ac:dyDescent="0.25">
      <c r="C183" t="s">
        <v>149</v>
      </c>
    </row>
    <row r="184" spans="3:3" x14ac:dyDescent="0.25">
      <c r="C184" t="s">
        <v>150</v>
      </c>
    </row>
    <row r="185" spans="3:3" x14ac:dyDescent="0.25">
      <c r="C185" t="s">
        <v>151</v>
      </c>
    </row>
    <row r="186" spans="3:3" x14ac:dyDescent="0.25">
      <c r="C186" t="s">
        <v>152</v>
      </c>
    </row>
    <row r="188" spans="3:3" x14ac:dyDescent="0.25">
      <c r="C188" t="s">
        <v>153</v>
      </c>
    </row>
    <row r="189" spans="3:3" x14ac:dyDescent="0.25">
      <c r="C189" t="s">
        <v>154</v>
      </c>
    </row>
    <row r="190" spans="3:3" x14ac:dyDescent="0.25">
      <c r="C190" t="s">
        <v>155</v>
      </c>
    </row>
    <row r="191" spans="3:3" x14ac:dyDescent="0.25">
      <c r="C191" t="s">
        <v>156</v>
      </c>
    </row>
    <row r="193" spans="3:3" x14ac:dyDescent="0.25">
      <c r="C193" t="s">
        <v>157</v>
      </c>
    </row>
    <row r="194" spans="3:3" x14ac:dyDescent="0.25">
      <c r="C194" t="s">
        <v>158</v>
      </c>
    </row>
    <row r="195" spans="3:3" x14ac:dyDescent="0.25">
      <c r="C195" t="s">
        <v>159</v>
      </c>
    </row>
    <row r="196" spans="3:3" x14ac:dyDescent="0.25">
      <c r="C196" t="s">
        <v>160</v>
      </c>
    </row>
    <row r="198" spans="3:3" x14ac:dyDescent="0.25">
      <c r="C198" t="s">
        <v>161</v>
      </c>
    </row>
    <row r="199" spans="3:3" x14ac:dyDescent="0.25">
      <c r="C199" t="s">
        <v>162</v>
      </c>
    </row>
    <row r="200" spans="3:3" x14ac:dyDescent="0.25">
      <c r="C200" t="s">
        <v>163</v>
      </c>
    </row>
    <row r="201" spans="3:3" x14ac:dyDescent="0.25">
      <c r="C201" t="s">
        <v>164</v>
      </c>
    </row>
    <row r="202" spans="3:3" x14ac:dyDescent="0.25">
      <c r="C202" t="s">
        <v>165</v>
      </c>
    </row>
    <row r="203" spans="3:3" x14ac:dyDescent="0.25">
      <c r="C203" t="s">
        <v>166</v>
      </c>
    </row>
    <row r="204" spans="3:3" x14ac:dyDescent="0.25">
      <c r="C204" t="s">
        <v>167</v>
      </c>
    </row>
    <row r="206" spans="3:3" x14ac:dyDescent="0.25">
      <c r="C206" t="s">
        <v>168</v>
      </c>
    </row>
    <row r="207" spans="3:3" x14ac:dyDescent="0.25">
      <c r="C207" t="s">
        <v>169</v>
      </c>
    </row>
    <row r="208" spans="3:3" x14ac:dyDescent="0.25">
      <c r="C208" t="s">
        <v>170</v>
      </c>
    </row>
    <row r="209" spans="3:3" x14ac:dyDescent="0.25">
      <c r="C209" t="s">
        <v>171</v>
      </c>
    </row>
    <row r="211" spans="3:3" x14ac:dyDescent="0.25">
      <c r="C211" t="s">
        <v>172</v>
      </c>
    </row>
    <row r="212" spans="3:3" x14ac:dyDescent="0.25">
      <c r="C212" t="s">
        <v>173</v>
      </c>
    </row>
    <row r="213" spans="3:3" x14ac:dyDescent="0.25">
      <c r="C213" t="s">
        <v>174</v>
      </c>
    </row>
    <row r="214" spans="3:3" x14ac:dyDescent="0.25">
      <c r="C214" t="s">
        <v>175</v>
      </c>
    </row>
    <row r="216" spans="3:3" x14ac:dyDescent="0.25">
      <c r="C216" t="s">
        <v>176</v>
      </c>
    </row>
    <row r="217" spans="3:3" x14ac:dyDescent="0.25">
      <c r="C217" t="s">
        <v>177</v>
      </c>
    </row>
    <row r="218" spans="3:3" x14ac:dyDescent="0.25">
      <c r="C218" t="s">
        <v>178</v>
      </c>
    </row>
    <row r="219" spans="3:3" x14ac:dyDescent="0.25">
      <c r="C219" t="s">
        <v>179</v>
      </c>
    </row>
    <row r="221" spans="3:3" x14ac:dyDescent="0.25">
      <c r="C221" t="s">
        <v>180</v>
      </c>
    </row>
    <row r="222" spans="3:3" x14ac:dyDescent="0.25">
      <c r="C222" t="s">
        <v>181</v>
      </c>
    </row>
    <row r="223" spans="3:3" x14ac:dyDescent="0.25">
      <c r="C223" t="s">
        <v>182</v>
      </c>
    </row>
    <row r="224" spans="3:3" x14ac:dyDescent="0.25">
      <c r="C224" t="s">
        <v>183</v>
      </c>
    </row>
    <row r="225" spans="3:3" x14ac:dyDescent="0.25">
      <c r="C225" t="s">
        <v>184</v>
      </c>
    </row>
    <row r="226" spans="3:3" x14ac:dyDescent="0.25">
      <c r="C226" t="s">
        <v>185</v>
      </c>
    </row>
    <row r="228" spans="3:3" x14ac:dyDescent="0.25">
      <c r="C228" t="s">
        <v>186</v>
      </c>
    </row>
    <row r="229" spans="3:3" x14ac:dyDescent="0.25">
      <c r="C229" t="s">
        <v>187</v>
      </c>
    </row>
    <row r="230" spans="3:3" x14ac:dyDescent="0.25">
      <c r="C230" t="s">
        <v>188</v>
      </c>
    </row>
    <row r="231" spans="3:3" x14ac:dyDescent="0.25">
      <c r="C231" t="s">
        <v>189</v>
      </c>
    </row>
    <row r="233" spans="3:3" x14ac:dyDescent="0.25">
      <c r="C233" t="s">
        <v>190</v>
      </c>
    </row>
    <row r="234" spans="3:3" x14ac:dyDescent="0.25">
      <c r="C234" t="s">
        <v>191</v>
      </c>
    </row>
    <row r="235" spans="3:3" x14ac:dyDescent="0.25">
      <c r="C235" t="s">
        <v>192</v>
      </c>
    </row>
    <row r="236" spans="3:3" x14ac:dyDescent="0.25">
      <c r="C236">
        <v>35436058</v>
      </c>
    </row>
    <row r="238" spans="3:3" x14ac:dyDescent="0.25">
      <c r="C238" t="s">
        <v>193</v>
      </c>
    </row>
    <row r="239" spans="3:3" x14ac:dyDescent="0.25">
      <c r="C239" t="s">
        <v>194</v>
      </c>
    </row>
    <row r="240" spans="3:3" x14ac:dyDescent="0.25">
      <c r="C240" t="s">
        <v>195</v>
      </c>
    </row>
    <row r="241" spans="3:3" x14ac:dyDescent="0.25">
      <c r="C241" t="s">
        <v>196</v>
      </c>
    </row>
    <row r="243" spans="3:3" x14ac:dyDescent="0.25">
      <c r="C243" t="s">
        <v>197</v>
      </c>
    </row>
    <row r="244" spans="3:3" x14ac:dyDescent="0.25">
      <c r="C244" t="s">
        <v>198</v>
      </c>
    </row>
    <row r="245" spans="3:3" x14ac:dyDescent="0.25">
      <c r="C245" t="s">
        <v>199</v>
      </c>
    </row>
    <row r="246" spans="3:3" x14ac:dyDescent="0.25">
      <c r="C246" t="s">
        <v>200</v>
      </c>
    </row>
    <row r="248" spans="3:3" x14ac:dyDescent="0.25">
      <c r="C248" t="s">
        <v>201</v>
      </c>
    </row>
    <row r="249" spans="3:3" x14ac:dyDescent="0.25">
      <c r="C249" t="s">
        <v>82</v>
      </c>
    </row>
    <row r="250" spans="3:3" x14ac:dyDescent="0.25">
      <c r="C250" t="s">
        <v>202</v>
      </c>
    </row>
    <row r="251" spans="3:3" x14ac:dyDescent="0.25">
      <c r="C251" t="s">
        <v>203</v>
      </c>
    </row>
    <row r="252" spans="3:3" x14ac:dyDescent="0.25">
      <c r="C252" t="s">
        <v>204</v>
      </c>
    </row>
    <row r="253" spans="3:3" x14ac:dyDescent="0.25">
      <c r="C253" t="s">
        <v>205</v>
      </c>
    </row>
    <row r="254" spans="3:3" x14ac:dyDescent="0.25">
      <c r="C254" t="s">
        <v>206</v>
      </c>
    </row>
    <row r="255" spans="3:3" x14ac:dyDescent="0.25">
      <c r="C255" t="s">
        <v>207</v>
      </c>
    </row>
    <row r="257" spans="3:3" x14ac:dyDescent="0.25">
      <c r="C257" t="s">
        <v>208</v>
      </c>
    </row>
    <row r="258" spans="3:3" x14ac:dyDescent="0.25">
      <c r="C258" t="s">
        <v>209</v>
      </c>
    </row>
    <row r="259" spans="3:3" x14ac:dyDescent="0.25">
      <c r="C259" t="s">
        <v>210</v>
      </c>
    </row>
    <row r="260" spans="3:3" x14ac:dyDescent="0.25">
      <c r="C260" t="s">
        <v>211</v>
      </c>
    </row>
    <row r="262" spans="3:3" x14ac:dyDescent="0.25">
      <c r="C262" t="s">
        <v>212</v>
      </c>
    </row>
    <row r="263" spans="3:3" x14ac:dyDescent="0.25">
      <c r="C263" t="s">
        <v>213</v>
      </c>
    </row>
    <row r="264" spans="3:3" x14ac:dyDescent="0.25">
      <c r="C264" t="s">
        <v>214</v>
      </c>
    </row>
    <row r="265" spans="3:3" x14ac:dyDescent="0.25">
      <c r="C265" t="s">
        <v>215</v>
      </c>
    </row>
    <row r="266" spans="3:3" x14ac:dyDescent="0.25">
      <c r="C266">
        <v>34514533</v>
      </c>
    </row>
    <row r="268" spans="3:3" x14ac:dyDescent="0.25">
      <c r="C268" t="s">
        <v>216</v>
      </c>
    </row>
    <row r="269" spans="3:3" x14ac:dyDescent="0.25">
      <c r="C269" t="s">
        <v>217</v>
      </c>
    </row>
    <row r="270" spans="3:3" x14ac:dyDescent="0.25">
      <c r="C270" t="s">
        <v>218</v>
      </c>
    </row>
    <row r="271" spans="3:3" x14ac:dyDescent="0.25">
      <c r="C271" t="s">
        <v>219</v>
      </c>
    </row>
    <row r="273" spans="3:3" x14ac:dyDescent="0.25">
      <c r="C273" t="s">
        <v>220</v>
      </c>
    </row>
    <row r="274" spans="3:3" x14ac:dyDescent="0.25">
      <c r="C274" t="s">
        <v>221</v>
      </c>
    </row>
    <row r="275" spans="3:3" x14ac:dyDescent="0.25">
      <c r="C275" t="s">
        <v>222</v>
      </c>
    </row>
    <row r="276" spans="3:3" x14ac:dyDescent="0.25">
      <c r="C276" t="s">
        <v>223</v>
      </c>
    </row>
    <row r="278" spans="3:3" x14ac:dyDescent="0.25">
      <c r="C278" t="s">
        <v>224</v>
      </c>
    </row>
    <row r="279" spans="3:3" x14ac:dyDescent="0.25">
      <c r="C279" t="s">
        <v>225</v>
      </c>
    </row>
    <row r="280" spans="3:3" x14ac:dyDescent="0.25">
      <c r="C280" t="s">
        <v>226</v>
      </c>
    </row>
    <row r="281" spans="3:3" x14ac:dyDescent="0.25">
      <c r="C281" t="s">
        <v>227</v>
      </c>
    </row>
    <row r="282" spans="3:3" x14ac:dyDescent="0.25">
      <c r="C282" t="s">
        <v>228</v>
      </c>
    </row>
    <row r="283" spans="3:3" x14ac:dyDescent="0.25">
      <c r="C283" t="s">
        <v>229</v>
      </c>
    </row>
    <row r="285" spans="3:3" x14ac:dyDescent="0.25">
      <c r="C285" t="s">
        <v>230</v>
      </c>
    </row>
    <row r="286" spans="3:3" x14ac:dyDescent="0.25">
      <c r="C286" t="s">
        <v>231</v>
      </c>
    </row>
    <row r="287" spans="3:3" x14ac:dyDescent="0.25">
      <c r="C287" t="s">
        <v>232</v>
      </c>
    </row>
    <row r="288" spans="3:3" x14ac:dyDescent="0.25">
      <c r="C288" t="s">
        <v>233</v>
      </c>
    </row>
    <row r="290" spans="3:3" x14ac:dyDescent="0.25">
      <c r="C290" t="s">
        <v>234</v>
      </c>
    </row>
    <row r="291" spans="3:3" x14ac:dyDescent="0.25">
      <c r="C291" t="s">
        <v>235</v>
      </c>
    </row>
    <row r="292" spans="3:3" x14ac:dyDescent="0.25">
      <c r="C292" t="s">
        <v>236</v>
      </c>
    </row>
    <row r="293" spans="3:3" x14ac:dyDescent="0.25">
      <c r="C293" t="s">
        <v>237</v>
      </c>
    </row>
    <row r="294" spans="3:3" x14ac:dyDescent="0.25">
      <c r="C294" t="s">
        <v>238</v>
      </c>
    </row>
    <row r="296" spans="3:3" x14ac:dyDescent="0.25">
      <c r="C296" t="s">
        <v>239</v>
      </c>
    </row>
    <row r="297" spans="3:3" x14ac:dyDescent="0.25">
      <c r="C297" t="s">
        <v>240</v>
      </c>
    </row>
    <row r="298" spans="3:3" x14ac:dyDescent="0.25">
      <c r="C298" t="s">
        <v>241</v>
      </c>
    </row>
    <row r="299" spans="3:3" x14ac:dyDescent="0.25">
      <c r="C299" t="s">
        <v>242</v>
      </c>
    </row>
    <row r="301" spans="3:3" x14ac:dyDescent="0.25">
      <c r="C301" t="s">
        <v>243</v>
      </c>
    </row>
    <row r="302" spans="3:3" x14ac:dyDescent="0.25">
      <c r="C302" t="s">
        <v>244</v>
      </c>
    </row>
    <row r="303" spans="3:3" x14ac:dyDescent="0.25">
      <c r="C303" t="s">
        <v>245</v>
      </c>
    </row>
    <row r="304" spans="3:3" x14ac:dyDescent="0.25">
      <c r="C304" t="s">
        <v>246</v>
      </c>
    </row>
    <row r="306" spans="3:3" x14ac:dyDescent="0.25">
      <c r="C306" t="s">
        <v>247</v>
      </c>
    </row>
    <row r="307" spans="3:3" x14ac:dyDescent="0.25">
      <c r="C307" t="s">
        <v>248</v>
      </c>
    </row>
    <row r="308" spans="3:3" x14ac:dyDescent="0.25">
      <c r="C308" t="s">
        <v>249</v>
      </c>
    </row>
    <row r="309" spans="3:3" x14ac:dyDescent="0.25">
      <c r="C309" t="s">
        <v>250</v>
      </c>
    </row>
    <row r="311" spans="3:3" x14ac:dyDescent="0.25">
      <c r="C311" t="s">
        <v>251</v>
      </c>
    </row>
    <row r="312" spans="3:3" x14ac:dyDescent="0.25">
      <c r="C312" t="s">
        <v>252</v>
      </c>
    </row>
    <row r="313" spans="3:3" x14ac:dyDescent="0.25">
      <c r="C313" t="s">
        <v>253</v>
      </c>
    </row>
    <row r="314" spans="3:3" x14ac:dyDescent="0.25">
      <c r="C314" t="s">
        <v>254</v>
      </c>
    </row>
    <row r="315" spans="3:3" x14ac:dyDescent="0.25">
      <c r="C315" t="s">
        <v>255</v>
      </c>
    </row>
    <row r="317" spans="3:3" x14ac:dyDescent="0.25">
      <c r="C317" t="s">
        <v>256</v>
      </c>
    </row>
    <row r="318" spans="3:3" x14ac:dyDescent="0.25">
      <c r="C318" t="s">
        <v>257</v>
      </c>
    </row>
    <row r="319" spans="3:3" x14ac:dyDescent="0.25">
      <c r="C319" t="s">
        <v>258</v>
      </c>
    </row>
    <row r="320" spans="3:3" x14ac:dyDescent="0.25">
      <c r="C320" t="s">
        <v>259</v>
      </c>
    </row>
    <row r="322" spans="3:3" x14ac:dyDescent="0.25">
      <c r="C322" t="s">
        <v>260</v>
      </c>
    </row>
    <row r="323" spans="3:3" x14ac:dyDescent="0.25">
      <c r="C323" t="s">
        <v>261</v>
      </c>
    </row>
    <row r="324" spans="3:3" x14ac:dyDescent="0.25">
      <c r="C324" t="s">
        <v>262</v>
      </c>
    </row>
    <row r="325" spans="3:3" x14ac:dyDescent="0.25">
      <c r="C325" t="s">
        <v>263</v>
      </c>
    </row>
    <row r="326" spans="3:3" x14ac:dyDescent="0.25">
      <c r="C326" t="s">
        <v>264</v>
      </c>
    </row>
    <row r="328" spans="3:3" x14ac:dyDescent="0.25">
      <c r="C328" t="s">
        <v>265</v>
      </c>
    </row>
    <row r="329" spans="3:3" x14ac:dyDescent="0.25">
      <c r="C329" t="s">
        <v>266</v>
      </c>
    </row>
    <row r="330" spans="3:3" x14ac:dyDescent="0.25">
      <c r="C330" t="s">
        <v>267</v>
      </c>
    </row>
    <row r="331" spans="3:3" x14ac:dyDescent="0.25">
      <c r="C331" t="s">
        <v>268</v>
      </c>
    </row>
    <row r="332" spans="3:3" x14ac:dyDescent="0.25">
      <c r="C332">
        <v>33506372</v>
      </c>
    </row>
    <row r="334" spans="3:3" x14ac:dyDescent="0.25">
      <c r="C334" t="s">
        <v>269</v>
      </c>
    </row>
    <row r="335" spans="3:3" x14ac:dyDescent="0.25">
      <c r="C335" t="s">
        <v>270</v>
      </c>
    </row>
    <row r="336" spans="3:3" x14ac:dyDescent="0.25">
      <c r="C336" t="s">
        <v>271</v>
      </c>
    </row>
    <row r="337" spans="3:3" x14ac:dyDescent="0.25">
      <c r="C337" t="s">
        <v>272</v>
      </c>
    </row>
    <row r="338" spans="3:3" x14ac:dyDescent="0.25">
      <c r="C338" t="s">
        <v>273</v>
      </c>
    </row>
    <row r="340" spans="3:3" x14ac:dyDescent="0.25">
      <c r="C340" t="s">
        <v>274</v>
      </c>
    </row>
    <row r="341" spans="3:3" x14ac:dyDescent="0.25">
      <c r="C341" t="s">
        <v>275</v>
      </c>
    </row>
    <row r="342" spans="3:3" x14ac:dyDescent="0.25">
      <c r="C342" t="s">
        <v>276</v>
      </c>
    </row>
    <row r="343" spans="3:3" x14ac:dyDescent="0.25">
      <c r="C343" t="s">
        <v>277</v>
      </c>
    </row>
    <row r="344" spans="3:3" x14ac:dyDescent="0.25">
      <c r="C344" t="s">
        <v>278</v>
      </c>
    </row>
    <row r="345" spans="3:3" x14ac:dyDescent="0.25">
      <c r="C345" t="s">
        <v>279</v>
      </c>
    </row>
    <row r="346" spans="3:3" x14ac:dyDescent="0.25">
      <c r="C346" t="s">
        <v>280</v>
      </c>
    </row>
    <row r="347" spans="3:3" x14ac:dyDescent="0.25">
      <c r="C347" t="s">
        <v>281</v>
      </c>
    </row>
    <row r="349" spans="3:3" x14ac:dyDescent="0.25">
      <c r="C349" t="s">
        <v>282</v>
      </c>
    </row>
    <row r="350" spans="3:3" x14ac:dyDescent="0.25">
      <c r="C350" t="s">
        <v>283</v>
      </c>
    </row>
    <row r="351" spans="3:3" x14ac:dyDescent="0.25">
      <c r="C351" t="s">
        <v>284</v>
      </c>
    </row>
    <row r="352" spans="3:3" x14ac:dyDescent="0.25">
      <c r="C352" t="s">
        <v>285</v>
      </c>
    </row>
    <row r="354" spans="3:3" x14ac:dyDescent="0.25">
      <c r="C354" t="s">
        <v>286</v>
      </c>
    </row>
    <row r="355" spans="3:3" x14ac:dyDescent="0.25">
      <c r="C355" t="s">
        <v>287</v>
      </c>
    </row>
    <row r="356" spans="3:3" x14ac:dyDescent="0.25">
      <c r="C356" t="s">
        <v>288</v>
      </c>
    </row>
    <row r="357" spans="3:3" x14ac:dyDescent="0.25">
      <c r="C357" t="s">
        <v>289</v>
      </c>
    </row>
    <row r="358" spans="3:3" x14ac:dyDescent="0.25">
      <c r="C358" t="s">
        <v>290</v>
      </c>
    </row>
    <row r="360" spans="3:3" x14ac:dyDescent="0.25">
      <c r="C360" t="s">
        <v>291</v>
      </c>
    </row>
    <row r="361" spans="3:3" x14ac:dyDescent="0.25">
      <c r="C361" t="s">
        <v>292</v>
      </c>
    </row>
    <row r="362" spans="3:3" x14ac:dyDescent="0.25">
      <c r="C362" t="s">
        <v>293</v>
      </c>
    </row>
    <row r="363" spans="3:3" x14ac:dyDescent="0.25">
      <c r="C363" t="s">
        <v>294</v>
      </c>
    </row>
    <row r="364" spans="3:3" x14ac:dyDescent="0.25">
      <c r="C364" t="s">
        <v>295</v>
      </c>
    </row>
    <row r="366" spans="3:3" x14ac:dyDescent="0.25">
      <c r="C366" t="s">
        <v>296</v>
      </c>
    </row>
    <row r="367" spans="3:3" x14ac:dyDescent="0.25">
      <c r="C367" t="s">
        <v>297</v>
      </c>
    </row>
    <row r="368" spans="3:3" x14ac:dyDescent="0.25">
      <c r="C368" t="s">
        <v>298</v>
      </c>
    </row>
    <row r="369" spans="3:3" x14ac:dyDescent="0.25">
      <c r="C369" t="s">
        <v>299</v>
      </c>
    </row>
    <row r="370" spans="3:3" x14ac:dyDescent="0.25">
      <c r="C370" t="s">
        <v>300</v>
      </c>
    </row>
    <row r="371" spans="3:3" x14ac:dyDescent="0.25">
      <c r="C371" t="s">
        <v>301</v>
      </c>
    </row>
    <row r="373" spans="3:3" x14ac:dyDescent="0.25">
      <c r="C373" t="s">
        <v>302</v>
      </c>
    </row>
    <row r="374" spans="3:3" x14ac:dyDescent="0.25">
      <c r="C374" t="s">
        <v>303</v>
      </c>
    </row>
    <row r="375" spans="3:3" x14ac:dyDescent="0.25">
      <c r="C375" t="s">
        <v>304</v>
      </c>
    </row>
    <row r="376" spans="3:3" x14ac:dyDescent="0.25">
      <c r="C376" t="s">
        <v>305</v>
      </c>
    </row>
    <row r="377" spans="3:3" x14ac:dyDescent="0.25">
      <c r="C377" t="s">
        <v>306</v>
      </c>
    </row>
    <row r="379" spans="3:3" x14ac:dyDescent="0.25">
      <c r="C379" t="s">
        <v>307</v>
      </c>
    </row>
    <row r="380" spans="3:3" x14ac:dyDescent="0.25">
      <c r="C380" t="s">
        <v>308</v>
      </c>
    </row>
    <row r="381" spans="3:3" x14ac:dyDescent="0.25">
      <c r="C381" t="s">
        <v>309</v>
      </c>
    </row>
    <row r="382" spans="3:3" x14ac:dyDescent="0.25">
      <c r="C382" t="s">
        <v>310</v>
      </c>
    </row>
    <row r="384" spans="3:3" x14ac:dyDescent="0.25">
      <c r="C384" t="s">
        <v>311</v>
      </c>
    </row>
    <row r="385" spans="3:3" x14ac:dyDescent="0.25">
      <c r="C385" t="s">
        <v>312</v>
      </c>
    </row>
    <row r="386" spans="3:3" x14ac:dyDescent="0.25">
      <c r="C386" t="s">
        <v>313</v>
      </c>
    </row>
    <row r="388" spans="3:3" x14ac:dyDescent="0.25">
      <c r="C388" t="s">
        <v>314</v>
      </c>
    </row>
    <row r="389" spans="3:3" x14ac:dyDescent="0.25">
      <c r="C389" t="s">
        <v>315</v>
      </c>
    </row>
    <row r="390" spans="3:3" x14ac:dyDescent="0.25">
      <c r="C390" t="s">
        <v>316</v>
      </c>
    </row>
    <row r="391" spans="3:3" x14ac:dyDescent="0.25">
      <c r="C391" t="s">
        <v>317</v>
      </c>
    </row>
    <row r="392" spans="3:3" x14ac:dyDescent="0.25">
      <c r="C392" t="s">
        <v>318</v>
      </c>
    </row>
    <row r="394" spans="3:3" x14ac:dyDescent="0.25">
      <c r="C394" t="s">
        <v>319</v>
      </c>
    </row>
    <row r="395" spans="3:3" x14ac:dyDescent="0.25">
      <c r="C395" t="s">
        <v>320</v>
      </c>
    </row>
    <row r="396" spans="3:3" x14ac:dyDescent="0.25">
      <c r="C396" t="s">
        <v>321</v>
      </c>
    </row>
    <row r="397" spans="3:3" x14ac:dyDescent="0.25">
      <c r="C397" t="s">
        <v>322</v>
      </c>
    </row>
    <row r="399" spans="3:3" x14ac:dyDescent="0.25">
      <c r="C399" t="s">
        <v>323</v>
      </c>
    </row>
    <row r="400" spans="3:3" x14ac:dyDescent="0.25">
      <c r="C400" t="s">
        <v>324</v>
      </c>
    </row>
    <row r="401" spans="3:3" x14ac:dyDescent="0.25">
      <c r="C401" t="s">
        <v>325</v>
      </c>
    </row>
    <row r="402" spans="3:3" x14ac:dyDescent="0.25">
      <c r="C402" t="s">
        <v>326</v>
      </c>
    </row>
    <row r="403" spans="3:3" x14ac:dyDescent="0.25">
      <c r="C403" t="s">
        <v>327</v>
      </c>
    </row>
    <row r="404" spans="3:3" x14ac:dyDescent="0.25">
      <c r="C404" t="s">
        <v>328</v>
      </c>
    </row>
    <row r="406" spans="3:3" x14ac:dyDescent="0.25">
      <c r="C406" t="s">
        <v>329</v>
      </c>
    </row>
    <row r="407" spans="3:3" x14ac:dyDescent="0.25">
      <c r="C407" t="s">
        <v>181</v>
      </c>
    </row>
    <row r="408" spans="3:3" x14ac:dyDescent="0.25">
      <c r="C408" t="s">
        <v>182</v>
      </c>
    </row>
    <row r="409" spans="3:3" x14ac:dyDescent="0.25">
      <c r="C409" t="s">
        <v>183</v>
      </c>
    </row>
    <row r="410" spans="3:3" x14ac:dyDescent="0.25">
      <c r="C410" t="s">
        <v>330</v>
      </c>
    </row>
    <row r="411" spans="3:3" x14ac:dyDescent="0.25">
      <c r="C411" t="s">
        <v>331</v>
      </c>
    </row>
    <row r="413" spans="3:3" x14ac:dyDescent="0.25">
      <c r="C413" t="s">
        <v>332</v>
      </c>
    </row>
    <row r="414" spans="3:3" x14ac:dyDescent="0.25">
      <c r="C414" t="s">
        <v>333</v>
      </c>
    </row>
    <row r="415" spans="3:3" x14ac:dyDescent="0.25">
      <c r="C415" t="s">
        <v>334</v>
      </c>
    </row>
    <row r="416" spans="3:3" x14ac:dyDescent="0.25">
      <c r="C416" t="s">
        <v>335</v>
      </c>
    </row>
    <row r="418" spans="3:3" x14ac:dyDescent="0.25">
      <c r="C418" t="s">
        <v>336</v>
      </c>
    </row>
    <row r="419" spans="3:3" x14ac:dyDescent="0.25">
      <c r="C419" t="s">
        <v>337</v>
      </c>
    </row>
    <row r="420" spans="3:3" x14ac:dyDescent="0.25">
      <c r="C420" t="s">
        <v>338</v>
      </c>
    </row>
    <row r="421" spans="3:3" x14ac:dyDescent="0.25">
      <c r="C421" t="s">
        <v>339</v>
      </c>
    </row>
    <row r="423" spans="3:3" x14ac:dyDescent="0.25">
      <c r="C423" t="s">
        <v>340</v>
      </c>
    </row>
    <row r="424" spans="3:3" x14ac:dyDescent="0.25">
      <c r="C424" t="s">
        <v>341</v>
      </c>
    </row>
    <row r="425" spans="3:3" x14ac:dyDescent="0.25">
      <c r="C425" t="s">
        <v>342</v>
      </c>
    </row>
    <row r="426" spans="3:3" x14ac:dyDescent="0.25">
      <c r="C426" t="s">
        <v>343</v>
      </c>
    </row>
    <row r="428" spans="3:3" x14ac:dyDescent="0.25">
      <c r="C428" t="s">
        <v>344</v>
      </c>
    </row>
    <row r="429" spans="3:3" x14ac:dyDescent="0.25">
      <c r="C429" t="s">
        <v>345</v>
      </c>
    </row>
    <row r="430" spans="3:3" x14ac:dyDescent="0.25">
      <c r="C430" t="s">
        <v>346</v>
      </c>
    </row>
    <row r="431" spans="3:3" x14ac:dyDescent="0.25">
      <c r="C431" t="s">
        <v>347</v>
      </c>
    </row>
    <row r="432" spans="3:3" x14ac:dyDescent="0.25">
      <c r="C432" t="s">
        <v>348</v>
      </c>
    </row>
    <row r="433" spans="3:3" x14ac:dyDescent="0.25">
      <c r="C433" t="s">
        <v>349</v>
      </c>
    </row>
    <row r="435" spans="3:3" x14ac:dyDescent="0.25">
      <c r="C435" t="s">
        <v>350</v>
      </c>
    </row>
    <row r="436" spans="3:3" x14ac:dyDescent="0.25">
      <c r="C436" t="s">
        <v>351</v>
      </c>
    </row>
    <row r="437" spans="3:3" x14ac:dyDescent="0.25">
      <c r="C437" t="s">
        <v>352</v>
      </c>
    </row>
    <row r="438" spans="3:3" x14ac:dyDescent="0.25">
      <c r="C438" t="s">
        <v>353</v>
      </c>
    </row>
    <row r="439" spans="3:3" x14ac:dyDescent="0.25">
      <c r="C439" t="s">
        <v>354</v>
      </c>
    </row>
    <row r="440" spans="3:3" x14ac:dyDescent="0.25">
      <c r="C440" t="s">
        <v>355</v>
      </c>
    </row>
    <row r="441" spans="3:3" x14ac:dyDescent="0.25">
      <c r="C441" t="s">
        <v>356</v>
      </c>
    </row>
    <row r="443" spans="3:3" x14ac:dyDescent="0.25">
      <c r="C443" t="s">
        <v>357</v>
      </c>
    </row>
    <row r="444" spans="3:3" x14ac:dyDescent="0.25">
      <c r="C444" t="s">
        <v>358</v>
      </c>
    </row>
    <row r="445" spans="3:3" x14ac:dyDescent="0.25">
      <c r="C445" t="s">
        <v>359</v>
      </c>
    </row>
    <row r="446" spans="3:3" x14ac:dyDescent="0.25">
      <c r="C446" t="s">
        <v>360</v>
      </c>
    </row>
    <row r="447" spans="3:3" x14ac:dyDescent="0.25">
      <c r="C447" t="s">
        <v>361</v>
      </c>
    </row>
    <row r="448" spans="3:3" x14ac:dyDescent="0.25">
      <c r="C448" t="s">
        <v>362</v>
      </c>
    </row>
    <row r="450" spans="3:3" x14ac:dyDescent="0.25">
      <c r="C450" t="s">
        <v>363</v>
      </c>
    </row>
    <row r="451" spans="3:3" x14ac:dyDescent="0.25">
      <c r="C451" t="s">
        <v>364</v>
      </c>
    </row>
    <row r="452" spans="3:3" x14ac:dyDescent="0.25">
      <c r="C452" t="s">
        <v>365</v>
      </c>
    </row>
    <row r="453" spans="3:3" x14ac:dyDescent="0.25">
      <c r="C453" t="s">
        <v>366</v>
      </c>
    </row>
    <row r="455" spans="3:3" x14ac:dyDescent="0.25">
      <c r="C455" t="s">
        <v>367</v>
      </c>
    </row>
    <row r="456" spans="3:3" x14ac:dyDescent="0.25">
      <c r="C456" t="s">
        <v>368</v>
      </c>
    </row>
    <row r="457" spans="3:3" x14ac:dyDescent="0.25">
      <c r="C457" t="s">
        <v>369</v>
      </c>
    </row>
    <row r="458" spans="3:3" x14ac:dyDescent="0.25">
      <c r="C458" t="s">
        <v>370</v>
      </c>
    </row>
    <row r="459" spans="3:3" x14ac:dyDescent="0.25">
      <c r="C459" t="s">
        <v>371</v>
      </c>
    </row>
    <row r="461" spans="3:3" x14ac:dyDescent="0.25">
      <c r="C461" t="s">
        <v>372</v>
      </c>
    </row>
    <row r="462" spans="3:3" x14ac:dyDescent="0.25">
      <c r="C462" t="s">
        <v>373</v>
      </c>
    </row>
    <row r="463" spans="3:3" x14ac:dyDescent="0.25">
      <c r="C463" t="s">
        <v>374</v>
      </c>
    </row>
    <row r="464" spans="3:3" x14ac:dyDescent="0.25">
      <c r="C464" t="s">
        <v>375</v>
      </c>
    </row>
    <row r="465" spans="3:3" x14ac:dyDescent="0.25">
      <c r="C465" t="s">
        <v>376</v>
      </c>
    </row>
    <row r="466" spans="3:3" x14ac:dyDescent="0.25">
      <c r="C466" t="s">
        <v>377</v>
      </c>
    </row>
    <row r="468" spans="3:3" x14ac:dyDescent="0.25">
      <c r="C468" t="s">
        <v>378</v>
      </c>
    </row>
    <row r="469" spans="3:3" x14ac:dyDescent="0.25">
      <c r="C469" t="s">
        <v>379</v>
      </c>
    </row>
    <row r="470" spans="3:3" x14ac:dyDescent="0.25">
      <c r="C470" t="s">
        <v>380</v>
      </c>
    </row>
    <row r="472" spans="3:3" x14ac:dyDescent="0.25">
      <c r="C472" t="s">
        <v>381</v>
      </c>
    </row>
    <row r="473" spans="3:3" x14ac:dyDescent="0.25">
      <c r="C473" t="s">
        <v>382</v>
      </c>
    </row>
    <row r="474" spans="3:3" x14ac:dyDescent="0.25">
      <c r="C474" t="s">
        <v>383</v>
      </c>
    </row>
    <row r="475" spans="3:3" x14ac:dyDescent="0.25">
      <c r="C475" t="s">
        <v>384</v>
      </c>
    </row>
    <row r="477" spans="3:3" x14ac:dyDescent="0.25">
      <c r="C477" t="s">
        <v>385</v>
      </c>
    </row>
    <row r="478" spans="3:3" x14ac:dyDescent="0.25">
      <c r="C478" t="s">
        <v>386</v>
      </c>
    </row>
    <row r="479" spans="3:3" x14ac:dyDescent="0.25">
      <c r="C479" t="s">
        <v>387</v>
      </c>
    </row>
    <row r="480" spans="3:3" x14ac:dyDescent="0.25">
      <c r="C480" t="s">
        <v>388</v>
      </c>
    </row>
    <row r="481" spans="3:3" x14ac:dyDescent="0.25">
      <c r="C481" t="s">
        <v>389</v>
      </c>
    </row>
    <row r="482" spans="3:3" x14ac:dyDescent="0.25">
      <c r="C482" t="s">
        <v>390</v>
      </c>
    </row>
    <row r="484" spans="3:3" x14ac:dyDescent="0.25">
      <c r="C484" t="s">
        <v>391</v>
      </c>
    </row>
    <row r="485" spans="3:3" x14ac:dyDescent="0.25">
      <c r="C485" t="s">
        <v>392</v>
      </c>
    </row>
    <row r="486" spans="3:3" x14ac:dyDescent="0.25">
      <c r="C486" t="s">
        <v>393</v>
      </c>
    </row>
    <row r="488" spans="3:3" x14ac:dyDescent="0.25">
      <c r="C488" t="s">
        <v>394</v>
      </c>
    </row>
    <row r="489" spans="3:3" x14ac:dyDescent="0.25">
      <c r="C489" t="s">
        <v>395</v>
      </c>
    </row>
    <row r="490" spans="3:3" x14ac:dyDescent="0.25">
      <c r="C490" t="s">
        <v>396</v>
      </c>
    </row>
    <row r="491" spans="3:3" x14ac:dyDescent="0.25">
      <c r="C491" t="s">
        <v>397</v>
      </c>
    </row>
    <row r="492" spans="3:3" x14ac:dyDescent="0.25">
      <c r="C492" t="s">
        <v>398</v>
      </c>
    </row>
    <row r="493" spans="3:3" x14ac:dyDescent="0.25">
      <c r="C493" t="s">
        <v>399</v>
      </c>
    </row>
    <row r="495" spans="3:3" x14ac:dyDescent="0.25">
      <c r="C495" t="s">
        <v>400</v>
      </c>
    </row>
    <row r="496" spans="3:3" x14ac:dyDescent="0.25">
      <c r="C496" t="s">
        <v>401</v>
      </c>
    </row>
    <row r="497" spans="3:3" x14ac:dyDescent="0.25">
      <c r="C497" t="s">
        <v>402</v>
      </c>
    </row>
    <row r="498" spans="3:3" x14ac:dyDescent="0.25">
      <c r="C498" t="s">
        <v>403</v>
      </c>
    </row>
    <row r="499" spans="3:3" x14ac:dyDescent="0.25">
      <c r="C499" t="s">
        <v>404</v>
      </c>
    </row>
    <row r="500" spans="3:3" x14ac:dyDescent="0.25">
      <c r="C500" t="s">
        <v>405</v>
      </c>
    </row>
    <row r="502" spans="3:3" x14ac:dyDescent="0.25">
      <c r="C502" t="s">
        <v>406</v>
      </c>
    </row>
    <row r="503" spans="3:3" x14ac:dyDescent="0.25">
      <c r="C503" t="s">
        <v>407</v>
      </c>
    </row>
    <row r="504" spans="3:3" x14ac:dyDescent="0.25">
      <c r="C504" t="s">
        <v>408</v>
      </c>
    </row>
    <row r="505" spans="3:3" x14ac:dyDescent="0.25">
      <c r="C505" t="s">
        <v>409</v>
      </c>
    </row>
    <row r="506" spans="3:3" x14ac:dyDescent="0.25">
      <c r="C506" t="s">
        <v>410</v>
      </c>
    </row>
    <row r="508" spans="3:3" x14ac:dyDescent="0.25">
      <c r="C508" t="s">
        <v>411</v>
      </c>
    </row>
    <row r="509" spans="3:3" x14ac:dyDescent="0.25">
      <c r="C509" t="s">
        <v>412</v>
      </c>
    </row>
    <row r="510" spans="3:3" x14ac:dyDescent="0.25">
      <c r="C510" t="s">
        <v>413</v>
      </c>
    </row>
    <row r="511" spans="3:3" x14ac:dyDescent="0.25">
      <c r="C511" t="s">
        <v>414</v>
      </c>
    </row>
    <row r="512" spans="3:3" x14ac:dyDescent="0.25">
      <c r="C512" t="s">
        <v>415</v>
      </c>
    </row>
    <row r="514" spans="3:3" x14ac:dyDescent="0.25">
      <c r="C514" t="s">
        <v>416</v>
      </c>
    </row>
    <row r="515" spans="3:3" x14ac:dyDescent="0.25">
      <c r="C515" t="s">
        <v>417</v>
      </c>
    </row>
    <row r="516" spans="3:3" x14ac:dyDescent="0.25">
      <c r="C516" t="s">
        <v>418</v>
      </c>
    </row>
    <row r="518" spans="3:3" x14ac:dyDescent="0.25">
      <c r="C518" t="s">
        <v>419</v>
      </c>
    </row>
    <row r="519" spans="3:3" x14ac:dyDescent="0.25">
      <c r="C519" t="s">
        <v>420</v>
      </c>
    </row>
    <row r="520" spans="3:3" x14ac:dyDescent="0.25">
      <c r="C520" t="s">
        <v>421</v>
      </c>
    </row>
    <row r="522" spans="3:3" x14ac:dyDescent="0.25">
      <c r="C522" t="s">
        <v>422</v>
      </c>
    </row>
    <row r="523" spans="3:3" x14ac:dyDescent="0.25">
      <c r="C523" t="s">
        <v>423</v>
      </c>
    </row>
    <row r="524" spans="3:3" x14ac:dyDescent="0.25">
      <c r="C524" t="s">
        <v>424</v>
      </c>
    </row>
    <row r="525" spans="3:3" x14ac:dyDescent="0.25">
      <c r="C525" t="s">
        <v>425</v>
      </c>
    </row>
    <row r="527" spans="3:3" x14ac:dyDescent="0.25">
      <c r="C527" t="s">
        <v>426</v>
      </c>
    </row>
    <row r="528" spans="3:3" x14ac:dyDescent="0.25">
      <c r="C528" t="s">
        <v>427</v>
      </c>
    </row>
    <row r="529" spans="3:3" x14ac:dyDescent="0.25">
      <c r="C529" t="s">
        <v>428</v>
      </c>
    </row>
    <row r="530" spans="3:3" x14ac:dyDescent="0.25">
      <c r="C530" t="s">
        <v>429</v>
      </c>
    </row>
    <row r="532" spans="3:3" x14ac:dyDescent="0.25">
      <c r="C532" t="s">
        <v>430</v>
      </c>
    </row>
    <row r="533" spans="3:3" x14ac:dyDescent="0.25">
      <c r="C533" t="s">
        <v>431</v>
      </c>
    </row>
    <row r="534" spans="3:3" x14ac:dyDescent="0.25">
      <c r="C534" t="s">
        <v>432</v>
      </c>
    </row>
    <row r="535" spans="3:3" x14ac:dyDescent="0.25">
      <c r="C535" t="s">
        <v>433</v>
      </c>
    </row>
    <row r="537" spans="3:3" x14ac:dyDescent="0.25">
      <c r="C537" t="s">
        <v>434</v>
      </c>
    </row>
    <row r="538" spans="3:3" x14ac:dyDescent="0.25">
      <c r="C538" t="s">
        <v>435</v>
      </c>
    </row>
    <row r="539" spans="3:3" x14ac:dyDescent="0.25">
      <c r="C539" t="s">
        <v>436</v>
      </c>
    </row>
    <row r="540" spans="3:3" x14ac:dyDescent="0.25">
      <c r="C540">
        <v>32083547</v>
      </c>
    </row>
    <row r="542" spans="3:3" x14ac:dyDescent="0.25">
      <c r="C542" t="s">
        <v>437</v>
      </c>
    </row>
    <row r="543" spans="3:3" x14ac:dyDescent="0.25">
      <c r="C543" t="s">
        <v>438</v>
      </c>
    </row>
    <row r="544" spans="3:3" x14ac:dyDescent="0.25">
      <c r="C544" t="s">
        <v>439</v>
      </c>
    </row>
    <row r="546" spans="3:3" x14ac:dyDescent="0.25">
      <c r="C546" t="s">
        <v>440</v>
      </c>
    </row>
    <row r="547" spans="3:3" x14ac:dyDescent="0.25">
      <c r="C547" t="s">
        <v>441</v>
      </c>
    </row>
    <row r="548" spans="3:3" x14ac:dyDescent="0.25">
      <c r="C548" t="s">
        <v>442</v>
      </c>
    </row>
    <row r="549" spans="3:3" x14ac:dyDescent="0.25">
      <c r="C549" t="s">
        <v>443</v>
      </c>
    </row>
    <row r="550" spans="3:3" x14ac:dyDescent="0.25">
      <c r="C550" t="s">
        <v>444</v>
      </c>
    </row>
    <row r="551" spans="3:3" x14ac:dyDescent="0.25">
      <c r="C551" t="s">
        <v>445</v>
      </c>
    </row>
    <row r="553" spans="3:3" x14ac:dyDescent="0.25">
      <c r="C553" t="s">
        <v>446</v>
      </c>
    </row>
    <row r="554" spans="3:3" x14ac:dyDescent="0.25">
      <c r="C554" t="s">
        <v>447</v>
      </c>
    </row>
    <row r="555" spans="3:3" x14ac:dyDescent="0.25">
      <c r="C555" t="s">
        <v>448</v>
      </c>
    </row>
    <row r="556" spans="3:3" x14ac:dyDescent="0.25">
      <c r="C556" t="s">
        <v>449</v>
      </c>
    </row>
    <row r="558" spans="3:3" x14ac:dyDescent="0.25">
      <c r="C558" t="s">
        <v>450</v>
      </c>
    </row>
    <row r="559" spans="3:3" x14ac:dyDescent="0.25">
      <c r="C559" t="s">
        <v>451</v>
      </c>
    </row>
    <row r="560" spans="3:3" x14ac:dyDescent="0.25">
      <c r="C560" t="s">
        <v>452</v>
      </c>
    </row>
    <row r="561" spans="3:3" x14ac:dyDescent="0.25">
      <c r="C561" t="s">
        <v>453</v>
      </c>
    </row>
    <row r="563" spans="3:3" x14ac:dyDescent="0.25">
      <c r="C563" t="s">
        <v>454</v>
      </c>
    </row>
    <row r="564" spans="3:3" x14ac:dyDescent="0.25">
      <c r="C564" t="s">
        <v>455</v>
      </c>
    </row>
    <row r="565" spans="3:3" x14ac:dyDescent="0.25">
      <c r="C565" t="s">
        <v>456</v>
      </c>
    </row>
    <row r="566" spans="3:3" x14ac:dyDescent="0.25">
      <c r="C566" t="s">
        <v>457</v>
      </c>
    </row>
    <row r="567" spans="3:3" x14ac:dyDescent="0.25">
      <c r="C567" t="s">
        <v>458</v>
      </c>
    </row>
    <row r="569" spans="3:3" x14ac:dyDescent="0.25">
      <c r="C569" t="s">
        <v>459</v>
      </c>
    </row>
    <row r="570" spans="3:3" x14ac:dyDescent="0.25">
      <c r="C570" t="s">
        <v>460</v>
      </c>
    </row>
    <row r="571" spans="3:3" x14ac:dyDescent="0.25">
      <c r="C571" t="s">
        <v>461</v>
      </c>
    </row>
    <row r="572" spans="3:3" x14ac:dyDescent="0.25">
      <c r="C572" t="s">
        <v>462</v>
      </c>
    </row>
    <row r="573" spans="3:3" x14ac:dyDescent="0.25">
      <c r="C573" t="s">
        <v>463</v>
      </c>
    </row>
    <row r="575" spans="3:3" x14ac:dyDescent="0.25">
      <c r="C575" t="s">
        <v>464</v>
      </c>
    </row>
    <row r="576" spans="3:3" x14ac:dyDescent="0.25">
      <c r="C576" t="s">
        <v>465</v>
      </c>
    </row>
    <row r="577" spans="3:3" x14ac:dyDescent="0.25">
      <c r="C577" t="s">
        <v>466</v>
      </c>
    </row>
    <row r="578" spans="3:3" x14ac:dyDescent="0.25">
      <c r="C578" t="s">
        <v>467</v>
      </c>
    </row>
    <row r="579" spans="3:3" x14ac:dyDescent="0.25">
      <c r="C579" t="s">
        <v>468</v>
      </c>
    </row>
    <row r="581" spans="3:3" x14ac:dyDescent="0.25">
      <c r="C581" t="s">
        <v>469</v>
      </c>
    </row>
    <row r="582" spans="3:3" x14ac:dyDescent="0.25">
      <c r="C582" t="s">
        <v>470</v>
      </c>
    </row>
    <row r="583" spans="3:3" x14ac:dyDescent="0.25">
      <c r="C583" t="s">
        <v>471</v>
      </c>
    </row>
    <row r="584" spans="3:3" x14ac:dyDescent="0.25">
      <c r="C584" t="s">
        <v>472</v>
      </c>
    </row>
    <row r="585" spans="3:3" x14ac:dyDescent="0.25">
      <c r="C585" t="s">
        <v>473</v>
      </c>
    </row>
    <row r="586" spans="3:3" x14ac:dyDescent="0.25">
      <c r="C586" t="s">
        <v>474</v>
      </c>
    </row>
    <row r="587" spans="3:3" x14ac:dyDescent="0.25">
      <c r="C587" t="s">
        <v>475</v>
      </c>
    </row>
    <row r="588" spans="3:3" x14ac:dyDescent="0.25">
      <c r="C588" t="s">
        <v>476</v>
      </c>
    </row>
    <row r="589" spans="3:3" x14ac:dyDescent="0.25">
      <c r="C589" t="s">
        <v>477</v>
      </c>
    </row>
    <row r="591" spans="3:3" x14ac:dyDescent="0.25">
      <c r="C591" t="s">
        <v>478</v>
      </c>
    </row>
    <row r="592" spans="3:3" x14ac:dyDescent="0.25">
      <c r="C592" t="s">
        <v>479</v>
      </c>
    </row>
    <row r="593" spans="3:3" x14ac:dyDescent="0.25">
      <c r="C593" t="s">
        <v>480</v>
      </c>
    </row>
    <row r="594" spans="3:3" x14ac:dyDescent="0.25">
      <c r="C594" t="s">
        <v>481</v>
      </c>
    </row>
    <row r="595" spans="3:3" x14ac:dyDescent="0.25">
      <c r="C595" t="s">
        <v>482</v>
      </c>
    </row>
    <row r="597" spans="3:3" x14ac:dyDescent="0.25">
      <c r="C597" t="s">
        <v>483</v>
      </c>
    </row>
    <row r="598" spans="3:3" x14ac:dyDescent="0.25">
      <c r="C598" t="s">
        <v>484</v>
      </c>
    </row>
    <row r="599" spans="3:3" x14ac:dyDescent="0.25">
      <c r="C599" t="s">
        <v>485</v>
      </c>
    </row>
    <row r="600" spans="3:3" x14ac:dyDescent="0.25">
      <c r="C600" t="s">
        <v>486</v>
      </c>
    </row>
    <row r="602" spans="3:3" x14ac:dyDescent="0.25">
      <c r="C602" t="s">
        <v>487</v>
      </c>
    </row>
    <row r="603" spans="3:3" x14ac:dyDescent="0.25">
      <c r="C603" t="s">
        <v>488</v>
      </c>
    </row>
    <row r="604" spans="3:3" x14ac:dyDescent="0.25">
      <c r="C604" t="s">
        <v>489</v>
      </c>
    </row>
    <row r="605" spans="3:3" x14ac:dyDescent="0.25">
      <c r="C605" t="s">
        <v>490</v>
      </c>
    </row>
    <row r="606" spans="3:3" x14ac:dyDescent="0.25">
      <c r="C606" t="s">
        <v>491</v>
      </c>
    </row>
    <row r="607" spans="3:3" x14ac:dyDescent="0.25">
      <c r="C607" t="s">
        <v>492</v>
      </c>
    </row>
    <row r="608" spans="3:3" x14ac:dyDescent="0.25">
      <c r="C608" t="s">
        <v>493</v>
      </c>
    </row>
    <row r="610" spans="3:3" x14ac:dyDescent="0.25">
      <c r="C610" t="s">
        <v>494</v>
      </c>
    </row>
    <row r="611" spans="3:3" x14ac:dyDescent="0.25">
      <c r="C611" t="s">
        <v>495</v>
      </c>
    </row>
    <row r="612" spans="3:3" x14ac:dyDescent="0.25">
      <c r="C612" t="s">
        <v>496</v>
      </c>
    </row>
    <row r="613" spans="3:3" x14ac:dyDescent="0.25">
      <c r="C613" t="s">
        <v>497</v>
      </c>
    </row>
    <row r="614" spans="3:3" x14ac:dyDescent="0.25">
      <c r="C614" t="s">
        <v>498</v>
      </c>
    </row>
    <row r="615" spans="3:3" x14ac:dyDescent="0.25">
      <c r="C615" t="s">
        <v>499</v>
      </c>
    </row>
    <row r="616" spans="3:3" x14ac:dyDescent="0.25">
      <c r="C616" t="s">
        <v>500</v>
      </c>
    </row>
    <row r="617" spans="3:3" x14ac:dyDescent="0.25">
      <c r="C617" t="s">
        <v>501</v>
      </c>
    </row>
    <row r="618" spans="3:3" x14ac:dyDescent="0.25">
      <c r="C618" t="s">
        <v>502</v>
      </c>
    </row>
    <row r="619" spans="3:3" x14ac:dyDescent="0.25">
      <c r="C619" t="s">
        <v>503</v>
      </c>
    </row>
    <row r="620" spans="3:3" x14ac:dyDescent="0.25">
      <c r="C620" t="s">
        <v>504</v>
      </c>
    </row>
    <row r="621" spans="3:3" x14ac:dyDescent="0.25">
      <c r="C621" t="s">
        <v>505</v>
      </c>
    </row>
    <row r="622" spans="3:3" x14ac:dyDescent="0.25">
      <c r="C622" t="s">
        <v>506</v>
      </c>
    </row>
    <row r="623" spans="3:3" x14ac:dyDescent="0.25">
      <c r="C623" t="s">
        <v>507</v>
      </c>
    </row>
    <row r="624" spans="3:3" x14ac:dyDescent="0.25">
      <c r="C624" t="s">
        <v>508</v>
      </c>
    </row>
    <row r="625" spans="3:3" x14ac:dyDescent="0.25">
      <c r="C625" t="s">
        <v>509</v>
      </c>
    </row>
    <row r="626" spans="3:3" x14ac:dyDescent="0.25">
      <c r="C626" t="s">
        <v>510</v>
      </c>
    </row>
    <row r="627" spans="3:3" x14ac:dyDescent="0.25">
      <c r="C627" t="s">
        <v>511</v>
      </c>
    </row>
    <row r="628" spans="3:3" x14ac:dyDescent="0.25">
      <c r="C628" t="s">
        <v>512</v>
      </c>
    </row>
    <row r="629" spans="3:3" x14ac:dyDescent="0.25">
      <c r="C629" t="s">
        <v>513</v>
      </c>
    </row>
    <row r="630" spans="3:3" x14ac:dyDescent="0.25">
      <c r="C630" t="s">
        <v>514</v>
      </c>
    </row>
    <row r="631" spans="3:3" x14ac:dyDescent="0.25">
      <c r="C631" t="s">
        <v>515</v>
      </c>
    </row>
    <row r="633" spans="3:3" x14ac:dyDescent="0.25">
      <c r="C633" t="s">
        <v>516</v>
      </c>
    </row>
    <row r="634" spans="3:3" x14ac:dyDescent="0.25">
      <c r="C634" t="s">
        <v>517</v>
      </c>
    </row>
    <row r="635" spans="3:3" x14ac:dyDescent="0.25">
      <c r="C635" t="s">
        <v>518</v>
      </c>
    </row>
    <row r="636" spans="3:3" x14ac:dyDescent="0.25">
      <c r="C636" t="s">
        <v>519</v>
      </c>
    </row>
    <row r="637" spans="3:3" x14ac:dyDescent="0.25">
      <c r="C637" t="s">
        <v>520</v>
      </c>
    </row>
    <row r="639" spans="3:3" x14ac:dyDescent="0.25">
      <c r="C639" t="s">
        <v>521</v>
      </c>
    </row>
    <row r="640" spans="3:3" x14ac:dyDescent="0.25">
      <c r="C640" t="s">
        <v>522</v>
      </c>
    </row>
    <row r="641" spans="3:3" x14ac:dyDescent="0.25">
      <c r="C641" t="s">
        <v>523</v>
      </c>
    </row>
    <row r="642" spans="3:3" x14ac:dyDescent="0.25">
      <c r="C642" t="s">
        <v>524</v>
      </c>
    </row>
    <row r="644" spans="3:3" x14ac:dyDescent="0.25">
      <c r="C644" t="s">
        <v>525</v>
      </c>
    </row>
    <row r="645" spans="3:3" x14ac:dyDescent="0.25">
      <c r="C645" t="s">
        <v>526</v>
      </c>
    </row>
    <row r="646" spans="3:3" x14ac:dyDescent="0.25">
      <c r="C646" t="s">
        <v>527</v>
      </c>
    </row>
    <row r="647" spans="3:3" x14ac:dyDescent="0.25">
      <c r="C647" t="s">
        <v>528</v>
      </c>
    </row>
    <row r="648" spans="3:3" x14ac:dyDescent="0.25">
      <c r="C648" t="s">
        <v>529</v>
      </c>
    </row>
    <row r="650" spans="3:3" x14ac:dyDescent="0.25">
      <c r="C650" t="s">
        <v>530</v>
      </c>
    </row>
    <row r="651" spans="3:3" x14ac:dyDescent="0.25">
      <c r="C651" t="s">
        <v>531</v>
      </c>
    </row>
    <row r="652" spans="3:3" x14ac:dyDescent="0.25">
      <c r="C652" t="s">
        <v>532</v>
      </c>
    </row>
    <row r="653" spans="3:3" x14ac:dyDescent="0.25">
      <c r="C653">
        <v>31857510</v>
      </c>
    </row>
    <row r="655" spans="3:3" x14ac:dyDescent="0.25">
      <c r="C655" t="s">
        <v>533</v>
      </c>
    </row>
    <row r="656" spans="3:3" x14ac:dyDescent="0.25">
      <c r="C656" t="s">
        <v>534</v>
      </c>
    </row>
    <row r="657" spans="3:3" x14ac:dyDescent="0.25">
      <c r="C657" t="s">
        <v>535</v>
      </c>
    </row>
    <row r="658" spans="3:3" x14ac:dyDescent="0.25">
      <c r="C658" t="s">
        <v>536</v>
      </c>
    </row>
    <row r="659" spans="3:3" x14ac:dyDescent="0.25">
      <c r="C659" t="s">
        <v>537</v>
      </c>
    </row>
    <row r="661" spans="3:3" x14ac:dyDescent="0.25">
      <c r="C661" t="s">
        <v>538</v>
      </c>
    </row>
    <row r="662" spans="3:3" x14ac:dyDescent="0.25">
      <c r="C662" t="s">
        <v>539</v>
      </c>
    </row>
    <row r="663" spans="3:3" x14ac:dyDescent="0.25">
      <c r="C663" t="s">
        <v>540</v>
      </c>
    </row>
    <row r="664" spans="3:3" x14ac:dyDescent="0.25">
      <c r="C664" t="s">
        <v>541</v>
      </c>
    </row>
    <row r="666" spans="3:3" x14ac:dyDescent="0.25">
      <c r="C666" t="s">
        <v>542</v>
      </c>
    </row>
    <row r="667" spans="3:3" x14ac:dyDescent="0.25">
      <c r="C667" t="s">
        <v>543</v>
      </c>
    </row>
    <row r="668" spans="3:3" x14ac:dyDescent="0.25">
      <c r="C668" t="s">
        <v>544</v>
      </c>
    </row>
    <row r="669" spans="3:3" x14ac:dyDescent="0.25">
      <c r="C669" t="s">
        <v>545</v>
      </c>
    </row>
    <row r="670" spans="3:3" x14ac:dyDescent="0.25">
      <c r="C670" t="s">
        <v>546</v>
      </c>
    </row>
    <row r="672" spans="3:3" x14ac:dyDescent="0.25">
      <c r="C672" t="s">
        <v>547</v>
      </c>
    </row>
    <row r="673" spans="3:3" x14ac:dyDescent="0.25">
      <c r="C673" t="s">
        <v>548</v>
      </c>
    </row>
    <row r="674" spans="3:3" x14ac:dyDescent="0.25">
      <c r="C674" t="s">
        <v>549</v>
      </c>
    </row>
    <row r="675" spans="3:3" x14ac:dyDescent="0.25">
      <c r="C675" t="s">
        <v>550</v>
      </c>
    </row>
    <row r="677" spans="3:3" x14ac:dyDescent="0.25">
      <c r="C677" t="s">
        <v>551</v>
      </c>
    </row>
    <row r="678" spans="3:3" x14ac:dyDescent="0.25">
      <c r="C678" t="s">
        <v>552</v>
      </c>
    </row>
    <row r="679" spans="3:3" x14ac:dyDescent="0.25">
      <c r="C679" t="s">
        <v>553</v>
      </c>
    </row>
    <row r="680" spans="3:3" x14ac:dyDescent="0.25">
      <c r="C680" t="s">
        <v>554</v>
      </c>
    </row>
    <row r="682" spans="3:3" x14ac:dyDescent="0.25">
      <c r="C682" t="s">
        <v>555</v>
      </c>
    </row>
    <row r="683" spans="3:3" x14ac:dyDescent="0.25">
      <c r="C683" t="s">
        <v>556</v>
      </c>
    </row>
    <row r="684" spans="3:3" x14ac:dyDescent="0.25">
      <c r="C684">
        <v>31346706</v>
      </c>
    </row>
    <row r="686" spans="3:3" x14ac:dyDescent="0.25">
      <c r="C686" t="s">
        <v>557</v>
      </c>
    </row>
    <row r="687" spans="3:3" x14ac:dyDescent="0.25">
      <c r="C687" t="s">
        <v>558</v>
      </c>
    </row>
    <row r="688" spans="3:3" x14ac:dyDescent="0.25">
      <c r="C688" t="s">
        <v>559</v>
      </c>
    </row>
    <row r="689" spans="3:3" x14ac:dyDescent="0.25">
      <c r="C689" t="s">
        <v>560</v>
      </c>
    </row>
    <row r="690" spans="3:3" x14ac:dyDescent="0.25">
      <c r="C690" t="s">
        <v>561</v>
      </c>
    </row>
    <row r="692" spans="3:3" x14ac:dyDescent="0.25">
      <c r="C692" t="s">
        <v>562</v>
      </c>
    </row>
    <row r="693" spans="3:3" x14ac:dyDescent="0.25">
      <c r="C693" t="s">
        <v>563</v>
      </c>
    </row>
    <row r="694" spans="3:3" x14ac:dyDescent="0.25">
      <c r="C694" t="s">
        <v>564</v>
      </c>
    </row>
    <row r="695" spans="3:3" x14ac:dyDescent="0.25">
      <c r="C695" t="s">
        <v>565</v>
      </c>
    </row>
    <row r="696" spans="3:3" x14ac:dyDescent="0.25">
      <c r="C696" t="s">
        <v>566</v>
      </c>
    </row>
    <row r="697" spans="3:3" x14ac:dyDescent="0.25">
      <c r="C697" t="s">
        <v>567</v>
      </c>
    </row>
    <row r="699" spans="3:3" x14ac:dyDescent="0.25">
      <c r="C699" t="s">
        <v>568</v>
      </c>
    </row>
    <row r="700" spans="3:3" x14ac:dyDescent="0.25">
      <c r="C700" t="s">
        <v>569</v>
      </c>
    </row>
    <row r="701" spans="3:3" x14ac:dyDescent="0.25">
      <c r="C701" t="s">
        <v>570</v>
      </c>
    </row>
    <row r="702" spans="3:3" x14ac:dyDescent="0.25">
      <c r="C702" t="s">
        <v>571</v>
      </c>
    </row>
    <row r="704" spans="3:3" x14ac:dyDescent="0.25">
      <c r="C704" t="s">
        <v>572</v>
      </c>
    </row>
    <row r="705" spans="3:3" x14ac:dyDescent="0.25">
      <c r="C705" t="s">
        <v>573</v>
      </c>
    </row>
    <row r="706" spans="3:3" x14ac:dyDescent="0.25">
      <c r="C706" t="s">
        <v>574</v>
      </c>
    </row>
    <row r="707" spans="3:3" x14ac:dyDescent="0.25">
      <c r="C707" t="s">
        <v>575</v>
      </c>
    </row>
    <row r="709" spans="3:3" x14ac:dyDescent="0.25">
      <c r="C709" t="s">
        <v>576</v>
      </c>
    </row>
    <row r="710" spans="3:3" x14ac:dyDescent="0.25">
      <c r="C710" t="s">
        <v>577</v>
      </c>
    </row>
    <row r="711" spans="3:3" x14ac:dyDescent="0.25">
      <c r="C711" t="s">
        <v>578</v>
      </c>
    </row>
    <row r="712" spans="3:3" x14ac:dyDescent="0.25">
      <c r="C712" t="s">
        <v>579</v>
      </c>
    </row>
    <row r="713" spans="3:3" x14ac:dyDescent="0.25">
      <c r="C713" t="s">
        <v>580</v>
      </c>
    </row>
    <row r="715" spans="3:3" x14ac:dyDescent="0.25">
      <c r="C715" t="s">
        <v>581</v>
      </c>
    </row>
    <row r="716" spans="3:3" x14ac:dyDescent="0.25">
      <c r="C716" t="s">
        <v>582</v>
      </c>
    </row>
    <row r="717" spans="3:3" x14ac:dyDescent="0.25">
      <c r="C717" t="s">
        <v>583</v>
      </c>
    </row>
    <row r="718" spans="3:3" x14ac:dyDescent="0.25">
      <c r="C718" t="s">
        <v>584</v>
      </c>
    </row>
    <row r="720" spans="3:3" x14ac:dyDescent="0.25">
      <c r="C720" t="s">
        <v>585</v>
      </c>
    </row>
    <row r="721" spans="3:3" x14ac:dyDescent="0.25">
      <c r="C721" t="s">
        <v>586</v>
      </c>
    </row>
    <row r="722" spans="3:3" x14ac:dyDescent="0.25">
      <c r="C722" t="s">
        <v>587</v>
      </c>
    </row>
    <row r="723" spans="3:3" x14ac:dyDescent="0.25">
      <c r="C723" t="s">
        <v>588</v>
      </c>
    </row>
    <row r="725" spans="3:3" x14ac:dyDescent="0.25">
      <c r="C725" t="s">
        <v>589</v>
      </c>
    </row>
    <row r="726" spans="3:3" x14ac:dyDescent="0.25">
      <c r="C726" t="s">
        <v>590</v>
      </c>
    </row>
    <row r="727" spans="3:3" x14ac:dyDescent="0.25">
      <c r="C727" t="s">
        <v>591</v>
      </c>
    </row>
    <row r="728" spans="3:3" x14ac:dyDescent="0.25">
      <c r="C728" t="s">
        <v>592</v>
      </c>
    </row>
    <row r="730" spans="3:3" x14ac:dyDescent="0.25">
      <c r="C730" t="s">
        <v>593</v>
      </c>
    </row>
    <row r="731" spans="3:3" x14ac:dyDescent="0.25">
      <c r="C731" t="s">
        <v>594</v>
      </c>
    </row>
    <row r="732" spans="3:3" x14ac:dyDescent="0.25">
      <c r="C732" t="s">
        <v>595</v>
      </c>
    </row>
    <row r="734" spans="3:3" x14ac:dyDescent="0.25">
      <c r="C734" t="s">
        <v>596</v>
      </c>
    </row>
    <row r="735" spans="3:3" x14ac:dyDescent="0.25">
      <c r="C735" t="s">
        <v>597</v>
      </c>
    </row>
    <row r="736" spans="3:3" x14ac:dyDescent="0.25">
      <c r="C736" t="s">
        <v>598</v>
      </c>
    </row>
    <row r="737" spans="3:3" x14ac:dyDescent="0.25">
      <c r="C737" t="s">
        <v>599</v>
      </c>
    </row>
    <row r="739" spans="3:3" x14ac:dyDescent="0.25">
      <c r="C739" t="s">
        <v>600</v>
      </c>
    </row>
    <row r="740" spans="3:3" x14ac:dyDescent="0.25">
      <c r="C740" t="s">
        <v>601</v>
      </c>
    </row>
    <row r="741" spans="3:3" x14ac:dyDescent="0.25">
      <c r="C741" t="s">
        <v>602</v>
      </c>
    </row>
    <row r="742" spans="3:3" x14ac:dyDescent="0.25">
      <c r="C742" t="s">
        <v>603</v>
      </c>
    </row>
    <row r="743" spans="3:3" x14ac:dyDescent="0.25">
      <c r="C743" t="s">
        <v>604</v>
      </c>
    </row>
    <row r="744" spans="3:3" x14ac:dyDescent="0.25">
      <c r="C744" t="s">
        <v>605</v>
      </c>
    </row>
    <row r="745" spans="3:3" x14ac:dyDescent="0.25">
      <c r="C745" t="s">
        <v>606</v>
      </c>
    </row>
    <row r="746" spans="3:3" x14ac:dyDescent="0.25">
      <c r="C746" t="s">
        <v>607</v>
      </c>
    </row>
    <row r="747" spans="3:3" x14ac:dyDescent="0.25">
      <c r="C747" t="s">
        <v>608</v>
      </c>
    </row>
    <row r="748" spans="3:3" x14ac:dyDescent="0.25">
      <c r="C748" t="s">
        <v>609</v>
      </c>
    </row>
    <row r="749" spans="3:3" x14ac:dyDescent="0.25">
      <c r="C749" t="s">
        <v>610</v>
      </c>
    </row>
    <row r="750" spans="3:3" x14ac:dyDescent="0.25">
      <c r="C750" t="s">
        <v>611</v>
      </c>
    </row>
    <row r="752" spans="3:3" x14ac:dyDescent="0.25">
      <c r="C752" t="s">
        <v>612</v>
      </c>
    </row>
    <row r="753" spans="3:3" x14ac:dyDescent="0.25">
      <c r="C753" t="s">
        <v>613</v>
      </c>
    </row>
    <row r="754" spans="3:3" x14ac:dyDescent="0.25">
      <c r="C754" t="s">
        <v>614</v>
      </c>
    </row>
    <row r="755" spans="3:3" x14ac:dyDescent="0.25">
      <c r="C755" t="s">
        <v>615</v>
      </c>
    </row>
    <row r="757" spans="3:3" x14ac:dyDescent="0.25">
      <c r="C757" t="s">
        <v>616</v>
      </c>
    </row>
    <row r="758" spans="3:3" x14ac:dyDescent="0.25">
      <c r="C758" t="s">
        <v>617</v>
      </c>
    </row>
    <row r="759" spans="3:3" x14ac:dyDescent="0.25">
      <c r="C759" t="s">
        <v>618</v>
      </c>
    </row>
    <row r="760" spans="3:3" x14ac:dyDescent="0.25">
      <c r="C760" t="s">
        <v>619</v>
      </c>
    </row>
    <row r="761" spans="3:3" x14ac:dyDescent="0.25">
      <c r="C761" t="s">
        <v>620</v>
      </c>
    </row>
    <row r="763" spans="3:3" x14ac:dyDescent="0.25">
      <c r="C763" t="s">
        <v>621</v>
      </c>
    </row>
    <row r="764" spans="3:3" x14ac:dyDescent="0.25">
      <c r="C764" t="s">
        <v>622</v>
      </c>
    </row>
    <row r="765" spans="3:3" x14ac:dyDescent="0.25">
      <c r="C765" t="s">
        <v>623</v>
      </c>
    </row>
    <row r="766" spans="3:3" x14ac:dyDescent="0.25">
      <c r="C766" t="s">
        <v>624</v>
      </c>
    </row>
    <row r="767" spans="3:3" x14ac:dyDescent="0.25">
      <c r="C767" t="s">
        <v>625</v>
      </c>
    </row>
    <row r="769" spans="3:3" x14ac:dyDescent="0.25">
      <c r="C769" t="s">
        <v>626</v>
      </c>
    </row>
    <row r="770" spans="3:3" x14ac:dyDescent="0.25">
      <c r="C770" t="s">
        <v>627</v>
      </c>
    </row>
    <row r="771" spans="3:3" x14ac:dyDescent="0.25">
      <c r="C771" t="s">
        <v>628</v>
      </c>
    </row>
    <row r="772" spans="3:3" x14ac:dyDescent="0.25">
      <c r="C772" t="s">
        <v>629</v>
      </c>
    </row>
    <row r="774" spans="3:3" x14ac:dyDescent="0.25">
      <c r="C774" t="s">
        <v>630</v>
      </c>
    </row>
    <row r="775" spans="3:3" x14ac:dyDescent="0.25">
      <c r="C775" t="s">
        <v>631</v>
      </c>
    </row>
    <row r="776" spans="3:3" x14ac:dyDescent="0.25">
      <c r="C776" t="s">
        <v>632</v>
      </c>
    </row>
    <row r="777" spans="3:3" x14ac:dyDescent="0.25">
      <c r="C777" t="s">
        <v>633</v>
      </c>
    </row>
    <row r="779" spans="3:3" x14ac:dyDescent="0.25">
      <c r="C779" t="s">
        <v>634</v>
      </c>
    </row>
    <row r="780" spans="3:3" x14ac:dyDescent="0.25">
      <c r="C780" t="s">
        <v>635</v>
      </c>
    </row>
    <row r="781" spans="3:3" x14ac:dyDescent="0.25">
      <c r="C781" t="s">
        <v>636</v>
      </c>
    </row>
    <row r="782" spans="3:3" x14ac:dyDescent="0.25">
      <c r="C782" t="s">
        <v>637</v>
      </c>
    </row>
    <row r="783" spans="3:3" x14ac:dyDescent="0.25">
      <c r="C783" t="s">
        <v>638</v>
      </c>
    </row>
    <row r="785" spans="3:3" x14ac:dyDescent="0.25">
      <c r="C785" t="s">
        <v>639</v>
      </c>
    </row>
    <row r="786" spans="3:3" x14ac:dyDescent="0.25">
      <c r="C786" t="s">
        <v>640</v>
      </c>
    </row>
    <row r="787" spans="3:3" x14ac:dyDescent="0.25">
      <c r="C787" t="s">
        <v>641</v>
      </c>
    </row>
    <row r="788" spans="3:3" x14ac:dyDescent="0.25">
      <c r="C788" t="s">
        <v>642</v>
      </c>
    </row>
    <row r="789" spans="3:3" x14ac:dyDescent="0.25">
      <c r="C789" t="s">
        <v>643</v>
      </c>
    </row>
    <row r="791" spans="3:3" x14ac:dyDescent="0.25">
      <c r="C791" t="s">
        <v>644</v>
      </c>
    </row>
    <row r="792" spans="3:3" x14ac:dyDescent="0.25">
      <c r="C792" t="s">
        <v>645</v>
      </c>
    </row>
    <row r="793" spans="3:3" x14ac:dyDescent="0.25">
      <c r="C793" t="s">
        <v>646</v>
      </c>
    </row>
    <row r="795" spans="3:3" x14ac:dyDescent="0.25">
      <c r="C795" t="s">
        <v>647</v>
      </c>
    </row>
    <row r="796" spans="3:3" x14ac:dyDescent="0.25">
      <c r="C796" t="s">
        <v>648</v>
      </c>
    </row>
    <row r="797" spans="3:3" x14ac:dyDescent="0.25">
      <c r="C797" t="s">
        <v>649</v>
      </c>
    </row>
    <row r="798" spans="3:3" x14ac:dyDescent="0.25">
      <c r="C798" t="s">
        <v>650</v>
      </c>
    </row>
    <row r="799" spans="3:3" x14ac:dyDescent="0.25">
      <c r="C799" t="s">
        <v>651</v>
      </c>
    </row>
    <row r="800" spans="3:3" x14ac:dyDescent="0.25">
      <c r="C800" t="s">
        <v>652</v>
      </c>
    </row>
    <row r="802" spans="3:3" x14ac:dyDescent="0.25">
      <c r="C802" t="s">
        <v>653</v>
      </c>
    </row>
    <row r="803" spans="3:3" x14ac:dyDescent="0.25">
      <c r="C803" t="s">
        <v>654</v>
      </c>
    </row>
    <row r="804" spans="3:3" x14ac:dyDescent="0.25">
      <c r="C804" t="s">
        <v>655</v>
      </c>
    </row>
    <row r="805" spans="3:3" x14ac:dyDescent="0.25">
      <c r="C805" t="s">
        <v>656</v>
      </c>
    </row>
    <row r="807" spans="3:3" x14ac:dyDescent="0.25">
      <c r="C807" t="s">
        <v>657</v>
      </c>
    </row>
    <row r="808" spans="3:3" x14ac:dyDescent="0.25">
      <c r="C808" t="s">
        <v>658</v>
      </c>
    </row>
    <row r="809" spans="3:3" x14ac:dyDescent="0.25">
      <c r="C809" t="s">
        <v>659</v>
      </c>
    </row>
    <row r="810" spans="3:3" x14ac:dyDescent="0.25">
      <c r="C810" t="s">
        <v>660</v>
      </c>
    </row>
    <row r="811" spans="3:3" x14ac:dyDescent="0.25">
      <c r="C811">
        <v>30006917</v>
      </c>
    </row>
    <row r="813" spans="3:3" x14ac:dyDescent="0.25">
      <c r="C813" t="s">
        <v>661</v>
      </c>
    </row>
    <row r="814" spans="3:3" x14ac:dyDescent="0.25">
      <c r="C814" t="s">
        <v>662</v>
      </c>
    </row>
    <row r="815" spans="3:3" x14ac:dyDescent="0.25">
      <c r="C815" t="s">
        <v>663</v>
      </c>
    </row>
    <row r="816" spans="3:3" x14ac:dyDescent="0.25">
      <c r="C816" t="s">
        <v>664</v>
      </c>
    </row>
    <row r="818" spans="3:3" x14ac:dyDescent="0.25">
      <c r="C818" t="s">
        <v>665</v>
      </c>
    </row>
    <row r="819" spans="3:3" x14ac:dyDescent="0.25">
      <c r="C819" t="s">
        <v>666</v>
      </c>
    </row>
    <row r="820" spans="3:3" x14ac:dyDescent="0.25">
      <c r="C820" t="s">
        <v>667</v>
      </c>
    </row>
    <row r="821" spans="3:3" x14ac:dyDescent="0.25">
      <c r="C821" t="s">
        <v>668</v>
      </c>
    </row>
    <row r="823" spans="3:3" x14ac:dyDescent="0.25">
      <c r="C823" t="s">
        <v>669</v>
      </c>
    </row>
    <row r="824" spans="3:3" x14ac:dyDescent="0.25">
      <c r="C824" t="s">
        <v>670</v>
      </c>
    </row>
    <row r="825" spans="3:3" x14ac:dyDescent="0.25">
      <c r="C825" t="s">
        <v>671</v>
      </c>
    </row>
    <row r="826" spans="3:3" x14ac:dyDescent="0.25">
      <c r="C826" t="s">
        <v>672</v>
      </c>
    </row>
    <row r="828" spans="3:3" x14ac:dyDescent="0.25">
      <c r="C828" t="s">
        <v>673</v>
      </c>
    </row>
    <row r="829" spans="3:3" x14ac:dyDescent="0.25">
      <c r="C829" t="s">
        <v>674</v>
      </c>
    </row>
    <row r="830" spans="3:3" x14ac:dyDescent="0.25">
      <c r="C830" t="s">
        <v>675</v>
      </c>
    </row>
    <row r="831" spans="3:3" x14ac:dyDescent="0.25">
      <c r="C831" t="s">
        <v>676</v>
      </c>
    </row>
    <row r="833" spans="3:3" x14ac:dyDescent="0.25">
      <c r="C833" t="s">
        <v>677</v>
      </c>
    </row>
    <row r="834" spans="3:3" x14ac:dyDescent="0.25">
      <c r="C834" t="s">
        <v>678</v>
      </c>
    </row>
    <row r="835" spans="3:3" x14ac:dyDescent="0.25">
      <c r="C835" t="s">
        <v>679</v>
      </c>
    </row>
    <row r="836" spans="3:3" x14ac:dyDescent="0.25">
      <c r="C836" t="s">
        <v>680</v>
      </c>
    </row>
    <row r="838" spans="3:3" x14ac:dyDescent="0.25">
      <c r="C838" t="s">
        <v>681</v>
      </c>
    </row>
    <row r="839" spans="3:3" x14ac:dyDescent="0.25">
      <c r="C839" t="s">
        <v>682</v>
      </c>
    </row>
    <row r="840" spans="3:3" x14ac:dyDescent="0.25">
      <c r="C840" t="s">
        <v>683</v>
      </c>
    </row>
    <row r="841" spans="3:3" x14ac:dyDescent="0.25">
      <c r="C841" t="s">
        <v>684</v>
      </c>
    </row>
    <row r="842" spans="3:3" x14ac:dyDescent="0.25">
      <c r="C842" t="s">
        <v>685</v>
      </c>
    </row>
    <row r="844" spans="3:3" x14ac:dyDescent="0.25">
      <c r="C844" t="s">
        <v>686</v>
      </c>
    </row>
    <row r="845" spans="3:3" x14ac:dyDescent="0.25">
      <c r="C845" t="s">
        <v>687</v>
      </c>
    </row>
    <row r="846" spans="3:3" x14ac:dyDescent="0.25">
      <c r="C846" t="s">
        <v>688</v>
      </c>
    </row>
    <row r="847" spans="3:3" x14ac:dyDescent="0.25">
      <c r="C847" t="s">
        <v>689</v>
      </c>
    </row>
    <row r="849" spans="3:3" x14ac:dyDescent="0.25">
      <c r="C849" t="s">
        <v>690</v>
      </c>
    </row>
    <row r="850" spans="3:3" x14ac:dyDescent="0.25">
      <c r="C850" t="s">
        <v>691</v>
      </c>
    </row>
    <row r="851" spans="3:3" x14ac:dyDescent="0.25">
      <c r="C851" t="s">
        <v>692</v>
      </c>
    </row>
    <row r="852" spans="3:3" x14ac:dyDescent="0.25">
      <c r="C852" t="s">
        <v>693</v>
      </c>
    </row>
    <row r="853" spans="3:3" x14ac:dyDescent="0.25">
      <c r="C853" t="s">
        <v>694</v>
      </c>
    </row>
    <row r="855" spans="3:3" x14ac:dyDescent="0.25">
      <c r="C855" t="s">
        <v>695</v>
      </c>
    </row>
    <row r="856" spans="3:3" x14ac:dyDescent="0.25">
      <c r="C856" t="s">
        <v>696</v>
      </c>
    </row>
    <row r="857" spans="3:3" x14ac:dyDescent="0.25">
      <c r="C857" t="s">
        <v>697</v>
      </c>
    </row>
    <row r="859" spans="3:3" x14ac:dyDescent="0.25">
      <c r="C859" t="s">
        <v>698</v>
      </c>
    </row>
    <row r="860" spans="3:3" x14ac:dyDescent="0.25">
      <c r="C860" t="s">
        <v>699</v>
      </c>
    </row>
    <row r="861" spans="3:3" x14ac:dyDescent="0.25">
      <c r="C861" t="s">
        <v>700</v>
      </c>
    </row>
    <row r="862" spans="3:3" x14ac:dyDescent="0.25">
      <c r="C862" t="s">
        <v>701</v>
      </c>
    </row>
    <row r="864" spans="3:3" x14ac:dyDescent="0.25">
      <c r="C864" t="s">
        <v>702</v>
      </c>
    </row>
    <row r="865" spans="3:3" x14ac:dyDescent="0.25">
      <c r="C865" t="s">
        <v>703</v>
      </c>
    </row>
    <row r="866" spans="3:3" x14ac:dyDescent="0.25">
      <c r="C866" t="s">
        <v>704</v>
      </c>
    </row>
    <row r="867" spans="3:3" x14ac:dyDescent="0.25">
      <c r="C867" t="s">
        <v>705</v>
      </c>
    </row>
    <row r="868" spans="3:3" x14ac:dyDescent="0.25">
      <c r="C868" t="s">
        <v>706</v>
      </c>
    </row>
    <row r="869" spans="3:3" x14ac:dyDescent="0.25">
      <c r="C869" t="s">
        <v>707</v>
      </c>
    </row>
    <row r="871" spans="3:3" x14ac:dyDescent="0.25">
      <c r="C871" t="s">
        <v>708</v>
      </c>
    </row>
    <row r="872" spans="3:3" x14ac:dyDescent="0.25">
      <c r="C872" t="s">
        <v>709</v>
      </c>
    </row>
    <row r="873" spans="3:3" x14ac:dyDescent="0.25">
      <c r="C873" t="s">
        <v>710</v>
      </c>
    </row>
    <row r="874" spans="3:3" x14ac:dyDescent="0.25">
      <c r="C874" t="s">
        <v>711</v>
      </c>
    </row>
    <row r="876" spans="3:3" x14ac:dyDescent="0.25">
      <c r="C876" t="s">
        <v>712</v>
      </c>
    </row>
    <row r="877" spans="3:3" x14ac:dyDescent="0.25">
      <c r="C877" t="s">
        <v>713</v>
      </c>
    </row>
    <row r="878" spans="3:3" x14ac:dyDescent="0.25">
      <c r="C878" t="s">
        <v>714</v>
      </c>
    </row>
    <row r="879" spans="3:3" x14ac:dyDescent="0.25">
      <c r="C879" t="s">
        <v>715</v>
      </c>
    </row>
    <row r="880" spans="3:3" x14ac:dyDescent="0.25">
      <c r="C880" t="s">
        <v>716</v>
      </c>
    </row>
    <row r="882" spans="3:3" x14ac:dyDescent="0.25">
      <c r="C882" t="s">
        <v>717</v>
      </c>
    </row>
    <row r="883" spans="3:3" x14ac:dyDescent="0.25">
      <c r="C883" t="s">
        <v>718</v>
      </c>
    </row>
    <row r="884" spans="3:3" x14ac:dyDescent="0.25">
      <c r="C884" t="s">
        <v>719</v>
      </c>
    </row>
    <row r="885" spans="3:3" x14ac:dyDescent="0.25">
      <c r="C885" t="s">
        <v>720</v>
      </c>
    </row>
    <row r="886" spans="3:3" x14ac:dyDescent="0.25">
      <c r="C886">
        <v>28986052</v>
      </c>
    </row>
    <row r="888" spans="3:3" x14ac:dyDescent="0.25">
      <c r="C888" t="s">
        <v>721</v>
      </c>
    </row>
    <row r="889" spans="3:3" x14ac:dyDescent="0.25">
      <c r="C889" t="s">
        <v>722</v>
      </c>
    </row>
    <row r="890" spans="3:3" x14ac:dyDescent="0.25">
      <c r="C890" t="s">
        <v>723</v>
      </c>
    </row>
    <row r="891" spans="3:3" x14ac:dyDescent="0.25">
      <c r="C891">
        <v>24341326</v>
      </c>
    </row>
    <row r="893" spans="3:3" x14ac:dyDescent="0.25">
      <c r="C893" t="s">
        <v>724</v>
      </c>
    </row>
    <row r="894" spans="3:3" x14ac:dyDescent="0.25">
      <c r="C894" t="s">
        <v>725</v>
      </c>
    </row>
    <row r="895" spans="3:3" x14ac:dyDescent="0.25">
      <c r="C895" t="s">
        <v>726</v>
      </c>
    </row>
    <row r="897" spans="3:3" x14ac:dyDescent="0.25">
      <c r="C897" t="s">
        <v>727</v>
      </c>
    </row>
    <row r="898" spans="3:3" x14ac:dyDescent="0.25">
      <c r="C898" t="s">
        <v>728</v>
      </c>
    </row>
    <row r="899" spans="3:3" x14ac:dyDescent="0.25">
      <c r="C899" t="s">
        <v>729</v>
      </c>
    </row>
    <row r="900" spans="3:3" x14ac:dyDescent="0.25">
      <c r="C900" t="s">
        <v>730</v>
      </c>
    </row>
    <row r="901" spans="3:3" x14ac:dyDescent="0.25">
      <c r="C901" t="s">
        <v>731</v>
      </c>
    </row>
    <row r="903" spans="3:3" x14ac:dyDescent="0.25">
      <c r="C903" t="s">
        <v>732</v>
      </c>
    </row>
    <row r="904" spans="3:3" x14ac:dyDescent="0.25">
      <c r="C904" t="s">
        <v>733</v>
      </c>
    </row>
    <row r="905" spans="3:3" x14ac:dyDescent="0.25">
      <c r="C905" t="s">
        <v>734</v>
      </c>
    </row>
    <row r="906" spans="3:3" x14ac:dyDescent="0.25">
      <c r="C906" t="s">
        <v>735</v>
      </c>
    </row>
    <row r="908" spans="3:3" x14ac:dyDescent="0.25">
      <c r="C908" t="s">
        <v>736</v>
      </c>
    </row>
    <row r="909" spans="3:3" x14ac:dyDescent="0.25">
      <c r="C909" t="s">
        <v>737</v>
      </c>
    </row>
    <row r="910" spans="3:3" x14ac:dyDescent="0.25">
      <c r="C910" t="s">
        <v>738</v>
      </c>
    </row>
    <row r="911" spans="3:3" x14ac:dyDescent="0.25">
      <c r="C911">
        <v>28461650</v>
      </c>
    </row>
    <row r="913" spans="3:3" x14ac:dyDescent="0.25">
      <c r="C913" t="s">
        <v>739</v>
      </c>
    </row>
    <row r="914" spans="3:3" x14ac:dyDescent="0.25">
      <c r="C914" t="s">
        <v>740</v>
      </c>
    </row>
    <row r="915" spans="3:3" x14ac:dyDescent="0.25">
      <c r="C915" t="s">
        <v>741</v>
      </c>
    </row>
    <row r="916" spans="3:3" x14ac:dyDescent="0.25">
      <c r="C916" t="s">
        <v>742</v>
      </c>
    </row>
    <row r="918" spans="3:3" x14ac:dyDescent="0.25">
      <c r="C918" t="s">
        <v>743</v>
      </c>
    </row>
    <row r="919" spans="3:3" x14ac:dyDescent="0.25">
      <c r="C919" t="s">
        <v>744</v>
      </c>
    </row>
    <row r="920" spans="3:3" x14ac:dyDescent="0.25">
      <c r="C920" t="s">
        <v>745</v>
      </c>
    </row>
    <row r="921" spans="3:3" x14ac:dyDescent="0.25">
      <c r="C921" t="s">
        <v>746</v>
      </c>
    </row>
    <row r="922" spans="3:3" x14ac:dyDescent="0.25">
      <c r="C922" t="s">
        <v>747</v>
      </c>
    </row>
    <row r="924" spans="3:3" x14ac:dyDescent="0.25">
      <c r="C924" t="s">
        <v>748</v>
      </c>
    </row>
    <row r="925" spans="3:3" x14ac:dyDescent="0.25">
      <c r="C925" t="s">
        <v>749</v>
      </c>
    </row>
    <row r="926" spans="3:3" x14ac:dyDescent="0.25">
      <c r="C926" t="s">
        <v>750</v>
      </c>
    </row>
    <row r="927" spans="3:3" x14ac:dyDescent="0.25">
      <c r="C927" t="s">
        <v>751</v>
      </c>
    </row>
    <row r="928" spans="3:3" x14ac:dyDescent="0.25">
      <c r="C928" t="s">
        <v>752</v>
      </c>
    </row>
    <row r="929" spans="3:3" x14ac:dyDescent="0.25">
      <c r="C929" t="s">
        <v>753</v>
      </c>
    </row>
    <row r="931" spans="3:3" x14ac:dyDescent="0.25">
      <c r="C931" t="s">
        <v>754</v>
      </c>
    </row>
    <row r="932" spans="3:3" x14ac:dyDescent="0.25">
      <c r="C932" t="s">
        <v>755</v>
      </c>
    </row>
    <row r="933" spans="3:3" x14ac:dyDescent="0.25">
      <c r="C933" t="s">
        <v>756</v>
      </c>
    </row>
    <row r="934" spans="3:3" x14ac:dyDescent="0.25">
      <c r="C934" t="s">
        <v>757</v>
      </c>
    </row>
    <row r="936" spans="3:3" x14ac:dyDescent="0.25">
      <c r="C936" t="s">
        <v>758</v>
      </c>
    </row>
    <row r="937" spans="3:3" x14ac:dyDescent="0.25">
      <c r="C937" t="s">
        <v>759</v>
      </c>
    </row>
    <row r="938" spans="3:3" x14ac:dyDescent="0.25">
      <c r="C938" t="s">
        <v>760</v>
      </c>
    </row>
    <row r="939" spans="3:3" x14ac:dyDescent="0.25">
      <c r="C939" t="s">
        <v>761</v>
      </c>
    </row>
    <row r="940" spans="3:3" x14ac:dyDescent="0.25">
      <c r="C940" t="s">
        <v>762</v>
      </c>
    </row>
    <row r="942" spans="3:3" x14ac:dyDescent="0.25">
      <c r="C942" t="s">
        <v>763</v>
      </c>
    </row>
    <row r="943" spans="3:3" x14ac:dyDescent="0.25">
      <c r="C943" t="s">
        <v>764</v>
      </c>
    </row>
    <row r="944" spans="3:3" x14ac:dyDescent="0.25">
      <c r="C944" t="s">
        <v>765</v>
      </c>
    </row>
    <row r="945" spans="3:3" x14ac:dyDescent="0.25">
      <c r="C945" t="s">
        <v>766</v>
      </c>
    </row>
    <row r="946" spans="3:3" x14ac:dyDescent="0.25">
      <c r="C946" t="s">
        <v>767</v>
      </c>
    </row>
    <row r="947" spans="3:3" x14ac:dyDescent="0.25">
      <c r="C947" t="s">
        <v>768</v>
      </c>
    </row>
    <row r="948" spans="3:3" x14ac:dyDescent="0.25">
      <c r="C948" t="s">
        <v>769</v>
      </c>
    </row>
    <row r="949" spans="3:3" x14ac:dyDescent="0.25">
      <c r="C949" t="s">
        <v>770</v>
      </c>
    </row>
    <row r="950" spans="3:3" x14ac:dyDescent="0.25">
      <c r="C950" t="s">
        <v>771</v>
      </c>
    </row>
    <row r="951" spans="3:3" x14ac:dyDescent="0.25">
      <c r="C951" t="s">
        <v>772</v>
      </c>
    </row>
    <row r="953" spans="3:3" x14ac:dyDescent="0.25">
      <c r="C953" t="s">
        <v>773</v>
      </c>
    </row>
    <row r="954" spans="3:3" x14ac:dyDescent="0.25">
      <c r="C954" t="s">
        <v>774</v>
      </c>
    </row>
    <row r="955" spans="3:3" x14ac:dyDescent="0.25">
      <c r="C955" t="s">
        <v>775</v>
      </c>
    </row>
    <row r="956" spans="3:3" x14ac:dyDescent="0.25">
      <c r="C956" t="s">
        <v>776</v>
      </c>
    </row>
    <row r="958" spans="3:3" x14ac:dyDescent="0.25">
      <c r="C958" t="s">
        <v>777</v>
      </c>
    </row>
    <row r="959" spans="3:3" x14ac:dyDescent="0.25">
      <c r="C959" t="s">
        <v>778</v>
      </c>
    </row>
    <row r="960" spans="3:3" x14ac:dyDescent="0.25">
      <c r="C960" t="s">
        <v>779</v>
      </c>
    </row>
    <row r="961" spans="3:3" x14ac:dyDescent="0.25">
      <c r="C961" t="s">
        <v>780</v>
      </c>
    </row>
    <row r="962" spans="3:3" x14ac:dyDescent="0.25">
      <c r="C962" t="s">
        <v>781</v>
      </c>
    </row>
    <row r="963" spans="3:3" x14ac:dyDescent="0.25">
      <c r="C963" t="s">
        <v>782</v>
      </c>
    </row>
    <row r="965" spans="3:3" x14ac:dyDescent="0.25">
      <c r="C965" t="s">
        <v>783</v>
      </c>
    </row>
    <row r="966" spans="3:3" x14ac:dyDescent="0.25">
      <c r="C966" t="s">
        <v>784</v>
      </c>
    </row>
    <row r="967" spans="3:3" x14ac:dyDescent="0.25">
      <c r="C967" t="s">
        <v>785</v>
      </c>
    </row>
    <row r="968" spans="3:3" x14ac:dyDescent="0.25">
      <c r="C968" t="s">
        <v>786</v>
      </c>
    </row>
    <row r="969" spans="3:3" x14ac:dyDescent="0.25">
      <c r="C969" t="s">
        <v>787</v>
      </c>
    </row>
    <row r="971" spans="3:3" x14ac:dyDescent="0.25">
      <c r="C971" t="s">
        <v>788</v>
      </c>
    </row>
    <row r="972" spans="3:3" x14ac:dyDescent="0.25">
      <c r="C972" t="s">
        <v>789</v>
      </c>
    </row>
    <row r="973" spans="3:3" x14ac:dyDescent="0.25">
      <c r="C973" t="s">
        <v>790</v>
      </c>
    </row>
    <row r="974" spans="3:3" x14ac:dyDescent="0.25">
      <c r="C974" t="s">
        <v>791</v>
      </c>
    </row>
    <row r="975" spans="3:3" x14ac:dyDescent="0.25">
      <c r="C975" t="s">
        <v>792</v>
      </c>
    </row>
    <row r="976" spans="3:3" x14ac:dyDescent="0.25">
      <c r="C976" t="s">
        <v>793</v>
      </c>
    </row>
    <row r="977" spans="3:3" x14ac:dyDescent="0.25">
      <c r="C977" t="s">
        <v>794</v>
      </c>
    </row>
    <row r="978" spans="3:3" x14ac:dyDescent="0.25">
      <c r="C978" t="s">
        <v>795</v>
      </c>
    </row>
    <row r="979" spans="3:3" x14ac:dyDescent="0.25">
      <c r="C979" t="s">
        <v>796</v>
      </c>
    </row>
    <row r="980" spans="3:3" x14ac:dyDescent="0.25">
      <c r="C980" t="s">
        <v>797</v>
      </c>
    </row>
    <row r="981" spans="3:3" x14ac:dyDescent="0.25">
      <c r="C981" t="s">
        <v>798</v>
      </c>
    </row>
    <row r="982" spans="3:3" x14ac:dyDescent="0.25">
      <c r="C982" t="s">
        <v>799</v>
      </c>
    </row>
    <row r="984" spans="3:3" x14ac:dyDescent="0.25">
      <c r="C984" t="s">
        <v>800</v>
      </c>
    </row>
    <row r="985" spans="3:3" x14ac:dyDescent="0.25">
      <c r="C985" t="s">
        <v>801</v>
      </c>
    </row>
    <row r="986" spans="3:3" x14ac:dyDescent="0.25">
      <c r="C986" t="s">
        <v>802</v>
      </c>
    </row>
    <row r="987" spans="3:3" x14ac:dyDescent="0.25">
      <c r="C987" t="s">
        <v>803</v>
      </c>
    </row>
    <row r="989" spans="3:3" x14ac:dyDescent="0.25">
      <c r="C989" t="s">
        <v>804</v>
      </c>
    </row>
    <row r="990" spans="3:3" x14ac:dyDescent="0.25">
      <c r="C990" t="s">
        <v>805</v>
      </c>
    </row>
    <row r="991" spans="3:3" x14ac:dyDescent="0.25">
      <c r="C991" t="s">
        <v>806</v>
      </c>
    </row>
    <row r="992" spans="3:3" x14ac:dyDescent="0.25">
      <c r="C992" t="s">
        <v>807</v>
      </c>
    </row>
    <row r="994" spans="3:3" x14ac:dyDescent="0.25">
      <c r="C994" t="s">
        <v>808</v>
      </c>
    </row>
    <row r="995" spans="3:3" x14ac:dyDescent="0.25">
      <c r="C995" t="s">
        <v>809</v>
      </c>
    </row>
    <row r="996" spans="3:3" x14ac:dyDescent="0.25">
      <c r="C996" t="s">
        <v>810</v>
      </c>
    </row>
    <row r="997" spans="3:3" x14ac:dyDescent="0.25">
      <c r="C997" t="s">
        <v>811</v>
      </c>
    </row>
    <row r="998" spans="3:3" x14ac:dyDescent="0.25">
      <c r="C998" t="s">
        <v>812</v>
      </c>
    </row>
    <row r="1000" spans="3:3" x14ac:dyDescent="0.25">
      <c r="C1000" t="s">
        <v>813</v>
      </c>
    </row>
    <row r="1001" spans="3:3" x14ac:dyDescent="0.25">
      <c r="C1001" t="s">
        <v>814</v>
      </c>
    </row>
    <row r="1002" spans="3:3" x14ac:dyDescent="0.25">
      <c r="C1002" t="s">
        <v>815</v>
      </c>
    </row>
    <row r="1003" spans="3:3" x14ac:dyDescent="0.25">
      <c r="C1003" t="s">
        <v>816</v>
      </c>
    </row>
    <row r="1005" spans="3:3" x14ac:dyDescent="0.25">
      <c r="C1005" t="s">
        <v>817</v>
      </c>
    </row>
    <row r="1006" spans="3:3" x14ac:dyDescent="0.25">
      <c r="C1006" t="s">
        <v>818</v>
      </c>
    </row>
    <row r="1007" spans="3:3" x14ac:dyDescent="0.25">
      <c r="C1007" t="s">
        <v>819</v>
      </c>
    </row>
    <row r="1008" spans="3:3" x14ac:dyDescent="0.25">
      <c r="C1008" t="s">
        <v>820</v>
      </c>
    </row>
    <row r="1009" spans="3:3" x14ac:dyDescent="0.25">
      <c r="C1009" t="s">
        <v>821</v>
      </c>
    </row>
    <row r="1011" spans="3:3" x14ac:dyDescent="0.25">
      <c r="C1011" t="s">
        <v>822</v>
      </c>
    </row>
    <row r="1012" spans="3:3" x14ac:dyDescent="0.25">
      <c r="C1012" t="s">
        <v>823</v>
      </c>
    </row>
    <row r="1013" spans="3:3" x14ac:dyDescent="0.25">
      <c r="C1013" t="s">
        <v>824</v>
      </c>
    </row>
    <row r="1014" spans="3:3" x14ac:dyDescent="0.25">
      <c r="C1014" t="s">
        <v>825</v>
      </c>
    </row>
    <row r="1015" spans="3:3" x14ac:dyDescent="0.25">
      <c r="C1015">
        <v>27690254</v>
      </c>
    </row>
    <row r="1017" spans="3:3" x14ac:dyDescent="0.25">
      <c r="C1017" t="s">
        <v>826</v>
      </c>
    </row>
    <row r="1018" spans="3:3" x14ac:dyDescent="0.25">
      <c r="C1018" t="s">
        <v>827</v>
      </c>
    </row>
    <row r="1019" spans="3:3" x14ac:dyDescent="0.25">
      <c r="C1019" t="s">
        <v>828</v>
      </c>
    </row>
    <row r="1020" spans="3:3" x14ac:dyDescent="0.25">
      <c r="C1020" t="s">
        <v>829</v>
      </c>
    </row>
    <row r="1021" spans="3:3" x14ac:dyDescent="0.25">
      <c r="C1021" t="s">
        <v>830</v>
      </c>
    </row>
    <row r="1022" spans="3:3" x14ac:dyDescent="0.25">
      <c r="C1022" t="s">
        <v>831</v>
      </c>
    </row>
    <row r="1023" spans="3:3" x14ac:dyDescent="0.25">
      <c r="C1023" t="s">
        <v>832</v>
      </c>
    </row>
    <row r="1024" spans="3:3" x14ac:dyDescent="0.25">
      <c r="C1024" t="s">
        <v>833</v>
      </c>
    </row>
    <row r="1026" spans="3:3" x14ac:dyDescent="0.25">
      <c r="C1026" t="s">
        <v>834</v>
      </c>
    </row>
    <row r="1027" spans="3:3" x14ac:dyDescent="0.25">
      <c r="C1027" t="s">
        <v>835</v>
      </c>
    </row>
    <row r="1028" spans="3:3" x14ac:dyDescent="0.25">
      <c r="C1028" t="s">
        <v>836</v>
      </c>
    </row>
    <row r="1029" spans="3:3" x14ac:dyDescent="0.25">
      <c r="C1029" t="s">
        <v>837</v>
      </c>
    </row>
    <row r="1030" spans="3:3" x14ac:dyDescent="0.25">
      <c r="C1030" t="s">
        <v>838</v>
      </c>
    </row>
    <row r="1032" spans="3:3" x14ac:dyDescent="0.25">
      <c r="C1032" t="s">
        <v>839</v>
      </c>
    </row>
    <row r="1033" spans="3:3" x14ac:dyDescent="0.25">
      <c r="C1033" t="s">
        <v>840</v>
      </c>
    </row>
    <row r="1034" spans="3:3" x14ac:dyDescent="0.25">
      <c r="C1034" t="s">
        <v>841</v>
      </c>
    </row>
    <row r="1035" spans="3:3" x14ac:dyDescent="0.25">
      <c r="C1035" t="s">
        <v>842</v>
      </c>
    </row>
    <row r="1036" spans="3:3" x14ac:dyDescent="0.25">
      <c r="C1036" t="s">
        <v>843</v>
      </c>
    </row>
    <row r="1038" spans="3:3" x14ac:dyDescent="0.25">
      <c r="C1038" t="s">
        <v>844</v>
      </c>
    </row>
    <row r="1039" spans="3:3" x14ac:dyDescent="0.25">
      <c r="C1039" t="s">
        <v>845</v>
      </c>
    </row>
    <row r="1040" spans="3:3" x14ac:dyDescent="0.25">
      <c r="C1040" t="s">
        <v>846</v>
      </c>
    </row>
    <row r="1042" spans="3:3" x14ac:dyDescent="0.25">
      <c r="C1042" t="s">
        <v>847</v>
      </c>
    </row>
    <row r="1043" spans="3:3" x14ac:dyDescent="0.25">
      <c r="C1043" t="s">
        <v>848</v>
      </c>
    </row>
    <row r="1044" spans="3:3" x14ac:dyDescent="0.25">
      <c r="C1044" t="s">
        <v>849</v>
      </c>
    </row>
    <row r="1046" spans="3:3" x14ac:dyDescent="0.25">
      <c r="C1046" t="s">
        <v>850</v>
      </c>
    </row>
    <row r="1047" spans="3:3" x14ac:dyDescent="0.25">
      <c r="C1047" t="s">
        <v>851</v>
      </c>
    </row>
    <row r="1048" spans="3:3" x14ac:dyDescent="0.25">
      <c r="C1048" t="s">
        <v>852</v>
      </c>
    </row>
    <row r="1049" spans="3:3" x14ac:dyDescent="0.25">
      <c r="C1049" t="s">
        <v>853</v>
      </c>
    </row>
    <row r="1050" spans="3:3" x14ac:dyDescent="0.25">
      <c r="C1050" t="s">
        <v>854</v>
      </c>
    </row>
    <row r="1051" spans="3:3" x14ac:dyDescent="0.25">
      <c r="C1051" t="s">
        <v>855</v>
      </c>
    </row>
    <row r="1053" spans="3:3" x14ac:dyDescent="0.25">
      <c r="C1053" t="s">
        <v>856</v>
      </c>
    </row>
    <row r="1054" spans="3:3" x14ac:dyDescent="0.25">
      <c r="C1054" t="s">
        <v>857</v>
      </c>
    </row>
    <row r="1055" spans="3:3" x14ac:dyDescent="0.25">
      <c r="C1055" t="s">
        <v>858</v>
      </c>
    </row>
    <row r="1056" spans="3:3" x14ac:dyDescent="0.25">
      <c r="C1056" t="s">
        <v>859</v>
      </c>
    </row>
    <row r="1057" spans="3:3" x14ac:dyDescent="0.25">
      <c r="C1057" t="s">
        <v>860</v>
      </c>
    </row>
    <row r="1058" spans="3:3" x14ac:dyDescent="0.25">
      <c r="C1058" t="s">
        <v>861</v>
      </c>
    </row>
    <row r="1060" spans="3:3" x14ac:dyDescent="0.25">
      <c r="C1060" t="s">
        <v>862</v>
      </c>
    </row>
    <row r="1061" spans="3:3" x14ac:dyDescent="0.25">
      <c r="C1061" t="s">
        <v>863</v>
      </c>
    </row>
    <row r="1062" spans="3:3" x14ac:dyDescent="0.25">
      <c r="C1062" t="s">
        <v>864</v>
      </c>
    </row>
    <row r="1063" spans="3:3" x14ac:dyDescent="0.25">
      <c r="C1063" t="s">
        <v>865</v>
      </c>
    </row>
    <row r="1065" spans="3:3" x14ac:dyDescent="0.25">
      <c r="C1065" t="s">
        <v>866</v>
      </c>
    </row>
    <row r="1066" spans="3:3" x14ac:dyDescent="0.25">
      <c r="C1066" t="s">
        <v>867</v>
      </c>
    </row>
    <row r="1067" spans="3:3" x14ac:dyDescent="0.25">
      <c r="C1067" t="s">
        <v>868</v>
      </c>
    </row>
    <row r="1068" spans="3:3" x14ac:dyDescent="0.25">
      <c r="C1068" t="s">
        <v>869</v>
      </c>
    </row>
    <row r="1069" spans="3:3" x14ac:dyDescent="0.25">
      <c r="C1069" t="s">
        <v>870</v>
      </c>
    </row>
    <row r="1071" spans="3:3" x14ac:dyDescent="0.25">
      <c r="C1071" t="s">
        <v>871</v>
      </c>
    </row>
    <row r="1072" spans="3:3" x14ac:dyDescent="0.25">
      <c r="C1072" t="s">
        <v>872</v>
      </c>
    </row>
    <row r="1073" spans="3:3" x14ac:dyDescent="0.25">
      <c r="C1073" t="s">
        <v>873</v>
      </c>
    </row>
    <row r="1074" spans="3:3" x14ac:dyDescent="0.25">
      <c r="C1074" t="s">
        <v>874</v>
      </c>
    </row>
    <row r="1076" spans="3:3" x14ac:dyDescent="0.25">
      <c r="C1076" t="s">
        <v>875</v>
      </c>
    </row>
    <row r="1077" spans="3:3" x14ac:dyDescent="0.25">
      <c r="C1077" t="s">
        <v>876</v>
      </c>
    </row>
    <row r="1078" spans="3:3" x14ac:dyDescent="0.25">
      <c r="C1078" t="s">
        <v>877</v>
      </c>
    </row>
    <row r="1079" spans="3:3" x14ac:dyDescent="0.25">
      <c r="C1079">
        <v>27193471</v>
      </c>
    </row>
    <row r="1081" spans="3:3" x14ac:dyDescent="0.25">
      <c r="C1081" t="s">
        <v>878</v>
      </c>
    </row>
    <row r="1082" spans="3:3" x14ac:dyDescent="0.25">
      <c r="C1082" t="s">
        <v>879</v>
      </c>
    </row>
    <row r="1083" spans="3:3" x14ac:dyDescent="0.25">
      <c r="C1083" t="s">
        <v>880</v>
      </c>
    </row>
    <row r="1085" spans="3:3" x14ac:dyDescent="0.25">
      <c r="C1085" t="s">
        <v>881</v>
      </c>
    </row>
    <row r="1086" spans="3:3" x14ac:dyDescent="0.25">
      <c r="C1086" t="s">
        <v>882</v>
      </c>
    </row>
    <row r="1087" spans="3:3" x14ac:dyDescent="0.25">
      <c r="C1087" t="s">
        <v>883</v>
      </c>
    </row>
    <row r="1088" spans="3:3" x14ac:dyDescent="0.25">
      <c r="C1088" t="s">
        <v>884</v>
      </c>
    </row>
    <row r="1090" spans="3:3" x14ac:dyDescent="0.25">
      <c r="C1090" t="s">
        <v>885</v>
      </c>
    </row>
    <row r="1091" spans="3:3" x14ac:dyDescent="0.25">
      <c r="C1091" t="s">
        <v>886</v>
      </c>
    </row>
    <row r="1092" spans="3:3" x14ac:dyDescent="0.25">
      <c r="C1092" t="s">
        <v>887</v>
      </c>
    </row>
    <row r="1093" spans="3:3" x14ac:dyDescent="0.25">
      <c r="C1093" t="s">
        <v>888</v>
      </c>
    </row>
    <row r="1095" spans="3:3" x14ac:dyDescent="0.25">
      <c r="C1095" t="s">
        <v>889</v>
      </c>
    </row>
    <row r="1096" spans="3:3" x14ac:dyDescent="0.25">
      <c r="C1096" t="s">
        <v>890</v>
      </c>
    </row>
    <row r="1097" spans="3:3" x14ac:dyDescent="0.25">
      <c r="C1097" t="s">
        <v>891</v>
      </c>
    </row>
    <row r="1098" spans="3:3" x14ac:dyDescent="0.25">
      <c r="C1098" t="s">
        <v>892</v>
      </c>
    </row>
    <row r="1099" spans="3:3" x14ac:dyDescent="0.25">
      <c r="C1099" t="s">
        <v>893</v>
      </c>
    </row>
    <row r="1101" spans="3:3" x14ac:dyDescent="0.25">
      <c r="C1101" t="s">
        <v>894</v>
      </c>
    </row>
    <row r="1102" spans="3:3" x14ac:dyDescent="0.25">
      <c r="C1102" t="s">
        <v>895</v>
      </c>
    </row>
    <row r="1103" spans="3:3" x14ac:dyDescent="0.25">
      <c r="C1103" t="s">
        <v>896</v>
      </c>
    </row>
    <row r="1104" spans="3:3" x14ac:dyDescent="0.25">
      <c r="C1104" t="s">
        <v>897</v>
      </c>
    </row>
    <row r="1105" spans="3:3" x14ac:dyDescent="0.25">
      <c r="C1105" t="s">
        <v>898</v>
      </c>
    </row>
    <row r="1107" spans="3:3" x14ac:dyDescent="0.25">
      <c r="C1107" t="s">
        <v>899</v>
      </c>
    </row>
    <row r="1108" spans="3:3" x14ac:dyDescent="0.25">
      <c r="C1108" t="s">
        <v>900</v>
      </c>
    </row>
    <row r="1109" spans="3:3" x14ac:dyDescent="0.25">
      <c r="C1109" t="s">
        <v>901</v>
      </c>
    </row>
    <row r="1110" spans="3:3" x14ac:dyDescent="0.25">
      <c r="C1110" t="s">
        <v>902</v>
      </c>
    </row>
    <row r="1112" spans="3:3" x14ac:dyDescent="0.25">
      <c r="C1112" t="s">
        <v>903</v>
      </c>
    </row>
    <row r="1113" spans="3:3" x14ac:dyDescent="0.25">
      <c r="C1113" t="s">
        <v>904</v>
      </c>
    </row>
    <row r="1114" spans="3:3" x14ac:dyDescent="0.25">
      <c r="C1114" t="s">
        <v>905</v>
      </c>
    </row>
    <row r="1115" spans="3:3" x14ac:dyDescent="0.25">
      <c r="C1115" t="s">
        <v>906</v>
      </c>
    </row>
    <row r="1116" spans="3:3" x14ac:dyDescent="0.25">
      <c r="C1116" t="s">
        <v>907</v>
      </c>
    </row>
    <row r="1118" spans="3:3" x14ac:dyDescent="0.25">
      <c r="C1118" t="s">
        <v>908</v>
      </c>
    </row>
    <row r="1119" spans="3:3" x14ac:dyDescent="0.25">
      <c r="C1119" t="s">
        <v>909</v>
      </c>
    </row>
    <row r="1120" spans="3:3" x14ac:dyDescent="0.25">
      <c r="C1120" t="s">
        <v>910</v>
      </c>
    </row>
    <row r="1121" spans="3:3" x14ac:dyDescent="0.25">
      <c r="C1121" t="s">
        <v>911</v>
      </c>
    </row>
    <row r="1122" spans="3:3" x14ac:dyDescent="0.25">
      <c r="C1122" t="s">
        <v>912</v>
      </c>
    </row>
    <row r="1124" spans="3:3" x14ac:dyDescent="0.25">
      <c r="C1124" t="s">
        <v>913</v>
      </c>
    </row>
    <row r="1125" spans="3:3" x14ac:dyDescent="0.25">
      <c r="C1125" t="s">
        <v>914</v>
      </c>
    </row>
    <row r="1126" spans="3:3" x14ac:dyDescent="0.25">
      <c r="C1126" t="s">
        <v>915</v>
      </c>
    </row>
    <row r="1127" spans="3:3" x14ac:dyDescent="0.25">
      <c r="C1127" t="s">
        <v>916</v>
      </c>
    </row>
    <row r="1129" spans="3:3" x14ac:dyDescent="0.25">
      <c r="C1129" t="s">
        <v>917</v>
      </c>
    </row>
    <row r="1130" spans="3:3" x14ac:dyDescent="0.25">
      <c r="C1130" t="s">
        <v>918</v>
      </c>
    </row>
    <row r="1131" spans="3:3" x14ac:dyDescent="0.25">
      <c r="C1131" t="s">
        <v>919</v>
      </c>
    </row>
    <row r="1133" spans="3:3" x14ac:dyDescent="0.25">
      <c r="C1133" t="s">
        <v>920</v>
      </c>
    </row>
    <row r="1134" spans="3:3" x14ac:dyDescent="0.25">
      <c r="C1134" t="s">
        <v>921</v>
      </c>
    </row>
    <row r="1135" spans="3:3" x14ac:dyDescent="0.25">
      <c r="C1135" t="s">
        <v>922</v>
      </c>
    </row>
    <row r="1137" spans="3:3" x14ac:dyDescent="0.25">
      <c r="C1137" t="s">
        <v>923</v>
      </c>
    </row>
    <row r="1138" spans="3:3" x14ac:dyDescent="0.25">
      <c r="C1138" t="s">
        <v>924</v>
      </c>
    </row>
    <row r="1139" spans="3:3" x14ac:dyDescent="0.25">
      <c r="C1139" t="s">
        <v>925</v>
      </c>
    </row>
    <row r="1141" spans="3:3" x14ac:dyDescent="0.25">
      <c r="C1141" t="s">
        <v>926</v>
      </c>
    </row>
    <row r="1142" spans="3:3" x14ac:dyDescent="0.25">
      <c r="C1142" t="s">
        <v>927</v>
      </c>
    </row>
    <row r="1143" spans="3:3" x14ac:dyDescent="0.25">
      <c r="C1143" t="s">
        <v>928</v>
      </c>
    </row>
    <row r="1144" spans="3:3" x14ac:dyDescent="0.25">
      <c r="C1144" t="s">
        <v>929</v>
      </c>
    </row>
    <row r="1146" spans="3:3" x14ac:dyDescent="0.25">
      <c r="C1146" t="s">
        <v>930</v>
      </c>
    </row>
    <row r="1147" spans="3:3" x14ac:dyDescent="0.25">
      <c r="C1147" t="s">
        <v>931</v>
      </c>
    </row>
    <row r="1148" spans="3:3" x14ac:dyDescent="0.25">
      <c r="C1148" t="s">
        <v>932</v>
      </c>
    </row>
    <row r="1149" spans="3:3" x14ac:dyDescent="0.25">
      <c r="C1149" t="s">
        <v>933</v>
      </c>
    </row>
    <row r="1150" spans="3:3" x14ac:dyDescent="0.25">
      <c r="C1150" t="s">
        <v>934</v>
      </c>
    </row>
    <row r="1151" spans="3:3" x14ac:dyDescent="0.25">
      <c r="C1151" t="s">
        <v>935</v>
      </c>
    </row>
    <row r="1152" spans="3:3" x14ac:dyDescent="0.25">
      <c r="C1152" t="s">
        <v>936</v>
      </c>
    </row>
    <row r="1154" spans="3:3" x14ac:dyDescent="0.25">
      <c r="C1154" t="s">
        <v>937</v>
      </c>
    </row>
    <row r="1155" spans="3:3" x14ac:dyDescent="0.25">
      <c r="C1155" t="s">
        <v>938</v>
      </c>
    </row>
    <row r="1156" spans="3:3" x14ac:dyDescent="0.25">
      <c r="C1156" t="s">
        <v>939</v>
      </c>
    </row>
    <row r="1157" spans="3:3" x14ac:dyDescent="0.25">
      <c r="C1157" t="s">
        <v>940</v>
      </c>
    </row>
    <row r="1158" spans="3:3" x14ac:dyDescent="0.25">
      <c r="C1158" t="s">
        <v>941</v>
      </c>
    </row>
    <row r="1160" spans="3:3" x14ac:dyDescent="0.25">
      <c r="C1160" t="s">
        <v>942</v>
      </c>
    </row>
    <row r="1161" spans="3:3" x14ac:dyDescent="0.25">
      <c r="C1161" t="s">
        <v>943</v>
      </c>
    </row>
    <row r="1162" spans="3:3" x14ac:dyDescent="0.25">
      <c r="C1162" t="s">
        <v>944</v>
      </c>
    </row>
    <row r="1163" spans="3:3" x14ac:dyDescent="0.25">
      <c r="C1163" t="s">
        <v>945</v>
      </c>
    </row>
    <row r="1165" spans="3:3" x14ac:dyDescent="0.25">
      <c r="C1165" t="s">
        <v>946</v>
      </c>
    </row>
    <row r="1166" spans="3:3" x14ac:dyDescent="0.25">
      <c r="C1166" t="s">
        <v>947</v>
      </c>
    </row>
    <row r="1167" spans="3:3" x14ac:dyDescent="0.25">
      <c r="C1167" t="s">
        <v>948</v>
      </c>
    </row>
    <row r="1168" spans="3:3" x14ac:dyDescent="0.25">
      <c r="C1168" t="s">
        <v>949</v>
      </c>
    </row>
    <row r="1169" spans="3:3" x14ac:dyDescent="0.25">
      <c r="C1169" t="s">
        <v>950</v>
      </c>
    </row>
    <row r="1170" spans="3:3" x14ac:dyDescent="0.25">
      <c r="C1170" t="s">
        <v>951</v>
      </c>
    </row>
    <row r="1172" spans="3:3" x14ac:dyDescent="0.25">
      <c r="C1172" t="s">
        <v>952</v>
      </c>
    </row>
    <row r="1173" spans="3:3" x14ac:dyDescent="0.25">
      <c r="C1173" t="s">
        <v>953</v>
      </c>
    </row>
    <row r="1174" spans="3:3" x14ac:dyDescent="0.25">
      <c r="C1174" t="s">
        <v>954</v>
      </c>
    </row>
    <row r="1176" spans="3:3" x14ac:dyDescent="0.25">
      <c r="C1176" t="s">
        <v>955</v>
      </c>
    </row>
    <row r="1177" spans="3:3" x14ac:dyDescent="0.25">
      <c r="C1177" t="s">
        <v>956</v>
      </c>
    </row>
    <row r="1178" spans="3:3" x14ac:dyDescent="0.25">
      <c r="C1178" t="s">
        <v>957</v>
      </c>
    </row>
    <row r="1179" spans="3:3" x14ac:dyDescent="0.25">
      <c r="C1179" t="s">
        <v>958</v>
      </c>
    </row>
    <row r="1180" spans="3:3" x14ac:dyDescent="0.25">
      <c r="C1180" t="s">
        <v>959</v>
      </c>
    </row>
    <row r="1182" spans="3:3" x14ac:dyDescent="0.25">
      <c r="C1182" t="s">
        <v>960</v>
      </c>
    </row>
    <row r="1183" spans="3:3" x14ac:dyDescent="0.25">
      <c r="C1183" t="s">
        <v>961</v>
      </c>
    </row>
    <row r="1184" spans="3:3" x14ac:dyDescent="0.25">
      <c r="C1184" t="s">
        <v>962</v>
      </c>
    </row>
    <row r="1186" spans="3:3" x14ac:dyDescent="0.25">
      <c r="C1186" t="s">
        <v>963</v>
      </c>
    </row>
    <row r="1187" spans="3:3" x14ac:dyDescent="0.25">
      <c r="C1187" t="s">
        <v>964</v>
      </c>
    </row>
    <row r="1188" spans="3:3" x14ac:dyDescent="0.25">
      <c r="C1188" t="s">
        <v>965</v>
      </c>
    </row>
    <row r="1189" spans="3:3" x14ac:dyDescent="0.25">
      <c r="C1189" t="s">
        <v>966</v>
      </c>
    </row>
    <row r="1191" spans="3:3" x14ac:dyDescent="0.25">
      <c r="C1191" t="s">
        <v>967</v>
      </c>
    </row>
    <row r="1192" spans="3:3" x14ac:dyDescent="0.25">
      <c r="C1192" t="s">
        <v>968</v>
      </c>
    </row>
    <row r="1193" spans="3:3" x14ac:dyDescent="0.25">
      <c r="C1193" t="s">
        <v>969</v>
      </c>
    </row>
    <row r="1194" spans="3:3" x14ac:dyDescent="0.25">
      <c r="C1194" t="s">
        <v>970</v>
      </c>
    </row>
    <row r="1195" spans="3:3" x14ac:dyDescent="0.25">
      <c r="C1195" t="s">
        <v>971</v>
      </c>
    </row>
    <row r="1196" spans="3:3" x14ac:dyDescent="0.25">
      <c r="C1196" t="s">
        <v>972</v>
      </c>
    </row>
    <row r="1197" spans="3:3" x14ac:dyDescent="0.25">
      <c r="C1197" t="s">
        <v>973</v>
      </c>
    </row>
    <row r="1198" spans="3:3" x14ac:dyDescent="0.25">
      <c r="C1198" t="s">
        <v>974</v>
      </c>
    </row>
    <row r="1199" spans="3:3" x14ac:dyDescent="0.25">
      <c r="C1199" t="s">
        <v>975</v>
      </c>
    </row>
    <row r="1200" spans="3:3" x14ac:dyDescent="0.25">
      <c r="C1200" t="s">
        <v>976</v>
      </c>
    </row>
    <row r="1201" spans="3:3" x14ac:dyDescent="0.25">
      <c r="C1201" t="s">
        <v>977</v>
      </c>
    </row>
    <row r="1202" spans="3:3" x14ac:dyDescent="0.25">
      <c r="C1202" t="s">
        <v>978</v>
      </c>
    </row>
    <row r="1204" spans="3:3" x14ac:dyDescent="0.25">
      <c r="C1204" t="s">
        <v>979</v>
      </c>
    </row>
    <row r="1205" spans="3:3" x14ac:dyDescent="0.25">
      <c r="C1205" t="s">
        <v>980</v>
      </c>
    </row>
    <row r="1206" spans="3:3" x14ac:dyDescent="0.25">
      <c r="C1206" t="s">
        <v>981</v>
      </c>
    </row>
    <row r="1207" spans="3:3" x14ac:dyDescent="0.25">
      <c r="C1207" t="s">
        <v>982</v>
      </c>
    </row>
    <row r="1209" spans="3:3" x14ac:dyDescent="0.25">
      <c r="C1209" t="s">
        <v>983</v>
      </c>
    </row>
    <row r="1210" spans="3:3" x14ac:dyDescent="0.25">
      <c r="C1210" t="s">
        <v>984</v>
      </c>
    </row>
    <row r="1211" spans="3:3" x14ac:dyDescent="0.25">
      <c r="C1211" t="s">
        <v>985</v>
      </c>
    </row>
    <row r="1212" spans="3:3" x14ac:dyDescent="0.25">
      <c r="C1212" t="s">
        <v>986</v>
      </c>
    </row>
    <row r="1213" spans="3:3" x14ac:dyDescent="0.25">
      <c r="C1213" t="s">
        <v>987</v>
      </c>
    </row>
    <row r="1215" spans="3:3" x14ac:dyDescent="0.25">
      <c r="C1215" t="s">
        <v>988</v>
      </c>
    </row>
    <row r="1216" spans="3:3" x14ac:dyDescent="0.25">
      <c r="C1216" t="s">
        <v>989</v>
      </c>
    </row>
    <row r="1217" spans="3:3" x14ac:dyDescent="0.25">
      <c r="C1217" t="s">
        <v>990</v>
      </c>
    </row>
    <row r="1218" spans="3:3" x14ac:dyDescent="0.25">
      <c r="C1218" t="s">
        <v>991</v>
      </c>
    </row>
    <row r="1219" spans="3:3" x14ac:dyDescent="0.25">
      <c r="C1219" t="s">
        <v>992</v>
      </c>
    </row>
    <row r="1221" spans="3:3" x14ac:dyDescent="0.25">
      <c r="C1221" t="s">
        <v>993</v>
      </c>
    </row>
    <row r="1222" spans="3:3" x14ac:dyDescent="0.25">
      <c r="C1222" t="s">
        <v>994</v>
      </c>
    </row>
    <row r="1223" spans="3:3" x14ac:dyDescent="0.25">
      <c r="C1223" t="s">
        <v>995</v>
      </c>
    </row>
    <row r="1224" spans="3:3" x14ac:dyDescent="0.25">
      <c r="C1224" t="s">
        <v>996</v>
      </c>
    </row>
    <row r="1225" spans="3:3" x14ac:dyDescent="0.25">
      <c r="C1225" t="s">
        <v>997</v>
      </c>
    </row>
    <row r="1227" spans="3:3" x14ac:dyDescent="0.25">
      <c r="C1227" t="s">
        <v>998</v>
      </c>
    </row>
    <row r="1228" spans="3:3" x14ac:dyDescent="0.25">
      <c r="C1228" t="s">
        <v>999</v>
      </c>
    </row>
    <row r="1229" spans="3:3" x14ac:dyDescent="0.25">
      <c r="C1229" t="s">
        <v>1000</v>
      </c>
    </row>
    <row r="1231" spans="3:3" x14ac:dyDescent="0.25">
      <c r="C1231" t="s">
        <v>1001</v>
      </c>
    </row>
    <row r="1232" spans="3:3" x14ac:dyDescent="0.25">
      <c r="C1232" t="s">
        <v>1002</v>
      </c>
    </row>
    <row r="1233" spans="3:3" x14ac:dyDescent="0.25">
      <c r="C1233" t="s">
        <v>1003</v>
      </c>
    </row>
    <row r="1234" spans="3:3" x14ac:dyDescent="0.25">
      <c r="C1234" t="s">
        <v>1004</v>
      </c>
    </row>
    <row r="1236" spans="3:3" x14ac:dyDescent="0.25">
      <c r="C1236" t="s">
        <v>1005</v>
      </c>
    </row>
    <row r="1237" spans="3:3" x14ac:dyDescent="0.25">
      <c r="C1237" t="s">
        <v>1006</v>
      </c>
    </row>
    <row r="1238" spans="3:3" x14ac:dyDescent="0.25">
      <c r="C1238" t="s">
        <v>1007</v>
      </c>
    </row>
    <row r="1239" spans="3:3" x14ac:dyDescent="0.25">
      <c r="C1239" t="s">
        <v>1008</v>
      </c>
    </row>
    <row r="1240" spans="3:3" x14ac:dyDescent="0.25">
      <c r="C1240" t="s">
        <v>1009</v>
      </c>
    </row>
    <row r="1242" spans="3:3" x14ac:dyDescent="0.25">
      <c r="C1242" t="s">
        <v>1010</v>
      </c>
    </row>
    <row r="1243" spans="3:3" x14ac:dyDescent="0.25">
      <c r="C1243" t="s">
        <v>1011</v>
      </c>
    </row>
    <row r="1244" spans="3:3" x14ac:dyDescent="0.25">
      <c r="C1244" t="s">
        <v>1012</v>
      </c>
    </row>
    <row r="1245" spans="3:3" x14ac:dyDescent="0.25">
      <c r="C1245" t="s">
        <v>1013</v>
      </c>
    </row>
    <row r="1247" spans="3:3" x14ac:dyDescent="0.25">
      <c r="C1247" t="s">
        <v>1014</v>
      </c>
    </row>
    <row r="1248" spans="3:3" x14ac:dyDescent="0.25">
      <c r="C1248" t="s">
        <v>1015</v>
      </c>
    </row>
    <row r="1249" spans="3:3" x14ac:dyDescent="0.25">
      <c r="C1249" t="s">
        <v>1016</v>
      </c>
    </row>
    <row r="1251" spans="3:3" x14ac:dyDescent="0.25">
      <c r="C1251" t="s">
        <v>1017</v>
      </c>
    </row>
    <row r="1252" spans="3:3" x14ac:dyDescent="0.25">
      <c r="C1252" t="s">
        <v>1018</v>
      </c>
    </row>
    <row r="1253" spans="3:3" x14ac:dyDescent="0.25">
      <c r="C1253" t="s">
        <v>1019</v>
      </c>
    </row>
    <row r="1254" spans="3:3" x14ac:dyDescent="0.25">
      <c r="C1254" t="s">
        <v>1020</v>
      </c>
    </row>
    <row r="1256" spans="3:3" x14ac:dyDescent="0.25">
      <c r="C1256" t="s">
        <v>1021</v>
      </c>
    </row>
    <row r="1257" spans="3:3" x14ac:dyDescent="0.25">
      <c r="C1257" t="s">
        <v>1022</v>
      </c>
    </row>
    <row r="1258" spans="3:3" x14ac:dyDescent="0.25">
      <c r="C1258" t="s">
        <v>1023</v>
      </c>
    </row>
    <row r="1259" spans="3:3" x14ac:dyDescent="0.25">
      <c r="C1259" t="s">
        <v>1024</v>
      </c>
    </row>
    <row r="1260" spans="3:3" x14ac:dyDescent="0.25">
      <c r="C1260" t="s">
        <v>1025</v>
      </c>
    </row>
    <row r="1261" spans="3:3" x14ac:dyDescent="0.25">
      <c r="C1261">
        <v>25394672</v>
      </c>
    </row>
    <row r="1263" spans="3:3" x14ac:dyDescent="0.25">
      <c r="C1263" t="s">
        <v>1026</v>
      </c>
    </row>
    <row r="1264" spans="3:3" x14ac:dyDescent="0.25">
      <c r="C1264" t="s">
        <v>1027</v>
      </c>
    </row>
    <row r="1265" spans="3:3" x14ac:dyDescent="0.25">
      <c r="C1265" t="s">
        <v>1028</v>
      </c>
    </row>
    <row r="1267" spans="3:3" x14ac:dyDescent="0.25">
      <c r="C1267" t="s">
        <v>1029</v>
      </c>
    </row>
    <row r="1268" spans="3:3" x14ac:dyDescent="0.25">
      <c r="C1268" t="s">
        <v>1030</v>
      </c>
    </row>
    <row r="1269" spans="3:3" x14ac:dyDescent="0.25">
      <c r="C1269" t="s">
        <v>1031</v>
      </c>
    </row>
    <row r="1271" spans="3:3" x14ac:dyDescent="0.25">
      <c r="C1271" t="s">
        <v>1032</v>
      </c>
    </row>
    <row r="1272" spans="3:3" x14ac:dyDescent="0.25">
      <c r="C1272" t="s">
        <v>1033</v>
      </c>
    </row>
    <row r="1273" spans="3:3" x14ac:dyDescent="0.25">
      <c r="C1273" t="s">
        <v>1034</v>
      </c>
    </row>
    <row r="1274" spans="3:3" x14ac:dyDescent="0.25">
      <c r="C1274" t="s">
        <v>1035</v>
      </c>
    </row>
    <row r="1275" spans="3:3" x14ac:dyDescent="0.25">
      <c r="C1275" t="s">
        <v>1036</v>
      </c>
    </row>
    <row r="1277" spans="3:3" x14ac:dyDescent="0.25">
      <c r="C1277" t="s">
        <v>1037</v>
      </c>
    </row>
    <row r="1278" spans="3:3" x14ac:dyDescent="0.25">
      <c r="C1278" t="s">
        <v>1038</v>
      </c>
    </row>
    <row r="1279" spans="3:3" x14ac:dyDescent="0.25">
      <c r="C1279" t="s">
        <v>1039</v>
      </c>
    </row>
    <row r="1280" spans="3:3" x14ac:dyDescent="0.25">
      <c r="C1280" t="s">
        <v>1040</v>
      </c>
    </row>
    <row r="1281" spans="3:3" x14ac:dyDescent="0.25">
      <c r="C1281" t="s">
        <v>1041</v>
      </c>
    </row>
    <row r="1283" spans="3:3" x14ac:dyDescent="0.25">
      <c r="C1283" t="s">
        <v>1042</v>
      </c>
    </row>
    <row r="1284" spans="3:3" x14ac:dyDescent="0.25">
      <c r="C1284" t="s">
        <v>1043</v>
      </c>
    </row>
    <row r="1285" spans="3:3" x14ac:dyDescent="0.25">
      <c r="C1285" t="s">
        <v>1044</v>
      </c>
    </row>
    <row r="1286" spans="3:3" x14ac:dyDescent="0.25">
      <c r="C1286" t="s">
        <v>1045</v>
      </c>
    </row>
    <row r="1287" spans="3:3" x14ac:dyDescent="0.25">
      <c r="C1287" t="s">
        <v>1046</v>
      </c>
    </row>
    <row r="1289" spans="3:3" x14ac:dyDescent="0.25">
      <c r="C1289" t="s">
        <v>1047</v>
      </c>
    </row>
    <row r="1290" spans="3:3" x14ac:dyDescent="0.25">
      <c r="C1290" t="s">
        <v>1048</v>
      </c>
    </row>
    <row r="1291" spans="3:3" x14ac:dyDescent="0.25">
      <c r="C1291" t="s">
        <v>1049</v>
      </c>
    </row>
    <row r="1292" spans="3:3" x14ac:dyDescent="0.25">
      <c r="C1292" t="s">
        <v>1050</v>
      </c>
    </row>
    <row r="1293" spans="3:3" x14ac:dyDescent="0.25">
      <c r="C1293" t="s">
        <v>1051</v>
      </c>
    </row>
    <row r="1295" spans="3:3" x14ac:dyDescent="0.25">
      <c r="C1295" t="s">
        <v>1052</v>
      </c>
    </row>
    <row r="1296" spans="3:3" x14ac:dyDescent="0.25">
      <c r="C1296" t="s">
        <v>1053</v>
      </c>
    </row>
    <row r="1297" spans="3:3" x14ac:dyDescent="0.25">
      <c r="C1297" t="s">
        <v>1054</v>
      </c>
    </row>
    <row r="1298" spans="3:3" x14ac:dyDescent="0.25">
      <c r="C1298" t="s">
        <v>1055</v>
      </c>
    </row>
    <row r="1300" spans="3:3" x14ac:dyDescent="0.25">
      <c r="C1300" t="s">
        <v>1056</v>
      </c>
    </row>
    <row r="1301" spans="3:3" x14ac:dyDescent="0.25">
      <c r="C1301" t="s">
        <v>1057</v>
      </c>
    </row>
    <row r="1302" spans="3:3" x14ac:dyDescent="0.25">
      <c r="C1302" t="s">
        <v>1058</v>
      </c>
    </row>
    <row r="1303" spans="3:3" x14ac:dyDescent="0.25">
      <c r="C1303" t="s">
        <v>1059</v>
      </c>
    </row>
    <row r="1305" spans="3:3" x14ac:dyDescent="0.25">
      <c r="C1305" t="s">
        <v>1060</v>
      </c>
    </row>
    <row r="1306" spans="3:3" x14ac:dyDescent="0.25">
      <c r="C1306" t="s">
        <v>1061</v>
      </c>
    </row>
    <row r="1307" spans="3:3" x14ac:dyDescent="0.25">
      <c r="C1307" t="s">
        <v>1062</v>
      </c>
    </row>
    <row r="1308" spans="3:3" x14ac:dyDescent="0.25">
      <c r="C1308" t="s">
        <v>1063</v>
      </c>
    </row>
    <row r="1310" spans="3:3" x14ac:dyDescent="0.25">
      <c r="C1310" t="s">
        <v>1064</v>
      </c>
    </row>
    <row r="1311" spans="3:3" x14ac:dyDescent="0.25">
      <c r="C1311" t="s">
        <v>1065</v>
      </c>
    </row>
    <row r="1312" spans="3:3" x14ac:dyDescent="0.25">
      <c r="C1312" t="s">
        <v>1066</v>
      </c>
    </row>
    <row r="1313" spans="3:3" x14ac:dyDescent="0.25">
      <c r="C1313" t="s">
        <v>1067</v>
      </c>
    </row>
    <row r="1314" spans="3:3" x14ac:dyDescent="0.25">
      <c r="C1314" t="s">
        <v>1068</v>
      </c>
    </row>
    <row r="1316" spans="3:3" x14ac:dyDescent="0.25">
      <c r="C1316" t="s">
        <v>1069</v>
      </c>
    </row>
    <row r="1317" spans="3:3" x14ac:dyDescent="0.25">
      <c r="C1317" t="s">
        <v>1070</v>
      </c>
    </row>
    <row r="1318" spans="3:3" x14ac:dyDescent="0.25">
      <c r="C1318" t="s">
        <v>1071</v>
      </c>
    </row>
    <row r="1320" spans="3:3" x14ac:dyDescent="0.25">
      <c r="C1320" t="s">
        <v>1072</v>
      </c>
    </row>
    <row r="1321" spans="3:3" x14ac:dyDescent="0.25">
      <c r="C1321" t="s">
        <v>1073</v>
      </c>
    </row>
    <row r="1322" spans="3:3" x14ac:dyDescent="0.25">
      <c r="C1322" t="s">
        <v>1074</v>
      </c>
    </row>
    <row r="1323" spans="3:3" x14ac:dyDescent="0.25">
      <c r="C1323" t="s">
        <v>1075</v>
      </c>
    </row>
    <row r="1325" spans="3:3" x14ac:dyDescent="0.25">
      <c r="C1325" t="s">
        <v>1076</v>
      </c>
    </row>
    <row r="1326" spans="3:3" x14ac:dyDescent="0.25">
      <c r="C1326" t="s">
        <v>1077</v>
      </c>
    </row>
    <row r="1327" spans="3:3" x14ac:dyDescent="0.25">
      <c r="C1327" t="s">
        <v>1078</v>
      </c>
    </row>
    <row r="1328" spans="3:3" x14ac:dyDescent="0.25">
      <c r="C1328" t="s">
        <v>1079</v>
      </c>
    </row>
    <row r="1329" spans="3:3" x14ac:dyDescent="0.25">
      <c r="C1329" t="s">
        <v>1080</v>
      </c>
    </row>
    <row r="1331" spans="3:3" x14ac:dyDescent="0.25">
      <c r="C1331" t="s">
        <v>1081</v>
      </c>
    </row>
    <row r="1332" spans="3:3" x14ac:dyDescent="0.25">
      <c r="C1332" t="s">
        <v>1082</v>
      </c>
    </row>
    <row r="1333" spans="3:3" x14ac:dyDescent="0.25">
      <c r="C1333" t="s">
        <v>1083</v>
      </c>
    </row>
    <row r="1335" spans="3:3" x14ac:dyDescent="0.25">
      <c r="C1335" t="s">
        <v>1084</v>
      </c>
    </row>
    <row r="1336" spans="3:3" x14ac:dyDescent="0.25">
      <c r="C1336" t="s">
        <v>1085</v>
      </c>
    </row>
    <row r="1337" spans="3:3" x14ac:dyDescent="0.25">
      <c r="C1337" t="s">
        <v>1086</v>
      </c>
    </row>
    <row r="1339" spans="3:3" x14ac:dyDescent="0.25">
      <c r="C1339" t="s">
        <v>1087</v>
      </c>
    </row>
    <row r="1340" spans="3:3" x14ac:dyDescent="0.25">
      <c r="C1340" t="s">
        <v>1088</v>
      </c>
    </row>
    <row r="1341" spans="3:3" x14ac:dyDescent="0.25">
      <c r="C1341" t="s">
        <v>1089</v>
      </c>
    </row>
    <row r="1342" spans="3:3" x14ac:dyDescent="0.25">
      <c r="C1342" t="s">
        <v>1090</v>
      </c>
    </row>
    <row r="1343" spans="3:3" x14ac:dyDescent="0.25">
      <c r="C1343" t="s">
        <v>1091</v>
      </c>
    </row>
    <row r="1345" spans="3:3" x14ac:dyDescent="0.25">
      <c r="C1345" t="s">
        <v>1092</v>
      </c>
    </row>
    <row r="1346" spans="3:3" x14ac:dyDescent="0.25">
      <c r="C1346" t="s">
        <v>1093</v>
      </c>
    </row>
    <row r="1347" spans="3:3" x14ac:dyDescent="0.25">
      <c r="C1347" t="s">
        <v>1094</v>
      </c>
    </row>
    <row r="1348" spans="3:3" x14ac:dyDescent="0.25">
      <c r="C1348" t="s">
        <v>1095</v>
      </c>
    </row>
    <row r="1350" spans="3:3" x14ac:dyDescent="0.25">
      <c r="C1350" t="s">
        <v>1096</v>
      </c>
    </row>
    <row r="1351" spans="3:3" x14ac:dyDescent="0.25">
      <c r="C1351" t="s">
        <v>1097</v>
      </c>
    </row>
    <row r="1352" spans="3:3" x14ac:dyDescent="0.25">
      <c r="C1352" t="s">
        <v>1098</v>
      </c>
    </row>
    <row r="1353" spans="3:3" x14ac:dyDescent="0.25">
      <c r="C1353" t="s">
        <v>1099</v>
      </c>
    </row>
    <row r="1354" spans="3:3" x14ac:dyDescent="0.25">
      <c r="C1354" t="s">
        <v>1100</v>
      </c>
    </row>
    <row r="1356" spans="3:3" x14ac:dyDescent="0.25">
      <c r="C1356" t="s">
        <v>1101</v>
      </c>
    </row>
    <row r="1357" spans="3:3" x14ac:dyDescent="0.25">
      <c r="C1357" t="s">
        <v>1102</v>
      </c>
    </row>
    <row r="1358" spans="3:3" x14ac:dyDescent="0.25">
      <c r="C1358" t="s">
        <v>1103</v>
      </c>
    </row>
    <row r="1360" spans="3:3" x14ac:dyDescent="0.25">
      <c r="C1360" t="s">
        <v>1104</v>
      </c>
    </row>
    <row r="1361" spans="3:3" x14ac:dyDescent="0.25">
      <c r="C1361" t="s">
        <v>1105</v>
      </c>
    </row>
    <row r="1362" spans="3:3" x14ac:dyDescent="0.25">
      <c r="C1362" t="s">
        <v>1106</v>
      </c>
    </row>
    <row r="1363" spans="3:3" x14ac:dyDescent="0.25">
      <c r="C1363">
        <v>24021193</v>
      </c>
    </row>
    <row r="1365" spans="3:3" x14ac:dyDescent="0.25">
      <c r="C1365" t="s">
        <v>1107</v>
      </c>
    </row>
    <row r="1366" spans="3:3" x14ac:dyDescent="0.25">
      <c r="C1366" t="s">
        <v>1108</v>
      </c>
    </row>
    <row r="1367" spans="3:3" x14ac:dyDescent="0.25">
      <c r="C1367" t="s">
        <v>1109</v>
      </c>
    </row>
    <row r="1368" spans="3:3" x14ac:dyDescent="0.25">
      <c r="C1368" t="s">
        <v>1110</v>
      </c>
    </row>
    <row r="1369" spans="3:3" x14ac:dyDescent="0.25">
      <c r="C1369" t="s">
        <v>1111</v>
      </c>
    </row>
    <row r="1371" spans="3:3" x14ac:dyDescent="0.25">
      <c r="C1371" t="s">
        <v>1112</v>
      </c>
    </row>
    <row r="1372" spans="3:3" x14ac:dyDescent="0.25">
      <c r="C1372" t="s">
        <v>1113</v>
      </c>
    </row>
    <row r="1373" spans="3:3" x14ac:dyDescent="0.25">
      <c r="C1373" t="s">
        <v>1114</v>
      </c>
    </row>
    <row r="1374" spans="3:3" x14ac:dyDescent="0.25">
      <c r="C1374" t="s">
        <v>1115</v>
      </c>
    </row>
    <row r="1375" spans="3:3" x14ac:dyDescent="0.25">
      <c r="C1375" t="s">
        <v>1116</v>
      </c>
    </row>
    <row r="1377" spans="3:3" x14ac:dyDescent="0.25">
      <c r="C1377" t="s">
        <v>1117</v>
      </c>
    </row>
    <row r="1378" spans="3:3" x14ac:dyDescent="0.25">
      <c r="C1378" t="s">
        <v>1118</v>
      </c>
    </row>
    <row r="1379" spans="3:3" x14ac:dyDescent="0.25">
      <c r="C1379" t="s">
        <v>1119</v>
      </c>
    </row>
    <row r="1380" spans="3:3" x14ac:dyDescent="0.25">
      <c r="C1380" t="s">
        <v>1120</v>
      </c>
    </row>
    <row r="1381" spans="3:3" x14ac:dyDescent="0.25">
      <c r="C1381" t="s">
        <v>1121</v>
      </c>
    </row>
    <row r="1383" spans="3:3" x14ac:dyDescent="0.25">
      <c r="C1383" t="s">
        <v>1122</v>
      </c>
    </row>
    <row r="1384" spans="3:3" x14ac:dyDescent="0.25">
      <c r="C1384" t="s">
        <v>1123</v>
      </c>
    </row>
    <row r="1385" spans="3:3" x14ac:dyDescent="0.25">
      <c r="C1385" t="s">
        <v>1124</v>
      </c>
    </row>
    <row r="1386" spans="3:3" x14ac:dyDescent="0.25">
      <c r="C1386" t="s">
        <v>1125</v>
      </c>
    </row>
    <row r="1388" spans="3:3" x14ac:dyDescent="0.25">
      <c r="C1388" t="s">
        <v>1126</v>
      </c>
    </row>
    <row r="1389" spans="3:3" x14ac:dyDescent="0.25">
      <c r="C1389" t="s">
        <v>1127</v>
      </c>
    </row>
    <row r="1390" spans="3:3" x14ac:dyDescent="0.25">
      <c r="C1390" t="s">
        <v>1128</v>
      </c>
    </row>
    <row r="1391" spans="3:3" x14ac:dyDescent="0.25">
      <c r="C1391" t="s">
        <v>1129</v>
      </c>
    </row>
    <row r="1393" spans="3:3" x14ac:dyDescent="0.25">
      <c r="C1393" t="s">
        <v>1130</v>
      </c>
    </row>
    <row r="1394" spans="3:3" x14ac:dyDescent="0.25">
      <c r="C1394" t="s">
        <v>1131</v>
      </c>
    </row>
    <row r="1395" spans="3:3" x14ac:dyDescent="0.25">
      <c r="C1395" t="s">
        <v>1132</v>
      </c>
    </row>
    <row r="1396" spans="3:3" x14ac:dyDescent="0.25">
      <c r="C1396" t="s">
        <v>1133</v>
      </c>
    </row>
    <row r="1398" spans="3:3" x14ac:dyDescent="0.25">
      <c r="C1398" t="s">
        <v>1134</v>
      </c>
    </row>
    <row r="1399" spans="3:3" x14ac:dyDescent="0.25">
      <c r="C1399" t="s">
        <v>1135</v>
      </c>
    </row>
    <row r="1400" spans="3:3" x14ac:dyDescent="0.25">
      <c r="C1400" t="s">
        <v>1136</v>
      </c>
    </row>
    <row r="1401" spans="3:3" x14ac:dyDescent="0.25">
      <c r="C1401" t="s">
        <v>1137</v>
      </c>
    </row>
    <row r="1402" spans="3:3" x14ac:dyDescent="0.25">
      <c r="C1402" t="s">
        <v>1138</v>
      </c>
    </row>
    <row r="1404" spans="3:3" x14ac:dyDescent="0.25">
      <c r="C1404" t="s">
        <v>1139</v>
      </c>
    </row>
    <row r="1405" spans="3:3" x14ac:dyDescent="0.25">
      <c r="C1405" t="s">
        <v>1140</v>
      </c>
    </row>
    <row r="1406" spans="3:3" x14ac:dyDescent="0.25">
      <c r="C1406" t="s">
        <v>1141</v>
      </c>
    </row>
    <row r="1407" spans="3:3" x14ac:dyDescent="0.25">
      <c r="C1407" t="s">
        <v>1142</v>
      </c>
    </row>
    <row r="1409" spans="3:3" x14ac:dyDescent="0.25">
      <c r="C1409" t="s">
        <v>1143</v>
      </c>
    </row>
    <row r="1410" spans="3:3" x14ac:dyDescent="0.25">
      <c r="C1410" t="s">
        <v>1144</v>
      </c>
    </row>
    <row r="1411" spans="3:3" x14ac:dyDescent="0.25">
      <c r="C1411" t="s">
        <v>1145</v>
      </c>
    </row>
    <row r="1413" spans="3:3" x14ac:dyDescent="0.25">
      <c r="C1413" t="s">
        <v>1146</v>
      </c>
    </row>
    <row r="1414" spans="3:3" x14ac:dyDescent="0.25">
      <c r="C1414" t="s">
        <v>1147</v>
      </c>
    </row>
    <row r="1415" spans="3:3" x14ac:dyDescent="0.25">
      <c r="C1415" t="s">
        <v>1148</v>
      </c>
    </row>
    <row r="1417" spans="3:3" x14ac:dyDescent="0.25">
      <c r="C1417" t="s">
        <v>1149</v>
      </c>
    </row>
    <row r="1418" spans="3:3" x14ac:dyDescent="0.25">
      <c r="C1418" t="s">
        <v>1150</v>
      </c>
    </row>
    <row r="1419" spans="3:3" x14ac:dyDescent="0.25">
      <c r="C1419" t="s">
        <v>1151</v>
      </c>
    </row>
    <row r="1420" spans="3:3" x14ac:dyDescent="0.25">
      <c r="C1420" t="s">
        <v>1152</v>
      </c>
    </row>
    <row r="1421" spans="3:3" x14ac:dyDescent="0.25">
      <c r="C1421" t="s">
        <v>1153</v>
      </c>
    </row>
    <row r="1423" spans="3:3" x14ac:dyDescent="0.25">
      <c r="C1423" t="s">
        <v>1154</v>
      </c>
    </row>
    <row r="1424" spans="3:3" x14ac:dyDescent="0.25">
      <c r="C1424" t="s">
        <v>1155</v>
      </c>
    </row>
    <row r="1425" spans="3:3" x14ac:dyDescent="0.25">
      <c r="C1425" t="s">
        <v>1156</v>
      </c>
    </row>
    <row r="1426" spans="3:3" x14ac:dyDescent="0.25">
      <c r="C1426" t="s">
        <v>1157</v>
      </c>
    </row>
    <row r="1428" spans="3:3" x14ac:dyDescent="0.25">
      <c r="C1428" t="s">
        <v>1158</v>
      </c>
    </row>
    <row r="1429" spans="3:3" x14ac:dyDescent="0.25">
      <c r="C1429" t="s">
        <v>1159</v>
      </c>
    </row>
    <row r="1430" spans="3:3" x14ac:dyDescent="0.25">
      <c r="C1430" t="s">
        <v>1160</v>
      </c>
    </row>
    <row r="1432" spans="3:3" x14ac:dyDescent="0.25">
      <c r="C1432" t="s">
        <v>1161</v>
      </c>
    </row>
    <row r="1433" spans="3:3" x14ac:dyDescent="0.25">
      <c r="C1433" t="s">
        <v>1162</v>
      </c>
    </row>
    <row r="1434" spans="3:3" x14ac:dyDescent="0.25">
      <c r="C1434" t="s">
        <v>1163</v>
      </c>
    </row>
    <row r="1436" spans="3:3" x14ac:dyDescent="0.25">
      <c r="C1436" t="s">
        <v>1164</v>
      </c>
    </row>
    <row r="1437" spans="3:3" x14ac:dyDescent="0.25">
      <c r="C1437" t="s">
        <v>1165</v>
      </c>
    </row>
    <row r="1438" spans="3:3" x14ac:dyDescent="0.25">
      <c r="C1438">
        <v>23930362</v>
      </c>
    </row>
    <row r="1440" spans="3:3" x14ac:dyDescent="0.25">
      <c r="C1440" t="s">
        <v>1166</v>
      </c>
    </row>
    <row r="1441" spans="3:3" x14ac:dyDescent="0.25">
      <c r="C1441" t="s">
        <v>1167</v>
      </c>
    </row>
    <row r="1442" spans="3:3" x14ac:dyDescent="0.25">
      <c r="C1442" t="s">
        <v>1168</v>
      </c>
    </row>
    <row r="1443" spans="3:3" x14ac:dyDescent="0.25">
      <c r="C1443">
        <v>23569020</v>
      </c>
    </row>
    <row r="1445" spans="3:3" x14ac:dyDescent="0.25">
      <c r="C1445" t="s">
        <v>1169</v>
      </c>
    </row>
    <row r="1446" spans="3:3" x14ac:dyDescent="0.25">
      <c r="C1446" t="s">
        <v>1170</v>
      </c>
    </row>
    <row r="1447" spans="3:3" x14ac:dyDescent="0.25">
      <c r="C1447" t="s">
        <v>1171</v>
      </c>
    </row>
    <row r="1448" spans="3:3" x14ac:dyDescent="0.25">
      <c r="C1448" t="s">
        <v>1172</v>
      </c>
    </row>
    <row r="1450" spans="3:3" x14ac:dyDescent="0.25">
      <c r="C1450" t="s">
        <v>1173</v>
      </c>
    </row>
    <row r="1451" spans="3:3" x14ac:dyDescent="0.25">
      <c r="C1451" t="s">
        <v>1174</v>
      </c>
    </row>
    <row r="1452" spans="3:3" x14ac:dyDescent="0.25">
      <c r="C1452" t="s">
        <v>1175</v>
      </c>
    </row>
    <row r="1454" spans="3:3" x14ac:dyDescent="0.25">
      <c r="C1454" t="s">
        <v>1176</v>
      </c>
    </row>
    <row r="1455" spans="3:3" x14ac:dyDescent="0.25">
      <c r="C1455" t="s">
        <v>1177</v>
      </c>
    </row>
    <row r="1456" spans="3:3" x14ac:dyDescent="0.25">
      <c r="C1456" t="s">
        <v>1178</v>
      </c>
    </row>
    <row r="1458" spans="3:3" x14ac:dyDescent="0.25">
      <c r="C1458" t="s">
        <v>1179</v>
      </c>
    </row>
    <row r="1459" spans="3:3" x14ac:dyDescent="0.25">
      <c r="C1459" t="s">
        <v>1180</v>
      </c>
    </row>
    <row r="1460" spans="3:3" x14ac:dyDescent="0.25">
      <c r="C1460" t="s">
        <v>1181</v>
      </c>
    </row>
    <row r="1462" spans="3:3" x14ac:dyDescent="0.25">
      <c r="C1462" t="s">
        <v>1182</v>
      </c>
    </row>
    <row r="1463" spans="3:3" x14ac:dyDescent="0.25">
      <c r="C1463" t="s">
        <v>1183</v>
      </c>
    </row>
    <row r="1464" spans="3:3" x14ac:dyDescent="0.25">
      <c r="C1464" t="s">
        <v>1184</v>
      </c>
    </row>
    <row r="1465" spans="3:3" x14ac:dyDescent="0.25">
      <c r="C1465" t="s">
        <v>1185</v>
      </c>
    </row>
    <row r="1467" spans="3:3" x14ac:dyDescent="0.25">
      <c r="C1467" t="s">
        <v>1186</v>
      </c>
    </row>
    <row r="1468" spans="3:3" x14ac:dyDescent="0.25">
      <c r="C1468" t="s">
        <v>1187</v>
      </c>
    </row>
    <row r="1469" spans="3:3" x14ac:dyDescent="0.25">
      <c r="C1469" t="s">
        <v>1188</v>
      </c>
    </row>
    <row r="1470" spans="3:3" x14ac:dyDescent="0.25">
      <c r="C1470" t="s">
        <v>1189</v>
      </c>
    </row>
    <row r="1471" spans="3:3" x14ac:dyDescent="0.25">
      <c r="C1471" t="s">
        <v>1190</v>
      </c>
    </row>
    <row r="1472" spans="3:3" x14ac:dyDescent="0.25">
      <c r="C1472" t="s">
        <v>1191</v>
      </c>
    </row>
    <row r="1474" spans="3:3" x14ac:dyDescent="0.25">
      <c r="C1474" t="s">
        <v>1192</v>
      </c>
    </row>
    <row r="1475" spans="3:3" x14ac:dyDescent="0.25">
      <c r="C1475" t="s">
        <v>1193</v>
      </c>
    </row>
    <row r="1476" spans="3:3" x14ac:dyDescent="0.25">
      <c r="C1476" t="s">
        <v>1194</v>
      </c>
    </row>
    <row r="1477" spans="3:3" x14ac:dyDescent="0.25">
      <c r="C1477" t="s">
        <v>1195</v>
      </c>
    </row>
    <row r="1478" spans="3:3" x14ac:dyDescent="0.25">
      <c r="C1478" t="s">
        <v>1196</v>
      </c>
    </row>
    <row r="1479" spans="3:3" x14ac:dyDescent="0.25">
      <c r="C1479" t="s">
        <v>1197</v>
      </c>
    </row>
    <row r="1480" spans="3:3" x14ac:dyDescent="0.25">
      <c r="C1480" t="s">
        <v>1198</v>
      </c>
    </row>
    <row r="1482" spans="3:3" x14ac:dyDescent="0.25">
      <c r="C1482" t="s">
        <v>1199</v>
      </c>
    </row>
    <row r="1483" spans="3:3" x14ac:dyDescent="0.25">
      <c r="C1483" t="s">
        <v>1200</v>
      </c>
    </row>
    <row r="1484" spans="3:3" x14ac:dyDescent="0.25">
      <c r="C1484" t="s">
        <v>1201</v>
      </c>
    </row>
    <row r="1485" spans="3:3" x14ac:dyDescent="0.25">
      <c r="C1485" t="s">
        <v>1202</v>
      </c>
    </row>
    <row r="1486" spans="3:3" x14ac:dyDescent="0.25">
      <c r="C1486">
        <v>22387973</v>
      </c>
    </row>
    <row r="1488" spans="3:3" x14ac:dyDescent="0.25">
      <c r="C1488" t="s">
        <v>1203</v>
      </c>
    </row>
    <row r="1489" spans="3:3" x14ac:dyDescent="0.25">
      <c r="C1489" t="s">
        <v>1204</v>
      </c>
    </row>
    <row r="1490" spans="3:3" x14ac:dyDescent="0.25">
      <c r="C1490" t="s">
        <v>1205</v>
      </c>
    </row>
    <row r="1491" spans="3:3" x14ac:dyDescent="0.25">
      <c r="C1491" t="s">
        <v>1206</v>
      </c>
    </row>
    <row r="1492" spans="3:3" x14ac:dyDescent="0.25">
      <c r="C1492" t="s">
        <v>1207</v>
      </c>
    </row>
    <row r="1493" spans="3:3" x14ac:dyDescent="0.25">
      <c r="C1493" t="s">
        <v>1208</v>
      </c>
    </row>
    <row r="1495" spans="3:3" x14ac:dyDescent="0.25">
      <c r="C1495" t="s">
        <v>1209</v>
      </c>
    </row>
    <row r="1496" spans="3:3" x14ac:dyDescent="0.25">
      <c r="C1496" t="s">
        <v>1210</v>
      </c>
    </row>
    <row r="1497" spans="3:3" x14ac:dyDescent="0.25">
      <c r="C1497" t="s">
        <v>1211</v>
      </c>
    </row>
    <row r="1498" spans="3:3" x14ac:dyDescent="0.25">
      <c r="C1498" t="s">
        <v>1212</v>
      </c>
    </row>
    <row r="1499" spans="3:3" x14ac:dyDescent="0.25">
      <c r="C1499" t="s">
        <v>1213</v>
      </c>
    </row>
    <row r="1500" spans="3:3" x14ac:dyDescent="0.25">
      <c r="C1500" t="s">
        <v>1214</v>
      </c>
    </row>
    <row r="1501" spans="3:3" x14ac:dyDescent="0.25">
      <c r="C1501" t="s">
        <v>1215</v>
      </c>
    </row>
    <row r="1503" spans="3:3" x14ac:dyDescent="0.25">
      <c r="C1503" t="s">
        <v>1216</v>
      </c>
    </row>
    <row r="1504" spans="3:3" x14ac:dyDescent="0.25">
      <c r="C1504" t="s">
        <v>1217</v>
      </c>
    </row>
    <row r="1505" spans="3:3" x14ac:dyDescent="0.25">
      <c r="C1505" t="s">
        <v>1218</v>
      </c>
    </row>
    <row r="1506" spans="3:3" x14ac:dyDescent="0.25">
      <c r="C1506" t="s">
        <v>1219</v>
      </c>
    </row>
    <row r="1507" spans="3:3" x14ac:dyDescent="0.25">
      <c r="C1507" t="s">
        <v>1220</v>
      </c>
    </row>
    <row r="1509" spans="3:3" x14ac:dyDescent="0.25">
      <c r="C1509" t="s">
        <v>1221</v>
      </c>
    </row>
    <row r="1510" spans="3:3" x14ac:dyDescent="0.25">
      <c r="C1510" t="s">
        <v>1222</v>
      </c>
    </row>
    <row r="1511" spans="3:3" x14ac:dyDescent="0.25">
      <c r="C1511" t="s">
        <v>1223</v>
      </c>
    </row>
    <row r="1512" spans="3:3" x14ac:dyDescent="0.25">
      <c r="C1512" t="s">
        <v>1224</v>
      </c>
    </row>
    <row r="1514" spans="3:3" x14ac:dyDescent="0.25">
      <c r="C1514" t="s">
        <v>1225</v>
      </c>
    </row>
    <row r="1515" spans="3:3" x14ac:dyDescent="0.25">
      <c r="C1515" t="s">
        <v>1226</v>
      </c>
    </row>
    <row r="1516" spans="3:3" x14ac:dyDescent="0.25">
      <c r="C1516" t="s">
        <v>1227</v>
      </c>
    </row>
    <row r="1517" spans="3:3" x14ac:dyDescent="0.25">
      <c r="C1517" t="s">
        <v>1228</v>
      </c>
    </row>
    <row r="1518" spans="3:3" x14ac:dyDescent="0.25">
      <c r="C1518" t="s">
        <v>1229</v>
      </c>
    </row>
    <row r="1520" spans="3:3" x14ac:dyDescent="0.25">
      <c r="C1520" t="s">
        <v>1230</v>
      </c>
    </row>
    <row r="1521" spans="3:3" x14ac:dyDescent="0.25">
      <c r="C1521" t="s">
        <v>1231</v>
      </c>
    </row>
    <row r="1522" spans="3:3" x14ac:dyDescent="0.25">
      <c r="C1522" t="s">
        <v>1232</v>
      </c>
    </row>
    <row r="1523" spans="3:3" x14ac:dyDescent="0.25">
      <c r="C1523" t="s">
        <v>1233</v>
      </c>
    </row>
    <row r="1524" spans="3:3" x14ac:dyDescent="0.25">
      <c r="C1524" t="s">
        <v>1234</v>
      </c>
    </row>
    <row r="1526" spans="3:3" x14ac:dyDescent="0.25">
      <c r="C1526" t="s">
        <v>1235</v>
      </c>
    </row>
    <row r="1527" spans="3:3" x14ac:dyDescent="0.25">
      <c r="C1527" t="s">
        <v>1236</v>
      </c>
    </row>
    <row r="1528" spans="3:3" x14ac:dyDescent="0.25">
      <c r="C1528" t="s">
        <v>1237</v>
      </c>
    </row>
    <row r="1529" spans="3:3" x14ac:dyDescent="0.25">
      <c r="C1529" t="s">
        <v>1238</v>
      </c>
    </row>
    <row r="1530" spans="3:3" x14ac:dyDescent="0.25">
      <c r="C1530" t="s">
        <v>1239</v>
      </c>
    </row>
    <row r="1531" spans="3:3" x14ac:dyDescent="0.25">
      <c r="C1531" t="s">
        <v>1240</v>
      </c>
    </row>
    <row r="1533" spans="3:3" x14ac:dyDescent="0.25">
      <c r="C1533" t="s">
        <v>1241</v>
      </c>
    </row>
    <row r="1534" spans="3:3" x14ac:dyDescent="0.25">
      <c r="C1534" t="s">
        <v>1242</v>
      </c>
    </row>
    <row r="1535" spans="3:3" x14ac:dyDescent="0.25">
      <c r="C1535">
        <v>22410829</v>
      </c>
    </row>
    <row r="1537" spans="3:3" x14ac:dyDescent="0.25">
      <c r="C1537" t="s">
        <v>1243</v>
      </c>
    </row>
    <row r="1538" spans="3:3" x14ac:dyDescent="0.25">
      <c r="C1538" t="s">
        <v>1244</v>
      </c>
    </row>
    <row r="1539" spans="3:3" x14ac:dyDescent="0.25">
      <c r="C1539" t="s">
        <v>1245</v>
      </c>
    </row>
    <row r="1540" spans="3:3" x14ac:dyDescent="0.25">
      <c r="C1540" t="s">
        <v>1246</v>
      </c>
    </row>
    <row r="1541" spans="3:3" x14ac:dyDescent="0.25">
      <c r="C1541" t="s">
        <v>1247</v>
      </c>
    </row>
    <row r="1542" spans="3:3" x14ac:dyDescent="0.25">
      <c r="C1542" t="s">
        <v>1248</v>
      </c>
    </row>
    <row r="1543" spans="3:3" x14ac:dyDescent="0.25">
      <c r="C1543" t="s">
        <v>1249</v>
      </c>
    </row>
    <row r="1544" spans="3:3" x14ac:dyDescent="0.25">
      <c r="C1544" t="s">
        <v>1250</v>
      </c>
    </row>
    <row r="1546" spans="3:3" x14ac:dyDescent="0.25">
      <c r="C1546" t="s">
        <v>1251</v>
      </c>
    </row>
    <row r="1547" spans="3:3" x14ac:dyDescent="0.25">
      <c r="C1547" t="s">
        <v>1252</v>
      </c>
    </row>
    <row r="1548" spans="3:3" x14ac:dyDescent="0.25">
      <c r="C1548" t="s">
        <v>1253</v>
      </c>
    </row>
    <row r="1549" spans="3:3" x14ac:dyDescent="0.25">
      <c r="C1549" t="s">
        <v>1254</v>
      </c>
    </row>
    <row r="1551" spans="3:3" x14ac:dyDescent="0.25">
      <c r="C1551" t="s">
        <v>1255</v>
      </c>
    </row>
    <row r="1552" spans="3:3" x14ac:dyDescent="0.25">
      <c r="C1552" t="s">
        <v>1256</v>
      </c>
    </row>
    <row r="1553" spans="3:3" x14ac:dyDescent="0.25">
      <c r="C1553" t="s">
        <v>1257</v>
      </c>
    </row>
    <row r="1554" spans="3:3" x14ac:dyDescent="0.25">
      <c r="C1554" t="s">
        <v>1258</v>
      </c>
    </row>
    <row r="1555" spans="3:3" x14ac:dyDescent="0.25">
      <c r="C1555" t="s">
        <v>1259</v>
      </c>
    </row>
    <row r="1557" spans="3:3" x14ac:dyDescent="0.25">
      <c r="C1557" t="s">
        <v>1260</v>
      </c>
    </row>
    <row r="1558" spans="3:3" x14ac:dyDescent="0.25">
      <c r="C1558" t="s">
        <v>1261</v>
      </c>
    </row>
    <row r="1559" spans="3:3" x14ac:dyDescent="0.25">
      <c r="C1559" t="s">
        <v>1262</v>
      </c>
    </row>
    <row r="1560" spans="3:3" x14ac:dyDescent="0.25">
      <c r="C1560" t="s">
        <v>1263</v>
      </c>
    </row>
    <row r="1561" spans="3:3" x14ac:dyDescent="0.25">
      <c r="C1561" t="s">
        <v>1264</v>
      </c>
    </row>
    <row r="1563" spans="3:3" x14ac:dyDescent="0.25">
      <c r="C1563" t="s">
        <v>1265</v>
      </c>
    </row>
    <row r="1564" spans="3:3" x14ac:dyDescent="0.25">
      <c r="C1564" t="s">
        <v>1266</v>
      </c>
    </row>
    <row r="1565" spans="3:3" x14ac:dyDescent="0.25">
      <c r="C1565" t="s">
        <v>1267</v>
      </c>
    </row>
    <row r="1566" spans="3:3" x14ac:dyDescent="0.25">
      <c r="C1566" t="s">
        <v>1268</v>
      </c>
    </row>
    <row r="1567" spans="3:3" x14ac:dyDescent="0.25">
      <c r="C1567" t="s">
        <v>1269</v>
      </c>
    </row>
    <row r="1569" spans="3:3" x14ac:dyDescent="0.25">
      <c r="C1569" t="s">
        <v>1270</v>
      </c>
    </row>
    <row r="1570" spans="3:3" x14ac:dyDescent="0.25">
      <c r="C1570" t="s">
        <v>1271</v>
      </c>
    </row>
    <row r="1571" spans="3:3" x14ac:dyDescent="0.25">
      <c r="C1571" t="s">
        <v>1272</v>
      </c>
    </row>
    <row r="1572" spans="3:3" x14ac:dyDescent="0.25">
      <c r="C1572" t="s">
        <v>1273</v>
      </c>
    </row>
    <row r="1574" spans="3:3" x14ac:dyDescent="0.25">
      <c r="C1574" t="s">
        <v>1274</v>
      </c>
    </row>
    <row r="1575" spans="3:3" x14ac:dyDescent="0.25">
      <c r="C1575" t="s">
        <v>1275</v>
      </c>
    </row>
    <row r="1576" spans="3:3" x14ac:dyDescent="0.25">
      <c r="C1576" t="s">
        <v>1276</v>
      </c>
    </row>
    <row r="1577" spans="3:3" x14ac:dyDescent="0.25">
      <c r="C1577" t="s">
        <v>1277</v>
      </c>
    </row>
    <row r="1578" spans="3:3" x14ac:dyDescent="0.25">
      <c r="C1578" t="s">
        <v>1278</v>
      </c>
    </row>
    <row r="1580" spans="3:3" x14ac:dyDescent="0.25">
      <c r="C1580" t="s">
        <v>1279</v>
      </c>
    </row>
    <row r="1581" spans="3:3" x14ac:dyDescent="0.25">
      <c r="C1581" t="s">
        <v>1280</v>
      </c>
    </row>
    <row r="1582" spans="3:3" x14ac:dyDescent="0.25">
      <c r="C1582" t="s">
        <v>1281</v>
      </c>
    </row>
    <row r="1583" spans="3:3" x14ac:dyDescent="0.25">
      <c r="C1583" t="s">
        <v>1282</v>
      </c>
    </row>
    <row r="1584" spans="3:3" x14ac:dyDescent="0.25">
      <c r="C1584" t="s">
        <v>1283</v>
      </c>
    </row>
    <row r="1586" spans="3:3" x14ac:dyDescent="0.25">
      <c r="C1586" t="s">
        <v>1284</v>
      </c>
    </row>
    <row r="1587" spans="3:3" x14ac:dyDescent="0.25">
      <c r="C1587" t="s">
        <v>1285</v>
      </c>
    </row>
    <row r="1588" spans="3:3" x14ac:dyDescent="0.25">
      <c r="C1588" t="s">
        <v>1286</v>
      </c>
    </row>
    <row r="1589" spans="3:3" x14ac:dyDescent="0.25">
      <c r="C1589" t="s">
        <v>1287</v>
      </c>
    </row>
    <row r="1590" spans="3:3" x14ac:dyDescent="0.25">
      <c r="C1590" t="s">
        <v>1288</v>
      </c>
    </row>
    <row r="1591" spans="3:3" x14ac:dyDescent="0.25">
      <c r="C1591" t="s">
        <v>1289</v>
      </c>
    </row>
    <row r="1592" spans="3:3" x14ac:dyDescent="0.25">
      <c r="C1592">
        <v>21815910</v>
      </c>
    </row>
    <row r="1594" spans="3:3" x14ac:dyDescent="0.25">
      <c r="C1594" t="s">
        <v>1290</v>
      </c>
    </row>
    <row r="1595" spans="3:3" x14ac:dyDescent="0.25">
      <c r="C1595" t="s">
        <v>1291</v>
      </c>
    </row>
    <row r="1596" spans="3:3" x14ac:dyDescent="0.25">
      <c r="C1596" t="s">
        <v>1292</v>
      </c>
    </row>
    <row r="1598" spans="3:3" x14ac:dyDescent="0.25">
      <c r="C1598" t="s">
        <v>1293</v>
      </c>
    </row>
    <row r="1599" spans="3:3" x14ac:dyDescent="0.25">
      <c r="C1599" t="s">
        <v>1294</v>
      </c>
    </row>
    <row r="1600" spans="3:3" x14ac:dyDescent="0.25">
      <c r="C1600" t="s">
        <v>1295</v>
      </c>
    </row>
    <row r="1601" spans="3:3" x14ac:dyDescent="0.25">
      <c r="C1601" t="s">
        <v>1296</v>
      </c>
    </row>
    <row r="1603" spans="3:3" x14ac:dyDescent="0.25">
      <c r="C1603" t="s">
        <v>1297</v>
      </c>
    </row>
    <row r="1604" spans="3:3" x14ac:dyDescent="0.25">
      <c r="C1604" t="s">
        <v>1298</v>
      </c>
    </row>
    <row r="1605" spans="3:3" x14ac:dyDescent="0.25">
      <c r="C1605" t="s">
        <v>1299</v>
      </c>
    </row>
    <row r="1606" spans="3:3" x14ac:dyDescent="0.25">
      <c r="C1606" t="s">
        <v>1300</v>
      </c>
    </row>
    <row r="1607" spans="3:3" x14ac:dyDescent="0.25">
      <c r="C1607" t="s">
        <v>1301</v>
      </c>
    </row>
    <row r="1608" spans="3:3" x14ac:dyDescent="0.25">
      <c r="C1608" t="s">
        <v>1302</v>
      </c>
    </row>
    <row r="1610" spans="3:3" x14ac:dyDescent="0.25">
      <c r="C1610" t="s">
        <v>1303</v>
      </c>
    </row>
    <row r="1611" spans="3:3" x14ac:dyDescent="0.25">
      <c r="C1611" t="s">
        <v>1304</v>
      </c>
    </row>
    <row r="1612" spans="3:3" x14ac:dyDescent="0.25">
      <c r="C1612" t="s">
        <v>1305</v>
      </c>
    </row>
    <row r="1613" spans="3:3" x14ac:dyDescent="0.25">
      <c r="C1613">
        <v>21220786</v>
      </c>
    </row>
    <row r="1615" spans="3:3" x14ac:dyDescent="0.25">
      <c r="C1615" t="s">
        <v>1306</v>
      </c>
    </row>
    <row r="1616" spans="3:3" x14ac:dyDescent="0.25">
      <c r="C1616" t="s">
        <v>1307</v>
      </c>
    </row>
    <row r="1617" spans="3:3" x14ac:dyDescent="0.25">
      <c r="C1617" t="s">
        <v>1308</v>
      </c>
    </row>
    <row r="1618" spans="3:3" x14ac:dyDescent="0.25">
      <c r="C1618">
        <v>20155421</v>
      </c>
    </row>
    <row r="1620" spans="3:3" x14ac:dyDescent="0.25">
      <c r="C1620" t="s">
        <v>1309</v>
      </c>
    </row>
    <row r="1621" spans="3:3" x14ac:dyDescent="0.25">
      <c r="C1621" t="s">
        <v>1310</v>
      </c>
    </row>
    <row r="1622" spans="3:3" x14ac:dyDescent="0.25">
      <c r="C1622" t="s">
        <v>1311</v>
      </c>
    </row>
    <row r="1623" spans="3:3" x14ac:dyDescent="0.25">
      <c r="C1623" t="s">
        <v>1312</v>
      </c>
    </row>
    <row r="1624" spans="3:3" x14ac:dyDescent="0.25">
      <c r="C1624">
        <v>19847427</v>
      </c>
    </row>
    <row r="1626" spans="3:3" x14ac:dyDescent="0.25">
      <c r="C1626" t="s">
        <v>1313</v>
      </c>
    </row>
    <row r="1627" spans="3:3" x14ac:dyDescent="0.25">
      <c r="C1627" t="s">
        <v>1314</v>
      </c>
    </row>
    <row r="1628" spans="3:3" x14ac:dyDescent="0.25">
      <c r="C1628" t="s">
        <v>1315</v>
      </c>
    </row>
    <row r="1629" spans="3:3" x14ac:dyDescent="0.25">
      <c r="C1629" t="s">
        <v>1316</v>
      </c>
    </row>
    <row r="1631" spans="3:3" x14ac:dyDescent="0.25">
      <c r="C1631" t="s">
        <v>1317</v>
      </c>
    </row>
    <row r="1632" spans="3:3" x14ac:dyDescent="0.25">
      <c r="C1632" t="s">
        <v>1318</v>
      </c>
    </row>
    <row r="1633" spans="3:3" x14ac:dyDescent="0.25">
      <c r="C1633" t="s">
        <v>1319</v>
      </c>
    </row>
    <row r="1634" spans="3:3" x14ac:dyDescent="0.25">
      <c r="C1634" t="s">
        <v>1320</v>
      </c>
    </row>
    <row r="1636" spans="3:3" x14ac:dyDescent="0.25">
      <c r="C1636" t="s">
        <v>1321</v>
      </c>
    </row>
    <row r="1637" spans="3:3" x14ac:dyDescent="0.25">
      <c r="C1637" t="s">
        <v>1322</v>
      </c>
    </row>
    <row r="1638" spans="3:3" x14ac:dyDescent="0.25">
      <c r="C1638" t="s">
        <v>1323</v>
      </c>
    </row>
    <row r="1640" spans="3:3" x14ac:dyDescent="0.25">
      <c r="C1640" t="s">
        <v>1324</v>
      </c>
    </row>
    <row r="1641" spans="3:3" x14ac:dyDescent="0.25">
      <c r="C1641" t="s">
        <v>1325</v>
      </c>
    </row>
    <row r="1642" spans="3:3" x14ac:dyDescent="0.25">
      <c r="C1642" t="s">
        <v>1326</v>
      </c>
    </row>
    <row r="1643" spans="3:3" x14ac:dyDescent="0.25">
      <c r="C1643" t="s">
        <v>1327</v>
      </c>
    </row>
    <row r="1644" spans="3:3" x14ac:dyDescent="0.25">
      <c r="C1644" t="s">
        <v>1328</v>
      </c>
    </row>
    <row r="1646" spans="3:3" x14ac:dyDescent="0.25">
      <c r="C1646" t="s">
        <v>1329</v>
      </c>
    </row>
    <row r="1647" spans="3:3" x14ac:dyDescent="0.25">
      <c r="C1647" t="s">
        <v>1330</v>
      </c>
    </row>
    <row r="1648" spans="3:3" x14ac:dyDescent="0.25">
      <c r="C1648" t="s">
        <v>1331</v>
      </c>
    </row>
    <row r="1650" spans="3:3" x14ac:dyDescent="0.25">
      <c r="C1650" t="s">
        <v>1332</v>
      </c>
    </row>
    <row r="1651" spans="3:3" x14ac:dyDescent="0.25">
      <c r="C1651" t="s">
        <v>1333</v>
      </c>
    </row>
    <row r="1652" spans="3:3" x14ac:dyDescent="0.25">
      <c r="C1652" t="s">
        <v>1334</v>
      </c>
    </row>
    <row r="1653" spans="3:3" x14ac:dyDescent="0.25">
      <c r="C1653" t="s">
        <v>1335</v>
      </c>
    </row>
    <row r="1655" spans="3:3" x14ac:dyDescent="0.25">
      <c r="C1655" t="s">
        <v>1336</v>
      </c>
    </row>
    <row r="1656" spans="3:3" x14ac:dyDescent="0.25">
      <c r="C1656" t="s">
        <v>1337</v>
      </c>
    </row>
    <row r="1657" spans="3:3" x14ac:dyDescent="0.25">
      <c r="C1657" t="s">
        <v>1338</v>
      </c>
    </row>
    <row r="1658" spans="3:3" x14ac:dyDescent="0.25">
      <c r="C1658" t="s">
        <v>1339</v>
      </c>
    </row>
    <row r="1660" spans="3:3" x14ac:dyDescent="0.25">
      <c r="C1660" t="s">
        <v>1340</v>
      </c>
    </row>
    <row r="1661" spans="3:3" x14ac:dyDescent="0.25">
      <c r="C1661" t="s">
        <v>1341</v>
      </c>
    </row>
    <row r="1662" spans="3:3" x14ac:dyDescent="0.25">
      <c r="C1662" t="s">
        <v>1342</v>
      </c>
    </row>
    <row r="1663" spans="3:3" x14ac:dyDescent="0.25">
      <c r="C1663" t="s">
        <v>1343</v>
      </c>
    </row>
    <row r="1664" spans="3:3" x14ac:dyDescent="0.25">
      <c r="C1664" t="s">
        <v>1344</v>
      </c>
    </row>
    <row r="1666" spans="3:3" x14ac:dyDescent="0.25">
      <c r="C1666" t="s">
        <v>1345</v>
      </c>
    </row>
    <row r="1667" spans="3:3" x14ac:dyDescent="0.25">
      <c r="C1667" t="s">
        <v>1346</v>
      </c>
    </row>
    <row r="1668" spans="3:3" x14ac:dyDescent="0.25">
      <c r="C1668" t="s">
        <v>1347</v>
      </c>
    </row>
    <row r="1669" spans="3:3" x14ac:dyDescent="0.25">
      <c r="C1669" t="s">
        <v>1348</v>
      </c>
    </row>
    <row r="1671" spans="3:3" x14ac:dyDescent="0.25">
      <c r="C1671" t="s">
        <v>1349</v>
      </c>
    </row>
    <row r="1672" spans="3:3" x14ac:dyDescent="0.25">
      <c r="C1672" t="s">
        <v>1350</v>
      </c>
    </row>
    <row r="1673" spans="3:3" x14ac:dyDescent="0.25">
      <c r="C1673" t="s">
        <v>1351</v>
      </c>
    </row>
    <row r="1674" spans="3:3" x14ac:dyDescent="0.25">
      <c r="C1674" t="s">
        <v>1352</v>
      </c>
    </row>
    <row r="1676" spans="3:3" x14ac:dyDescent="0.25">
      <c r="C1676" t="s">
        <v>1353</v>
      </c>
    </row>
    <row r="1677" spans="3:3" x14ac:dyDescent="0.25">
      <c r="C1677" t="s">
        <v>1354</v>
      </c>
    </row>
    <row r="1678" spans="3:3" x14ac:dyDescent="0.25">
      <c r="C1678" t="s">
        <v>1355</v>
      </c>
    </row>
    <row r="1679" spans="3:3" x14ac:dyDescent="0.25">
      <c r="C1679" t="s">
        <v>1356</v>
      </c>
    </row>
    <row r="1681" spans="3:3" x14ac:dyDescent="0.25">
      <c r="C1681" t="s">
        <v>1357</v>
      </c>
    </row>
    <row r="1682" spans="3:3" x14ac:dyDescent="0.25">
      <c r="C1682" t="s">
        <v>1358</v>
      </c>
    </row>
    <row r="1683" spans="3:3" x14ac:dyDescent="0.25">
      <c r="C1683" t="s">
        <v>1359</v>
      </c>
    </row>
    <row r="1684" spans="3:3" x14ac:dyDescent="0.25">
      <c r="C1684" t="s">
        <v>1360</v>
      </c>
    </row>
    <row r="1685" spans="3:3" x14ac:dyDescent="0.25">
      <c r="C1685" t="s">
        <v>1361</v>
      </c>
    </row>
    <row r="1686" spans="3:3" x14ac:dyDescent="0.25">
      <c r="C1686">
        <v>20188618</v>
      </c>
    </row>
    <row r="1688" spans="3:3" x14ac:dyDescent="0.25">
      <c r="C1688" t="s">
        <v>1362</v>
      </c>
    </row>
    <row r="1689" spans="3:3" x14ac:dyDescent="0.25">
      <c r="C1689" t="s">
        <v>1363</v>
      </c>
    </row>
    <row r="1690" spans="3:3" x14ac:dyDescent="0.25">
      <c r="C1690" t="s">
        <v>1364</v>
      </c>
    </row>
    <row r="1691" spans="3:3" x14ac:dyDescent="0.25">
      <c r="C1691" t="s">
        <v>1365</v>
      </c>
    </row>
    <row r="1693" spans="3:3" x14ac:dyDescent="0.25">
      <c r="C1693" t="s">
        <v>1366</v>
      </c>
    </row>
    <row r="1694" spans="3:3" x14ac:dyDescent="0.25">
      <c r="C1694" t="s">
        <v>1367</v>
      </c>
    </row>
    <row r="1695" spans="3:3" x14ac:dyDescent="0.25">
      <c r="C1695" t="s">
        <v>1368</v>
      </c>
    </row>
    <row r="1697" spans="3:3" x14ac:dyDescent="0.25">
      <c r="C1697" t="s">
        <v>1369</v>
      </c>
    </row>
    <row r="1698" spans="3:3" x14ac:dyDescent="0.25">
      <c r="C1698" t="s">
        <v>1370</v>
      </c>
    </row>
    <row r="1700" spans="3:3" x14ac:dyDescent="0.25">
      <c r="C1700" t="s">
        <v>1371</v>
      </c>
    </row>
    <row r="1701" spans="3:3" x14ac:dyDescent="0.25">
      <c r="C1701" t="s">
        <v>1372</v>
      </c>
    </row>
    <row r="1702" spans="3:3" x14ac:dyDescent="0.25">
      <c r="C1702" t="s">
        <v>1373</v>
      </c>
    </row>
    <row r="1704" spans="3:3" x14ac:dyDescent="0.25">
      <c r="C1704" t="s">
        <v>1374</v>
      </c>
    </row>
    <row r="1705" spans="3:3" x14ac:dyDescent="0.25">
      <c r="C1705" t="s">
        <v>1375</v>
      </c>
    </row>
    <row r="1706" spans="3:3" x14ac:dyDescent="0.25">
      <c r="C1706" t="s">
        <v>1376</v>
      </c>
    </row>
    <row r="1708" spans="3:3" x14ac:dyDescent="0.25">
      <c r="C1708" t="s">
        <v>1377</v>
      </c>
    </row>
    <row r="1709" spans="3:3" x14ac:dyDescent="0.25">
      <c r="C1709" t="s">
        <v>1378</v>
      </c>
    </row>
    <row r="1710" spans="3:3" x14ac:dyDescent="0.25">
      <c r="C1710" t="s">
        <v>1379</v>
      </c>
    </row>
    <row r="1711" spans="3:3" x14ac:dyDescent="0.25">
      <c r="C1711" t="s">
        <v>1380</v>
      </c>
    </row>
    <row r="1713" spans="3:3" x14ac:dyDescent="0.25">
      <c r="C1713" t="s">
        <v>1381</v>
      </c>
    </row>
    <row r="1714" spans="3:3" x14ac:dyDescent="0.25">
      <c r="C1714" t="s">
        <v>1382</v>
      </c>
    </row>
    <row r="1715" spans="3:3" x14ac:dyDescent="0.25">
      <c r="C1715" t="s">
        <v>1383</v>
      </c>
    </row>
    <row r="1717" spans="3:3" x14ac:dyDescent="0.25">
      <c r="C1717" t="s">
        <v>1384</v>
      </c>
    </row>
    <row r="1718" spans="3:3" x14ac:dyDescent="0.25">
      <c r="C1718" t="s">
        <v>1385</v>
      </c>
    </row>
    <row r="1719" spans="3:3" x14ac:dyDescent="0.25">
      <c r="C1719" t="s">
        <v>1386</v>
      </c>
    </row>
    <row r="1720" spans="3:3" x14ac:dyDescent="0.25">
      <c r="C1720" t="s">
        <v>1387</v>
      </c>
    </row>
    <row r="1721" spans="3:3" x14ac:dyDescent="0.25">
      <c r="C1721" t="s">
        <v>1388</v>
      </c>
    </row>
    <row r="1723" spans="3:3" x14ac:dyDescent="0.25">
      <c r="C1723" t="s">
        <v>1389</v>
      </c>
    </row>
    <row r="1724" spans="3:3" x14ac:dyDescent="0.25">
      <c r="C1724" t="s">
        <v>1390</v>
      </c>
    </row>
    <row r="1726" spans="3:3" x14ac:dyDescent="0.25">
      <c r="C1726" t="s">
        <v>1391</v>
      </c>
    </row>
    <row r="1727" spans="3:3" x14ac:dyDescent="0.25">
      <c r="C1727" t="s">
        <v>1392</v>
      </c>
    </row>
    <row r="1728" spans="3:3" x14ac:dyDescent="0.25">
      <c r="C1728" t="s">
        <v>1393</v>
      </c>
    </row>
    <row r="1730" spans="3:3" x14ac:dyDescent="0.25">
      <c r="C1730" t="s">
        <v>1394</v>
      </c>
    </row>
    <row r="1731" spans="3:3" x14ac:dyDescent="0.25">
      <c r="C1731" t="s">
        <v>1395</v>
      </c>
    </row>
    <row r="1732" spans="3:3" x14ac:dyDescent="0.25">
      <c r="C1732" t="s">
        <v>1396</v>
      </c>
    </row>
    <row r="1733" spans="3:3" x14ac:dyDescent="0.25">
      <c r="C1733" t="s">
        <v>1397</v>
      </c>
    </row>
    <row r="1735" spans="3:3" x14ac:dyDescent="0.25">
      <c r="C1735" t="s">
        <v>1398</v>
      </c>
    </row>
    <row r="1736" spans="3:3" x14ac:dyDescent="0.25">
      <c r="C1736" t="s">
        <v>1399</v>
      </c>
    </row>
    <row r="1737" spans="3:3" x14ac:dyDescent="0.25">
      <c r="C1737" t="s">
        <v>1400</v>
      </c>
    </row>
    <row r="1738" spans="3:3" x14ac:dyDescent="0.25">
      <c r="C1738" t="s">
        <v>1401</v>
      </c>
    </row>
    <row r="1739" spans="3:3" x14ac:dyDescent="0.25">
      <c r="C1739">
        <v>19285154</v>
      </c>
    </row>
    <row r="1741" spans="3:3" x14ac:dyDescent="0.25">
      <c r="C1741" t="s">
        <v>1402</v>
      </c>
    </row>
    <row r="1742" spans="3:3" x14ac:dyDescent="0.25">
      <c r="C1742" t="s">
        <v>1403</v>
      </c>
    </row>
    <row r="1743" spans="3:3" x14ac:dyDescent="0.25">
      <c r="C1743" t="s">
        <v>1404</v>
      </c>
    </row>
    <row r="1744" spans="3:3" x14ac:dyDescent="0.25">
      <c r="C1744">
        <v>19240048</v>
      </c>
    </row>
    <row r="1746" spans="3:3" x14ac:dyDescent="0.25">
      <c r="C1746" t="s">
        <v>1405</v>
      </c>
    </row>
    <row r="1747" spans="3:3" x14ac:dyDescent="0.25">
      <c r="C1747" t="s">
        <v>1406</v>
      </c>
    </row>
    <row r="1748" spans="3:3" x14ac:dyDescent="0.25">
      <c r="C1748" t="s">
        <v>1407</v>
      </c>
    </row>
    <row r="1749" spans="3:3" x14ac:dyDescent="0.25">
      <c r="C1749" t="s">
        <v>1408</v>
      </c>
    </row>
    <row r="1751" spans="3:3" x14ac:dyDescent="0.25">
      <c r="C1751" t="s">
        <v>1409</v>
      </c>
    </row>
    <row r="1752" spans="3:3" x14ac:dyDescent="0.25">
      <c r="C1752" t="s">
        <v>1410</v>
      </c>
    </row>
    <row r="1753" spans="3:3" x14ac:dyDescent="0.25">
      <c r="C1753" t="s">
        <v>1411</v>
      </c>
    </row>
    <row r="1754" spans="3:3" x14ac:dyDescent="0.25">
      <c r="C1754" t="s">
        <v>1412</v>
      </c>
    </row>
    <row r="1755" spans="3:3" x14ac:dyDescent="0.25">
      <c r="C1755" t="s">
        <v>1413</v>
      </c>
    </row>
    <row r="1756" spans="3:3" x14ac:dyDescent="0.25">
      <c r="C1756" t="s">
        <v>1414</v>
      </c>
    </row>
    <row r="1758" spans="3:3" x14ac:dyDescent="0.25">
      <c r="C1758" t="s">
        <v>1415</v>
      </c>
    </row>
    <row r="1759" spans="3:3" x14ac:dyDescent="0.25">
      <c r="C1759" t="s">
        <v>1416</v>
      </c>
    </row>
    <row r="1760" spans="3:3" x14ac:dyDescent="0.25">
      <c r="C1760" t="s">
        <v>1417</v>
      </c>
    </row>
    <row r="1761" spans="3:3" x14ac:dyDescent="0.25">
      <c r="C1761" t="s">
        <v>1418</v>
      </c>
    </row>
    <row r="1763" spans="3:3" x14ac:dyDescent="0.25">
      <c r="C1763" t="s">
        <v>1419</v>
      </c>
    </row>
    <row r="1764" spans="3:3" x14ac:dyDescent="0.25">
      <c r="C1764" t="s">
        <v>1420</v>
      </c>
    </row>
    <row r="1765" spans="3:3" x14ac:dyDescent="0.25">
      <c r="C1765" t="s">
        <v>1421</v>
      </c>
    </row>
    <row r="1766" spans="3:3" x14ac:dyDescent="0.25">
      <c r="C1766" t="s">
        <v>1422</v>
      </c>
    </row>
    <row r="1768" spans="3:3" x14ac:dyDescent="0.25">
      <c r="C1768" t="s">
        <v>1423</v>
      </c>
    </row>
    <row r="1769" spans="3:3" x14ac:dyDescent="0.25">
      <c r="C1769" t="s">
        <v>1424</v>
      </c>
    </row>
    <row r="1770" spans="3:3" x14ac:dyDescent="0.25">
      <c r="C1770" t="s">
        <v>1425</v>
      </c>
    </row>
    <row r="1771" spans="3:3" x14ac:dyDescent="0.25">
      <c r="C1771" t="s">
        <v>1426</v>
      </c>
    </row>
    <row r="1773" spans="3:3" x14ac:dyDescent="0.25">
      <c r="C1773" t="s">
        <v>1427</v>
      </c>
    </row>
    <row r="1774" spans="3:3" x14ac:dyDescent="0.25">
      <c r="C1774" t="s">
        <v>1428</v>
      </c>
    </row>
    <row r="1775" spans="3:3" x14ac:dyDescent="0.25">
      <c r="C1775" t="s">
        <v>1429</v>
      </c>
    </row>
    <row r="1776" spans="3:3" x14ac:dyDescent="0.25">
      <c r="C1776" t="s">
        <v>1430</v>
      </c>
    </row>
    <row r="1778" spans="3:3" x14ac:dyDescent="0.25">
      <c r="C1778" t="s">
        <v>1431</v>
      </c>
    </row>
    <row r="1779" spans="3:3" x14ac:dyDescent="0.25">
      <c r="C1779" t="s">
        <v>1432</v>
      </c>
    </row>
    <row r="1780" spans="3:3" x14ac:dyDescent="0.25">
      <c r="C1780" t="s">
        <v>1433</v>
      </c>
    </row>
    <row r="1782" spans="3:3" x14ac:dyDescent="0.25">
      <c r="C1782" t="s">
        <v>1434</v>
      </c>
    </row>
    <row r="1783" spans="3:3" x14ac:dyDescent="0.25">
      <c r="C1783" t="s">
        <v>1435</v>
      </c>
    </row>
    <row r="1784" spans="3:3" x14ac:dyDescent="0.25">
      <c r="C1784" t="s">
        <v>1436</v>
      </c>
    </row>
    <row r="1785" spans="3:3" x14ac:dyDescent="0.25">
      <c r="C1785" t="s">
        <v>1437</v>
      </c>
    </row>
    <row r="1787" spans="3:3" x14ac:dyDescent="0.25">
      <c r="C1787" t="s">
        <v>1438</v>
      </c>
    </row>
    <row r="1788" spans="3:3" x14ac:dyDescent="0.25">
      <c r="C1788" t="s">
        <v>1439</v>
      </c>
    </row>
    <row r="1789" spans="3:3" x14ac:dyDescent="0.25">
      <c r="C1789" t="s">
        <v>1440</v>
      </c>
    </row>
    <row r="1790" spans="3:3" x14ac:dyDescent="0.25">
      <c r="C1790">
        <v>18592136</v>
      </c>
    </row>
    <row r="1792" spans="3:3" x14ac:dyDescent="0.25">
      <c r="C1792" t="s">
        <v>1441</v>
      </c>
    </row>
    <row r="1793" spans="3:3" x14ac:dyDescent="0.25">
      <c r="C1793" t="s">
        <v>1442</v>
      </c>
    </row>
    <row r="1794" spans="3:3" x14ac:dyDescent="0.25">
      <c r="C1794" t="s">
        <v>1443</v>
      </c>
    </row>
    <row r="1795" spans="3:3" x14ac:dyDescent="0.25">
      <c r="C1795">
        <v>19032824</v>
      </c>
    </row>
    <row r="1797" spans="3:3" x14ac:dyDescent="0.25">
      <c r="C1797" t="s">
        <v>1444</v>
      </c>
    </row>
    <row r="1798" spans="3:3" x14ac:dyDescent="0.25">
      <c r="C1798" t="s">
        <v>1445</v>
      </c>
    </row>
    <row r="1799" spans="3:3" x14ac:dyDescent="0.25">
      <c r="C1799" t="s">
        <v>1446</v>
      </c>
    </row>
    <row r="1801" spans="3:3" x14ac:dyDescent="0.25">
      <c r="C1801" t="s">
        <v>1447</v>
      </c>
    </row>
    <row r="1802" spans="3:3" x14ac:dyDescent="0.25">
      <c r="C1802" t="s">
        <v>1448</v>
      </c>
    </row>
    <row r="1803" spans="3:3" x14ac:dyDescent="0.25">
      <c r="C1803" t="s">
        <v>1449</v>
      </c>
    </row>
    <row r="1804" spans="3:3" x14ac:dyDescent="0.25">
      <c r="C1804" t="s">
        <v>1450</v>
      </c>
    </row>
    <row r="1805" spans="3:3" x14ac:dyDescent="0.25">
      <c r="C1805" t="s">
        <v>1451</v>
      </c>
    </row>
    <row r="1806" spans="3:3" x14ac:dyDescent="0.25">
      <c r="C1806" t="s">
        <v>1452</v>
      </c>
    </row>
    <row r="1808" spans="3:3" x14ac:dyDescent="0.25">
      <c r="C1808" t="s">
        <v>1453</v>
      </c>
    </row>
    <row r="1809" spans="3:3" x14ac:dyDescent="0.25">
      <c r="C1809" t="s">
        <v>1454</v>
      </c>
    </row>
    <row r="1810" spans="3:3" x14ac:dyDescent="0.25">
      <c r="C1810" t="s">
        <v>1455</v>
      </c>
    </row>
    <row r="1811" spans="3:3" x14ac:dyDescent="0.25">
      <c r="C1811" t="s">
        <v>1456</v>
      </c>
    </row>
    <row r="1813" spans="3:3" x14ac:dyDescent="0.25">
      <c r="C1813" t="s">
        <v>1457</v>
      </c>
    </row>
    <row r="1814" spans="3:3" x14ac:dyDescent="0.25">
      <c r="C1814" t="s">
        <v>1458</v>
      </c>
    </row>
    <row r="1815" spans="3:3" x14ac:dyDescent="0.25">
      <c r="C1815" t="s">
        <v>1459</v>
      </c>
    </row>
    <row r="1817" spans="3:3" x14ac:dyDescent="0.25">
      <c r="C1817" t="s">
        <v>1460</v>
      </c>
    </row>
    <row r="1818" spans="3:3" x14ac:dyDescent="0.25">
      <c r="C1818" t="s">
        <v>1461</v>
      </c>
    </row>
    <row r="1819" spans="3:3" x14ac:dyDescent="0.25">
      <c r="C1819" t="s">
        <v>1462</v>
      </c>
    </row>
    <row r="1820" spans="3:3" x14ac:dyDescent="0.25">
      <c r="C1820" t="s">
        <v>1463</v>
      </c>
    </row>
    <row r="1822" spans="3:3" x14ac:dyDescent="0.25">
      <c r="C1822" t="s">
        <v>1464</v>
      </c>
    </row>
    <row r="1823" spans="3:3" x14ac:dyDescent="0.25">
      <c r="C1823" t="s">
        <v>1465</v>
      </c>
    </row>
    <row r="1824" spans="3:3" x14ac:dyDescent="0.25">
      <c r="C1824" t="s">
        <v>1466</v>
      </c>
    </row>
    <row r="1825" spans="3:3" x14ac:dyDescent="0.25">
      <c r="C1825" t="s">
        <v>1467</v>
      </c>
    </row>
    <row r="1826" spans="3:3" x14ac:dyDescent="0.25">
      <c r="C1826">
        <v>18178329</v>
      </c>
    </row>
    <row r="1828" spans="3:3" x14ac:dyDescent="0.25">
      <c r="C1828" t="s">
        <v>1468</v>
      </c>
    </row>
    <row r="1829" spans="3:3" x14ac:dyDescent="0.25">
      <c r="C1829" t="s">
        <v>1469</v>
      </c>
    </row>
    <row r="1830" spans="3:3" x14ac:dyDescent="0.25">
      <c r="C1830" t="s">
        <v>1470</v>
      </c>
    </row>
    <row r="1831" spans="3:3" x14ac:dyDescent="0.25">
      <c r="C1831" t="s">
        <v>1471</v>
      </c>
    </row>
    <row r="1833" spans="3:3" x14ac:dyDescent="0.25">
      <c r="C1833" t="s">
        <v>1472</v>
      </c>
    </row>
    <row r="1834" spans="3:3" x14ac:dyDescent="0.25">
      <c r="C1834" t="s">
        <v>1473</v>
      </c>
    </row>
    <row r="1835" spans="3:3" x14ac:dyDescent="0.25">
      <c r="C1835" t="s">
        <v>1474</v>
      </c>
    </row>
    <row r="1836" spans="3:3" x14ac:dyDescent="0.25">
      <c r="C1836" t="s">
        <v>1475</v>
      </c>
    </row>
    <row r="1838" spans="3:3" x14ac:dyDescent="0.25">
      <c r="C1838" t="s">
        <v>1476</v>
      </c>
    </row>
    <row r="1839" spans="3:3" x14ac:dyDescent="0.25">
      <c r="C1839" t="s">
        <v>1477</v>
      </c>
    </row>
    <row r="1840" spans="3:3" x14ac:dyDescent="0.25">
      <c r="C1840" t="s">
        <v>1478</v>
      </c>
    </row>
    <row r="1841" spans="3:3" x14ac:dyDescent="0.25">
      <c r="C1841" t="s">
        <v>1479</v>
      </c>
    </row>
    <row r="1843" spans="3:3" x14ac:dyDescent="0.25">
      <c r="C1843" t="s">
        <v>1480</v>
      </c>
    </row>
    <row r="1844" spans="3:3" x14ac:dyDescent="0.25">
      <c r="C1844" t="s">
        <v>1481</v>
      </c>
    </row>
    <row r="1845" spans="3:3" x14ac:dyDescent="0.25">
      <c r="C1845" t="s">
        <v>1482</v>
      </c>
    </row>
    <row r="1846" spans="3:3" x14ac:dyDescent="0.25">
      <c r="C1846" t="s">
        <v>1483</v>
      </c>
    </row>
    <row r="1848" spans="3:3" x14ac:dyDescent="0.25">
      <c r="C1848" t="s">
        <v>1484</v>
      </c>
    </row>
    <row r="1849" spans="3:3" x14ac:dyDescent="0.25">
      <c r="C1849" t="s">
        <v>1485</v>
      </c>
    </row>
    <row r="1850" spans="3:3" x14ac:dyDescent="0.25">
      <c r="C1850" t="s">
        <v>1486</v>
      </c>
    </row>
    <row r="1852" spans="3:3" x14ac:dyDescent="0.25">
      <c r="C1852" t="s">
        <v>1487</v>
      </c>
    </row>
    <row r="1853" spans="3:3" x14ac:dyDescent="0.25">
      <c r="C1853" t="s">
        <v>1488</v>
      </c>
    </row>
    <row r="1854" spans="3:3" x14ac:dyDescent="0.25">
      <c r="C1854" t="s">
        <v>1489</v>
      </c>
    </row>
    <row r="1855" spans="3:3" x14ac:dyDescent="0.25">
      <c r="C1855" t="s">
        <v>1490</v>
      </c>
    </row>
    <row r="1857" spans="3:3" x14ac:dyDescent="0.25">
      <c r="C1857" t="s">
        <v>1491</v>
      </c>
    </row>
    <row r="1858" spans="3:3" x14ac:dyDescent="0.25">
      <c r="C1858" t="s">
        <v>1492</v>
      </c>
    </row>
    <row r="1859" spans="3:3" x14ac:dyDescent="0.25">
      <c r="C1859" t="s">
        <v>1493</v>
      </c>
    </row>
    <row r="1860" spans="3:3" x14ac:dyDescent="0.25">
      <c r="C1860" t="s">
        <v>1494</v>
      </c>
    </row>
    <row r="1862" spans="3:3" x14ac:dyDescent="0.25">
      <c r="C1862" t="s">
        <v>1495</v>
      </c>
    </row>
    <row r="1863" spans="3:3" x14ac:dyDescent="0.25">
      <c r="C1863" t="s">
        <v>1496</v>
      </c>
    </row>
    <row r="1864" spans="3:3" x14ac:dyDescent="0.25">
      <c r="C1864" t="s">
        <v>1497</v>
      </c>
    </row>
    <row r="1865" spans="3:3" x14ac:dyDescent="0.25">
      <c r="C1865" t="s">
        <v>1498</v>
      </c>
    </row>
    <row r="1867" spans="3:3" x14ac:dyDescent="0.25">
      <c r="C1867" t="s">
        <v>1499</v>
      </c>
    </row>
    <row r="1868" spans="3:3" x14ac:dyDescent="0.25">
      <c r="C1868" t="s">
        <v>1500</v>
      </c>
    </row>
    <row r="1869" spans="3:3" x14ac:dyDescent="0.25">
      <c r="C1869" t="s">
        <v>1501</v>
      </c>
    </row>
    <row r="1870" spans="3:3" x14ac:dyDescent="0.25">
      <c r="C1870" t="s">
        <v>1502</v>
      </c>
    </row>
    <row r="1871" spans="3:3" x14ac:dyDescent="0.25">
      <c r="C1871" t="s">
        <v>1503</v>
      </c>
    </row>
    <row r="1872" spans="3:3" x14ac:dyDescent="0.25">
      <c r="C1872" t="s">
        <v>1504</v>
      </c>
    </row>
    <row r="1874" spans="3:3" x14ac:dyDescent="0.25">
      <c r="C1874" t="s">
        <v>1505</v>
      </c>
    </row>
    <row r="1875" spans="3:3" x14ac:dyDescent="0.25">
      <c r="C1875" t="s">
        <v>1506</v>
      </c>
    </row>
    <row r="1876" spans="3:3" x14ac:dyDescent="0.25">
      <c r="C1876" t="s">
        <v>1507</v>
      </c>
    </row>
    <row r="1877" spans="3:3" x14ac:dyDescent="0.25">
      <c r="C1877" t="s">
        <v>1508</v>
      </c>
    </row>
    <row r="1879" spans="3:3" x14ac:dyDescent="0.25">
      <c r="C1879" t="s">
        <v>1509</v>
      </c>
    </row>
    <row r="1880" spans="3:3" x14ac:dyDescent="0.25">
      <c r="C1880" t="s">
        <v>1510</v>
      </c>
    </row>
    <row r="1881" spans="3:3" x14ac:dyDescent="0.25">
      <c r="C1881" t="s">
        <v>1511</v>
      </c>
    </row>
    <row r="1882" spans="3:3" x14ac:dyDescent="0.25">
      <c r="C1882">
        <v>17785330</v>
      </c>
    </row>
    <row r="1884" spans="3:3" x14ac:dyDescent="0.25">
      <c r="C1884" t="s">
        <v>1512</v>
      </c>
    </row>
    <row r="1885" spans="3:3" x14ac:dyDescent="0.25">
      <c r="C1885" t="s">
        <v>1513</v>
      </c>
    </row>
    <row r="1886" spans="3:3" x14ac:dyDescent="0.25">
      <c r="C1886" t="s">
        <v>1514</v>
      </c>
    </row>
    <row r="1887" spans="3:3" x14ac:dyDescent="0.25">
      <c r="C1887" t="s">
        <v>1515</v>
      </c>
    </row>
    <row r="1889" spans="3:3" x14ac:dyDescent="0.25">
      <c r="C1889" t="s">
        <v>1516</v>
      </c>
    </row>
    <row r="1890" spans="3:3" x14ac:dyDescent="0.25">
      <c r="C1890" t="s">
        <v>1517</v>
      </c>
    </row>
    <row r="1891" spans="3:3" x14ac:dyDescent="0.25">
      <c r="C1891" t="s">
        <v>1518</v>
      </c>
    </row>
    <row r="1892" spans="3:3" x14ac:dyDescent="0.25">
      <c r="C1892" t="s">
        <v>1519</v>
      </c>
    </row>
    <row r="1894" spans="3:3" x14ac:dyDescent="0.25">
      <c r="C1894" t="s">
        <v>1520</v>
      </c>
    </row>
    <row r="1895" spans="3:3" x14ac:dyDescent="0.25">
      <c r="C1895" t="s">
        <v>1521</v>
      </c>
    </row>
    <row r="1896" spans="3:3" x14ac:dyDescent="0.25">
      <c r="C1896" t="s">
        <v>1522</v>
      </c>
    </row>
    <row r="1897" spans="3:3" x14ac:dyDescent="0.25">
      <c r="C1897" t="s">
        <v>1523</v>
      </c>
    </row>
    <row r="1898" spans="3:3" x14ac:dyDescent="0.25">
      <c r="C1898" t="s">
        <v>1524</v>
      </c>
    </row>
    <row r="1900" spans="3:3" x14ac:dyDescent="0.25">
      <c r="C1900" t="s">
        <v>1525</v>
      </c>
    </row>
    <row r="1901" spans="3:3" x14ac:dyDescent="0.25">
      <c r="C1901" t="s">
        <v>1526</v>
      </c>
    </row>
    <row r="1902" spans="3:3" x14ac:dyDescent="0.25">
      <c r="C1902" t="s">
        <v>1527</v>
      </c>
    </row>
    <row r="1903" spans="3:3" x14ac:dyDescent="0.25">
      <c r="C1903" t="s">
        <v>1528</v>
      </c>
    </row>
    <row r="1904" spans="3:3" x14ac:dyDescent="0.25">
      <c r="C1904" t="s">
        <v>1529</v>
      </c>
    </row>
    <row r="1905" spans="3:3" x14ac:dyDescent="0.25">
      <c r="C1905" t="s">
        <v>1530</v>
      </c>
    </row>
    <row r="1907" spans="3:3" x14ac:dyDescent="0.25">
      <c r="C1907" t="s">
        <v>1531</v>
      </c>
    </row>
    <row r="1908" spans="3:3" x14ac:dyDescent="0.25">
      <c r="C1908" t="s">
        <v>1532</v>
      </c>
    </row>
    <row r="1909" spans="3:3" x14ac:dyDescent="0.25">
      <c r="C1909" t="s">
        <v>1533</v>
      </c>
    </row>
    <row r="1910" spans="3:3" x14ac:dyDescent="0.25">
      <c r="C1910">
        <v>17522890</v>
      </c>
    </row>
    <row r="1912" spans="3:3" x14ac:dyDescent="0.25">
      <c r="C1912" t="s">
        <v>1534</v>
      </c>
    </row>
    <row r="1913" spans="3:3" x14ac:dyDescent="0.25">
      <c r="C1913" t="s">
        <v>1535</v>
      </c>
    </row>
    <row r="1914" spans="3:3" x14ac:dyDescent="0.25">
      <c r="C1914" t="s">
        <v>1536</v>
      </c>
    </row>
    <row r="1916" spans="3:3" x14ac:dyDescent="0.25">
      <c r="C1916" t="s">
        <v>1537</v>
      </c>
    </row>
    <row r="1917" spans="3:3" x14ac:dyDescent="0.25">
      <c r="C1917" t="s">
        <v>1538</v>
      </c>
    </row>
    <row r="1918" spans="3:3" x14ac:dyDescent="0.25">
      <c r="C1918" t="s">
        <v>1539</v>
      </c>
    </row>
    <row r="1919" spans="3:3" x14ac:dyDescent="0.25">
      <c r="C1919" t="s">
        <v>1540</v>
      </c>
    </row>
    <row r="1921" spans="3:3" x14ac:dyDescent="0.25">
      <c r="C1921" t="s">
        <v>1541</v>
      </c>
    </row>
    <row r="1922" spans="3:3" x14ac:dyDescent="0.25">
      <c r="C1922" t="s">
        <v>1542</v>
      </c>
    </row>
    <row r="1923" spans="3:3" x14ac:dyDescent="0.25">
      <c r="C1923" t="s">
        <v>1543</v>
      </c>
    </row>
    <row r="1924" spans="3:3" x14ac:dyDescent="0.25">
      <c r="C1924" t="s">
        <v>1544</v>
      </c>
    </row>
    <row r="1926" spans="3:3" x14ac:dyDescent="0.25">
      <c r="C1926" t="s">
        <v>1545</v>
      </c>
    </row>
    <row r="1927" spans="3:3" x14ac:dyDescent="0.25">
      <c r="C1927" t="s">
        <v>1546</v>
      </c>
    </row>
    <row r="1928" spans="3:3" x14ac:dyDescent="0.25">
      <c r="C1928" t="s">
        <v>1547</v>
      </c>
    </row>
    <row r="1929" spans="3:3" x14ac:dyDescent="0.25">
      <c r="C1929" t="s">
        <v>1548</v>
      </c>
    </row>
    <row r="1930" spans="3:3" x14ac:dyDescent="0.25">
      <c r="C1930" t="s">
        <v>1549</v>
      </c>
    </row>
    <row r="1932" spans="3:3" x14ac:dyDescent="0.25">
      <c r="C1932" t="s">
        <v>1550</v>
      </c>
    </row>
    <row r="1933" spans="3:3" x14ac:dyDescent="0.25">
      <c r="C1933" t="s">
        <v>1551</v>
      </c>
    </row>
    <row r="1934" spans="3:3" x14ac:dyDescent="0.25">
      <c r="C1934" t="s">
        <v>1552</v>
      </c>
    </row>
    <row r="1935" spans="3:3" x14ac:dyDescent="0.25">
      <c r="C1935" t="s">
        <v>1553</v>
      </c>
    </row>
    <row r="1936" spans="3:3" x14ac:dyDescent="0.25">
      <c r="C1936" t="s">
        <v>1554</v>
      </c>
    </row>
    <row r="1938" spans="3:3" x14ac:dyDescent="0.25">
      <c r="C1938" t="s">
        <v>1555</v>
      </c>
    </row>
    <row r="1939" spans="3:3" x14ac:dyDescent="0.25">
      <c r="C1939" t="s">
        <v>1556</v>
      </c>
    </row>
    <row r="1940" spans="3:3" x14ac:dyDescent="0.25">
      <c r="C1940" t="s">
        <v>1557</v>
      </c>
    </row>
    <row r="1941" spans="3:3" x14ac:dyDescent="0.25">
      <c r="C1941" t="s">
        <v>1558</v>
      </c>
    </row>
    <row r="1943" spans="3:3" x14ac:dyDescent="0.25">
      <c r="C1943" t="s">
        <v>1559</v>
      </c>
    </row>
    <row r="1944" spans="3:3" x14ac:dyDescent="0.25">
      <c r="C1944" t="s">
        <v>1560</v>
      </c>
    </row>
    <row r="1945" spans="3:3" x14ac:dyDescent="0.25">
      <c r="C1945" t="s">
        <v>1561</v>
      </c>
    </row>
    <row r="1946" spans="3:3" x14ac:dyDescent="0.25">
      <c r="C1946" t="s">
        <v>1562</v>
      </c>
    </row>
    <row r="1947" spans="3:3" x14ac:dyDescent="0.25">
      <c r="C1947" t="s">
        <v>1563</v>
      </c>
    </row>
    <row r="1949" spans="3:3" x14ac:dyDescent="0.25">
      <c r="C1949" t="s">
        <v>1564</v>
      </c>
    </row>
    <row r="1950" spans="3:3" x14ac:dyDescent="0.25">
      <c r="C1950" t="s">
        <v>1565</v>
      </c>
    </row>
    <row r="1951" spans="3:3" x14ac:dyDescent="0.25">
      <c r="C1951" t="s">
        <v>1566</v>
      </c>
    </row>
    <row r="1952" spans="3:3" x14ac:dyDescent="0.25">
      <c r="C1952">
        <v>17225013</v>
      </c>
    </row>
    <row r="1954" spans="3:3" x14ac:dyDescent="0.25">
      <c r="C1954" t="s">
        <v>1567</v>
      </c>
    </row>
    <row r="1955" spans="3:3" x14ac:dyDescent="0.25">
      <c r="C1955" t="s">
        <v>1568</v>
      </c>
    </row>
    <row r="1956" spans="3:3" x14ac:dyDescent="0.25">
      <c r="C1956" t="s">
        <v>1569</v>
      </c>
    </row>
    <row r="1957" spans="3:3" x14ac:dyDescent="0.25">
      <c r="C1957" t="s">
        <v>1570</v>
      </c>
    </row>
    <row r="1959" spans="3:3" x14ac:dyDescent="0.25">
      <c r="C1959" t="s">
        <v>1571</v>
      </c>
    </row>
    <row r="1960" spans="3:3" x14ac:dyDescent="0.25">
      <c r="C1960" t="s">
        <v>1572</v>
      </c>
    </row>
    <row r="1961" spans="3:3" x14ac:dyDescent="0.25">
      <c r="C1961" t="s">
        <v>1573</v>
      </c>
    </row>
    <row r="1963" spans="3:3" x14ac:dyDescent="0.25">
      <c r="C1963" t="s">
        <v>1574</v>
      </c>
    </row>
    <row r="1964" spans="3:3" x14ac:dyDescent="0.25">
      <c r="C1964" t="s">
        <v>1575</v>
      </c>
    </row>
    <row r="1965" spans="3:3" x14ac:dyDescent="0.25">
      <c r="C1965" t="s">
        <v>1576</v>
      </c>
    </row>
    <row r="1966" spans="3:3" x14ac:dyDescent="0.25">
      <c r="C1966">
        <v>17110150</v>
      </c>
    </row>
    <row r="1968" spans="3:3" x14ac:dyDescent="0.25">
      <c r="C1968" t="s">
        <v>1577</v>
      </c>
    </row>
    <row r="1969" spans="3:3" x14ac:dyDescent="0.25">
      <c r="C1969" t="s">
        <v>1578</v>
      </c>
    </row>
    <row r="1970" spans="3:3" x14ac:dyDescent="0.25">
      <c r="C1970" t="s">
        <v>1579</v>
      </c>
    </row>
    <row r="1971" spans="3:3" x14ac:dyDescent="0.25">
      <c r="C1971" t="s">
        <v>1580</v>
      </c>
    </row>
    <row r="1973" spans="3:3" x14ac:dyDescent="0.25">
      <c r="C1973" t="s">
        <v>1581</v>
      </c>
    </row>
    <row r="1974" spans="3:3" x14ac:dyDescent="0.25">
      <c r="C1974" t="s">
        <v>1582</v>
      </c>
    </row>
    <row r="1975" spans="3:3" x14ac:dyDescent="0.25">
      <c r="C1975" t="s">
        <v>1583</v>
      </c>
    </row>
    <row r="1976" spans="3:3" x14ac:dyDescent="0.25">
      <c r="C1976">
        <v>16644287</v>
      </c>
    </row>
    <row r="1978" spans="3:3" x14ac:dyDescent="0.25">
      <c r="C1978" t="s">
        <v>1584</v>
      </c>
    </row>
    <row r="1979" spans="3:3" x14ac:dyDescent="0.25">
      <c r="C1979" t="s">
        <v>1585</v>
      </c>
    </row>
    <row r="1980" spans="3:3" x14ac:dyDescent="0.25">
      <c r="C1980" t="s">
        <v>1586</v>
      </c>
    </row>
    <row r="1982" spans="3:3" x14ac:dyDescent="0.25">
      <c r="C1982" t="s">
        <v>1587</v>
      </c>
    </row>
    <row r="1983" spans="3:3" x14ac:dyDescent="0.25">
      <c r="C1983" t="s">
        <v>1588</v>
      </c>
    </row>
    <row r="1984" spans="3:3" x14ac:dyDescent="0.25">
      <c r="C1984" t="s">
        <v>1589</v>
      </c>
    </row>
    <row r="1986" spans="3:3" x14ac:dyDescent="0.25">
      <c r="C1986" t="s">
        <v>1590</v>
      </c>
    </row>
    <row r="1987" spans="3:3" x14ac:dyDescent="0.25">
      <c r="C1987" t="s">
        <v>1591</v>
      </c>
    </row>
    <row r="1988" spans="3:3" x14ac:dyDescent="0.25">
      <c r="C1988" t="s">
        <v>1592</v>
      </c>
    </row>
    <row r="1989" spans="3:3" x14ac:dyDescent="0.25">
      <c r="C1989" t="s">
        <v>1593</v>
      </c>
    </row>
    <row r="1990" spans="3:3" x14ac:dyDescent="0.25">
      <c r="C1990" t="s">
        <v>1594</v>
      </c>
    </row>
    <row r="1992" spans="3:3" x14ac:dyDescent="0.25">
      <c r="C1992" t="s">
        <v>1595</v>
      </c>
    </row>
    <row r="1993" spans="3:3" x14ac:dyDescent="0.25">
      <c r="C1993" t="s">
        <v>1596</v>
      </c>
    </row>
    <row r="1994" spans="3:3" x14ac:dyDescent="0.25">
      <c r="C1994" t="s">
        <v>1597</v>
      </c>
    </row>
    <row r="1995" spans="3:3" x14ac:dyDescent="0.25">
      <c r="C1995" t="s">
        <v>1598</v>
      </c>
    </row>
    <row r="1997" spans="3:3" x14ac:dyDescent="0.25">
      <c r="C1997" t="s">
        <v>1599</v>
      </c>
    </row>
    <row r="1998" spans="3:3" x14ac:dyDescent="0.25">
      <c r="C1998" t="s">
        <v>1600</v>
      </c>
    </row>
    <row r="1999" spans="3:3" x14ac:dyDescent="0.25">
      <c r="C1999" t="s">
        <v>1601</v>
      </c>
    </row>
    <row r="2000" spans="3:3" x14ac:dyDescent="0.25">
      <c r="C2000" t="s">
        <v>1602</v>
      </c>
    </row>
    <row r="2002" spans="3:3" x14ac:dyDescent="0.25">
      <c r="C2002" t="s">
        <v>1603</v>
      </c>
    </row>
    <row r="2003" spans="3:3" x14ac:dyDescent="0.25">
      <c r="C2003" t="s">
        <v>1604</v>
      </c>
    </row>
    <row r="2004" spans="3:3" x14ac:dyDescent="0.25">
      <c r="C2004" t="s">
        <v>1605</v>
      </c>
    </row>
    <row r="2006" spans="3:3" x14ac:dyDescent="0.25">
      <c r="C2006" t="s">
        <v>1606</v>
      </c>
    </row>
    <row r="2007" spans="3:3" x14ac:dyDescent="0.25">
      <c r="C2007" t="s">
        <v>1607</v>
      </c>
    </row>
    <row r="2008" spans="3:3" x14ac:dyDescent="0.25">
      <c r="C2008" t="s">
        <v>1608</v>
      </c>
    </row>
    <row r="2009" spans="3:3" x14ac:dyDescent="0.25">
      <c r="C2009" t="s">
        <v>1609</v>
      </c>
    </row>
    <row r="2011" spans="3:3" x14ac:dyDescent="0.25">
      <c r="C2011" t="s">
        <v>1610</v>
      </c>
    </row>
    <row r="2012" spans="3:3" x14ac:dyDescent="0.25">
      <c r="C2012" t="s">
        <v>1611</v>
      </c>
    </row>
    <row r="2013" spans="3:3" x14ac:dyDescent="0.25">
      <c r="C2013" t="s">
        <v>1612</v>
      </c>
    </row>
    <row r="2014" spans="3:3" x14ac:dyDescent="0.25">
      <c r="C2014" t="s">
        <v>1613</v>
      </c>
    </row>
    <row r="2015" spans="3:3" x14ac:dyDescent="0.25">
      <c r="C2015">
        <v>16614615</v>
      </c>
    </row>
    <row r="2017" spans="3:3" x14ac:dyDescent="0.25">
      <c r="C2017" t="s">
        <v>1614</v>
      </c>
    </row>
    <row r="2018" spans="3:3" x14ac:dyDescent="0.25">
      <c r="C2018" t="s">
        <v>1615</v>
      </c>
    </row>
    <row r="2019" spans="3:3" x14ac:dyDescent="0.25">
      <c r="C2019" t="s">
        <v>1616</v>
      </c>
    </row>
    <row r="2020" spans="3:3" x14ac:dyDescent="0.25">
      <c r="C2020" t="s">
        <v>1617</v>
      </c>
    </row>
    <row r="2021" spans="3:3" x14ac:dyDescent="0.25">
      <c r="C2021" t="s">
        <v>1618</v>
      </c>
    </row>
    <row r="2023" spans="3:3" x14ac:dyDescent="0.25">
      <c r="C2023" t="s">
        <v>1619</v>
      </c>
    </row>
    <row r="2024" spans="3:3" x14ac:dyDescent="0.25">
      <c r="C2024" t="s">
        <v>1620</v>
      </c>
    </row>
    <row r="2025" spans="3:3" x14ac:dyDescent="0.25">
      <c r="C2025">
        <v>16493331</v>
      </c>
    </row>
    <row r="2027" spans="3:3" x14ac:dyDescent="0.25">
      <c r="C2027" t="s">
        <v>1621</v>
      </c>
    </row>
    <row r="2028" spans="3:3" x14ac:dyDescent="0.25">
      <c r="C2028" t="s">
        <v>1622</v>
      </c>
    </row>
    <row r="2029" spans="3:3" x14ac:dyDescent="0.25">
      <c r="C2029" t="s">
        <v>1623</v>
      </c>
    </row>
    <row r="2030" spans="3:3" x14ac:dyDescent="0.25">
      <c r="C2030" t="s">
        <v>1624</v>
      </c>
    </row>
    <row r="2032" spans="3:3" x14ac:dyDescent="0.25">
      <c r="C2032" t="s">
        <v>1625</v>
      </c>
    </row>
    <row r="2033" spans="3:3" x14ac:dyDescent="0.25">
      <c r="C2033" t="s">
        <v>1626</v>
      </c>
    </row>
    <row r="2034" spans="3:3" x14ac:dyDescent="0.25">
      <c r="C2034" t="s">
        <v>1627</v>
      </c>
    </row>
    <row r="2035" spans="3:3" x14ac:dyDescent="0.25">
      <c r="C2035" t="s">
        <v>1628</v>
      </c>
    </row>
    <row r="2037" spans="3:3" x14ac:dyDescent="0.25">
      <c r="C2037" t="s">
        <v>1629</v>
      </c>
    </row>
    <row r="2038" spans="3:3" x14ac:dyDescent="0.25">
      <c r="C2038" t="s">
        <v>1630</v>
      </c>
    </row>
    <row r="2039" spans="3:3" x14ac:dyDescent="0.25">
      <c r="C2039" t="s">
        <v>1631</v>
      </c>
    </row>
    <row r="2040" spans="3:3" x14ac:dyDescent="0.25">
      <c r="C2040">
        <v>16535999</v>
      </c>
    </row>
    <row r="2042" spans="3:3" x14ac:dyDescent="0.25">
      <c r="C2042" t="s">
        <v>1632</v>
      </c>
    </row>
    <row r="2043" spans="3:3" x14ac:dyDescent="0.25">
      <c r="C2043" t="s">
        <v>1633</v>
      </c>
    </row>
    <row r="2044" spans="3:3" x14ac:dyDescent="0.25">
      <c r="C2044" t="s">
        <v>1634</v>
      </c>
    </row>
    <row r="2046" spans="3:3" x14ac:dyDescent="0.25">
      <c r="C2046" t="s">
        <v>1635</v>
      </c>
    </row>
    <row r="2047" spans="3:3" x14ac:dyDescent="0.25">
      <c r="C2047" t="s">
        <v>1636</v>
      </c>
    </row>
    <row r="2048" spans="3:3" x14ac:dyDescent="0.25">
      <c r="C2048" t="s">
        <v>1637</v>
      </c>
    </row>
    <row r="2049" spans="3:3" x14ac:dyDescent="0.25">
      <c r="C2049" t="s">
        <v>1638</v>
      </c>
    </row>
    <row r="2050" spans="3:3" x14ac:dyDescent="0.25">
      <c r="C2050">
        <v>15894301</v>
      </c>
    </row>
    <row r="2052" spans="3:3" x14ac:dyDescent="0.25">
      <c r="C2052" t="s">
        <v>1639</v>
      </c>
    </row>
    <row r="2053" spans="3:3" x14ac:dyDescent="0.25">
      <c r="C2053" t="s">
        <v>1640</v>
      </c>
    </row>
    <row r="2054" spans="3:3" x14ac:dyDescent="0.25">
      <c r="C2054" t="s">
        <v>1641</v>
      </c>
    </row>
    <row r="2056" spans="3:3" x14ac:dyDescent="0.25">
      <c r="C2056" t="s">
        <v>1642</v>
      </c>
    </row>
    <row r="2057" spans="3:3" x14ac:dyDescent="0.25">
      <c r="C2057" t="s">
        <v>1643</v>
      </c>
    </row>
    <row r="2058" spans="3:3" x14ac:dyDescent="0.25">
      <c r="C2058" t="s">
        <v>1644</v>
      </c>
    </row>
    <row r="2059" spans="3:3" x14ac:dyDescent="0.25">
      <c r="C2059" t="s">
        <v>1645</v>
      </c>
    </row>
    <row r="2060" spans="3:3" x14ac:dyDescent="0.25">
      <c r="C2060" t="s">
        <v>1646</v>
      </c>
    </row>
    <row r="2062" spans="3:3" x14ac:dyDescent="0.25">
      <c r="C2062" t="s">
        <v>1647</v>
      </c>
    </row>
    <row r="2063" spans="3:3" x14ac:dyDescent="0.25">
      <c r="C2063" t="s">
        <v>1648</v>
      </c>
    </row>
    <row r="2064" spans="3:3" x14ac:dyDescent="0.25">
      <c r="C2064" t="s">
        <v>1649</v>
      </c>
    </row>
    <row r="2065" spans="3:3" x14ac:dyDescent="0.25">
      <c r="C2065" t="s">
        <v>1650</v>
      </c>
    </row>
    <row r="2067" spans="3:3" x14ac:dyDescent="0.25">
      <c r="C2067" t="s">
        <v>1651</v>
      </c>
    </row>
    <row r="2068" spans="3:3" x14ac:dyDescent="0.25">
      <c r="C2068" t="s">
        <v>1652</v>
      </c>
    </row>
    <row r="2069" spans="3:3" x14ac:dyDescent="0.25">
      <c r="C2069" t="s">
        <v>1653</v>
      </c>
    </row>
    <row r="2070" spans="3:3" x14ac:dyDescent="0.25">
      <c r="C2070" t="s">
        <v>1654</v>
      </c>
    </row>
    <row r="2072" spans="3:3" x14ac:dyDescent="0.25">
      <c r="C2072" t="s">
        <v>1655</v>
      </c>
    </row>
    <row r="2073" spans="3:3" x14ac:dyDescent="0.25">
      <c r="C2073" t="s">
        <v>1656</v>
      </c>
    </row>
    <row r="2074" spans="3:3" x14ac:dyDescent="0.25">
      <c r="C2074" t="s">
        <v>1657</v>
      </c>
    </row>
    <row r="2075" spans="3:3" x14ac:dyDescent="0.25">
      <c r="C2075" t="s">
        <v>1658</v>
      </c>
    </row>
    <row r="2077" spans="3:3" x14ac:dyDescent="0.25">
      <c r="C2077" t="s">
        <v>1659</v>
      </c>
    </row>
    <row r="2078" spans="3:3" x14ac:dyDescent="0.25">
      <c r="C2078" t="s">
        <v>1660</v>
      </c>
    </row>
    <row r="2079" spans="3:3" x14ac:dyDescent="0.25">
      <c r="C2079" t="s">
        <v>1661</v>
      </c>
    </row>
    <row r="2080" spans="3:3" x14ac:dyDescent="0.25">
      <c r="C2080" t="s">
        <v>1662</v>
      </c>
    </row>
    <row r="2082" spans="3:3" x14ac:dyDescent="0.25">
      <c r="C2082" t="s">
        <v>1663</v>
      </c>
    </row>
    <row r="2083" spans="3:3" x14ac:dyDescent="0.25">
      <c r="C2083" t="s">
        <v>1664</v>
      </c>
    </row>
    <row r="2084" spans="3:3" x14ac:dyDescent="0.25">
      <c r="C2084" t="s">
        <v>1665</v>
      </c>
    </row>
    <row r="2085" spans="3:3" x14ac:dyDescent="0.25">
      <c r="C2085" t="s">
        <v>1666</v>
      </c>
    </row>
    <row r="2087" spans="3:3" x14ac:dyDescent="0.25">
      <c r="C2087" t="s">
        <v>1667</v>
      </c>
    </row>
    <row r="2088" spans="3:3" x14ac:dyDescent="0.25">
      <c r="C2088" t="s">
        <v>1668</v>
      </c>
    </row>
    <row r="2089" spans="3:3" x14ac:dyDescent="0.25">
      <c r="C2089" t="s">
        <v>1669</v>
      </c>
    </row>
    <row r="2090" spans="3:3" x14ac:dyDescent="0.25">
      <c r="C2090" t="s">
        <v>1670</v>
      </c>
    </row>
    <row r="2092" spans="3:3" x14ac:dyDescent="0.25">
      <c r="C2092" t="s">
        <v>1671</v>
      </c>
    </row>
    <row r="2093" spans="3:3" x14ac:dyDescent="0.25">
      <c r="C2093" t="s">
        <v>1672</v>
      </c>
    </row>
    <row r="2094" spans="3:3" x14ac:dyDescent="0.25">
      <c r="C2094" t="s">
        <v>1673</v>
      </c>
    </row>
    <row r="2095" spans="3:3" x14ac:dyDescent="0.25">
      <c r="C2095" t="s">
        <v>1674</v>
      </c>
    </row>
    <row r="2096" spans="3:3" x14ac:dyDescent="0.25">
      <c r="C2096" t="s">
        <v>1675</v>
      </c>
    </row>
    <row r="2098" spans="3:3" x14ac:dyDescent="0.25">
      <c r="C2098" t="s">
        <v>1676</v>
      </c>
    </row>
    <row r="2099" spans="3:3" x14ac:dyDescent="0.25">
      <c r="C2099" t="s">
        <v>1677</v>
      </c>
    </row>
    <row r="2100" spans="3:3" x14ac:dyDescent="0.25">
      <c r="C2100" t="s">
        <v>1678</v>
      </c>
    </row>
    <row r="2101" spans="3:3" x14ac:dyDescent="0.25">
      <c r="C2101" t="s">
        <v>1679</v>
      </c>
    </row>
    <row r="2102" spans="3:3" x14ac:dyDescent="0.25">
      <c r="C2102" t="s">
        <v>1680</v>
      </c>
    </row>
    <row r="2103" spans="3:3" x14ac:dyDescent="0.25">
      <c r="C2103" t="s">
        <v>1681</v>
      </c>
    </row>
    <row r="2105" spans="3:3" x14ac:dyDescent="0.25">
      <c r="C2105" t="s">
        <v>1682</v>
      </c>
    </row>
    <row r="2106" spans="3:3" x14ac:dyDescent="0.25">
      <c r="C2106" t="s">
        <v>1683</v>
      </c>
    </row>
    <row r="2107" spans="3:3" x14ac:dyDescent="0.25">
      <c r="C2107" t="s">
        <v>1684</v>
      </c>
    </row>
    <row r="2108" spans="3:3" x14ac:dyDescent="0.25">
      <c r="C2108" t="s">
        <v>1685</v>
      </c>
    </row>
    <row r="2109" spans="3:3" x14ac:dyDescent="0.25">
      <c r="C2109" t="s">
        <v>1686</v>
      </c>
    </row>
    <row r="2111" spans="3:3" x14ac:dyDescent="0.25">
      <c r="C2111" t="s">
        <v>1687</v>
      </c>
    </row>
    <row r="2112" spans="3:3" x14ac:dyDescent="0.25">
      <c r="C2112" t="s">
        <v>1688</v>
      </c>
    </row>
    <row r="2113" spans="3:3" x14ac:dyDescent="0.25">
      <c r="C2113" t="s">
        <v>1689</v>
      </c>
    </row>
    <row r="2115" spans="3:3" x14ac:dyDescent="0.25">
      <c r="C2115" t="s">
        <v>1690</v>
      </c>
    </row>
    <row r="2116" spans="3:3" x14ac:dyDescent="0.25">
      <c r="C2116" t="s">
        <v>1691</v>
      </c>
    </row>
    <row r="2117" spans="3:3" x14ac:dyDescent="0.25">
      <c r="C2117" t="s">
        <v>1692</v>
      </c>
    </row>
    <row r="2118" spans="3:3" x14ac:dyDescent="0.25">
      <c r="C2118" t="s">
        <v>1693</v>
      </c>
    </row>
    <row r="2119" spans="3:3" x14ac:dyDescent="0.25">
      <c r="C2119" t="s">
        <v>1694</v>
      </c>
    </row>
    <row r="2121" spans="3:3" x14ac:dyDescent="0.25">
      <c r="C2121" t="s">
        <v>1695</v>
      </c>
    </row>
    <row r="2122" spans="3:3" x14ac:dyDescent="0.25">
      <c r="C2122" t="s">
        <v>1696</v>
      </c>
    </row>
    <row r="2123" spans="3:3" x14ac:dyDescent="0.25">
      <c r="C2123" t="s">
        <v>1697</v>
      </c>
    </row>
    <row r="2124" spans="3:3" x14ac:dyDescent="0.25">
      <c r="C2124" t="s">
        <v>1698</v>
      </c>
    </row>
    <row r="2126" spans="3:3" x14ac:dyDescent="0.25">
      <c r="C2126" t="s">
        <v>1699</v>
      </c>
    </row>
    <row r="2127" spans="3:3" x14ac:dyDescent="0.25">
      <c r="C2127" t="s">
        <v>1700</v>
      </c>
    </row>
    <row r="2128" spans="3:3" x14ac:dyDescent="0.25">
      <c r="C2128" t="s">
        <v>1701</v>
      </c>
    </row>
    <row r="2130" spans="3:3" x14ac:dyDescent="0.25">
      <c r="C2130" t="s">
        <v>1702</v>
      </c>
    </row>
    <row r="2131" spans="3:3" x14ac:dyDescent="0.25">
      <c r="C2131" t="s">
        <v>1703</v>
      </c>
    </row>
    <row r="2132" spans="3:3" x14ac:dyDescent="0.25">
      <c r="C2132" t="s">
        <v>1704</v>
      </c>
    </row>
    <row r="2133" spans="3:3" x14ac:dyDescent="0.25">
      <c r="C2133" t="s">
        <v>1705</v>
      </c>
    </row>
    <row r="2134" spans="3:3" x14ac:dyDescent="0.25">
      <c r="C2134" t="s">
        <v>1706</v>
      </c>
    </row>
    <row r="2135" spans="3:3" x14ac:dyDescent="0.25">
      <c r="C2135" t="s">
        <v>1707</v>
      </c>
    </row>
    <row r="2137" spans="3:3" x14ac:dyDescent="0.25">
      <c r="C2137" t="s">
        <v>1708</v>
      </c>
    </row>
    <row r="2138" spans="3:3" x14ac:dyDescent="0.25">
      <c r="C2138" t="s">
        <v>1709</v>
      </c>
    </row>
    <row r="2139" spans="3:3" x14ac:dyDescent="0.25">
      <c r="C2139" t="s">
        <v>1710</v>
      </c>
    </row>
    <row r="2140" spans="3:3" x14ac:dyDescent="0.25">
      <c r="C2140" t="s">
        <v>1711</v>
      </c>
    </row>
    <row r="2141" spans="3:3" x14ac:dyDescent="0.25">
      <c r="C2141" t="s">
        <v>1712</v>
      </c>
    </row>
    <row r="2143" spans="3:3" x14ac:dyDescent="0.25">
      <c r="C2143" t="s">
        <v>1713</v>
      </c>
    </row>
    <row r="2144" spans="3:3" x14ac:dyDescent="0.25">
      <c r="C2144" t="s">
        <v>1714</v>
      </c>
    </row>
    <row r="2145" spans="3:3" x14ac:dyDescent="0.25">
      <c r="C2145" t="s">
        <v>1715</v>
      </c>
    </row>
    <row r="2146" spans="3:3" x14ac:dyDescent="0.25">
      <c r="C2146">
        <v>14963208</v>
      </c>
    </row>
    <row r="2148" spans="3:3" x14ac:dyDescent="0.25">
      <c r="C2148" t="s">
        <v>1716</v>
      </c>
    </row>
    <row r="2149" spans="3:3" x14ac:dyDescent="0.25">
      <c r="C2149" t="s">
        <v>1717</v>
      </c>
    </row>
    <row r="2150" spans="3:3" x14ac:dyDescent="0.25">
      <c r="C2150" t="s">
        <v>1718</v>
      </c>
    </row>
    <row r="2151" spans="3:3" x14ac:dyDescent="0.25">
      <c r="C2151" t="s">
        <v>1719</v>
      </c>
    </row>
    <row r="2153" spans="3:3" x14ac:dyDescent="0.25">
      <c r="C2153" t="s">
        <v>1720</v>
      </c>
    </row>
    <row r="2154" spans="3:3" x14ac:dyDescent="0.25">
      <c r="C2154" t="s">
        <v>1721</v>
      </c>
    </row>
    <row r="2155" spans="3:3" x14ac:dyDescent="0.25">
      <c r="C2155" t="s">
        <v>1722</v>
      </c>
    </row>
    <row r="2156" spans="3:3" x14ac:dyDescent="0.25">
      <c r="C2156" t="s">
        <v>1723</v>
      </c>
    </row>
    <row r="2157" spans="3:3" x14ac:dyDescent="0.25">
      <c r="C2157" t="s">
        <v>1724</v>
      </c>
    </row>
    <row r="2159" spans="3:3" x14ac:dyDescent="0.25">
      <c r="C2159" t="s">
        <v>1725</v>
      </c>
    </row>
    <row r="2160" spans="3:3" x14ac:dyDescent="0.25">
      <c r="C2160" t="s">
        <v>1726</v>
      </c>
    </row>
    <row r="2161" spans="3:3" x14ac:dyDescent="0.25">
      <c r="C2161" t="s">
        <v>1727</v>
      </c>
    </row>
    <row r="2162" spans="3:3" x14ac:dyDescent="0.25">
      <c r="C2162">
        <v>14734193</v>
      </c>
    </row>
    <row r="2164" spans="3:3" x14ac:dyDescent="0.25">
      <c r="C2164" t="s">
        <v>1728</v>
      </c>
    </row>
    <row r="2165" spans="3:3" x14ac:dyDescent="0.25">
      <c r="C2165" t="s">
        <v>1729</v>
      </c>
    </row>
    <row r="2166" spans="3:3" x14ac:dyDescent="0.25">
      <c r="C2166" t="s">
        <v>1730</v>
      </c>
    </row>
    <row r="2167" spans="3:3" x14ac:dyDescent="0.25">
      <c r="C2167">
        <v>14670825</v>
      </c>
    </row>
    <row r="2169" spans="3:3" x14ac:dyDescent="0.25">
      <c r="C2169" t="s">
        <v>1731</v>
      </c>
    </row>
    <row r="2170" spans="3:3" x14ac:dyDescent="0.25">
      <c r="C2170" t="s">
        <v>1732</v>
      </c>
    </row>
    <row r="2172" spans="3:3" x14ac:dyDescent="0.25">
      <c r="C2172" t="s">
        <v>1733</v>
      </c>
    </row>
    <row r="2173" spans="3:3" x14ac:dyDescent="0.25">
      <c r="C2173" t="s">
        <v>1734</v>
      </c>
    </row>
    <row r="2174" spans="3:3" x14ac:dyDescent="0.25">
      <c r="C2174" t="s">
        <v>1735</v>
      </c>
    </row>
    <row r="2176" spans="3:3" x14ac:dyDescent="0.25">
      <c r="C2176" t="s">
        <v>1736</v>
      </c>
    </row>
    <row r="2177" spans="3:3" x14ac:dyDescent="0.25">
      <c r="C2177" t="s">
        <v>1737</v>
      </c>
    </row>
    <row r="2178" spans="3:3" x14ac:dyDescent="0.25">
      <c r="C2178" t="s">
        <v>1738</v>
      </c>
    </row>
    <row r="2179" spans="3:3" x14ac:dyDescent="0.25">
      <c r="C2179" t="s">
        <v>1739</v>
      </c>
    </row>
    <row r="2180" spans="3:3" x14ac:dyDescent="0.25">
      <c r="C2180" t="s">
        <v>1740</v>
      </c>
    </row>
    <row r="2182" spans="3:3" x14ac:dyDescent="0.25">
      <c r="C2182" t="s">
        <v>1741</v>
      </c>
    </row>
    <row r="2183" spans="3:3" x14ac:dyDescent="0.25">
      <c r="C2183" t="s">
        <v>1742</v>
      </c>
    </row>
    <row r="2184" spans="3:3" x14ac:dyDescent="0.25">
      <c r="C2184" t="s">
        <v>1743</v>
      </c>
    </row>
    <row r="2185" spans="3:3" x14ac:dyDescent="0.25">
      <c r="C2185" t="s">
        <v>1744</v>
      </c>
    </row>
    <row r="2187" spans="3:3" x14ac:dyDescent="0.25">
      <c r="C2187" t="s">
        <v>1745</v>
      </c>
    </row>
    <row r="2188" spans="3:3" x14ac:dyDescent="0.25">
      <c r="C2188" t="s">
        <v>1746</v>
      </c>
    </row>
    <row r="2189" spans="3:3" x14ac:dyDescent="0.25">
      <c r="C2189" t="s">
        <v>1747</v>
      </c>
    </row>
    <row r="2191" spans="3:3" x14ac:dyDescent="0.25">
      <c r="C2191" t="s">
        <v>1748</v>
      </c>
    </row>
    <row r="2192" spans="3:3" x14ac:dyDescent="0.25">
      <c r="C2192" t="s">
        <v>1749</v>
      </c>
    </row>
    <row r="2193" spans="3:3" x14ac:dyDescent="0.25">
      <c r="C2193" t="s">
        <v>1750</v>
      </c>
    </row>
    <row r="2194" spans="3:3" x14ac:dyDescent="0.25">
      <c r="C2194" t="s">
        <v>1751</v>
      </c>
    </row>
    <row r="2196" spans="3:3" x14ac:dyDescent="0.25">
      <c r="C2196" t="s">
        <v>1752</v>
      </c>
    </row>
    <row r="2197" spans="3:3" x14ac:dyDescent="0.25">
      <c r="C2197" t="s">
        <v>1753</v>
      </c>
    </row>
    <row r="2198" spans="3:3" x14ac:dyDescent="0.25">
      <c r="C2198" t="s">
        <v>1754</v>
      </c>
    </row>
    <row r="2199" spans="3:3" x14ac:dyDescent="0.25">
      <c r="C2199" t="s">
        <v>1755</v>
      </c>
    </row>
    <row r="2201" spans="3:3" x14ac:dyDescent="0.25">
      <c r="C2201" t="s">
        <v>1756</v>
      </c>
    </row>
    <row r="2202" spans="3:3" x14ac:dyDescent="0.25">
      <c r="C2202" t="s">
        <v>1757</v>
      </c>
    </row>
    <row r="2203" spans="3:3" x14ac:dyDescent="0.25">
      <c r="C2203" t="s">
        <v>1758</v>
      </c>
    </row>
    <row r="2205" spans="3:3" x14ac:dyDescent="0.25">
      <c r="C2205" t="s">
        <v>1759</v>
      </c>
    </row>
    <row r="2206" spans="3:3" x14ac:dyDescent="0.25">
      <c r="C2206" t="s">
        <v>1760</v>
      </c>
    </row>
    <row r="2207" spans="3:3" x14ac:dyDescent="0.25">
      <c r="C2207" t="s">
        <v>1761</v>
      </c>
    </row>
    <row r="2208" spans="3:3" x14ac:dyDescent="0.25">
      <c r="C2208" t="s">
        <v>1762</v>
      </c>
    </row>
    <row r="2210" spans="3:3" x14ac:dyDescent="0.25">
      <c r="C2210" t="s">
        <v>1763</v>
      </c>
    </row>
    <row r="2211" spans="3:3" x14ac:dyDescent="0.25">
      <c r="C2211" t="s">
        <v>1764</v>
      </c>
    </row>
    <row r="2212" spans="3:3" x14ac:dyDescent="0.25">
      <c r="C2212" t="s">
        <v>1765</v>
      </c>
    </row>
    <row r="2213" spans="3:3" x14ac:dyDescent="0.25">
      <c r="C2213" t="s">
        <v>1766</v>
      </c>
    </row>
    <row r="2215" spans="3:3" x14ac:dyDescent="0.25">
      <c r="C2215" t="s">
        <v>1767</v>
      </c>
    </row>
    <row r="2216" spans="3:3" x14ac:dyDescent="0.25">
      <c r="C2216" t="s">
        <v>1768</v>
      </c>
    </row>
    <row r="2217" spans="3:3" x14ac:dyDescent="0.25">
      <c r="C2217" t="s">
        <v>1769</v>
      </c>
    </row>
    <row r="2218" spans="3:3" x14ac:dyDescent="0.25">
      <c r="C2218" t="s">
        <v>1770</v>
      </c>
    </row>
    <row r="2220" spans="3:3" x14ac:dyDescent="0.25">
      <c r="C2220" t="s">
        <v>1771</v>
      </c>
    </row>
    <row r="2221" spans="3:3" x14ac:dyDescent="0.25">
      <c r="C2221" t="s">
        <v>1772</v>
      </c>
    </row>
    <row r="2222" spans="3:3" x14ac:dyDescent="0.25">
      <c r="C2222" t="s">
        <v>1773</v>
      </c>
    </row>
    <row r="2223" spans="3:3" x14ac:dyDescent="0.25">
      <c r="C2223">
        <v>24387117</v>
      </c>
    </row>
    <row r="2225" spans="3:3" x14ac:dyDescent="0.25">
      <c r="C2225" t="s">
        <v>1774</v>
      </c>
    </row>
    <row r="2226" spans="3:3" x14ac:dyDescent="0.25">
      <c r="C2226" t="s">
        <v>1775</v>
      </c>
    </row>
    <row r="2228" spans="3:3" x14ac:dyDescent="0.25">
      <c r="C2228" t="s">
        <v>1776</v>
      </c>
    </row>
    <row r="2229" spans="3:3" x14ac:dyDescent="0.25">
      <c r="C2229" t="s">
        <v>1777</v>
      </c>
    </row>
    <row r="2230" spans="3:3" x14ac:dyDescent="0.25">
      <c r="C2230" t="s">
        <v>1778</v>
      </c>
    </row>
    <row r="2231" spans="3:3" x14ac:dyDescent="0.25">
      <c r="C2231" t="s">
        <v>1779</v>
      </c>
    </row>
    <row r="2233" spans="3:3" x14ac:dyDescent="0.25">
      <c r="C2233" t="s">
        <v>1780</v>
      </c>
    </row>
    <row r="2234" spans="3:3" x14ac:dyDescent="0.25">
      <c r="C2234" t="s">
        <v>1781</v>
      </c>
    </row>
    <row r="2235" spans="3:3" x14ac:dyDescent="0.25">
      <c r="C2235" t="s">
        <v>1782</v>
      </c>
    </row>
    <row r="2236" spans="3:3" x14ac:dyDescent="0.25">
      <c r="C2236">
        <v>12407302</v>
      </c>
    </row>
    <row r="2238" spans="3:3" x14ac:dyDescent="0.25">
      <c r="C2238" t="s">
        <v>1783</v>
      </c>
    </row>
    <row r="2239" spans="3:3" x14ac:dyDescent="0.25">
      <c r="C2239" t="s">
        <v>1784</v>
      </c>
    </row>
    <row r="2240" spans="3:3" x14ac:dyDescent="0.25">
      <c r="C2240" t="s">
        <v>1785</v>
      </c>
    </row>
    <row r="2241" spans="3:3" x14ac:dyDescent="0.25">
      <c r="C2241" t="s">
        <v>1786</v>
      </c>
    </row>
    <row r="2242" spans="3:3" x14ac:dyDescent="0.25">
      <c r="C2242" t="s">
        <v>1787</v>
      </c>
    </row>
    <row r="2243" spans="3:3" x14ac:dyDescent="0.25">
      <c r="C2243" t="s">
        <v>1788</v>
      </c>
    </row>
    <row r="2244" spans="3:3" x14ac:dyDescent="0.25">
      <c r="C2244" t="s">
        <v>1789</v>
      </c>
    </row>
    <row r="2245" spans="3:3" x14ac:dyDescent="0.25">
      <c r="C2245" t="s">
        <v>1790</v>
      </c>
    </row>
    <row r="2247" spans="3:3" x14ac:dyDescent="0.25">
      <c r="C2247" t="s">
        <v>1791</v>
      </c>
    </row>
    <row r="2248" spans="3:3" x14ac:dyDescent="0.25">
      <c r="C2248" t="s">
        <v>1792</v>
      </c>
    </row>
    <row r="2249" spans="3:3" x14ac:dyDescent="0.25">
      <c r="C2249" t="s">
        <v>1793</v>
      </c>
    </row>
    <row r="2250" spans="3:3" x14ac:dyDescent="0.25">
      <c r="C2250" t="s">
        <v>1794</v>
      </c>
    </row>
    <row r="2251" spans="3:3" x14ac:dyDescent="0.25">
      <c r="C2251">
        <v>12413607</v>
      </c>
    </row>
    <row r="2253" spans="3:3" x14ac:dyDescent="0.25">
      <c r="C2253" t="s">
        <v>1795</v>
      </c>
    </row>
    <row r="2254" spans="3:3" x14ac:dyDescent="0.25">
      <c r="C2254" t="s">
        <v>1796</v>
      </c>
    </row>
    <row r="2255" spans="3:3" x14ac:dyDescent="0.25">
      <c r="C2255" t="s">
        <v>1797</v>
      </c>
    </row>
    <row r="2256" spans="3:3" x14ac:dyDescent="0.25">
      <c r="C2256" t="s">
        <v>1798</v>
      </c>
    </row>
    <row r="2258" spans="3:3" x14ac:dyDescent="0.25">
      <c r="C2258" t="s">
        <v>1799</v>
      </c>
    </row>
    <row r="2259" spans="3:3" x14ac:dyDescent="0.25">
      <c r="C2259" t="s">
        <v>1800</v>
      </c>
    </row>
    <row r="2260" spans="3:3" x14ac:dyDescent="0.25">
      <c r="C2260" t="s">
        <v>1801</v>
      </c>
    </row>
    <row r="2262" spans="3:3" x14ac:dyDescent="0.25">
      <c r="C2262" t="s">
        <v>1802</v>
      </c>
    </row>
    <row r="2263" spans="3:3" x14ac:dyDescent="0.25">
      <c r="C2263" t="s">
        <v>1803</v>
      </c>
    </row>
    <row r="2264" spans="3:3" x14ac:dyDescent="0.25">
      <c r="C2264" t="s">
        <v>1804</v>
      </c>
    </row>
    <row r="2265" spans="3:3" x14ac:dyDescent="0.25">
      <c r="C2265" t="s">
        <v>1805</v>
      </c>
    </row>
    <row r="2266" spans="3:3" x14ac:dyDescent="0.25">
      <c r="C2266" t="s">
        <v>1806</v>
      </c>
    </row>
    <row r="2267" spans="3:3" x14ac:dyDescent="0.25">
      <c r="C2267">
        <v>11928375</v>
      </c>
    </row>
    <row r="2269" spans="3:3" x14ac:dyDescent="0.25">
      <c r="C2269" t="s">
        <v>1807</v>
      </c>
    </row>
    <row r="2270" spans="3:3" x14ac:dyDescent="0.25">
      <c r="C2270" t="s">
        <v>1808</v>
      </c>
    </row>
    <row r="2271" spans="3:3" x14ac:dyDescent="0.25">
      <c r="C2271" t="s">
        <v>1809</v>
      </c>
    </row>
    <row r="2272" spans="3:3" x14ac:dyDescent="0.25">
      <c r="C2272">
        <v>17039200</v>
      </c>
    </row>
    <row r="2274" spans="3:3" x14ac:dyDescent="0.25">
      <c r="C2274" t="s">
        <v>1810</v>
      </c>
    </row>
    <row r="2275" spans="3:3" x14ac:dyDescent="0.25">
      <c r="C2275" t="s">
        <v>1811</v>
      </c>
    </row>
    <row r="2276" spans="3:3" x14ac:dyDescent="0.25">
      <c r="C2276" t="s">
        <v>1812</v>
      </c>
    </row>
    <row r="2277" spans="3:3" x14ac:dyDescent="0.25">
      <c r="C2277" t="s">
        <v>1813</v>
      </c>
    </row>
    <row r="2278" spans="3:3" x14ac:dyDescent="0.25">
      <c r="C2278" t="s">
        <v>1814</v>
      </c>
    </row>
    <row r="2280" spans="3:3" x14ac:dyDescent="0.25">
      <c r="C2280" t="s">
        <v>1815</v>
      </c>
    </row>
    <row r="2281" spans="3:3" x14ac:dyDescent="0.25">
      <c r="C2281" t="s">
        <v>1816</v>
      </c>
    </row>
    <row r="2282" spans="3:3" x14ac:dyDescent="0.25">
      <c r="C2282" t="s">
        <v>1817</v>
      </c>
    </row>
    <row r="2283" spans="3:3" x14ac:dyDescent="0.25">
      <c r="C2283" t="s">
        <v>1818</v>
      </c>
    </row>
    <row r="2285" spans="3:3" x14ac:dyDescent="0.25">
      <c r="C2285" t="s">
        <v>1819</v>
      </c>
    </row>
    <row r="2286" spans="3:3" x14ac:dyDescent="0.25">
      <c r="C2286" t="s">
        <v>1820</v>
      </c>
    </row>
    <row r="2287" spans="3:3" x14ac:dyDescent="0.25">
      <c r="C2287" t="s">
        <v>1821</v>
      </c>
    </row>
    <row r="2288" spans="3:3" x14ac:dyDescent="0.25">
      <c r="C2288" t="s">
        <v>1822</v>
      </c>
    </row>
    <row r="2290" spans="3:3" x14ac:dyDescent="0.25">
      <c r="C2290" t="s">
        <v>1823</v>
      </c>
    </row>
    <row r="2291" spans="3:3" x14ac:dyDescent="0.25">
      <c r="C2291" t="s">
        <v>1824</v>
      </c>
    </row>
    <row r="2292" spans="3:3" x14ac:dyDescent="0.25">
      <c r="C2292" t="s">
        <v>1825</v>
      </c>
    </row>
    <row r="2293" spans="3:3" x14ac:dyDescent="0.25">
      <c r="C2293" t="s">
        <v>1826</v>
      </c>
    </row>
    <row r="2295" spans="3:3" x14ac:dyDescent="0.25">
      <c r="C2295" t="s">
        <v>1827</v>
      </c>
    </row>
    <row r="2296" spans="3:3" x14ac:dyDescent="0.25">
      <c r="C2296" t="s">
        <v>1828</v>
      </c>
    </row>
    <row r="2297" spans="3:3" x14ac:dyDescent="0.25">
      <c r="C2297" t="s">
        <v>1829</v>
      </c>
    </row>
    <row r="2298" spans="3:3" x14ac:dyDescent="0.25">
      <c r="C2298" t="s">
        <v>1830</v>
      </c>
    </row>
    <row r="2299" spans="3:3" x14ac:dyDescent="0.25">
      <c r="C2299" t="s">
        <v>1831</v>
      </c>
    </row>
    <row r="2301" spans="3:3" x14ac:dyDescent="0.25">
      <c r="C2301" t="s">
        <v>1832</v>
      </c>
    </row>
    <row r="2302" spans="3:3" x14ac:dyDescent="0.25">
      <c r="C2302" t="s">
        <v>1833</v>
      </c>
    </row>
    <row r="2303" spans="3:3" x14ac:dyDescent="0.25">
      <c r="C2303" t="s">
        <v>1834</v>
      </c>
    </row>
    <row r="2305" spans="3:3" x14ac:dyDescent="0.25">
      <c r="C2305" t="s">
        <v>1835</v>
      </c>
    </row>
    <row r="2306" spans="3:3" x14ac:dyDescent="0.25">
      <c r="C2306" t="s">
        <v>1836</v>
      </c>
    </row>
    <row r="2307" spans="3:3" x14ac:dyDescent="0.25">
      <c r="C2307" t="s">
        <v>1837</v>
      </c>
    </row>
    <row r="2309" spans="3:3" x14ac:dyDescent="0.25">
      <c r="C2309" t="s">
        <v>1838</v>
      </c>
    </row>
    <row r="2310" spans="3:3" x14ac:dyDescent="0.25">
      <c r="C2310" t="s">
        <v>1839</v>
      </c>
    </row>
    <row r="2311" spans="3:3" x14ac:dyDescent="0.25">
      <c r="C2311" t="s">
        <v>1840</v>
      </c>
    </row>
    <row r="2313" spans="3:3" x14ac:dyDescent="0.25">
      <c r="C2313" t="s">
        <v>1841</v>
      </c>
    </row>
    <row r="2314" spans="3:3" x14ac:dyDescent="0.25">
      <c r="C2314" t="s">
        <v>1842</v>
      </c>
    </row>
    <row r="2315" spans="3:3" x14ac:dyDescent="0.25">
      <c r="C2315" t="s">
        <v>1843</v>
      </c>
    </row>
    <row r="2316" spans="3:3" x14ac:dyDescent="0.25">
      <c r="C2316" t="s">
        <v>1844</v>
      </c>
    </row>
    <row r="2318" spans="3:3" x14ac:dyDescent="0.25">
      <c r="C2318" t="s">
        <v>1845</v>
      </c>
    </row>
    <row r="2319" spans="3:3" x14ac:dyDescent="0.25">
      <c r="C2319" t="s">
        <v>1846</v>
      </c>
    </row>
    <row r="2320" spans="3:3" x14ac:dyDescent="0.25">
      <c r="C2320" t="s">
        <v>1847</v>
      </c>
    </row>
    <row r="2322" spans="3:3" x14ac:dyDescent="0.25">
      <c r="C2322" t="s">
        <v>1848</v>
      </c>
    </row>
    <row r="2323" spans="3:3" x14ac:dyDescent="0.25">
      <c r="C2323" t="s">
        <v>1849</v>
      </c>
    </row>
    <row r="2324" spans="3:3" x14ac:dyDescent="0.25">
      <c r="C2324" t="s">
        <v>1850</v>
      </c>
    </row>
    <row r="2325" spans="3:3" x14ac:dyDescent="0.25">
      <c r="C2325" t="s">
        <v>1851</v>
      </c>
    </row>
    <row r="2327" spans="3:3" x14ac:dyDescent="0.25">
      <c r="C2327" t="s">
        <v>1852</v>
      </c>
    </row>
    <row r="2328" spans="3:3" x14ac:dyDescent="0.25">
      <c r="C2328" t="s">
        <v>1853</v>
      </c>
    </row>
    <row r="2329" spans="3:3" x14ac:dyDescent="0.25">
      <c r="C2329" t="s">
        <v>1854</v>
      </c>
    </row>
    <row r="2330" spans="3:3" x14ac:dyDescent="0.25">
      <c r="C2330" t="s">
        <v>1855</v>
      </c>
    </row>
    <row r="2332" spans="3:3" x14ac:dyDescent="0.25">
      <c r="C2332" t="s">
        <v>1856</v>
      </c>
    </row>
    <row r="2333" spans="3:3" x14ac:dyDescent="0.25">
      <c r="C2333" t="s">
        <v>1857</v>
      </c>
    </row>
    <row r="2334" spans="3:3" x14ac:dyDescent="0.25">
      <c r="C2334" t="s">
        <v>1858</v>
      </c>
    </row>
    <row r="2336" spans="3:3" x14ac:dyDescent="0.25">
      <c r="C2336" t="s">
        <v>1859</v>
      </c>
    </row>
    <row r="2337" spans="3:3" x14ac:dyDescent="0.25">
      <c r="C2337" t="s">
        <v>1860</v>
      </c>
    </row>
    <row r="2338" spans="3:3" x14ac:dyDescent="0.25">
      <c r="C2338" t="s">
        <v>1861</v>
      </c>
    </row>
    <row r="2340" spans="3:3" x14ac:dyDescent="0.25">
      <c r="C2340" t="s">
        <v>1862</v>
      </c>
    </row>
    <row r="2341" spans="3:3" x14ac:dyDescent="0.25">
      <c r="C2341" t="s">
        <v>1863</v>
      </c>
    </row>
    <row r="2342" spans="3:3" x14ac:dyDescent="0.25">
      <c r="C2342" t="s">
        <v>1864</v>
      </c>
    </row>
    <row r="2343" spans="3:3" x14ac:dyDescent="0.25">
      <c r="C2343" t="s">
        <v>1865</v>
      </c>
    </row>
    <row r="2345" spans="3:3" x14ac:dyDescent="0.25">
      <c r="C2345" t="s">
        <v>1866</v>
      </c>
    </row>
    <row r="2346" spans="3:3" x14ac:dyDescent="0.25">
      <c r="C2346" t="s">
        <v>1867</v>
      </c>
    </row>
    <row r="2347" spans="3:3" x14ac:dyDescent="0.25">
      <c r="C2347" t="s">
        <v>1868</v>
      </c>
    </row>
    <row r="2348" spans="3:3" x14ac:dyDescent="0.25">
      <c r="C2348" t="s">
        <v>1869</v>
      </c>
    </row>
    <row r="2350" spans="3:3" x14ac:dyDescent="0.25">
      <c r="C2350" t="s">
        <v>1870</v>
      </c>
    </row>
    <row r="2351" spans="3:3" x14ac:dyDescent="0.25">
      <c r="C2351" t="s">
        <v>1871</v>
      </c>
    </row>
    <row r="2352" spans="3:3" x14ac:dyDescent="0.25">
      <c r="C2352" t="s">
        <v>1872</v>
      </c>
    </row>
    <row r="2353" spans="3:3" x14ac:dyDescent="0.25">
      <c r="C2353" t="s">
        <v>1873</v>
      </c>
    </row>
    <row r="2355" spans="3:3" x14ac:dyDescent="0.25">
      <c r="C2355" t="s">
        <v>1874</v>
      </c>
    </row>
    <row r="2356" spans="3:3" x14ac:dyDescent="0.25">
      <c r="C2356" t="s">
        <v>1875</v>
      </c>
    </row>
    <row r="2357" spans="3:3" x14ac:dyDescent="0.25">
      <c r="C2357" t="s">
        <v>1876</v>
      </c>
    </row>
    <row r="2359" spans="3:3" x14ac:dyDescent="0.25">
      <c r="C2359" t="s">
        <v>1877</v>
      </c>
    </row>
    <row r="2360" spans="3:3" x14ac:dyDescent="0.25">
      <c r="C2360" t="s">
        <v>1878</v>
      </c>
    </row>
    <row r="2361" spans="3:3" x14ac:dyDescent="0.25">
      <c r="C2361" t="s">
        <v>1879</v>
      </c>
    </row>
    <row r="2362" spans="3:3" x14ac:dyDescent="0.25">
      <c r="C2362" t="s">
        <v>1880</v>
      </c>
    </row>
    <row r="2364" spans="3:3" x14ac:dyDescent="0.25">
      <c r="C2364" t="s">
        <v>1881</v>
      </c>
    </row>
    <row r="2365" spans="3:3" x14ac:dyDescent="0.25">
      <c r="C2365" t="s">
        <v>1882</v>
      </c>
    </row>
    <row r="2366" spans="3:3" x14ac:dyDescent="0.25">
      <c r="C2366" t="s">
        <v>1883</v>
      </c>
    </row>
    <row r="2367" spans="3:3" x14ac:dyDescent="0.25">
      <c r="C2367" t="s">
        <v>1884</v>
      </c>
    </row>
    <row r="2369" spans="3:3" x14ac:dyDescent="0.25">
      <c r="C2369" t="s">
        <v>1885</v>
      </c>
    </row>
    <row r="2370" spans="3:3" x14ac:dyDescent="0.25">
      <c r="C2370" t="s">
        <v>1886</v>
      </c>
    </row>
    <row r="2371" spans="3:3" x14ac:dyDescent="0.25">
      <c r="C2371" t="s">
        <v>1887</v>
      </c>
    </row>
    <row r="2372" spans="3:3" x14ac:dyDescent="0.25">
      <c r="C2372" t="s">
        <v>1888</v>
      </c>
    </row>
    <row r="2373" spans="3:3" x14ac:dyDescent="0.25">
      <c r="C2373" t="s">
        <v>1889</v>
      </c>
    </row>
    <row r="2374" spans="3:3" x14ac:dyDescent="0.25">
      <c r="C2374" t="s">
        <v>1890</v>
      </c>
    </row>
    <row r="2375" spans="3:3" x14ac:dyDescent="0.25">
      <c r="C2375" t="s">
        <v>1891</v>
      </c>
    </row>
    <row r="2377" spans="3:3" x14ac:dyDescent="0.25">
      <c r="C2377" t="s">
        <v>1892</v>
      </c>
    </row>
    <row r="2378" spans="3:3" x14ac:dyDescent="0.25">
      <c r="C2378" t="s">
        <v>1893</v>
      </c>
    </row>
    <row r="2380" spans="3:3" x14ac:dyDescent="0.25">
      <c r="C2380" t="s">
        <v>1894</v>
      </c>
    </row>
    <row r="2381" spans="3:3" x14ac:dyDescent="0.25">
      <c r="C2381" t="s">
        <v>1895</v>
      </c>
    </row>
    <row r="2382" spans="3:3" x14ac:dyDescent="0.25">
      <c r="C2382" t="s">
        <v>1896</v>
      </c>
    </row>
    <row r="2383" spans="3:3" x14ac:dyDescent="0.25">
      <c r="C2383" t="s">
        <v>1897</v>
      </c>
    </row>
    <row r="2384" spans="3:3" x14ac:dyDescent="0.25">
      <c r="C2384" t="s">
        <v>1898</v>
      </c>
    </row>
    <row r="2386" spans="3:3" x14ac:dyDescent="0.25">
      <c r="C2386" t="s">
        <v>1899</v>
      </c>
    </row>
    <row r="2387" spans="3:3" x14ac:dyDescent="0.25">
      <c r="C2387" t="s">
        <v>1900</v>
      </c>
    </row>
    <row r="2388" spans="3:3" x14ac:dyDescent="0.25">
      <c r="C2388" t="s">
        <v>1901</v>
      </c>
    </row>
    <row r="2390" spans="3:3" x14ac:dyDescent="0.25">
      <c r="C2390" t="s">
        <v>1902</v>
      </c>
    </row>
    <row r="2391" spans="3:3" x14ac:dyDescent="0.25">
      <c r="C2391" t="s">
        <v>1903</v>
      </c>
    </row>
    <row r="2392" spans="3:3" x14ac:dyDescent="0.25">
      <c r="C2392" t="s">
        <v>1904</v>
      </c>
    </row>
    <row r="2393" spans="3:3" x14ac:dyDescent="0.25">
      <c r="C2393" t="s">
        <v>1905</v>
      </c>
    </row>
    <row r="2394" spans="3:3" x14ac:dyDescent="0.25">
      <c r="C2394" t="s">
        <v>1906</v>
      </c>
    </row>
    <row r="2395" spans="3:3" x14ac:dyDescent="0.25">
      <c r="C2395" t="s">
        <v>1907</v>
      </c>
    </row>
    <row r="2397" spans="3:3" x14ac:dyDescent="0.25">
      <c r="C2397" t="s">
        <v>1908</v>
      </c>
    </row>
    <row r="2398" spans="3:3" x14ac:dyDescent="0.25">
      <c r="C2398" t="s">
        <v>1909</v>
      </c>
    </row>
    <row r="2399" spans="3:3" x14ac:dyDescent="0.25">
      <c r="C2399" t="s">
        <v>1910</v>
      </c>
    </row>
    <row r="2400" spans="3:3" x14ac:dyDescent="0.25">
      <c r="C2400" t="s">
        <v>1911</v>
      </c>
    </row>
    <row r="2401" spans="3:3" x14ac:dyDescent="0.25">
      <c r="C2401" t="s">
        <v>1912</v>
      </c>
    </row>
    <row r="2403" spans="3:3" x14ac:dyDescent="0.25">
      <c r="C2403" t="s">
        <v>1913</v>
      </c>
    </row>
    <row r="2404" spans="3:3" x14ac:dyDescent="0.25">
      <c r="C2404" t="s">
        <v>1914</v>
      </c>
    </row>
    <row r="2405" spans="3:3" x14ac:dyDescent="0.25">
      <c r="C2405" t="s">
        <v>1915</v>
      </c>
    </row>
    <row r="2406" spans="3:3" x14ac:dyDescent="0.25">
      <c r="C2406" t="s">
        <v>1916</v>
      </c>
    </row>
    <row r="2408" spans="3:3" x14ac:dyDescent="0.25">
      <c r="C2408" t="s">
        <v>1917</v>
      </c>
    </row>
    <row r="2409" spans="3:3" x14ac:dyDescent="0.25">
      <c r="C2409" t="s">
        <v>1918</v>
      </c>
    </row>
    <row r="2410" spans="3:3" x14ac:dyDescent="0.25">
      <c r="C2410" t="s">
        <v>1919</v>
      </c>
    </row>
    <row r="2411" spans="3:3" x14ac:dyDescent="0.25">
      <c r="C2411" t="s">
        <v>1920</v>
      </c>
    </row>
    <row r="2412" spans="3:3" x14ac:dyDescent="0.25">
      <c r="C2412" t="s">
        <v>1921</v>
      </c>
    </row>
    <row r="2413" spans="3:3" x14ac:dyDescent="0.25">
      <c r="C2413" t="s">
        <v>1922</v>
      </c>
    </row>
    <row r="2415" spans="3:3" x14ac:dyDescent="0.25">
      <c r="C2415" t="s">
        <v>1923</v>
      </c>
    </row>
    <row r="2416" spans="3:3" x14ac:dyDescent="0.25">
      <c r="C2416" t="s">
        <v>1924</v>
      </c>
    </row>
    <row r="2417" spans="3:3" x14ac:dyDescent="0.25">
      <c r="C2417" t="s">
        <v>1925</v>
      </c>
    </row>
    <row r="2419" spans="3:3" x14ac:dyDescent="0.25">
      <c r="C2419" t="s">
        <v>1926</v>
      </c>
    </row>
    <row r="2420" spans="3:3" x14ac:dyDescent="0.25">
      <c r="C2420" t="s">
        <v>1927</v>
      </c>
    </row>
    <row r="2421" spans="3:3" x14ac:dyDescent="0.25">
      <c r="C2421" t="s">
        <v>1928</v>
      </c>
    </row>
    <row r="2422" spans="3:3" x14ac:dyDescent="0.25">
      <c r="C2422" t="s">
        <v>1929</v>
      </c>
    </row>
    <row r="2424" spans="3:3" x14ac:dyDescent="0.25">
      <c r="C2424" t="s">
        <v>1930</v>
      </c>
    </row>
    <row r="2425" spans="3:3" x14ac:dyDescent="0.25">
      <c r="C2425" t="s">
        <v>1931</v>
      </c>
    </row>
    <row r="2426" spans="3:3" x14ac:dyDescent="0.25">
      <c r="C2426" t="s">
        <v>1932</v>
      </c>
    </row>
    <row r="2427" spans="3:3" x14ac:dyDescent="0.25">
      <c r="C2427" t="s">
        <v>1933</v>
      </c>
    </row>
    <row r="2429" spans="3:3" x14ac:dyDescent="0.25">
      <c r="C2429" t="s">
        <v>1934</v>
      </c>
    </row>
    <row r="2430" spans="3:3" x14ac:dyDescent="0.25">
      <c r="C2430" t="s">
        <v>1935</v>
      </c>
    </row>
    <row r="2431" spans="3:3" x14ac:dyDescent="0.25">
      <c r="C2431" t="s">
        <v>1936</v>
      </c>
    </row>
    <row r="2432" spans="3:3" x14ac:dyDescent="0.25">
      <c r="C2432" t="s">
        <v>1937</v>
      </c>
    </row>
    <row r="2434" spans="3:3" x14ac:dyDescent="0.25">
      <c r="C2434" t="s">
        <v>1938</v>
      </c>
    </row>
    <row r="2435" spans="3:3" x14ac:dyDescent="0.25">
      <c r="C2435" t="s">
        <v>1939</v>
      </c>
    </row>
    <row r="2436" spans="3:3" x14ac:dyDescent="0.25">
      <c r="C2436" t="s">
        <v>1940</v>
      </c>
    </row>
    <row r="2437" spans="3:3" x14ac:dyDescent="0.25">
      <c r="C2437" t="s">
        <v>1941</v>
      </c>
    </row>
    <row r="2438" spans="3:3" x14ac:dyDescent="0.25">
      <c r="C2438" t="s">
        <v>1942</v>
      </c>
    </row>
    <row r="2440" spans="3:3" x14ac:dyDescent="0.25">
      <c r="C2440" t="s">
        <v>1943</v>
      </c>
    </row>
    <row r="2441" spans="3:3" x14ac:dyDescent="0.25">
      <c r="C2441" t="s">
        <v>1944</v>
      </c>
    </row>
    <row r="2442" spans="3:3" x14ac:dyDescent="0.25">
      <c r="C2442" t="s">
        <v>1945</v>
      </c>
    </row>
    <row r="2443" spans="3:3" x14ac:dyDescent="0.25">
      <c r="C2443" t="s">
        <v>1946</v>
      </c>
    </row>
    <row r="2445" spans="3:3" x14ac:dyDescent="0.25">
      <c r="C2445" t="s">
        <v>1947</v>
      </c>
    </row>
    <row r="2446" spans="3:3" x14ac:dyDescent="0.25">
      <c r="C2446" t="s">
        <v>1948</v>
      </c>
    </row>
    <row r="2447" spans="3:3" x14ac:dyDescent="0.25">
      <c r="C2447" t="s">
        <v>1949</v>
      </c>
    </row>
    <row r="2449" spans="3:3" x14ac:dyDescent="0.25">
      <c r="C2449" t="s">
        <v>1950</v>
      </c>
    </row>
    <row r="2450" spans="3:3" x14ac:dyDescent="0.25">
      <c r="C2450" t="s">
        <v>1951</v>
      </c>
    </row>
    <row r="2451" spans="3:3" x14ac:dyDescent="0.25">
      <c r="C2451" t="s">
        <v>1952</v>
      </c>
    </row>
    <row r="2453" spans="3:3" x14ac:dyDescent="0.25">
      <c r="C2453" t="s">
        <v>1953</v>
      </c>
    </row>
    <row r="2454" spans="3:3" x14ac:dyDescent="0.25">
      <c r="C2454" t="s">
        <v>1954</v>
      </c>
    </row>
    <row r="2455" spans="3:3" x14ac:dyDescent="0.25">
      <c r="C2455" t="s">
        <v>1955</v>
      </c>
    </row>
    <row r="2457" spans="3:3" x14ac:dyDescent="0.25">
      <c r="C2457" t="s">
        <v>1956</v>
      </c>
    </row>
    <row r="2458" spans="3:3" x14ac:dyDescent="0.25">
      <c r="C2458" t="s">
        <v>1957</v>
      </c>
    </row>
    <row r="2459" spans="3:3" x14ac:dyDescent="0.25">
      <c r="C2459" t="s">
        <v>1958</v>
      </c>
    </row>
    <row r="2460" spans="3:3" x14ac:dyDescent="0.25">
      <c r="C2460" t="s">
        <v>1959</v>
      </c>
    </row>
    <row r="2461" spans="3:3" x14ac:dyDescent="0.25">
      <c r="C2461" t="s">
        <v>1960</v>
      </c>
    </row>
    <row r="2463" spans="3:3" x14ac:dyDescent="0.25">
      <c r="C2463" t="s">
        <v>1961</v>
      </c>
    </row>
    <row r="2464" spans="3:3" x14ac:dyDescent="0.25">
      <c r="C2464" t="s">
        <v>1962</v>
      </c>
    </row>
    <row r="2465" spans="3:3" x14ac:dyDescent="0.25">
      <c r="C2465" t="s">
        <v>1963</v>
      </c>
    </row>
    <row r="2466" spans="3:3" x14ac:dyDescent="0.25">
      <c r="C2466" t="s">
        <v>1964</v>
      </c>
    </row>
    <row r="2467" spans="3:3" x14ac:dyDescent="0.25">
      <c r="C2467" t="s">
        <v>1965</v>
      </c>
    </row>
    <row r="2469" spans="3:3" x14ac:dyDescent="0.25">
      <c r="C2469" t="s">
        <v>1966</v>
      </c>
    </row>
    <row r="2470" spans="3:3" x14ac:dyDescent="0.25">
      <c r="C2470" t="s">
        <v>1967</v>
      </c>
    </row>
    <row r="2471" spans="3:3" x14ac:dyDescent="0.25">
      <c r="C2471" t="s">
        <v>1968</v>
      </c>
    </row>
    <row r="2472" spans="3:3" x14ac:dyDescent="0.25">
      <c r="C2472" t="s">
        <v>1969</v>
      </c>
    </row>
    <row r="2473" spans="3:3" x14ac:dyDescent="0.25">
      <c r="C2473" t="s">
        <v>1970</v>
      </c>
    </row>
    <row r="2475" spans="3:3" x14ac:dyDescent="0.25">
      <c r="C2475" t="s">
        <v>1971</v>
      </c>
    </row>
    <row r="2476" spans="3:3" x14ac:dyDescent="0.25">
      <c r="C2476" t="s">
        <v>1972</v>
      </c>
    </row>
    <row r="2477" spans="3:3" x14ac:dyDescent="0.25">
      <c r="C2477" t="s">
        <v>1973</v>
      </c>
    </row>
    <row r="2478" spans="3:3" x14ac:dyDescent="0.25">
      <c r="C2478" t="s">
        <v>1974</v>
      </c>
    </row>
    <row r="2480" spans="3:3" x14ac:dyDescent="0.25">
      <c r="C2480" t="s">
        <v>1975</v>
      </c>
    </row>
    <row r="2481" spans="3:3" x14ac:dyDescent="0.25">
      <c r="C2481" t="s">
        <v>1976</v>
      </c>
    </row>
    <row r="2482" spans="3:3" x14ac:dyDescent="0.25">
      <c r="C2482" t="s">
        <v>1977</v>
      </c>
    </row>
    <row r="2483" spans="3:3" x14ac:dyDescent="0.25">
      <c r="C2483" t="s">
        <v>1978</v>
      </c>
    </row>
    <row r="2484" spans="3:3" x14ac:dyDescent="0.25">
      <c r="C2484" t="s">
        <v>1979</v>
      </c>
    </row>
    <row r="2485" spans="3:3" x14ac:dyDescent="0.25">
      <c r="C2485">
        <v>9032412</v>
      </c>
    </row>
    <row r="2487" spans="3:3" x14ac:dyDescent="0.25">
      <c r="C2487" t="s">
        <v>1980</v>
      </c>
    </row>
    <row r="2488" spans="3:3" x14ac:dyDescent="0.25">
      <c r="C2488" t="s">
        <v>1981</v>
      </c>
    </row>
    <row r="2489" spans="3:3" x14ac:dyDescent="0.25">
      <c r="C2489" t="s">
        <v>1982</v>
      </c>
    </row>
    <row r="2490" spans="3:3" x14ac:dyDescent="0.25">
      <c r="C2490" t="s">
        <v>1983</v>
      </c>
    </row>
    <row r="2491" spans="3:3" x14ac:dyDescent="0.25">
      <c r="C2491" t="s">
        <v>1984</v>
      </c>
    </row>
    <row r="2493" spans="3:3" x14ac:dyDescent="0.25">
      <c r="C2493" t="s">
        <v>1985</v>
      </c>
    </row>
    <row r="2494" spans="3:3" x14ac:dyDescent="0.25">
      <c r="C2494" t="s">
        <v>1986</v>
      </c>
    </row>
    <row r="2495" spans="3:3" x14ac:dyDescent="0.25">
      <c r="C2495" t="s">
        <v>1987</v>
      </c>
    </row>
    <row r="2497" spans="3:3" x14ac:dyDescent="0.25">
      <c r="C2497" t="s">
        <v>1988</v>
      </c>
    </row>
    <row r="2498" spans="3:3" x14ac:dyDescent="0.25">
      <c r="C2498" t="s">
        <v>1989</v>
      </c>
    </row>
    <row r="2499" spans="3:3" x14ac:dyDescent="0.25">
      <c r="C2499" t="s">
        <v>1990</v>
      </c>
    </row>
    <row r="2501" spans="3:3" x14ac:dyDescent="0.25">
      <c r="C2501" t="s">
        <v>1991</v>
      </c>
    </row>
    <row r="2502" spans="3:3" x14ac:dyDescent="0.25">
      <c r="C2502" t="s">
        <v>1992</v>
      </c>
    </row>
    <row r="2503" spans="3:3" x14ac:dyDescent="0.25">
      <c r="C2503" t="s">
        <v>1993</v>
      </c>
    </row>
    <row r="2504" spans="3:3" x14ac:dyDescent="0.25">
      <c r="C2504" t="s">
        <v>1994</v>
      </c>
    </row>
    <row r="2506" spans="3:3" x14ac:dyDescent="0.25">
      <c r="C2506" t="s">
        <v>1995</v>
      </c>
    </row>
    <row r="2507" spans="3:3" x14ac:dyDescent="0.25">
      <c r="C2507" t="s">
        <v>1996</v>
      </c>
    </row>
    <row r="2508" spans="3:3" x14ac:dyDescent="0.25">
      <c r="C2508" t="s">
        <v>1997</v>
      </c>
    </row>
    <row r="2509" spans="3:3" x14ac:dyDescent="0.25">
      <c r="C2509" t="s">
        <v>1998</v>
      </c>
    </row>
    <row r="2510" spans="3:3" x14ac:dyDescent="0.25">
      <c r="C2510">
        <v>8987710</v>
      </c>
    </row>
    <row r="2512" spans="3:3" x14ac:dyDescent="0.25">
      <c r="C2512" t="s">
        <v>1999</v>
      </c>
    </row>
    <row r="2513" spans="3:3" x14ac:dyDescent="0.25">
      <c r="C2513" t="s">
        <v>2000</v>
      </c>
    </row>
    <row r="2514" spans="3:3" x14ac:dyDescent="0.25">
      <c r="C2514" t="s">
        <v>2001</v>
      </c>
    </row>
    <row r="2515" spans="3:3" x14ac:dyDescent="0.25">
      <c r="C2515" t="s">
        <v>2002</v>
      </c>
    </row>
    <row r="2517" spans="3:3" x14ac:dyDescent="0.25">
      <c r="C2517" t="s">
        <v>2003</v>
      </c>
    </row>
    <row r="2518" spans="3:3" x14ac:dyDescent="0.25">
      <c r="C2518" t="s">
        <v>2004</v>
      </c>
    </row>
    <row r="2519" spans="3:3" x14ac:dyDescent="0.25">
      <c r="C2519">
        <v>8637264</v>
      </c>
    </row>
    <row r="2521" spans="3:3" x14ac:dyDescent="0.25">
      <c r="C2521" t="s">
        <v>2005</v>
      </c>
    </row>
    <row r="2522" spans="3:3" x14ac:dyDescent="0.25">
      <c r="C2522" t="s">
        <v>2006</v>
      </c>
    </row>
    <row r="2523" spans="3:3" x14ac:dyDescent="0.25">
      <c r="C2523" t="s">
        <v>2007</v>
      </c>
    </row>
    <row r="2525" spans="3:3" x14ac:dyDescent="0.25">
      <c r="C2525" t="s">
        <v>2008</v>
      </c>
    </row>
    <row r="2526" spans="3:3" x14ac:dyDescent="0.25">
      <c r="C2526" t="s">
        <v>2009</v>
      </c>
    </row>
    <row r="2527" spans="3:3" x14ac:dyDescent="0.25">
      <c r="C2527" t="s">
        <v>2010</v>
      </c>
    </row>
    <row r="2528" spans="3:3" x14ac:dyDescent="0.25">
      <c r="C2528" t="s">
        <v>2011</v>
      </c>
    </row>
    <row r="2530" spans="3:3" x14ac:dyDescent="0.25">
      <c r="C2530" t="s">
        <v>2012</v>
      </c>
    </row>
    <row r="2531" spans="3:3" x14ac:dyDescent="0.25">
      <c r="C2531" t="s">
        <v>2013</v>
      </c>
    </row>
    <row r="2532" spans="3:3" x14ac:dyDescent="0.25">
      <c r="C2532" t="s">
        <v>2014</v>
      </c>
    </row>
    <row r="2534" spans="3:3" x14ac:dyDescent="0.25">
      <c r="C2534" t="s">
        <v>2015</v>
      </c>
    </row>
    <row r="2535" spans="3:3" x14ac:dyDescent="0.25">
      <c r="C2535" t="s">
        <v>2016</v>
      </c>
    </row>
    <row r="2537" spans="3:3" x14ac:dyDescent="0.25">
      <c r="C2537" t="s">
        <v>2017</v>
      </c>
    </row>
    <row r="2538" spans="3:3" x14ac:dyDescent="0.25">
      <c r="C2538" t="s">
        <v>2018</v>
      </c>
    </row>
    <row r="2539" spans="3:3" x14ac:dyDescent="0.25">
      <c r="C2539" t="s">
        <v>2019</v>
      </c>
    </row>
    <row r="2540" spans="3:3" x14ac:dyDescent="0.25">
      <c r="C2540" t="s">
        <v>2020</v>
      </c>
    </row>
    <row r="2542" spans="3:3" x14ac:dyDescent="0.25">
      <c r="C2542" t="s">
        <v>2021</v>
      </c>
    </row>
    <row r="2543" spans="3:3" x14ac:dyDescent="0.25">
      <c r="C2543" t="s">
        <v>2022</v>
      </c>
    </row>
    <row r="2544" spans="3:3" x14ac:dyDescent="0.25">
      <c r="C2544" t="s">
        <v>2023</v>
      </c>
    </row>
    <row r="2545" spans="3:3" x14ac:dyDescent="0.25">
      <c r="C2545" t="s">
        <v>2024</v>
      </c>
    </row>
    <row r="2547" spans="3:3" x14ac:dyDescent="0.25">
      <c r="C2547" t="s">
        <v>2025</v>
      </c>
    </row>
    <row r="2548" spans="3:3" x14ac:dyDescent="0.25">
      <c r="C2548" t="s">
        <v>2026</v>
      </c>
    </row>
    <row r="2549" spans="3:3" x14ac:dyDescent="0.25">
      <c r="C2549" t="s">
        <v>2027</v>
      </c>
    </row>
    <row r="2550" spans="3:3" x14ac:dyDescent="0.25">
      <c r="C2550" t="s">
        <v>2028</v>
      </c>
    </row>
    <row r="2552" spans="3:3" x14ac:dyDescent="0.25">
      <c r="C2552" t="s">
        <v>2029</v>
      </c>
    </row>
    <row r="2553" spans="3:3" x14ac:dyDescent="0.25">
      <c r="C2553" t="s">
        <v>2030</v>
      </c>
    </row>
    <row r="2554" spans="3:3" x14ac:dyDescent="0.25">
      <c r="C2554" t="s">
        <v>2031</v>
      </c>
    </row>
    <row r="2555" spans="3:3" x14ac:dyDescent="0.25">
      <c r="C2555" t="s">
        <v>2032</v>
      </c>
    </row>
    <row r="2557" spans="3:3" x14ac:dyDescent="0.25">
      <c r="C2557" t="s">
        <v>2033</v>
      </c>
    </row>
    <row r="2558" spans="3:3" x14ac:dyDescent="0.25">
      <c r="C2558" t="s">
        <v>2034</v>
      </c>
    </row>
    <row r="2559" spans="3:3" x14ac:dyDescent="0.25">
      <c r="C2559" t="s">
        <v>2035</v>
      </c>
    </row>
    <row r="2561" spans="3:3" x14ac:dyDescent="0.25">
      <c r="C2561" t="s">
        <v>2036</v>
      </c>
    </row>
    <row r="2562" spans="3:3" x14ac:dyDescent="0.25">
      <c r="C2562" t="s">
        <v>2037</v>
      </c>
    </row>
    <row r="2563" spans="3:3" x14ac:dyDescent="0.25">
      <c r="C2563" t="s">
        <v>2038</v>
      </c>
    </row>
    <row r="2564" spans="3:3" x14ac:dyDescent="0.25">
      <c r="C2564" t="s">
        <v>2039</v>
      </c>
    </row>
    <row r="2566" spans="3:3" x14ac:dyDescent="0.25">
      <c r="C2566" t="s">
        <v>2040</v>
      </c>
    </row>
    <row r="2567" spans="3:3" x14ac:dyDescent="0.25">
      <c r="C2567" t="s">
        <v>2041</v>
      </c>
    </row>
    <row r="2568" spans="3:3" x14ac:dyDescent="0.25">
      <c r="C2568" t="s">
        <v>2042</v>
      </c>
    </row>
    <row r="2569" spans="3:3" x14ac:dyDescent="0.25">
      <c r="C2569" t="s">
        <v>2043</v>
      </c>
    </row>
    <row r="2571" spans="3:3" x14ac:dyDescent="0.25">
      <c r="C2571" t="s">
        <v>2044</v>
      </c>
    </row>
    <row r="2572" spans="3:3" x14ac:dyDescent="0.25">
      <c r="C2572" t="s">
        <v>2045</v>
      </c>
    </row>
    <row r="2573" spans="3:3" x14ac:dyDescent="0.25">
      <c r="C2573" t="s">
        <v>2046</v>
      </c>
    </row>
    <row r="2574" spans="3:3" x14ac:dyDescent="0.25">
      <c r="C2574">
        <v>7731078</v>
      </c>
    </row>
    <row r="2576" spans="3:3" x14ac:dyDescent="0.25">
      <c r="C2576" t="s">
        <v>2047</v>
      </c>
    </row>
    <row r="2577" spans="3:3" x14ac:dyDescent="0.25">
      <c r="C2577" t="s">
        <v>2048</v>
      </c>
    </row>
    <row r="2578" spans="3:3" x14ac:dyDescent="0.25">
      <c r="C2578" t="s">
        <v>2049</v>
      </c>
    </row>
    <row r="2579" spans="3:3" x14ac:dyDescent="0.25">
      <c r="C2579" t="s">
        <v>2050</v>
      </c>
    </row>
    <row r="2581" spans="3:3" x14ac:dyDescent="0.25">
      <c r="C2581" t="s">
        <v>2051</v>
      </c>
    </row>
    <row r="2582" spans="3:3" x14ac:dyDescent="0.25">
      <c r="C2582" t="s">
        <v>2052</v>
      </c>
    </row>
    <row r="2583" spans="3:3" x14ac:dyDescent="0.25">
      <c r="C2583" t="s">
        <v>2053</v>
      </c>
    </row>
    <row r="2584" spans="3:3" x14ac:dyDescent="0.25">
      <c r="C2584" t="s">
        <v>2054</v>
      </c>
    </row>
    <row r="2586" spans="3:3" x14ac:dyDescent="0.25">
      <c r="C2586" t="s">
        <v>2055</v>
      </c>
    </row>
    <row r="2587" spans="3:3" x14ac:dyDescent="0.25">
      <c r="C2587" t="s">
        <v>2056</v>
      </c>
    </row>
    <row r="2588" spans="3:3" x14ac:dyDescent="0.25">
      <c r="C2588" t="s">
        <v>2057</v>
      </c>
    </row>
    <row r="2590" spans="3:3" x14ac:dyDescent="0.25">
      <c r="C2590" t="s">
        <v>2058</v>
      </c>
    </row>
    <row r="2591" spans="3:3" x14ac:dyDescent="0.25">
      <c r="C2591" t="s">
        <v>2059</v>
      </c>
    </row>
    <row r="2592" spans="3:3" x14ac:dyDescent="0.25">
      <c r="C2592" t="s">
        <v>2060</v>
      </c>
    </row>
    <row r="2593" spans="3:3" x14ac:dyDescent="0.25">
      <c r="C2593" t="s">
        <v>2061</v>
      </c>
    </row>
    <row r="2595" spans="3:3" x14ac:dyDescent="0.25">
      <c r="C2595" t="s">
        <v>2062</v>
      </c>
    </row>
    <row r="2596" spans="3:3" x14ac:dyDescent="0.25">
      <c r="C2596" t="s">
        <v>2063</v>
      </c>
    </row>
    <row r="2597" spans="3:3" x14ac:dyDescent="0.25">
      <c r="C2597" t="s">
        <v>2064</v>
      </c>
    </row>
    <row r="2599" spans="3:3" x14ac:dyDescent="0.25">
      <c r="C2599" t="s">
        <v>2065</v>
      </c>
    </row>
    <row r="2600" spans="3:3" x14ac:dyDescent="0.25">
      <c r="C2600" t="s">
        <v>2066</v>
      </c>
    </row>
    <row r="2601" spans="3:3" x14ac:dyDescent="0.25">
      <c r="C2601" t="s">
        <v>2067</v>
      </c>
    </row>
    <row r="2602" spans="3:3" x14ac:dyDescent="0.25">
      <c r="C2602" t="s">
        <v>2068</v>
      </c>
    </row>
    <row r="2603" spans="3:3" x14ac:dyDescent="0.25">
      <c r="C2603" t="s">
        <v>2069</v>
      </c>
    </row>
    <row r="2604" spans="3:3" x14ac:dyDescent="0.25">
      <c r="C2604" t="s">
        <v>2070</v>
      </c>
    </row>
    <row r="2606" spans="3:3" x14ac:dyDescent="0.25">
      <c r="C2606" t="s">
        <v>2071</v>
      </c>
    </row>
    <row r="2607" spans="3:3" x14ac:dyDescent="0.25">
      <c r="C2607" t="s">
        <v>2072</v>
      </c>
    </row>
    <row r="2608" spans="3:3" x14ac:dyDescent="0.25">
      <c r="C2608" t="s">
        <v>2073</v>
      </c>
    </row>
    <row r="2610" spans="3:3" x14ac:dyDescent="0.25">
      <c r="C2610" t="s">
        <v>2074</v>
      </c>
    </row>
    <row r="2611" spans="3:3" x14ac:dyDescent="0.25">
      <c r="C2611" t="s">
        <v>2075</v>
      </c>
    </row>
    <row r="2612" spans="3:3" x14ac:dyDescent="0.25">
      <c r="C2612" t="s">
        <v>2076</v>
      </c>
    </row>
    <row r="2613" spans="3:3" x14ac:dyDescent="0.25">
      <c r="C2613" t="s">
        <v>2077</v>
      </c>
    </row>
    <row r="2615" spans="3:3" x14ac:dyDescent="0.25">
      <c r="C2615" t="s">
        <v>2078</v>
      </c>
    </row>
    <row r="2616" spans="3:3" x14ac:dyDescent="0.25">
      <c r="C2616" t="s">
        <v>2079</v>
      </c>
    </row>
    <row r="2617" spans="3:3" x14ac:dyDescent="0.25">
      <c r="C2617" t="s">
        <v>2080</v>
      </c>
    </row>
    <row r="2619" spans="3:3" x14ac:dyDescent="0.25">
      <c r="C2619" t="s">
        <v>2081</v>
      </c>
    </row>
    <row r="2620" spans="3:3" x14ac:dyDescent="0.25">
      <c r="C2620" t="s">
        <v>2082</v>
      </c>
    </row>
    <row r="2622" spans="3:3" x14ac:dyDescent="0.25">
      <c r="C2622" t="s">
        <v>2083</v>
      </c>
    </row>
    <row r="2623" spans="3:3" x14ac:dyDescent="0.25">
      <c r="C2623" t="s">
        <v>2084</v>
      </c>
    </row>
    <row r="2624" spans="3:3" x14ac:dyDescent="0.25">
      <c r="C2624" t="s">
        <v>2085</v>
      </c>
    </row>
    <row r="2625" spans="3:3" x14ac:dyDescent="0.25">
      <c r="C2625" t="s">
        <v>2086</v>
      </c>
    </row>
    <row r="2627" spans="3:3" x14ac:dyDescent="0.25">
      <c r="C2627" t="s">
        <v>2087</v>
      </c>
    </row>
    <row r="2628" spans="3:3" x14ac:dyDescent="0.25">
      <c r="C2628" t="s">
        <v>2088</v>
      </c>
    </row>
    <row r="2629" spans="3:3" x14ac:dyDescent="0.25">
      <c r="C2629" t="s">
        <v>2089</v>
      </c>
    </row>
    <row r="2631" spans="3:3" x14ac:dyDescent="0.25">
      <c r="C2631" t="s">
        <v>2090</v>
      </c>
    </row>
    <row r="2632" spans="3:3" x14ac:dyDescent="0.25">
      <c r="C2632" t="s">
        <v>2091</v>
      </c>
    </row>
    <row r="2634" spans="3:3" x14ac:dyDescent="0.25">
      <c r="C2634" t="s">
        <v>2092</v>
      </c>
    </row>
    <row r="2635" spans="3:3" x14ac:dyDescent="0.25">
      <c r="C2635" t="s">
        <v>2093</v>
      </c>
    </row>
    <row r="2636" spans="3:3" x14ac:dyDescent="0.25">
      <c r="C2636" t="s">
        <v>2094</v>
      </c>
    </row>
    <row r="2638" spans="3:3" x14ac:dyDescent="0.25">
      <c r="C2638" t="s">
        <v>2095</v>
      </c>
    </row>
    <row r="2639" spans="3:3" x14ac:dyDescent="0.25">
      <c r="C2639" t="s">
        <v>2096</v>
      </c>
    </row>
    <row r="2640" spans="3:3" x14ac:dyDescent="0.25">
      <c r="C2640" t="s">
        <v>2097</v>
      </c>
    </row>
    <row r="2641" spans="3:3" x14ac:dyDescent="0.25">
      <c r="C2641" t="s">
        <v>2098</v>
      </c>
    </row>
    <row r="2643" spans="3:3" x14ac:dyDescent="0.25">
      <c r="C2643" t="s">
        <v>2099</v>
      </c>
    </row>
    <row r="2644" spans="3:3" x14ac:dyDescent="0.25">
      <c r="C2644" t="s">
        <v>2100</v>
      </c>
    </row>
    <row r="2645" spans="3:3" x14ac:dyDescent="0.25">
      <c r="C2645" t="s">
        <v>2101</v>
      </c>
    </row>
    <row r="2646" spans="3:3" x14ac:dyDescent="0.25">
      <c r="C2646" t="s">
        <v>2102</v>
      </c>
    </row>
    <row r="2647" spans="3:3" x14ac:dyDescent="0.25">
      <c r="C2647">
        <v>1306601</v>
      </c>
    </row>
    <row r="2649" spans="3:3" x14ac:dyDescent="0.25">
      <c r="C2649" t="s">
        <v>2103</v>
      </c>
    </row>
    <row r="2650" spans="3:3" x14ac:dyDescent="0.25">
      <c r="C2650" t="s">
        <v>2104</v>
      </c>
    </row>
    <row r="2651" spans="3:3" x14ac:dyDescent="0.25">
      <c r="C2651" t="s">
        <v>2105</v>
      </c>
    </row>
    <row r="2652" spans="3:3" x14ac:dyDescent="0.25">
      <c r="C2652" t="s">
        <v>2106</v>
      </c>
    </row>
    <row r="2653" spans="3:3" x14ac:dyDescent="0.25">
      <c r="C2653" t="s">
        <v>2107</v>
      </c>
    </row>
    <row r="2655" spans="3:3" x14ac:dyDescent="0.25">
      <c r="C2655" t="s">
        <v>2108</v>
      </c>
    </row>
    <row r="2656" spans="3:3" x14ac:dyDescent="0.25">
      <c r="C2656" t="s">
        <v>2109</v>
      </c>
    </row>
    <row r="2657" spans="3:3" x14ac:dyDescent="0.25">
      <c r="C2657" t="s">
        <v>2110</v>
      </c>
    </row>
    <row r="2658" spans="3:3" x14ac:dyDescent="0.25">
      <c r="C2658" t="s">
        <v>2111</v>
      </c>
    </row>
    <row r="2660" spans="3:3" x14ac:dyDescent="0.25">
      <c r="C2660" t="s">
        <v>2112</v>
      </c>
    </row>
    <row r="2661" spans="3:3" x14ac:dyDescent="0.25">
      <c r="C2661" t="s">
        <v>2113</v>
      </c>
    </row>
    <row r="2662" spans="3:3" x14ac:dyDescent="0.25">
      <c r="C2662" t="s">
        <v>2114</v>
      </c>
    </row>
    <row r="2664" spans="3:3" x14ac:dyDescent="0.25">
      <c r="C2664" t="s">
        <v>2115</v>
      </c>
    </row>
    <row r="2665" spans="3:3" x14ac:dyDescent="0.25">
      <c r="C2665" t="s">
        <v>2116</v>
      </c>
    </row>
    <row r="2666" spans="3:3" x14ac:dyDescent="0.25">
      <c r="C2666" t="s">
        <v>2117</v>
      </c>
    </row>
    <row r="2668" spans="3:3" x14ac:dyDescent="0.25">
      <c r="C2668" t="s">
        <v>2118</v>
      </c>
    </row>
    <row r="2669" spans="3:3" x14ac:dyDescent="0.25">
      <c r="C2669" t="s">
        <v>2119</v>
      </c>
    </row>
    <row r="2670" spans="3:3" x14ac:dyDescent="0.25">
      <c r="C2670" t="s">
        <v>2120</v>
      </c>
    </row>
    <row r="2672" spans="3:3" x14ac:dyDescent="0.25">
      <c r="C2672" t="s">
        <v>2121</v>
      </c>
    </row>
    <row r="2673" spans="3:3" x14ac:dyDescent="0.25">
      <c r="C2673" t="s">
        <v>2122</v>
      </c>
    </row>
    <row r="2674" spans="3:3" x14ac:dyDescent="0.25">
      <c r="C2674" t="s">
        <v>2123</v>
      </c>
    </row>
    <row r="2675" spans="3:3" x14ac:dyDescent="0.25">
      <c r="C2675" t="s">
        <v>2124</v>
      </c>
    </row>
    <row r="2677" spans="3:3" x14ac:dyDescent="0.25">
      <c r="C2677" t="s">
        <v>2125</v>
      </c>
    </row>
    <row r="2678" spans="3:3" x14ac:dyDescent="0.25">
      <c r="C2678" t="s">
        <v>2126</v>
      </c>
    </row>
    <row r="2679" spans="3:3" x14ac:dyDescent="0.25">
      <c r="C2679" t="s">
        <v>2127</v>
      </c>
    </row>
    <row r="2680" spans="3:3" x14ac:dyDescent="0.25">
      <c r="C2680" t="s">
        <v>2128</v>
      </c>
    </row>
    <row r="2682" spans="3:3" x14ac:dyDescent="0.25">
      <c r="C2682" t="s">
        <v>2129</v>
      </c>
    </row>
    <row r="2683" spans="3:3" x14ac:dyDescent="0.25">
      <c r="C2683" t="s">
        <v>2130</v>
      </c>
    </row>
    <row r="2684" spans="3:3" x14ac:dyDescent="0.25">
      <c r="C2684" t="s">
        <v>2131</v>
      </c>
    </row>
    <row r="2685" spans="3:3" x14ac:dyDescent="0.25">
      <c r="C2685" t="s">
        <v>2132</v>
      </c>
    </row>
    <row r="2686" spans="3:3" x14ac:dyDescent="0.25">
      <c r="C2686" t="s">
        <v>2133</v>
      </c>
    </row>
    <row r="2688" spans="3:3" x14ac:dyDescent="0.25">
      <c r="C2688" t="s">
        <v>2134</v>
      </c>
    </row>
    <row r="2689" spans="3:3" x14ac:dyDescent="0.25">
      <c r="C2689" t="s">
        <v>2135</v>
      </c>
    </row>
    <row r="2690" spans="3:3" x14ac:dyDescent="0.25">
      <c r="C2690" t="s">
        <v>2136</v>
      </c>
    </row>
    <row r="2691" spans="3:3" x14ac:dyDescent="0.25">
      <c r="C2691" t="s">
        <v>2137</v>
      </c>
    </row>
    <row r="2693" spans="3:3" x14ac:dyDescent="0.25">
      <c r="C2693" t="s">
        <v>2138</v>
      </c>
    </row>
    <row r="2694" spans="3:3" x14ac:dyDescent="0.25">
      <c r="C2694" t="s">
        <v>2139</v>
      </c>
    </row>
    <row r="2695" spans="3:3" x14ac:dyDescent="0.25">
      <c r="C2695" t="s">
        <v>2140</v>
      </c>
    </row>
    <row r="2696" spans="3:3" x14ac:dyDescent="0.25">
      <c r="C2696" t="s">
        <v>2141</v>
      </c>
    </row>
    <row r="2698" spans="3:3" x14ac:dyDescent="0.25">
      <c r="C2698" t="s">
        <v>2142</v>
      </c>
    </row>
    <row r="2699" spans="3:3" x14ac:dyDescent="0.25">
      <c r="C2699" t="s">
        <v>2143</v>
      </c>
    </row>
    <row r="2700" spans="3:3" x14ac:dyDescent="0.25">
      <c r="C2700" t="s">
        <v>2144</v>
      </c>
    </row>
    <row r="2702" spans="3:3" x14ac:dyDescent="0.25">
      <c r="C2702" t="s">
        <v>2145</v>
      </c>
    </row>
    <row r="2703" spans="3:3" x14ac:dyDescent="0.25">
      <c r="C2703" t="s">
        <v>2146</v>
      </c>
    </row>
    <row r="2704" spans="3:3" x14ac:dyDescent="0.25">
      <c r="C2704" t="s">
        <v>2147</v>
      </c>
    </row>
    <row r="2706" spans="3:3" x14ac:dyDescent="0.25">
      <c r="C2706" t="s">
        <v>2148</v>
      </c>
    </row>
    <row r="2707" spans="3:3" x14ac:dyDescent="0.25">
      <c r="C2707" t="s">
        <v>2149</v>
      </c>
    </row>
    <row r="2708" spans="3:3" x14ac:dyDescent="0.25">
      <c r="C2708" t="s">
        <v>2150</v>
      </c>
    </row>
    <row r="2709" spans="3:3" x14ac:dyDescent="0.25">
      <c r="C2709" t="s">
        <v>2151</v>
      </c>
    </row>
    <row r="2711" spans="3:3" x14ac:dyDescent="0.25">
      <c r="C2711" t="s">
        <v>2152</v>
      </c>
    </row>
    <row r="2712" spans="3:3" x14ac:dyDescent="0.25">
      <c r="C2712" t="s">
        <v>2153</v>
      </c>
    </row>
    <row r="2713" spans="3:3" x14ac:dyDescent="0.25">
      <c r="C2713" t="s">
        <v>2154</v>
      </c>
    </row>
    <row r="2714" spans="3:3" x14ac:dyDescent="0.25">
      <c r="C2714" t="s">
        <v>2155</v>
      </c>
    </row>
    <row r="2715" spans="3:3" x14ac:dyDescent="0.25">
      <c r="C2715" t="s">
        <v>2156</v>
      </c>
    </row>
    <row r="2716" spans="3:3" x14ac:dyDescent="0.25">
      <c r="C2716" t="s">
        <v>2157</v>
      </c>
    </row>
    <row r="2718" spans="3:3" x14ac:dyDescent="0.25">
      <c r="C2718" t="s">
        <v>2158</v>
      </c>
    </row>
    <row r="2719" spans="3:3" x14ac:dyDescent="0.25">
      <c r="C2719" t="s">
        <v>2159</v>
      </c>
    </row>
    <row r="2720" spans="3:3" x14ac:dyDescent="0.25">
      <c r="C2720" t="s">
        <v>2160</v>
      </c>
    </row>
    <row r="2721" spans="3:3" x14ac:dyDescent="0.25">
      <c r="C2721" t="s">
        <v>2161</v>
      </c>
    </row>
    <row r="2723" spans="3:3" x14ac:dyDescent="0.25">
      <c r="C2723" t="s">
        <v>2162</v>
      </c>
    </row>
    <row r="2724" spans="3:3" x14ac:dyDescent="0.25">
      <c r="C2724" t="s">
        <v>2163</v>
      </c>
    </row>
    <row r="2725" spans="3:3" x14ac:dyDescent="0.25">
      <c r="C2725" t="s">
        <v>2164</v>
      </c>
    </row>
    <row r="2726" spans="3:3" x14ac:dyDescent="0.25">
      <c r="C2726" t="s">
        <v>2165</v>
      </c>
    </row>
    <row r="2727" spans="3:3" x14ac:dyDescent="0.25">
      <c r="C2727" t="s">
        <v>2166</v>
      </c>
    </row>
    <row r="2729" spans="3:3" x14ac:dyDescent="0.25">
      <c r="C2729" t="s">
        <v>2167</v>
      </c>
    </row>
    <row r="2730" spans="3:3" x14ac:dyDescent="0.25">
      <c r="C2730" t="s">
        <v>2168</v>
      </c>
    </row>
    <row r="2731" spans="3:3" x14ac:dyDescent="0.25">
      <c r="C2731" t="s">
        <v>2169</v>
      </c>
    </row>
    <row r="2732" spans="3:3" x14ac:dyDescent="0.25">
      <c r="C2732" t="s">
        <v>2170</v>
      </c>
    </row>
    <row r="2733" spans="3:3" x14ac:dyDescent="0.25">
      <c r="C2733" t="s">
        <v>2171</v>
      </c>
    </row>
    <row r="2735" spans="3:3" x14ac:dyDescent="0.25">
      <c r="C2735" t="s">
        <v>2172</v>
      </c>
    </row>
    <row r="2736" spans="3:3" x14ac:dyDescent="0.25">
      <c r="C2736" t="s">
        <v>2173</v>
      </c>
    </row>
    <row r="2737" spans="3:3" x14ac:dyDescent="0.25">
      <c r="C2737" t="s">
        <v>2174</v>
      </c>
    </row>
    <row r="2738" spans="3:3" x14ac:dyDescent="0.25">
      <c r="C2738" t="s">
        <v>2175</v>
      </c>
    </row>
    <row r="2740" spans="3:3" x14ac:dyDescent="0.25">
      <c r="C2740" t="s">
        <v>2176</v>
      </c>
    </row>
    <row r="2741" spans="3:3" x14ac:dyDescent="0.25">
      <c r="C2741" t="s">
        <v>2177</v>
      </c>
    </row>
    <row r="2742" spans="3:3" x14ac:dyDescent="0.25">
      <c r="C2742" t="s">
        <v>2178</v>
      </c>
    </row>
    <row r="2744" spans="3:3" x14ac:dyDescent="0.25">
      <c r="C2744" t="s">
        <v>2179</v>
      </c>
    </row>
    <row r="2745" spans="3:3" x14ac:dyDescent="0.25">
      <c r="C2745" t="s">
        <v>2180</v>
      </c>
    </row>
    <row r="2746" spans="3:3" x14ac:dyDescent="0.25">
      <c r="C2746" t="s">
        <v>2181</v>
      </c>
    </row>
    <row r="2748" spans="3:3" x14ac:dyDescent="0.25">
      <c r="C2748" t="s">
        <v>2182</v>
      </c>
    </row>
    <row r="2749" spans="3:3" x14ac:dyDescent="0.25">
      <c r="C2749" t="s">
        <v>2183</v>
      </c>
    </row>
    <row r="2750" spans="3:3" x14ac:dyDescent="0.25">
      <c r="C2750" t="s">
        <v>2184</v>
      </c>
    </row>
    <row r="2751" spans="3:3" x14ac:dyDescent="0.25">
      <c r="C2751" t="s">
        <v>2185</v>
      </c>
    </row>
    <row r="2753" spans="3:3" x14ac:dyDescent="0.25">
      <c r="C2753" t="s">
        <v>2186</v>
      </c>
    </row>
    <row r="2754" spans="3:3" x14ac:dyDescent="0.25">
      <c r="C2754" t="s">
        <v>2187</v>
      </c>
    </row>
    <row r="2756" spans="3:3" x14ac:dyDescent="0.25">
      <c r="C2756" t="s">
        <v>2188</v>
      </c>
    </row>
    <row r="2757" spans="3:3" x14ac:dyDescent="0.25">
      <c r="C2757" t="s">
        <v>2189</v>
      </c>
    </row>
    <row r="2758" spans="3:3" x14ac:dyDescent="0.25">
      <c r="C2758" t="s">
        <v>2190</v>
      </c>
    </row>
    <row r="2759" spans="3:3" x14ac:dyDescent="0.25">
      <c r="C2759" t="s">
        <v>2191</v>
      </c>
    </row>
    <row r="2760" spans="3:3" x14ac:dyDescent="0.25">
      <c r="C2760" t="s">
        <v>2192</v>
      </c>
    </row>
    <row r="2762" spans="3:3" x14ac:dyDescent="0.25">
      <c r="C2762" t="s">
        <v>2193</v>
      </c>
    </row>
    <row r="2763" spans="3:3" x14ac:dyDescent="0.25">
      <c r="C2763" t="s">
        <v>2194</v>
      </c>
    </row>
    <row r="2764" spans="3:3" x14ac:dyDescent="0.25">
      <c r="C2764" t="s">
        <v>2195</v>
      </c>
    </row>
    <row r="2766" spans="3:3" x14ac:dyDescent="0.25">
      <c r="C2766" t="s">
        <v>2196</v>
      </c>
    </row>
    <row r="2767" spans="3:3" x14ac:dyDescent="0.25">
      <c r="C2767" t="s">
        <v>2197</v>
      </c>
    </row>
    <row r="2768" spans="3:3" x14ac:dyDescent="0.25">
      <c r="C2768" t="s">
        <v>2198</v>
      </c>
    </row>
    <row r="2770" spans="3:3" x14ac:dyDescent="0.25">
      <c r="C2770" t="s">
        <v>2199</v>
      </c>
    </row>
    <row r="2771" spans="3:3" x14ac:dyDescent="0.25">
      <c r="C2771" t="s">
        <v>2200</v>
      </c>
    </row>
    <row r="2772" spans="3:3" x14ac:dyDescent="0.25">
      <c r="C2772" t="s">
        <v>2201</v>
      </c>
    </row>
    <row r="2774" spans="3:3" x14ac:dyDescent="0.25">
      <c r="C2774" t="s">
        <v>2202</v>
      </c>
    </row>
    <row r="2775" spans="3:3" x14ac:dyDescent="0.25">
      <c r="C2775" t="s">
        <v>2203</v>
      </c>
    </row>
    <row r="2776" spans="3:3" x14ac:dyDescent="0.25">
      <c r="C2776" t="s">
        <v>2204</v>
      </c>
    </row>
    <row r="2778" spans="3:3" x14ac:dyDescent="0.25">
      <c r="C2778" t="s">
        <v>2205</v>
      </c>
    </row>
    <row r="2779" spans="3:3" x14ac:dyDescent="0.25">
      <c r="C2779" t="s">
        <v>2206</v>
      </c>
    </row>
    <row r="2780" spans="3:3" x14ac:dyDescent="0.25">
      <c r="C2780" t="s">
        <v>2207</v>
      </c>
    </row>
    <row r="2781" spans="3:3" x14ac:dyDescent="0.25">
      <c r="C2781" t="s">
        <v>2208</v>
      </c>
    </row>
    <row r="2783" spans="3:3" x14ac:dyDescent="0.25">
      <c r="C2783" t="s">
        <v>2209</v>
      </c>
    </row>
    <row r="2784" spans="3:3" x14ac:dyDescent="0.25">
      <c r="C2784" t="s">
        <v>2210</v>
      </c>
    </row>
    <row r="2785" spans="3:3" x14ac:dyDescent="0.25">
      <c r="C2785" t="s">
        <v>2211</v>
      </c>
    </row>
    <row r="2786" spans="3:3" x14ac:dyDescent="0.25">
      <c r="C2786" t="s">
        <v>2212</v>
      </c>
    </row>
    <row r="2788" spans="3:3" x14ac:dyDescent="0.25">
      <c r="C2788" t="s">
        <v>2213</v>
      </c>
    </row>
    <row r="2789" spans="3:3" x14ac:dyDescent="0.25">
      <c r="C2789" t="s">
        <v>2214</v>
      </c>
    </row>
    <row r="2790" spans="3:3" x14ac:dyDescent="0.25">
      <c r="C2790" t="s">
        <v>2215</v>
      </c>
    </row>
    <row r="2792" spans="3:3" x14ac:dyDescent="0.25">
      <c r="C2792" t="s">
        <v>2216</v>
      </c>
    </row>
    <row r="2793" spans="3:3" x14ac:dyDescent="0.25">
      <c r="C2793" t="s">
        <v>2217</v>
      </c>
    </row>
    <row r="2794" spans="3:3" x14ac:dyDescent="0.25">
      <c r="C2794" t="s">
        <v>2218</v>
      </c>
    </row>
    <row r="2795" spans="3:3" x14ac:dyDescent="0.25">
      <c r="C2795" t="s">
        <v>2219</v>
      </c>
    </row>
    <row r="2797" spans="3:3" x14ac:dyDescent="0.25">
      <c r="C2797" t="s">
        <v>2220</v>
      </c>
    </row>
    <row r="2798" spans="3:3" x14ac:dyDescent="0.25">
      <c r="C2798" t="s">
        <v>2221</v>
      </c>
    </row>
    <row r="2799" spans="3:3" x14ac:dyDescent="0.25">
      <c r="C2799" t="s">
        <v>2222</v>
      </c>
    </row>
    <row r="2801" spans="3:3" x14ac:dyDescent="0.25">
      <c r="C2801" t="s">
        <v>2223</v>
      </c>
    </row>
    <row r="2802" spans="3:3" x14ac:dyDescent="0.25">
      <c r="C2802" t="s">
        <v>2224</v>
      </c>
    </row>
    <row r="2803" spans="3:3" x14ac:dyDescent="0.25">
      <c r="C2803" t="s">
        <v>2225</v>
      </c>
    </row>
    <row r="2804" spans="3:3" x14ac:dyDescent="0.25">
      <c r="C2804" t="s">
        <v>2226</v>
      </c>
    </row>
    <row r="2805" spans="3:3" x14ac:dyDescent="0.25">
      <c r="C2805" t="s">
        <v>2227</v>
      </c>
    </row>
    <row r="2807" spans="3:3" x14ac:dyDescent="0.25">
      <c r="C2807" t="s">
        <v>2228</v>
      </c>
    </row>
    <row r="2808" spans="3:3" x14ac:dyDescent="0.25">
      <c r="C2808" t="s">
        <v>2229</v>
      </c>
    </row>
    <row r="2809" spans="3:3" x14ac:dyDescent="0.25">
      <c r="C2809" t="s">
        <v>2230</v>
      </c>
    </row>
    <row r="2810" spans="3:3" x14ac:dyDescent="0.25">
      <c r="C2810" t="s">
        <v>2231</v>
      </c>
    </row>
    <row r="2811" spans="3:3" x14ac:dyDescent="0.25">
      <c r="C2811" t="s">
        <v>2232</v>
      </c>
    </row>
    <row r="2812" spans="3:3" x14ac:dyDescent="0.25">
      <c r="C2812" t="s">
        <v>2233</v>
      </c>
    </row>
    <row r="2814" spans="3:3" x14ac:dyDescent="0.25">
      <c r="C2814" t="s">
        <v>2234</v>
      </c>
    </row>
    <row r="2815" spans="3:3" x14ac:dyDescent="0.25">
      <c r="C2815" t="s">
        <v>2235</v>
      </c>
    </row>
    <row r="2817" spans="3:3" x14ac:dyDescent="0.25">
      <c r="C2817" t="s">
        <v>2236</v>
      </c>
    </row>
    <row r="2818" spans="3:3" x14ac:dyDescent="0.25">
      <c r="C2818" t="s">
        <v>2237</v>
      </c>
    </row>
    <row r="2819" spans="3:3" x14ac:dyDescent="0.25">
      <c r="C2819" t="s">
        <v>2238</v>
      </c>
    </row>
    <row r="2820" spans="3:3" x14ac:dyDescent="0.25">
      <c r="C2820" t="s">
        <v>2239</v>
      </c>
    </row>
    <row r="2821" spans="3:3" x14ac:dyDescent="0.25">
      <c r="C2821" t="s">
        <v>2240</v>
      </c>
    </row>
    <row r="2822" spans="3:3" x14ac:dyDescent="0.25">
      <c r="C2822" t="s">
        <v>2241</v>
      </c>
    </row>
    <row r="2824" spans="3:3" x14ac:dyDescent="0.25">
      <c r="C2824" t="s">
        <v>2242</v>
      </c>
    </row>
    <row r="2825" spans="3:3" x14ac:dyDescent="0.25">
      <c r="C2825" t="s">
        <v>2243</v>
      </c>
    </row>
    <row r="2826" spans="3:3" x14ac:dyDescent="0.25">
      <c r="C2826" t="s">
        <v>2244</v>
      </c>
    </row>
    <row r="2827" spans="3:3" x14ac:dyDescent="0.25">
      <c r="C2827">
        <v>3956597</v>
      </c>
    </row>
    <row r="2829" spans="3:3" x14ac:dyDescent="0.25">
      <c r="C2829" t="s">
        <v>2245</v>
      </c>
    </row>
    <row r="2830" spans="3:3" x14ac:dyDescent="0.25">
      <c r="C2830" t="s">
        <v>2246</v>
      </c>
    </row>
    <row r="2831" spans="3:3" x14ac:dyDescent="0.25">
      <c r="C2831" t="s">
        <v>2247</v>
      </c>
    </row>
    <row r="2833" spans="3:3" x14ac:dyDescent="0.25">
      <c r="C2833" t="s">
        <v>2248</v>
      </c>
    </row>
    <row r="2834" spans="3:3" x14ac:dyDescent="0.25">
      <c r="C2834" t="s">
        <v>2249</v>
      </c>
    </row>
    <row r="2836" spans="3:3" x14ac:dyDescent="0.25">
      <c r="C2836" t="s">
        <v>2250</v>
      </c>
    </row>
    <row r="2837" spans="3:3" x14ac:dyDescent="0.25">
      <c r="C2837" t="s">
        <v>2251</v>
      </c>
    </row>
    <row r="2838" spans="3:3" x14ac:dyDescent="0.25">
      <c r="C2838" t="s">
        <v>2252</v>
      </c>
    </row>
    <row r="2839" spans="3:3" x14ac:dyDescent="0.25">
      <c r="C2839">
        <v>2985698</v>
      </c>
    </row>
    <row r="2841" spans="3:3" x14ac:dyDescent="0.25">
      <c r="C2841" t="s">
        <v>2253</v>
      </c>
    </row>
    <row r="2842" spans="3:3" x14ac:dyDescent="0.25">
      <c r="C2842" t="s">
        <v>2254</v>
      </c>
    </row>
    <row r="2843" spans="3:3" x14ac:dyDescent="0.25">
      <c r="C2843" t="s">
        <v>2255</v>
      </c>
    </row>
    <row r="2845" spans="3:3" x14ac:dyDescent="0.25">
      <c r="C2845" t="s">
        <v>2256</v>
      </c>
    </row>
    <row r="2846" spans="3:3" x14ac:dyDescent="0.25">
      <c r="C2846" t="s">
        <v>2257</v>
      </c>
    </row>
    <row r="2847" spans="3:3" x14ac:dyDescent="0.25">
      <c r="C2847" t="s">
        <v>2258</v>
      </c>
    </row>
    <row r="2848" spans="3:3" x14ac:dyDescent="0.25">
      <c r="C2848">
        <v>6209271</v>
      </c>
    </row>
    <row r="2850" spans="3:3" x14ac:dyDescent="0.25">
      <c r="C2850" t="s">
        <v>2259</v>
      </c>
    </row>
    <row r="2851" spans="3:3" x14ac:dyDescent="0.25">
      <c r="C2851" t="s">
        <v>2260</v>
      </c>
    </row>
    <row r="2852" spans="3:3" x14ac:dyDescent="0.25">
      <c r="C2852" t="s">
        <v>2261</v>
      </c>
    </row>
    <row r="2854" spans="3:3" x14ac:dyDescent="0.25">
      <c r="C2854" t="s">
        <v>2262</v>
      </c>
    </row>
    <row r="2855" spans="3:3" x14ac:dyDescent="0.25">
      <c r="C2855" t="s">
        <v>2263</v>
      </c>
    </row>
    <row r="2856" spans="3:3" x14ac:dyDescent="0.25">
      <c r="C2856" t="s">
        <v>2264</v>
      </c>
    </row>
    <row r="2857" spans="3:3" x14ac:dyDescent="0.25">
      <c r="C2857" t="s">
        <v>2265</v>
      </c>
    </row>
    <row r="2859" spans="3:3" x14ac:dyDescent="0.25">
      <c r="C2859" t="s">
        <v>2266</v>
      </c>
    </row>
    <row r="2860" spans="3:3" x14ac:dyDescent="0.25">
      <c r="C2860" t="s">
        <v>2267</v>
      </c>
    </row>
    <row r="2862" spans="3:3" x14ac:dyDescent="0.25">
      <c r="C2862" t="s">
        <v>2268</v>
      </c>
    </row>
    <row r="2863" spans="3:3" x14ac:dyDescent="0.25">
      <c r="C2863" t="s">
        <v>2269</v>
      </c>
    </row>
    <row r="2864" spans="3:3" x14ac:dyDescent="0.25">
      <c r="C2864" t="s">
        <v>2270</v>
      </c>
    </row>
    <row r="2866" spans="3:3" x14ac:dyDescent="0.25">
      <c r="C2866" t="s">
        <v>2271</v>
      </c>
    </row>
    <row r="2867" spans="3:3" x14ac:dyDescent="0.25">
      <c r="C2867" t="s">
        <v>2272</v>
      </c>
    </row>
    <row r="2868" spans="3:3" x14ac:dyDescent="0.25">
      <c r="C2868" t="s">
        <v>2273</v>
      </c>
    </row>
    <row r="2869" spans="3:3" x14ac:dyDescent="0.25">
      <c r="C2869" t="s">
        <v>2274</v>
      </c>
    </row>
    <row r="2871" spans="3:3" x14ac:dyDescent="0.25">
      <c r="C2871" t="s">
        <v>2275</v>
      </c>
    </row>
    <row r="2872" spans="3:3" x14ac:dyDescent="0.25">
      <c r="C2872" t="s">
        <v>2276</v>
      </c>
    </row>
    <row r="2873" spans="3:3" x14ac:dyDescent="0.25">
      <c r="C2873" t="s">
        <v>2277</v>
      </c>
    </row>
    <row r="2875" spans="3:3" x14ac:dyDescent="0.25">
      <c r="C2875" t="s">
        <v>2278</v>
      </c>
    </row>
    <row r="2876" spans="3:3" x14ac:dyDescent="0.25">
      <c r="C2876" t="s">
        <v>2279</v>
      </c>
    </row>
    <row r="2877" spans="3:3" x14ac:dyDescent="0.25">
      <c r="C2877" t="s">
        <v>2280</v>
      </c>
    </row>
    <row r="2878" spans="3:3" x14ac:dyDescent="0.25">
      <c r="C2878" t="s">
        <v>2281</v>
      </c>
    </row>
    <row r="2879" spans="3:3" x14ac:dyDescent="0.25">
      <c r="C2879" t="s">
        <v>2282</v>
      </c>
    </row>
    <row r="2881" spans="3:3" x14ac:dyDescent="0.25">
      <c r="C2881" t="s">
        <v>2283</v>
      </c>
    </row>
    <row r="2882" spans="3:3" x14ac:dyDescent="0.25">
      <c r="C2882" t="s">
        <v>2284</v>
      </c>
    </row>
    <row r="2883" spans="3:3" x14ac:dyDescent="0.25">
      <c r="C2883" t="s">
        <v>2285</v>
      </c>
    </row>
    <row r="2884" spans="3:3" x14ac:dyDescent="0.25">
      <c r="C2884" t="s">
        <v>2286</v>
      </c>
    </row>
    <row r="2886" spans="3:3" x14ac:dyDescent="0.25">
      <c r="C2886" t="s">
        <v>2287</v>
      </c>
    </row>
    <row r="2887" spans="3:3" x14ac:dyDescent="0.25">
      <c r="C2887" t="s">
        <v>2288</v>
      </c>
    </row>
    <row r="2888" spans="3:3" x14ac:dyDescent="0.25">
      <c r="C2888" t="s">
        <v>2289</v>
      </c>
    </row>
    <row r="2890" spans="3:3" x14ac:dyDescent="0.25">
      <c r="C2890" t="s">
        <v>2290</v>
      </c>
    </row>
    <row r="2891" spans="3:3" x14ac:dyDescent="0.25">
      <c r="C2891" t="s">
        <v>2291</v>
      </c>
    </row>
    <row r="2892" spans="3:3" x14ac:dyDescent="0.25">
      <c r="C2892" t="s">
        <v>2292</v>
      </c>
    </row>
    <row r="2893" spans="3:3" x14ac:dyDescent="0.25">
      <c r="C2893">
        <v>7406938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9D9DF-AB86-4BF2-B5A0-64CF0169B2C7}">
  <dimension ref="A1:F20"/>
  <sheetViews>
    <sheetView zoomScale="160" zoomScaleNormal="160" workbookViewId="0"/>
  </sheetViews>
  <sheetFormatPr defaultRowHeight="12.5" x14ac:dyDescent="0.25"/>
  <cols>
    <col min="1" max="1" width="4.7265625" bestFit="1" customWidth="1"/>
  </cols>
  <sheetData>
    <row r="1" spans="1:6" x14ac:dyDescent="0.25">
      <c r="A1" s="12" t="s">
        <v>12</v>
      </c>
    </row>
    <row r="2" spans="1:6" x14ac:dyDescent="0.25">
      <c r="B2" t="s">
        <v>2396</v>
      </c>
      <c r="C2" t="s">
        <v>57</v>
      </c>
      <c r="F2" s="17">
        <v>0.25</v>
      </c>
    </row>
    <row r="3" spans="1:6" x14ac:dyDescent="0.25">
      <c r="B3" t="s">
        <v>2397</v>
      </c>
      <c r="C3" t="s">
        <v>2398</v>
      </c>
      <c r="F3" s="17">
        <v>0.05</v>
      </c>
    </row>
    <row r="4" spans="1:6" x14ac:dyDescent="0.25">
      <c r="B4" t="s">
        <v>2399</v>
      </c>
      <c r="C4" t="s">
        <v>2400</v>
      </c>
      <c r="F4" s="17">
        <v>0.05</v>
      </c>
    </row>
    <row r="5" spans="1:6" x14ac:dyDescent="0.25">
      <c r="B5" t="s">
        <v>2404</v>
      </c>
      <c r="F5" s="17"/>
    </row>
    <row r="6" spans="1:6" x14ac:dyDescent="0.25">
      <c r="B6" t="s">
        <v>2405</v>
      </c>
      <c r="F6" s="17"/>
    </row>
    <row r="8" spans="1:6" x14ac:dyDescent="0.25">
      <c r="B8" t="s">
        <v>2401</v>
      </c>
    </row>
    <row r="9" spans="1:6" x14ac:dyDescent="0.25">
      <c r="B9" t="s">
        <v>2406</v>
      </c>
    </row>
    <row r="10" spans="1:6" x14ac:dyDescent="0.25">
      <c r="B10" t="s">
        <v>2407</v>
      </c>
    </row>
    <row r="12" spans="1:6" x14ac:dyDescent="0.25">
      <c r="B12" t="s">
        <v>2408</v>
      </c>
    </row>
    <row r="13" spans="1:6" x14ac:dyDescent="0.25">
      <c r="B13" t="s">
        <v>2409</v>
      </c>
    </row>
    <row r="14" spans="1:6" x14ac:dyDescent="0.25">
      <c r="C14" t="s">
        <v>2410</v>
      </c>
    </row>
    <row r="15" spans="1:6" x14ac:dyDescent="0.25">
      <c r="C15" t="s">
        <v>2411</v>
      </c>
    </row>
    <row r="16" spans="1:6" x14ac:dyDescent="0.25">
      <c r="C16" t="s">
        <v>2412</v>
      </c>
    </row>
    <row r="17" spans="2:3" x14ac:dyDescent="0.25">
      <c r="C17" t="s">
        <v>2413</v>
      </c>
    </row>
    <row r="19" spans="2:3" x14ac:dyDescent="0.25">
      <c r="B19" t="s">
        <v>2402</v>
      </c>
    </row>
    <row r="20" spans="2:3" x14ac:dyDescent="0.25">
      <c r="C20" t="s">
        <v>2403</v>
      </c>
    </row>
  </sheetData>
  <hyperlinks>
    <hyperlink ref="A1" location="Main!A1" display="Main" xr:uid="{ED8F152F-0FE1-4853-BD1E-73716A12049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172E8-33D7-4BAA-9450-5A3E68332843}">
  <dimension ref="A1:D28"/>
  <sheetViews>
    <sheetView zoomScale="175" zoomScaleNormal="175" workbookViewId="0">
      <selection activeCell="D29" sqref="D29"/>
    </sheetView>
  </sheetViews>
  <sheetFormatPr defaultRowHeight="12.5" x14ac:dyDescent="0.25"/>
  <cols>
    <col min="1" max="1" width="4.6328125" bestFit="1" customWidth="1"/>
  </cols>
  <sheetData>
    <row r="1" spans="1:4" x14ac:dyDescent="0.25">
      <c r="A1" s="12" t="s">
        <v>12</v>
      </c>
    </row>
    <row r="2" spans="1:4" ht="13" x14ac:dyDescent="0.3">
      <c r="B2" s="13" t="s">
        <v>2416</v>
      </c>
    </row>
    <row r="3" spans="1:4" x14ac:dyDescent="0.25">
      <c r="C3" t="s">
        <v>2414</v>
      </c>
    </row>
    <row r="4" spans="1:4" x14ac:dyDescent="0.25">
      <c r="C4" t="s">
        <v>2417</v>
      </c>
    </row>
    <row r="5" spans="1:4" x14ac:dyDescent="0.25">
      <c r="D5" t="s">
        <v>2422</v>
      </c>
    </row>
    <row r="6" spans="1:4" x14ac:dyDescent="0.25">
      <c r="C6" t="s">
        <v>2419</v>
      </c>
    </row>
    <row r="7" spans="1:4" x14ac:dyDescent="0.25">
      <c r="C7" t="s">
        <v>2420</v>
      </c>
    </row>
    <row r="8" spans="1:4" x14ac:dyDescent="0.25">
      <c r="C8" t="s">
        <v>2421</v>
      </c>
    </row>
    <row r="9" spans="1:4" x14ac:dyDescent="0.25">
      <c r="D9" t="s">
        <v>2423</v>
      </c>
    </row>
    <row r="11" spans="1:4" x14ac:dyDescent="0.25">
      <c r="C11" t="s">
        <v>2418</v>
      </c>
    </row>
    <row r="13" spans="1:4" ht="13" x14ac:dyDescent="0.3">
      <c r="B13" s="13" t="s">
        <v>2415</v>
      </c>
    </row>
    <row r="14" spans="1:4" ht="13" x14ac:dyDescent="0.3">
      <c r="B14" s="13"/>
      <c r="C14" t="s">
        <v>2497</v>
      </c>
    </row>
    <row r="15" spans="1:4" x14ac:dyDescent="0.25">
      <c r="C15" t="s">
        <v>2424</v>
      </c>
    </row>
    <row r="16" spans="1:4" x14ac:dyDescent="0.25">
      <c r="D16" t="s">
        <v>2499</v>
      </c>
    </row>
    <row r="17" spans="3:4" x14ac:dyDescent="0.25">
      <c r="D17" t="s">
        <v>2425</v>
      </c>
    </row>
    <row r="18" spans="3:4" x14ac:dyDescent="0.25">
      <c r="D18" t="s">
        <v>2426</v>
      </c>
    </row>
    <row r="19" spans="3:4" x14ac:dyDescent="0.25">
      <c r="D19" t="s">
        <v>2500</v>
      </c>
    </row>
    <row r="20" spans="3:4" x14ac:dyDescent="0.25">
      <c r="D20" t="s">
        <v>2502</v>
      </c>
    </row>
    <row r="21" spans="3:4" x14ac:dyDescent="0.25">
      <c r="D21" t="s">
        <v>2503</v>
      </c>
    </row>
    <row r="22" spans="3:4" x14ac:dyDescent="0.25">
      <c r="D22" t="s">
        <v>2501</v>
      </c>
    </row>
    <row r="23" spans="3:4" x14ac:dyDescent="0.25">
      <c r="C23" t="s">
        <v>2498</v>
      </c>
    </row>
    <row r="24" spans="3:4" x14ac:dyDescent="0.25">
      <c r="D24" t="s">
        <v>2427</v>
      </c>
    </row>
    <row r="25" spans="3:4" x14ac:dyDescent="0.25">
      <c r="D25" t="s">
        <v>2504</v>
      </c>
    </row>
    <row r="26" spans="3:4" x14ac:dyDescent="0.25">
      <c r="C26" t="s">
        <v>2505</v>
      </c>
    </row>
    <row r="27" spans="3:4" x14ac:dyDescent="0.25">
      <c r="D27" t="s">
        <v>2506</v>
      </c>
    </row>
    <row r="28" spans="3:4" x14ac:dyDescent="0.25">
      <c r="D28" t="s">
        <v>2507</v>
      </c>
    </row>
  </sheetData>
  <hyperlinks>
    <hyperlink ref="A1" location="Main!A1" display="Main" xr:uid="{B0B25EEC-42F3-4946-80C2-86EA2773450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6F121-6CD3-46FB-BFA9-449C55B65DC6}">
  <dimension ref="A1:F40"/>
  <sheetViews>
    <sheetView zoomScale="160" zoomScaleNormal="160" workbookViewId="0">
      <selection activeCell="H14" sqref="H14"/>
    </sheetView>
  </sheetViews>
  <sheetFormatPr defaultRowHeight="12.5" x14ac:dyDescent="0.25"/>
  <cols>
    <col min="1" max="1" width="4.7265625" bestFit="1" customWidth="1"/>
  </cols>
  <sheetData>
    <row r="1" spans="1:5" x14ac:dyDescent="0.25">
      <c r="A1" s="12" t="s">
        <v>12</v>
      </c>
    </row>
    <row r="2" spans="1:5" x14ac:dyDescent="0.25">
      <c r="B2" t="s">
        <v>2434</v>
      </c>
      <c r="C2" t="s">
        <v>2428</v>
      </c>
    </row>
    <row r="3" spans="1:5" x14ac:dyDescent="0.25">
      <c r="C3" t="s">
        <v>2429</v>
      </c>
    </row>
    <row r="4" spans="1:5" x14ac:dyDescent="0.25">
      <c r="D4" t="s">
        <v>2440</v>
      </c>
    </row>
    <row r="5" spans="1:5" x14ac:dyDescent="0.25">
      <c r="C5" t="s">
        <v>2430</v>
      </c>
    </row>
    <row r="6" spans="1:5" x14ac:dyDescent="0.25">
      <c r="C6" t="s">
        <v>2431</v>
      </c>
    </row>
    <row r="7" spans="1:5" x14ac:dyDescent="0.25">
      <c r="C7" t="s">
        <v>2432</v>
      </c>
    </row>
    <row r="9" spans="1:5" x14ac:dyDescent="0.25">
      <c r="B9" t="s">
        <v>2433</v>
      </c>
      <c r="C9" t="s">
        <v>2435</v>
      </c>
    </row>
    <row r="10" spans="1:5" x14ac:dyDescent="0.25">
      <c r="D10" t="s">
        <v>2491</v>
      </c>
    </row>
    <row r="11" spans="1:5" x14ac:dyDescent="0.25">
      <c r="E11" t="s">
        <v>2492</v>
      </c>
    </row>
    <row r="12" spans="1:5" x14ac:dyDescent="0.25">
      <c r="E12" t="s">
        <v>2493</v>
      </c>
    </row>
    <row r="13" spans="1:5" x14ac:dyDescent="0.25">
      <c r="D13" t="s">
        <v>2456</v>
      </c>
    </row>
    <row r="14" spans="1:5" x14ac:dyDescent="0.25">
      <c r="E14" t="s">
        <v>2468</v>
      </c>
    </row>
    <row r="15" spans="1:5" x14ac:dyDescent="0.25">
      <c r="E15" t="s">
        <v>2471</v>
      </c>
    </row>
    <row r="16" spans="1:5" x14ac:dyDescent="0.25">
      <c r="E16" t="s">
        <v>2472</v>
      </c>
    </row>
    <row r="17" spans="3:6" x14ac:dyDescent="0.25">
      <c r="F17" t="s">
        <v>2473</v>
      </c>
    </row>
    <row r="18" spans="3:6" x14ac:dyDescent="0.25">
      <c r="D18" t="s">
        <v>2464</v>
      </c>
    </row>
    <row r="19" spans="3:6" x14ac:dyDescent="0.25">
      <c r="E19" t="s">
        <v>2465</v>
      </c>
    </row>
    <row r="20" spans="3:6" x14ac:dyDescent="0.25">
      <c r="E20" t="s">
        <v>2466</v>
      </c>
    </row>
    <row r="21" spans="3:6" x14ac:dyDescent="0.25">
      <c r="D21" t="s">
        <v>2457</v>
      </c>
    </row>
    <row r="22" spans="3:6" x14ac:dyDescent="0.25">
      <c r="E22" t="s">
        <v>2458</v>
      </c>
    </row>
    <row r="23" spans="3:6" x14ac:dyDescent="0.25">
      <c r="D23" t="s">
        <v>2459</v>
      </c>
    </row>
    <row r="24" spans="3:6" x14ac:dyDescent="0.25">
      <c r="C24" t="s">
        <v>2443</v>
      </c>
    </row>
    <row r="25" spans="3:6" x14ac:dyDescent="0.25">
      <c r="D25" t="s">
        <v>2453</v>
      </c>
    </row>
    <row r="26" spans="3:6" x14ac:dyDescent="0.25">
      <c r="D26" t="s">
        <v>2455</v>
      </c>
    </row>
    <row r="27" spans="3:6" x14ac:dyDescent="0.25">
      <c r="C27" t="s">
        <v>2454</v>
      </c>
    </row>
    <row r="28" spans="3:6" x14ac:dyDescent="0.25">
      <c r="D28" t="s">
        <v>2467</v>
      </c>
    </row>
    <row r="29" spans="3:6" x14ac:dyDescent="0.25">
      <c r="C29" t="s">
        <v>2460</v>
      </c>
    </row>
    <row r="30" spans="3:6" x14ac:dyDescent="0.25">
      <c r="C30" t="s">
        <v>2461</v>
      </c>
    </row>
    <row r="31" spans="3:6" x14ac:dyDescent="0.25">
      <c r="C31" t="s">
        <v>2463</v>
      </c>
    </row>
    <row r="32" spans="3:6" x14ac:dyDescent="0.25">
      <c r="D32" t="s">
        <v>2470</v>
      </c>
    </row>
    <row r="34" spans="2:3" x14ac:dyDescent="0.25">
      <c r="B34" t="s">
        <v>2436</v>
      </c>
      <c r="C34" t="s">
        <v>2437</v>
      </c>
    </row>
    <row r="36" spans="2:3" x14ac:dyDescent="0.25">
      <c r="B36" t="s">
        <v>2441</v>
      </c>
      <c r="C36" t="s">
        <v>2442</v>
      </c>
    </row>
    <row r="37" spans="2:3" x14ac:dyDescent="0.25">
      <c r="C37" t="s">
        <v>2462</v>
      </c>
    </row>
    <row r="38" spans="2:3" x14ac:dyDescent="0.25">
      <c r="C38" t="s">
        <v>2469</v>
      </c>
    </row>
    <row r="40" spans="2:3" x14ac:dyDescent="0.25">
      <c r="B40" t="s">
        <v>2438</v>
      </c>
      <c r="C40" t="s">
        <v>2439</v>
      </c>
    </row>
  </sheetData>
  <hyperlinks>
    <hyperlink ref="A1" location="Main!A1" display="Main" xr:uid="{74E04511-F616-4A69-8D51-AA6AD29E9D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efzofitimod</vt:lpstr>
      <vt:lpstr>Glossary</vt:lpstr>
      <vt:lpstr>Papers</vt:lpstr>
      <vt:lpstr>Literature</vt:lpstr>
      <vt:lpstr>ASS</vt:lpstr>
      <vt:lpstr>neuropilin</vt:lpstr>
      <vt:lpstr>sarcoidosis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2024-10-08T13:10:27Z</dcterms:created>
  <dcterms:modified xsi:type="dcterms:W3CDTF">2025-09-11T15:23:30Z</dcterms:modified>
</cp:coreProperties>
</file>