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计分标准" sheetId="1" r:id="rId1"/>
    <sheet name="分值量化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<sst xmlns="http://schemas.openxmlformats.org/spreadsheetml/2006/main" count="64">
  <si>
    <t>岗位内容</t>
  </si>
  <si>
    <t>既定标准</t>
  </si>
  <si>
    <t>数据录入登记</t>
  </si>
  <si>
    <t>考核指标</t>
  </si>
  <si>
    <t>考核标准</t>
  </si>
  <si>
    <t>任务量</t>
  </si>
  <si>
    <t>总计</t>
  </si>
  <si>
    <t>备注</t>
  </si>
  <si>
    <t>录入分值</t>
  </si>
  <si>
    <t>录入错误扣分</t>
  </si>
  <si>
    <t>审核分值</t>
  </si>
  <si>
    <t>审核遗漏错误扣分</t>
  </si>
  <si>
    <t>录入</t>
  </si>
  <si>
    <t>录入错误</t>
  </si>
  <si>
    <t>审核量</t>
  </si>
  <si>
    <t>再审核量</t>
  </si>
  <si>
    <t>发行及发行结果录入</t>
  </si>
  <si>
    <t>债务融资工具注册信息表</t>
  </si>
  <si>
    <t>债券主表</t>
  </si>
  <si>
    <t>债券基本资料表</t>
  </si>
  <si>
    <t>债券发行增发表</t>
  </si>
  <si>
    <t>债券发行人表</t>
  </si>
  <si>
    <t>债券付息兑付表</t>
  </si>
  <si>
    <t>债券违约事件表</t>
  </si>
  <si>
    <t>债券信用评级表</t>
  </si>
  <si>
    <t>主体信用评级表</t>
  </si>
  <si>
    <t>规模变动表</t>
  </si>
  <si>
    <t>利率变动表</t>
  </si>
  <si>
    <t>债券担保表</t>
  </si>
  <si>
    <t>特殊条款表</t>
  </si>
  <si>
    <t>债券公告表</t>
  </si>
  <si>
    <t>债券招标表</t>
  </si>
  <si>
    <t>债券发行相关机构</t>
  </si>
  <si>
    <t>交易流通要素(上市公告)</t>
  </si>
  <si>
    <t>清算所</t>
  </si>
  <si>
    <t>债券网</t>
  </si>
  <si>
    <t>交易所</t>
  </si>
  <si>
    <t>工具开发</t>
  </si>
  <si>
    <t>核查语句</t>
  </si>
  <si>
    <t>审核计分</t>
  </si>
  <si>
    <r>
      <rPr>
        <b/>
        <sz val="18"/>
        <color theme="1"/>
        <rFont val="宋体"/>
        <charset val="134"/>
      </rPr>
      <t xml:space="preserve">备注:
</t>
    </r>
    <r>
      <rPr>
        <b/>
        <sz val="11"/>
        <color theme="1"/>
        <rFont val="宋体"/>
        <charset val="134"/>
      </rPr>
      <t>将K列数据对应的数值分别</t>
    </r>
    <r>
      <rPr>
        <b/>
        <sz val="11"/>
        <color rgb="FFFF0000"/>
        <rFont val="宋体"/>
        <charset val="134"/>
      </rPr>
      <t>填写</t>
    </r>
    <r>
      <rPr>
        <b/>
        <sz val="11"/>
        <color theme="1"/>
        <rFont val="宋体"/>
        <charset val="134"/>
      </rPr>
      <t xml:space="preserve">在C~H行
</t>
    </r>
  </si>
  <si>
    <t>表录入计分</t>
  </si>
  <si>
    <t>流通更新计分</t>
  </si>
  <si>
    <t>审核</t>
  </si>
  <si>
    <t>再审核</t>
  </si>
  <si>
    <t>黄文星</t>
  </si>
  <si>
    <t>1.表录入计分项目栏公式：</t>
  </si>
  <si>
    <t>黄烁</t>
  </si>
  <si>
    <t>2.流通更新计分栏公式：</t>
  </si>
  <si>
    <t>黄珍珍</t>
  </si>
  <si>
    <t>3.审核栏计分公式：</t>
  </si>
  <si>
    <t>王逸康</t>
  </si>
  <si>
    <t>4.再审核栏计分公式：</t>
  </si>
  <si>
    <t>苏虎</t>
  </si>
  <si>
    <t>5.工具开发栏计分公式：</t>
  </si>
  <si>
    <t>韦蒙</t>
  </si>
  <si>
    <t>6.核查语句栏计分公式：</t>
  </si>
  <si>
    <t>崔素环</t>
  </si>
  <si>
    <t>7.计分结束后将计分栏保存为数值格式</t>
  </si>
  <si>
    <t>闵红霞</t>
  </si>
  <si>
    <t>表录入条数</t>
  </si>
  <si>
    <t>核查条数（发现错误）</t>
  </si>
  <si>
    <t>核查计分</t>
  </si>
  <si>
    <t>不审核，发现错误+5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</si>
</sst>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indexed="8"/>
      <name val="宋体"/>
      <charset val="134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5" borderId="15" applyNumberFormat="0" applyAlignment="0" applyProtection="0">
      <alignment vertical="center"/>
    </xf>
    <xf numFmtId="0" fontId="22" fillId="25" borderId="14" applyNumberFormat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vertical="center"/>
    </xf>
    <xf numFmtId="0" fontId="0" fillId="3" borderId="0" xfId="0" applyFont="1" applyFill="1" applyAlignment="1"/>
    <xf numFmtId="0" fontId="1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top"/>
    </xf>
    <xf numFmtId="0" fontId="1" fillId="2" borderId="2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vertical="top"/>
    </xf>
    <xf numFmtId="0" fontId="0" fillId="4" borderId="1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9" fillId="5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5" fillId="4" borderId="4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>
      <alignment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right" vertical="center"/>
    </xf>
    <xf numFmtId="0" fontId="10" fillId="5" borderId="2" xfId="0" applyNumberFormat="1" applyFont="1" applyFill="1" applyBorder="1" applyAlignment="1">
      <alignment horizontal="center" vertical="center"/>
    </xf>
    <xf numFmtId="0" fontId="10" fillId="5" borderId="3" xfId="0" applyNumberFormat="1" applyFont="1" applyFill="1" applyBorder="1" applyAlignment="1">
      <alignment horizontal="center" vertical="center"/>
    </xf>
    <xf numFmtId="0" fontId="10" fillId="5" borderId="6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0</xdr:row>
      <xdr:rowOff>28575</xdr:rowOff>
    </xdr:from>
    <xdr:to>
      <xdr:col>2</xdr:col>
      <xdr:colOff>9525</xdr:colOff>
      <xdr:row>2</xdr:row>
      <xdr:rowOff>127000</xdr:rowOff>
    </xdr:to>
    <xdr:cxnSp>
      <xdr:nvCxnSpPr>
        <xdr:cNvPr id="2" name="直接连接符 1"/>
        <xdr:cNvCxnSpPr/>
      </xdr:nvCxnSpPr>
      <xdr:spPr>
        <a:xfrm>
          <a:off x="390525" y="28575"/>
          <a:ext cx="1285875" cy="727075"/>
        </a:xfrm>
        <a:prstGeom prst="line">
          <a:avLst/>
        </a:prstGeom>
        <a:ln w="127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0</xdr:row>
      <xdr:rowOff>400050</xdr:rowOff>
    </xdr:from>
    <xdr:to>
      <xdr:col>2</xdr:col>
      <xdr:colOff>38100</xdr:colOff>
      <xdr:row>3</xdr:row>
      <xdr:rowOff>0</xdr:rowOff>
    </xdr:to>
    <xdr:cxnSp>
      <xdr:nvCxnSpPr>
        <xdr:cNvPr id="3" name="直接连接符 2"/>
        <xdr:cNvCxnSpPr/>
      </xdr:nvCxnSpPr>
      <xdr:spPr>
        <a:xfrm>
          <a:off x="635" y="400050"/>
          <a:ext cx="1704340" cy="355600"/>
        </a:xfrm>
        <a:prstGeom prst="line">
          <a:avLst/>
        </a:prstGeom>
        <a:ln w="127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0</xdr:row>
      <xdr:rowOff>10795</xdr:rowOff>
    </xdr:from>
    <xdr:to>
      <xdr:col>1</xdr:col>
      <xdr:colOff>676275</xdr:colOff>
      <xdr:row>1</xdr:row>
      <xdr:rowOff>17780</xdr:rowOff>
    </xdr:to>
    <xdr:sp>
      <xdr:nvSpPr>
        <xdr:cNvPr id="4" name="文本框 3"/>
        <xdr:cNvSpPr txBox="1"/>
      </xdr:nvSpPr>
      <xdr:spPr>
        <a:xfrm>
          <a:off x="1133475" y="10795"/>
          <a:ext cx="523875" cy="4641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岗位</a:t>
          </a:r>
          <a:endParaRPr lang="zh-CN" altLang="en-US" sz="1100"/>
        </a:p>
        <a:p>
          <a:pPr algn="l"/>
          <a:r>
            <a:rPr lang="zh-CN" altLang="en-US" sz="1100"/>
            <a:t>内容</a:t>
          </a:r>
          <a:endParaRPr lang="zh-CN" altLang="en-US" sz="1100"/>
        </a:p>
      </xdr:txBody>
    </xdr:sp>
    <xdr:clientData/>
  </xdr:twoCellAnchor>
  <xdr:twoCellAnchor>
    <xdr:from>
      <xdr:col>0</xdr:col>
      <xdr:colOff>171450</xdr:colOff>
      <xdr:row>0</xdr:row>
      <xdr:rowOff>219075</xdr:rowOff>
    </xdr:from>
    <xdr:to>
      <xdr:col>0</xdr:col>
      <xdr:colOff>895985</xdr:colOff>
      <xdr:row>0</xdr:row>
      <xdr:rowOff>457200</xdr:rowOff>
    </xdr:to>
    <xdr:sp>
      <xdr:nvSpPr>
        <xdr:cNvPr id="5" name="文本框 4"/>
        <xdr:cNvSpPr txBox="1"/>
      </xdr:nvSpPr>
      <xdr:spPr>
        <a:xfrm>
          <a:off x="171450" y="219075"/>
          <a:ext cx="72453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编辑人</a:t>
          </a:r>
          <a:endParaRPr lang="zh-CN" altLang="en-US" sz="1100"/>
        </a:p>
      </xdr:txBody>
    </xdr:sp>
    <xdr:clientData/>
  </xdr:twoCellAnchor>
  <xdr:twoCellAnchor>
    <xdr:from>
      <xdr:col>0</xdr:col>
      <xdr:colOff>123825</xdr:colOff>
      <xdr:row>1</xdr:row>
      <xdr:rowOff>117475</xdr:rowOff>
    </xdr:from>
    <xdr:to>
      <xdr:col>0</xdr:col>
      <xdr:colOff>619125</xdr:colOff>
      <xdr:row>2</xdr:row>
      <xdr:rowOff>127000</xdr:rowOff>
    </xdr:to>
    <xdr:sp>
      <xdr:nvSpPr>
        <xdr:cNvPr id="6" name="文本框 5"/>
        <xdr:cNvSpPr txBox="1"/>
      </xdr:nvSpPr>
      <xdr:spPr>
        <a:xfrm>
          <a:off x="123825" y="574675"/>
          <a:ext cx="49530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日期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361950</xdr:colOff>
      <xdr:row>0</xdr:row>
      <xdr:rowOff>28575</xdr:rowOff>
    </xdr:from>
    <xdr:to>
      <xdr:col>1</xdr:col>
      <xdr:colOff>866775</xdr:colOff>
      <xdr:row>2</xdr:row>
      <xdr:rowOff>266700</xdr:rowOff>
    </xdr:to>
    <xdr:cxnSp>
      <xdr:nvCxnSpPr>
        <xdr:cNvPr id="2" name="直接连接符 1"/>
        <xdr:cNvCxnSpPr/>
      </xdr:nvCxnSpPr>
      <xdr:spPr>
        <a:xfrm>
          <a:off x="361950" y="28575"/>
          <a:ext cx="1485900" cy="1203325"/>
        </a:xfrm>
        <a:prstGeom prst="line">
          <a:avLst/>
        </a:prstGeom>
        <a:ln w="127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</xdr:colOff>
      <xdr:row>1</xdr:row>
      <xdr:rowOff>180975</xdr:rowOff>
    </xdr:from>
    <xdr:to>
      <xdr:col>1</xdr:col>
      <xdr:colOff>866775</xdr:colOff>
      <xdr:row>2</xdr:row>
      <xdr:rowOff>266700</xdr:rowOff>
    </xdr:to>
    <xdr:cxnSp>
      <xdr:nvCxnSpPr>
        <xdr:cNvPr id="3" name="直接连接符 2"/>
        <xdr:cNvCxnSpPr/>
      </xdr:nvCxnSpPr>
      <xdr:spPr>
        <a:xfrm>
          <a:off x="1905" y="663575"/>
          <a:ext cx="1845945" cy="568325"/>
        </a:xfrm>
        <a:prstGeom prst="line">
          <a:avLst/>
        </a:prstGeom>
        <a:ln w="127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0</xdr:row>
      <xdr:rowOff>10795</xdr:rowOff>
    </xdr:from>
    <xdr:to>
      <xdr:col>1</xdr:col>
      <xdr:colOff>676275</xdr:colOff>
      <xdr:row>1</xdr:row>
      <xdr:rowOff>17780</xdr:rowOff>
    </xdr:to>
    <xdr:sp>
      <xdr:nvSpPr>
        <xdr:cNvPr id="4" name="文本框 3"/>
        <xdr:cNvSpPr txBox="1"/>
      </xdr:nvSpPr>
      <xdr:spPr>
        <a:xfrm>
          <a:off x="1133475" y="10795"/>
          <a:ext cx="523875" cy="489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岗位</a:t>
          </a:r>
          <a:endParaRPr lang="zh-CN" altLang="en-US" sz="1100"/>
        </a:p>
        <a:p>
          <a:pPr algn="l"/>
          <a:r>
            <a:rPr lang="zh-CN" altLang="en-US" sz="1100"/>
            <a:t>内容</a:t>
          </a:r>
          <a:endParaRPr lang="zh-CN" altLang="en-US" sz="1100"/>
        </a:p>
      </xdr:txBody>
    </xdr:sp>
    <xdr:clientData/>
  </xdr:twoCellAnchor>
  <xdr:twoCellAnchor>
    <xdr:from>
      <xdr:col>0</xdr:col>
      <xdr:colOff>57150</xdr:colOff>
      <xdr:row>0</xdr:row>
      <xdr:rowOff>400050</xdr:rowOff>
    </xdr:from>
    <xdr:to>
      <xdr:col>0</xdr:col>
      <xdr:colOff>781685</xdr:colOff>
      <xdr:row>1</xdr:row>
      <xdr:rowOff>152400</xdr:rowOff>
    </xdr:to>
    <xdr:sp>
      <xdr:nvSpPr>
        <xdr:cNvPr id="5" name="文本框 4"/>
        <xdr:cNvSpPr txBox="1"/>
      </xdr:nvSpPr>
      <xdr:spPr>
        <a:xfrm>
          <a:off x="57150" y="400050"/>
          <a:ext cx="724535" cy="23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编辑人</a:t>
          </a:r>
          <a:endParaRPr lang="zh-CN" altLang="en-US" sz="1100"/>
        </a:p>
      </xdr:txBody>
    </xdr:sp>
    <xdr:clientData/>
  </xdr:twoCellAnchor>
  <xdr:twoCellAnchor>
    <xdr:from>
      <xdr:col>0</xdr:col>
      <xdr:colOff>114300</xdr:colOff>
      <xdr:row>1</xdr:row>
      <xdr:rowOff>438150</xdr:rowOff>
    </xdr:from>
    <xdr:to>
      <xdr:col>0</xdr:col>
      <xdr:colOff>647700</xdr:colOff>
      <xdr:row>2</xdr:row>
      <xdr:rowOff>228600</xdr:rowOff>
    </xdr:to>
    <xdr:sp>
      <xdr:nvSpPr>
        <xdr:cNvPr id="6" name="文本框 5"/>
        <xdr:cNvSpPr txBox="1"/>
      </xdr:nvSpPr>
      <xdr:spPr>
        <a:xfrm>
          <a:off x="114300" y="920750"/>
          <a:ext cx="5334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日期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9"/>
  <sheetViews>
    <sheetView tabSelected="1" workbookViewId="0">
      <selection activeCell="J7" sqref="J7"/>
    </sheetView>
  </sheetViews>
  <sheetFormatPr defaultColWidth="9" defaultRowHeight="13.5"/>
  <cols>
    <col min="1" max="1" width="20.375" customWidth="1"/>
    <col min="2" max="2" width="20.5" customWidth="1"/>
    <col min="3" max="3" width="10.25" customWidth="1"/>
    <col min="4" max="4" width="12" customWidth="1"/>
    <col min="5" max="5" width="19.5" customWidth="1"/>
    <col min="6" max="6" width="10.125" customWidth="1"/>
    <col min="7" max="7" width="11.625" customWidth="1"/>
    <col min="8" max="8" width="10.625" customWidth="1"/>
    <col min="9" max="9" width="8.875" customWidth="1"/>
    <col min="10" max="10" width="10.5" customWidth="1"/>
    <col min="11" max="11" width="12.625" customWidth="1"/>
    <col min="12" max="12" width="13.625" customWidth="1"/>
  </cols>
  <sheetData>
    <row r="1" s="40" customFormat="1" ht="30" customHeight="1" spans="1:12">
      <c r="A1" s="44" t="s">
        <v>0</v>
      </c>
      <c r="B1" s="45" t="s">
        <v>1</v>
      </c>
      <c r="C1" s="45"/>
      <c r="D1" s="45"/>
      <c r="E1" s="45"/>
      <c r="F1" s="45"/>
      <c r="G1" s="45" t="s">
        <v>2</v>
      </c>
      <c r="H1" s="45"/>
      <c r="I1" s="45"/>
      <c r="J1" s="45"/>
      <c r="K1" s="45"/>
      <c r="L1" s="45"/>
    </row>
    <row r="2" s="40" customFormat="1" ht="22" customHeight="1" spans="1:40">
      <c r="A2" s="46"/>
      <c r="B2" s="47" t="s">
        <v>3</v>
      </c>
      <c r="C2" s="45" t="s">
        <v>4</v>
      </c>
      <c r="D2" s="45"/>
      <c r="E2" s="45"/>
      <c r="F2" s="45"/>
      <c r="G2" s="48" t="s">
        <v>5</v>
      </c>
      <c r="H2" s="49"/>
      <c r="I2" s="49"/>
      <c r="J2" s="57"/>
      <c r="K2" s="58" t="s">
        <v>6</v>
      </c>
      <c r="L2" s="58" t="s">
        <v>7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</row>
    <row r="3" s="40" customFormat="1" ht="18" customHeight="1" spans="1:40">
      <c r="A3" s="50"/>
      <c r="B3" s="47"/>
      <c r="C3" s="45" t="s">
        <v>8</v>
      </c>
      <c r="D3" s="45" t="s">
        <v>9</v>
      </c>
      <c r="E3" s="45" t="s">
        <v>10</v>
      </c>
      <c r="F3" s="47" t="s">
        <v>11</v>
      </c>
      <c r="G3" s="45" t="s">
        <v>12</v>
      </c>
      <c r="H3" s="45" t="s">
        <v>13</v>
      </c>
      <c r="I3" s="45" t="s">
        <v>14</v>
      </c>
      <c r="J3" s="45" t="s">
        <v>15</v>
      </c>
      <c r="K3" s="59"/>
      <c r="L3" s="59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</row>
    <row r="4" s="41" customFormat="1" ht="14.25" spans="1:5">
      <c r="A4" s="51" t="s">
        <v>16</v>
      </c>
      <c r="B4" s="7" t="s">
        <v>17</v>
      </c>
      <c r="C4" s="7">
        <v>4</v>
      </c>
      <c r="D4" s="12">
        <v>-4.5</v>
      </c>
      <c r="E4" s="7">
        <v>2</v>
      </c>
    </row>
    <row r="5" s="41" customFormat="1" ht="14.25" spans="1:6">
      <c r="A5" s="51"/>
      <c r="B5" s="7" t="s">
        <v>18</v>
      </c>
      <c r="C5" s="7">
        <v>4</v>
      </c>
      <c r="D5" s="12"/>
      <c r="E5" s="52">
        <v>5</v>
      </c>
      <c r="F5" s="12">
        <v>-5</v>
      </c>
    </row>
    <row r="6" s="41" customFormat="1" ht="14.25" spans="1:6">
      <c r="A6" s="51"/>
      <c r="B6" s="7" t="s">
        <v>19</v>
      </c>
      <c r="C6" s="7">
        <v>8</v>
      </c>
      <c r="D6" s="12"/>
      <c r="E6" s="7">
        <v>5</v>
      </c>
      <c r="F6" s="12"/>
    </row>
    <row r="7" s="41" customFormat="1" ht="14.25" spans="1:6">
      <c r="A7" s="51"/>
      <c r="B7" s="7" t="s">
        <v>20</v>
      </c>
      <c r="C7" s="7">
        <v>5</v>
      </c>
      <c r="D7" s="12"/>
      <c r="E7" s="7">
        <v>3</v>
      </c>
      <c r="F7" s="12"/>
    </row>
    <row r="8" s="41" customFormat="1" ht="14.25" spans="1:6">
      <c r="A8" s="51"/>
      <c r="B8" s="7" t="s">
        <v>21</v>
      </c>
      <c r="C8" s="7">
        <v>2</v>
      </c>
      <c r="D8" s="12"/>
      <c r="E8" s="7">
        <v>1</v>
      </c>
      <c r="F8" s="12"/>
    </row>
    <row r="9" s="41" customFormat="1" ht="14.25" spans="1:6">
      <c r="A9" s="51"/>
      <c r="B9" s="7" t="s">
        <v>22</v>
      </c>
      <c r="C9" s="7">
        <v>4</v>
      </c>
      <c r="D9" s="12"/>
      <c r="E9" s="7">
        <v>2</v>
      </c>
      <c r="F9" s="12"/>
    </row>
    <row r="10" s="41" customFormat="1" ht="14.25" spans="1:6">
      <c r="A10" s="51"/>
      <c r="B10" s="7" t="s">
        <v>23</v>
      </c>
      <c r="C10" s="7">
        <v>5</v>
      </c>
      <c r="D10" s="12"/>
      <c r="E10" s="7">
        <v>3</v>
      </c>
      <c r="F10" s="12"/>
    </row>
    <row r="11" s="41" customFormat="1" ht="14.25" spans="1:6">
      <c r="A11" s="51"/>
      <c r="B11" s="7" t="s">
        <v>24</v>
      </c>
      <c r="C11" s="7">
        <v>4</v>
      </c>
      <c r="D11" s="12"/>
      <c r="E11" s="7">
        <v>2</v>
      </c>
      <c r="F11" s="12"/>
    </row>
    <row r="12" s="41" customFormat="1" ht="14.25" spans="1:6">
      <c r="A12" s="51"/>
      <c r="B12" s="7" t="s">
        <v>25</v>
      </c>
      <c r="C12" s="7">
        <v>4</v>
      </c>
      <c r="D12" s="12"/>
      <c r="E12" s="7">
        <v>2</v>
      </c>
      <c r="F12" s="12"/>
    </row>
    <row r="13" s="41" customFormat="1" ht="14.25" spans="1:6">
      <c r="A13" s="51"/>
      <c r="B13" s="7" t="s">
        <v>26</v>
      </c>
      <c r="D13" s="12"/>
      <c r="E13" s="12"/>
      <c r="F13" s="12"/>
    </row>
    <row r="14" s="41" customFormat="1" ht="14.25" spans="1:6">
      <c r="A14" s="51"/>
      <c r="B14" s="7" t="s">
        <v>27</v>
      </c>
      <c r="D14" s="12"/>
      <c r="E14" s="12"/>
      <c r="F14" s="12"/>
    </row>
    <row r="15" s="41" customFormat="1" ht="14.25" spans="1:2">
      <c r="A15" s="51"/>
      <c r="B15" s="7" t="s">
        <v>28</v>
      </c>
    </row>
    <row r="16" s="41" customFormat="1" ht="14.25" spans="1:2">
      <c r="A16" s="51"/>
      <c r="B16" s="7" t="s">
        <v>29</v>
      </c>
    </row>
    <row r="17" s="41" customFormat="1" ht="14.25" spans="1:2">
      <c r="A17" s="51"/>
      <c r="B17" s="7" t="s">
        <v>30</v>
      </c>
    </row>
    <row r="18" s="41" customFormat="1" ht="14.25" spans="1:2">
      <c r="A18" s="51"/>
      <c r="B18" s="7" t="s">
        <v>31</v>
      </c>
    </row>
    <row r="19" s="41" customFormat="1" ht="14.25" spans="1:2">
      <c r="A19" s="51"/>
      <c r="B19" s="7" t="s">
        <v>32</v>
      </c>
    </row>
    <row r="20" s="42" customFormat="1" ht="27" customHeight="1" spans="1:11">
      <c r="A20" s="53" t="s">
        <v>6</v>
      </c>
      <c r="B20" s="54"/>
      <c r="C20" s="54"/>
      <c r="D20" s="54"/>
      <c r="E20" s="54"/>
      <c r="F20" s="55"/>
      <c r="G20" s="42">
        <f>SUMPRODUCT(C4:C12,G4:G12)</f>
        <v>0</v>
      </c>
      <c r="H20" s="42">
        <f>D4*SUM(H4:H19)</f>
        <v>0</v>
      </c>
      <c r="I20" s="42">
        <f>SUMPRODUCT(E4:E12,I4:I12)</f>
        <v>0</v>
      </c>
      <c r="J20" s="42">
        <f>F5*SUM(J4:J19)</f>
        <v>0</v>
      </c>
      <c r="K20" s="42">
        <f>SUM(G20:J20)</f>
        <v>0</v>
      </c>
    </row>
    <row r="21" s="41" customFormat="1" ht="14.25" spans="1:6">
      <c r="A21" s="51" t="s">
        <v>33</v>
      </c>
      <c r="B21" s="7" t="s">
        <v>34</v>
      </c>
      <c r="C21" s="12">
        <v>1.5</v>
      </c>
      <c r="D21" s="12">
        <v>-1</v>
      </c>
      <c r="E21" s="12">
        <v>1</v>
      </c>
      <c r="F21" s="12">
        <v>-2</v>
      </c>
    </row>
    <row r="22" s="41" customFormat="1" ht="14.25" spans="1:6">
      <c r="A22" s="51"/>
      <c r="B22" s="7" t="s">
        <v>35</v>
      </c>
      <c r="C22" s="12"/>
      <c r="D22" s="12"/>
      <c r="E22" s="12"/>
      <c r="F22" s="12"/>
    </row>
    <row r="23" s="41" customFormat="1" ht="14.25" spans="1:6">
      <c r="A23" s="51"/>
      <c r="B23" s="7" t="s">
        <v>36</v>
      </c>
      <c r="C23" s="12"/>
      <c r="D23" s="12"/>
      <c r="E23" s="12"/>
      <c r="F23" s="12"/>
    </row>
    <row r="24" s="42" customFormat="1" ht="35" customHeight="1" spans="1:10">
      <c r="A24" s="53" t="s">
        <v>6</v>
      </c>
      <c r="B24" s="54"/>
      <c r="C24" s="54"/>
      <c r="D24" s="54"/>
      <c r="E24" s="54"/>
      <c r="F24" s="55"/>
      <c r="G24" s="42">
        <f t="shared" ref="G24:J24" si="0">C21*SUM(G21:G23)</f>
        <v>0</v>
      </c>
      <c r="H24" s="42">
        <f t="shared" si="0"/>
        <v>0</v>
      </c>
      <c r="I24" s="42">
        <f t="shared" si="0"/>
        <v>0</v>
      </c>
      <c r="J24" s="42">
        <f t="shared" si="0"/>
        <v>0</v>
      </c>
    </row>
    <row r="25" s="41" customFormat="1" ht="14.25" spans="1:1">
      <c r="A25" s="56" t="s">
        <v>37</v>
      </c>
    </row>
    <row r="26" s="41" customFormat="1" spans="1:1">
      <c r="A26" s="51" t="s">
        <v>38</v>
      </c>
    </row>
    <row r="27" s="42" customFormat="1" ht="35" customHeight="1" spans="1:11">
      <c r="A27" s="53" t="s">
        <v>6</v>
      </c>
      <c r="B27" s="54"/>
      <c r="C27" s="54"/>
      <c r="D27" s="54"/>
      <c r="E27" s="54"/>
      <c r="F27" s="55"/>
      <c r="G27" s="42">
        <f t="shared" ref="G27:J27" si="1">SUM(G20,G24,G25,G26,)</f>
        <v>0</v>
      </c>
      <c r="H27" s="42">
        <f t="shared" si="1"/>
        <v>0</v>
      </c>
      <c r="I27" s="42">
        <f t="shared" si="1"/>
        <v>0</v>
      </c>
      <c r="J27" s="42">
        <f t="shared" si="1"/>
        <v>0</v>
      </c>
      <c r="K27" s="42">
        <f>SUM(G27:J27)</f>
        <v>0</v>
      </c>
    </row>
    <row r="28" s="43" customFormat="1"/>
    <row r="29" s="43" customFormat="1"/>
  </sheetData>
  <mergeCells count="18">
    <mergeCell ref="B1:F1"/>
    <mergeCell ref="G1:L1"/>
    <mergeCell ref="C2:F2"/>
    <mergeCell ref="G2:J2"/>
    <mergeCell ref="A20:F20"/>
    <mergeCell ref="A24:F24"/>
    <mergeCell ref="A27:F27"/>
    <mergeCell ref="A1:A3"/>
    <mergeCell ref="A4:A19"/>
    <mergeCell ref="A21:A23"/>
    <mergeCell ref="C21:C23"/>
    <mergeCell ref="D4:D14"/>
    <mergeCell ref="D21:D23"/>
    <mergeCell ref="E21:E23"/>
    <mergeCell ref="F5:F14"/>
    <mergeCell ref="F21:F23"/>
    <mergeCell ref="K2:K3"/>
    <mergeCell ref="L2:L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J11" sqref="J11"/>
    </sheetView>
  </sheetViews>
  <sheetFormatPr defaultColWidth="9" defaultRowHeight="22.5"/>
  <cols>
    <col min="1" max="1" width="12.875" style="2" customWidth="1"/>
    <col min="2" max="2" width="9" style="2"/>
    <col min="3" max="3" width="13.25" style="2" customWidth="1"/>
    <col min="4" max="4" width="19" style="2" customWidth="1"/>
    <col min="5" max="5" width="9.375" style="2" customWidth="1"/>
    <col min="6" max="6" width="8.75" style="2" customWidth="1"/>
    <col min="7" max="7" width="8.125" style="2" customWidth="1"/>
    <col min="8" max="8" width="8.5" style="2" customWidth="1"/>
    <col min="9" max="9" width="9" style="2" customWidth="1"/>
    <col min="10" max="10" width="41.875" style="21" customWidth="1"/>
    <col min="11" max="11" width="15.875" style="2" customWidth="1"/>
    <col min="12" max="16364" width="9" style="2"/>
  </cols>
  <sheetData>
    <row r="1" s="1" customFormat="1" ht="36" customHeight="1" spans="1:10">
      <c r="A1" s="3"/>
      <c r="B1" s="3"/>
      <c r="C1" s="22" t="s">
        <v>16</v>
      </c>
      <c r="D1" s="23" t="s">
        <v>33</v>
      </c>
      <c r="E1" s="5" t="s">
        <v>39</v>
      </c>
      <c r="F1" s="17"/>
      <c r="G1" s="24" t="s">
        <v>37</v>
      </c>
      <c r="H1" s="25" t="s">
        <v>38</v>
      </c>
      <c r="I1" s="34" t="s">
        <v>6</v>
      </c>
      <c r="J1" s="35" t="s">
        <v>40</v>
      </c>
    </row>
    <row r="2" s="1" customFormat="1" ht="13.5" spans="1:10">
      <c r="A2" s="3"/>
      <c r="B2" s="3"/>
      <c r="C2" s="26" t="s">
        <v>41</v>
      </c>
      <c r="D2" s="26" t="s">
        <v>42</v>
      </c>
      <c r="E2" s="26" t="s">
        <v>43</v>
      </c>
      <c r="F2" s="26" t="s">
        <v>44</v>
      </c>
      <c r="G2" s="27"/>
      <c r="H2" s="28"/>
      <c r="I2" s="36"/>
      <c r="J2" s="37"/>
    </row>
    <row r="3" s="2" customFormat="1" ht="10" customHeight="1" spans="1:10">
      <c r="A3" s="3"/>
      <c r="B3" s="3"/>
      <c r="C3" s="29"/>
      <c r="D3" s="29"/>
      <c r="E3" s="29"/>
      <c r="F3" s="29"/>
      <c r="G3" s="30"/>
      <c r="H3" s="31"/>
      <c r="I3" s="38"/>
      <c r="J3" s="37"/>
    </row>
    <row r="4" s="2" customFormat="1" ht="14.25" spans="1:11">
      <c r="A4" s="9">
        <v>42631</v>
      </c>
      <c r="B4" s="32" t="s">
        <v>45</v>
      </c>
      <c r="I4" s="2">
        <f>SUM($C$4:$H$4)</f>
        <v>0</v>
      </c>
      <c r="J4" s="39" t="s">
        <v>46</v>
      </c>
      <c r="K4" s="2">
        <f>计分标准!G20+计分标准!H20</f>
        <v>0</v>
      </c>
    </row>
    <row r="5" s="2" customFormat="1" ht="14.25" spans="2:11">
      <c r="B5" s="33" t="s">
        <v>47</v>
      </c>
      <c r="J5" s="39" t="s">
        <v>48</v>
      </c>
      <c r="K5" s="2">
        <f>计分标准!G24+计分标准!H24</f>
        <v>0</v>
      </c>
    </row>
    <row r="6" s="2" customFormat="1" ht="14.25" spans="2:11">
      <c r="B6" s="33" t="s">
        <v>49</v>
      </c>
      <c r="J6" s="39" t="s">
        <v>50</v>
      </c>
      <c r="K6" s="2">
        <f>计分标准!I27+计分标准!J27</f>
        <v>0</v>
      </c>
    </row>
    <row r="7" s="2" customFormat="1" ht="14.25" spans="2:11">
      <c r="B7" s="33" t="s">
        <v>51</v>
      </c>
      <c r="J7" s="39" t="s">
        <v>52</v>
      </c>
      <c r="K7" s="2">
        <f>计分标准!J27</f>
        <v>0</v>
      </c>
    </row>
    <row r="8" s="2" customFormat="1" ht="14.25" spans="2:11">
      <c r="B8" s="33" t="s">
        <v>53</v>
      </c>
      <c r="J8" s="39" t="s">
        <v>54</v>
      </c>
      <c r="K8" s="2">
        <f>计分标准!K25</f>
        <v>0</v>
      </c>
    </row>
    <row r="9" s="2" customFormat="1" ht="14.25" spans="2:11">
      <c r="B9" s="33" t="s">
        <v>55</v>
      </c>
      <c r="J9" s="39" t="s">
        <v>56</v>
      </c>
      <c r="K9" s="2">
        <f>计分标准!K26</f>
        <v>0</v>
      </c>
    </row>
    <row r="10" s="2" customFormat="1" ht="14.25" spans="2:10">
      <c r="B10" s="33" t="s">
        <v>57</v>
      </c>
      <c r="J10" s="39" t="s">
        <v>58</v>
      </c>
    </row>
    <row r="11" s="2" customFormat="1" spans="2:10">
      <c r="B11" s="33" t="s">
        <v>59</v>
      </c>
      <c r="J11" s="21"/>
    </row>
  </sheetData>
  <mergeCells count="10">
    <mergeCell ref="E1:F1"/>
    <mergeCell ref="C2:C3"/>
    <mergeCell ref="D2:D3"/>
    <mergeCell ref="E2:E3"/>
    <mergeCell ref="F2:F3"/>
    <mergeCell ref="G1:G3"/>
    <mergeCell ref="H1:H3"/>
    <mergeCell ref="I1:I3"/>
    <mergeCell ref="J1:J3"/>
    <mergeCell ref="A1:B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3"/>
  <sheetViews>
    <sheetView workbookViewId="0">
      <selection activeCell="U9" sqref="U9:U10"/>
    </sheetView>
  </sheetViews>
  <sheetFormatPr defaultColWidth="9" defaultRowHeight="13.5"/>
  <cols>
    <col min="1" max="1" width="12.875" style="2" customWidth="1"/>
    <col min="2" max="3" width="11.625" style="2" customWidth="1"/>
    <col min="4" max="12" width="9" style="2"/>
    <col min="13" max="20" width="9" style="2" hidden="1" customWidth="1"/>
    <col min="21" max="28" width="9" style="2"/>
    <col min="29" max="29" width="10.375" style="2" customWidth="1"/>
    <col min="30" max="16384" width="9" style="2"/>
  </cols>
  <sheetData>
    <row r="1" s="1" customFormat="1" ht="38" customHeight="1" spans="1:39">
      <c r="A1" s="3"/>
      <c r="B1" s="3"/>
      <c r="C1" s="4"/>
      <c r="D1" s="5" t="s">
        <v>16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5" t="s">
        <v>33</v>
      </c>
      <c r="AF1" s="6"/>
      <c r="AG1" s="6"/>
      <c r="AH1" s="6"/>
      <c r="AI1" s="6"/>
      <c r="AJ1" s="6"/>
      <c r="AK1" s="17"/>
      <c r="AL1" s="18" t="s">
        <v>37</v>
      </c>
      <c r="AM1" s="18" t="s">
        <v>38</v>
      </c>
    </row>
    <row r="2" s="1" customFormat="1" ht="38" customHeight="1" spans="1:39">
      <c r="A2" s="3"/>
      <c r="B2" s="3"/>
      <c r="C2" s="4"/>
      <c r="D2" s="5" t="s">
        <v>60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 t="s">
        <v>61</v>
      </c>
      <c r="V2" s="6"/>
      <c r="W2" s="6"/>
      <c r="X2" s="6"/>
      <c r="Y2" s="6"/>
      <c r="Z2" s="6"/>
      <c r="AA2" s="6"/>
      <c r="AB2" s="6"/>
      <c r="AC2" s="6"/>
      <c r="AD2" s="13" t="s">
        <v>44</v>
      </c>
      <c r="AE2" s="6" t="s">
        <v>42</v>
      </c>
      <c r="AF2" s="6"/>
      <c r="AG2" s="17"/>
      <c r="AH2" s="5" t="s">
        <v>62</v>
      </c>
      <c r="AI2" s="6"/>
      <c r="AJ2" s="6"/>
      <c r="AK2" s="13" t="s">
        <v>44</v>
      </c>
      <c r="AL2" s="18"/>
      <c r="AM2" s="18"/>
    </row>
    <row r="3" s="2" customFormat="1" ht="22" customHeight="1" spans="1:40">
      <c r="A3" s="3"/>
      <c r="B3" s="3"/>
      <c r="C3" s="3"/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32</v>
      </c>
      <c r="T3" s="7"/>
      <c r="U3" s="7" t="s">
        <v>17</v>
      </c>
      <c r="V3" s="7" t="s">
        <v>18</v>
      </c>
      <c r="W3" s="7" t="s">
        <v>19</v>
      </c>
      <c r="X3" s="7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7" t="s">
        <v>25</v>
      </c>
      <c r="AD3" s="14"/>
      <c r="AE3" s="15" t="s">
        <v>34</v>
      </c>
      <c r="AF3" s="7" t="s">
        <v>35</v>
      </c>
      <c r="AG3" s="7" t="s">
        <v>36</v>
      </c>
      <c r="AH3" s="15" t="s">
        <v>34</v>
      </c>
      <c r="AI3" s="7" t="s">
        <v>35</v>
      </c>
      <c r="AJ3" s="19" t="s">
        <v>36</v>
      </c>
      <c r="AK3" s="14"/>
      <c r="AL3" s="20"/>
      <c r="AM3" s="20"/>
      <c r="AN3" s="1"/>
    </row>
    <row r="4" s="2" customFormat="1" ht="14.25" spans="3:37">
      <c r="C4" s="8" t="s">
        <v>62</v>
      </c>
      <c r="D4" s="7">
        <v>4</v>
      </c>
      <c r="E4" s="7">
        <v>4</v>
      </c>
      <c r="F4" s="7">
        <v>8</v>
      </c>
      <c r="G4" s="7">
        <v>5</v>
      </c>
      <c r="H4" s="7">
        <v>2</v>
      </c>
      <c r="I4" s="7">
        <v>4</v>
      </c>
      <c r="J4" s="7">
        <v>5</v>
      </c>
      <c r="K4" s="7">
        <v>4</v>
      </c>
      <c r="L4" s="7">
        <v>4</v>
      </c>
      <c r="U4" s="7">
        <v>2</v>
      </c>
      <c r="V4" s="12" t="s">
        <v>63</v>
      </c>
      <c r="W4" s="7">
        <v>5</v>
      </c>
      <c r="X4" s="7">
        <v>3</v>
      </c>
      <c r="Y4" s="7">
        <v>1</v>
      </c>
      <c r="Z4" s="7">
        <v>2</v>
      </c>
      <c r="AA4" s="7">
        <v>3</v>
      </c>
      <c r="AB4" s="7">
        <v>2</v>
      </c>
      <c r="AC4" s="7">
        <v>2</v>
      </c>
      <c r="AD4" s="16"/>
      <c r="AE4" s="1">
        <v>1.5</v>
      </c>
      <c r="AF4" s="1"/>
      <c r="AG4" s="1"/>
      <c r="AH4" s="1">
        <v>1</v>
      </c>
      <c r="AI4" s="1"/>
      <c r="AJ4" s="1"/>
      <c r="AK4" s="16"/>
    </row>
    <row r="5" s="2" customFormat="1" spans="3:36">
      <c r="C5" s="8"/>
      <c r="D5" s="1">
        <v>-4.5</v>
      </c>
      <c r="E5" s="1"/>
      <c r="F5" s="1"/>
      <c r="G5" s="1"/>
      <c r="H5" s="1"/>
      <c r="I5" s="1"/>
      <c r="J5" s="1"/>
      <c r="K5" s="1"/>
      <c r="L5" s="1"/>
      <c r="U5" s="1">
        <v>-5</v>
      </c>
      <c r="V5" s="1"/>
      <c r="W5" s="1"/>
      <c r="X5" s="1"/>
      <c r="Y5" s="1"/>
      <c r="Z5" s="1"/>
      <c r="AA5" s="1"/>
      <c r="AB5" s="1"/>
      <c r="AC5" s="1"/>
      <c r="AE5" s="1">
        <v>-1</v>
      </c>
      <c r="AF5" s="1"/>
      <c r="AG5" s="1"/>
      <c r="AH5" s="1">
        <v>-2</v>
      </c>
      <c r="AI5" s="1"/>
      <c r="AJ5" s="1"/>
    </row>
    <row r="6" s="2" customFormat="1" spans="1:3">
      <c r="A6" s="9">
        <v>42631</v>
      </c>
      <c r="B6" s="10" t="s">
        <v>45</v>
      </c>
      <c r="C6" s="10"/>
    </row>
    <row r="7" s="2" customFormat="1" spans="2:3">
      <c r="B7" s="11" t="s">
        <v>47</v>
      </c>
      <c r="C7" s="11"/>
    </row>
    <row r="8" s="2" customFormat="1" spans="2:3">
      <c r="B8" s="11" t="s">
        <v>49</v>
      </c>
      <c r="C8" s="11"/>
    </row>
    <row r="9" s="2" customFormat="1" spans="2:3">
      <c r="B9" s="11" t="s">
        <v>51</v>
      </c>
      <c r="C9" s="11"/>
    </row>
    <row r="10" s="2" customFormat="1" spans="2:3">
      <c r="B10" s="11" t="s">
        <v>53</v>
      </c>
      <c r="C10" s="11"/>
    </row>
    <row r="11" s="2" customFormat="1" spans="2:3">
      <c r="B11" s="11" t="s">
        <v>55</v>
      </c>
      <c r="C11" s="11"/>
    </row>
    <row r="12" s="2" customFormat="1" spans="2:3">
      <c r="B12" s="11" t="s">
        <v>57</v>
      </c>
      <c r="C12" s="11"/>
    </row>
    <row r="13" s="2" customFormat="1" spans="2:3">
      <c r="B13" s="11" t="s">
        <v>59</v>
      </c>
      <c r="C13" s="11"/>
    </row>
  </sheetData>
  <mergeCells count="17">
    <mergeCell ref="D1:AC1"/>
    <mergeCell ref="AE1:AK1"/>
    <mergeCell ref="D2:T2"/>
    <mergeCell ref="U2:AC2"/>
    <mergeCell ref="AE2:AG2"/>
    <mergeCell ref="AH2:AJ2"/>
    <mergeCell ref="AE4:AG4"/>
    <mergeCell ref="AH4:AJ4"/>
    <mergeCell ref="D5:L5"/>
    <mergeCell ref="U5:AC5"/>
    <mergeCell ref="AE5:AG5"/>
    <mergeCell ref="AH5:AJ5"/>
    <mergeCell ref="C4:C5"/>
    <mergeCell ref="AD2:AD3"/>
    <mergeCell ref="AK2:AK3"/>
    <mergeCell ref="AN1:AN3"/>
    <mergeCell ref="A1:B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计分标准</vt:lpstr>
      <vt:lpstr>分值量化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huangshuo</dc:creator>
  <dcterms:created xsi:type="dcterms:W3CDTF">2016-09-18T02:34:00Z</dcterms:created>
  <dcterms:modified xsi:type="dcterms:W3CDTF">2016-10-25T03:59:36Z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