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sh\Desktop\ЯГТУ\3 семестр\programming\C++\отчеты\"/>
    </mc:Choice>
  </mc:AlternateContent>
  <xr:revisionPtr revIDLastSave="0" documentId="13_ncr:1_{B0B167E4-89CD-4BC5-9315-2797978FE56C}" xr6:coauthVersionLast="36" xr6:coauthVersionMax="36" xr10:uidLastSave="{00000000-0000-0000-0000-000000000000}"/>
  <bookViews>
    <workbookView xWindow="0" yWindow="0" windowWidth="22992" windowHeight="8832" activeTab="3" xr2:uid="{C2B164F7-89E1-4110-AE03-6AD1C9842E94}"/>
  </bookViews>
  <sheets>
    <sheet name="Графически" sheetId="1" r:id="rId1"/>
    <sheet name="Касательные" sheetId="2" r:id="rId2"/>
    <sheet name="Метод хорд" sheetId="3" r:id="rId3"/>
    <sheet name="Локализация минимума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A4" i="4"/>
  <c r="A5" i="4" s="1"/>
  <c r="B5" i="4" s="1"/>
  <c r="B4" i="4" l="1"/>
  <c r="A6" i="4"/>
  <c r="B6" i="4" s="1"/>
  <c r="C17" i="3"/>
  <c r="C16" i="3"/>
  <c r="B6" i="3"/>
  <c r="C6" i="3"/>
  <c r="B7" i="3" s="1"/>
  <c r="D6" i="3"/>
  <c r="E6" i="3"/>
  <c r="F6" i="3"/>
  <c r="D7" i="3"/>
  <c r="D8" i="3"/>
  <c r="D9" i="3"/>
  <c r="D10" i="3"/>
  <c r="D11" i="3"/>
  <c r="D12" i="3"/>
  <c r="D13" i="3"/>
  <c r="D14" i="3"/>
  <c r="C5" i="3"/>
  <c r="D5" i="3"/>
  <c r="E5" i="3"/>
  <c r="F5" i="3"/>
  <c r="B5" i="3"/>
  <c r="E4" i="3"/>
  <c r="D4" i="3"/>
  <c r="C4" i="3"/>
  <c r="B4" i="3"/>
  <c r="A4" i="3"/>
  <c r="F2" i="3"/>
  <c r="E2" i="3"/>
  <c r="D2" i="3"/>
  <c r="C2" i="3"/>
  <c r="C13" i="2"/>
  <c r="C12" i="2"/>
  <c r="A6" i="2"/>
  <c r="B6" i="2"/>
  <c r="A7" i="2" s="1"/>
  <c r="B7" i="2" s="1"/>
  <c r="C6" i="2"/>
  <c r="D6" i="2"/>
  <c r="E6" i="2"/>
  <c r="E5" i="2"/>
  <c r="D5" i="2"/>
  <c r="C5" i="2"/>
  <c r="C4" i="2"/>
  <c r="B5" i="2" s="1"/>
  <c r="A5" i="2"/>
  <c r="D4" i="2"/>
  <c r="B4" i="2"/>
  <c r="A4" i="2"/>
  <c r="F2" i="2"/>
  <c r="E2" i="2"/>
  <c r="D2" i="2"/>
  <c r="C2" i="2"/>
  <c r="B4" i="1"/>
  <c r="B3" i="1"/>
  <c r="A4" i="1"/>
  <c r="A5" i="1" s="1"/>
  <c r="A7" i="4" l="1"/>
  <c r="B7" i="4" s="1"/>
  <c r="C7" i="3"/>
  <c r="F7" i="3"/>
  <c r="C7" i="2"/>
  <c r="D7" i="2"/>
  <c r="E7" i="2"/>
  <c r="A8" i="2"/>
  <c r="A6" i="1"/>
  <c r="B5" i="1"/>
  <c r="A8" i="4" l="1"/>
  <c r="B8" i="4" s="1"/>
  <c r="E7" i="3"/>
  <c r="B8" i="3"/>
  <c r="B8" i="2"/>
  <c r="A7" i="1"/>
  <c r="B6" i="1"/>
  <c r="A9" i="4" l="1"/>
  <c r="B9" i="4" s="1"/>
  <c r="F8" i="3"/>
  <c r="C8" i="3"/>
  <c r="C8" i="2"/>
  <c r="D8" i="2"/>
  <c r="E8" i="2"/>
  <c r="A9" i="2"/>
  <c r="A8" i="1"/>
  <c r="B7" i="1"/>
  <c r="A10" i="4" l="1"/>
  <c r="B10" i="4" s="1"/>
  <c r="E8" i="3"/>
  <c r="B9" i="3" s="1"/>
  <c r="B9" i="2"/>
  <c r="A9" i="1"/>
  <c r="B8" i="1"/>
  <c r="A11" i="4" l="1"/>
  <c r="B11" i="4" s="1"/>
  <c r="C9" i="3"/>
  <c r="F9" i="3"/>
  <c r="C9" i="2"/>
  <c r="D9" i="2"/>
  <c r="E9" i="2"/>
  <c r="A10" i="2"/>
  <c r="A10" i="1"/>
  <c r="B9" i="1"/>
  <c r="A12" i="4" l="1"/>
  <c r="B12" i="4" s="1"/>
  <c r="E9" i="3"/>
  <c r="B10" i="3"/>
  <c r="B10" i="2"/>
  <c r="B10" i="1"/>
  <c r="A11" i="1"/>
  <c r="A13" i="4" l="1"/>
  <c r="B13" i="4" s="1"/>
  <c r="C10" i="3"/>
  <c r="F10" i="3"/>
  <c r="E10" i="2"/>
  <c r="C10" i="2"/>
  <c r="D10" i="2"/>
  <c r="A12" i="1"/>
  <c r="B11" i="1"/>
  <c r="A14" i="4" l="1"/>
  <c r="B14" i="4" s="1"/>
  <c r="E10" i="3"/>
  <c r="B11" i="3"/>
  <c r="A13" i="1"/>
  <c r="B12" i="1"/>
  <c r="A15" i="4" l="1"/>
  <c r="B15" i="4" s="1"/>
  <c r="F11" i="3"/>
  <c r="C11" i="3"/>
  <c r="A14" i="1"/>
  <c r="B13" i="1"/>
  <c r="E11" i="3" l="1"/>
  <c r="B12" i="3" s="1"/>
  <c r="A15" i="1"/>
  <c r="B15" i="1" s="1"/>
  <c r="B14" i="1"/>
  <c r="C12" i="3" l="1"/>
  <c r="F12" i="3"/>
  <c r="E12" i="3" l="1"/>
  <c r="B13" i="3" s="1"/>
  <c r="F13" i="3" l="1"/>
  <c r="C13" i="3"/>
  <c r="E13" i="3" l="1"/>
  <c r="B14" i="3" s="1"/>
  <c r="C14" i="3" l="1"/>
  <c r="E14" i="3" s="1"/>
  <c r="F14" i="3"/>
</calcChain>
</file>

<file path=xl/sharedStrings.xml><?xml version="1.0" encoding="utf-8"?>
<sst xmlns="http://schemas.openxmlformats.org/spreadsheetml/2006/main" count="36" uniqueCount="23">
  <si>
    <t>Табулирование функции</t>
  </si>
  <si>
    <t>x</t>
  </si>
  <si>
    <t>y</t>
  </si>
  <si>
    <t>Шаг</t>
  </si>
  <si>
    <t>a</t>
  </si>
  <si>
    <t>b</t>
  </si>
  <si>
    <t>f(a)</t>
  </si>
  <si>
    <t>f(b)</t>
  </si>
  <si>
    <t>f''(a)</t>
  </si>
  <si>
    <t>f''(b)</t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</si>
  <si>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</si>
  <si>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f(x0)</t>
  </si>
  <si>
    <t>f'(x0)</t>
  </si>
  <si>
    <t>|x-x0|</t>
  </si>
  <si>
    <t>x*=</t>
  </si>
  <si>
    <t>f(x*)=</t>
  </si>
  <si>
    <t>с</t>
  </si>
  <si>
    <t>x0</t>
  </si>
  <si>
    <t>f(c )</t>
  </si>
  <si>
    <r>
      <t>|x-x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|</t>
    </r>
  </si>
  <si>
    <t>n=9</t>
  </si>
  <si>
    <t>n=4</t>
  </si>
  <si>
    <t>шаг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</si>
</sst>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Графически!$B$2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Графически!$A$3:$A$15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Графически!$B$3:$B$15</c:f>
              <c:numCache>
                <c:formatCode>General</c:formatCode>
                <c:ptCount val="13"/>
                <c:pt idx="0">
                  <c:v>2</c:v>
                </c:pt>
                <c:pt idx="1">
                  <c:v>-0.41939538826372047</c:v>
                </c:pt>
                <c:pt idx="2">
                  <c:v>-3.8322936730942847</c:v>
                </c:pt>
                <c:pt idx="3">
                  <c:v>-6.4799849932008904</c:v>
                </c:pt>
                <c:pt idx="4">
                  <c:v>-7.3072872417272237</c:v>
                </c:pt>
                <c:pt idx="5">
                  <c:v>-6.9326756290735476</c:v>
                </c:pt>
                <c:pt idx="6">
                  <c:v>-7.0796594266992683</c:v>
                </c:pt>
                <c:pt idx="7">
                  <c:v>-8.9921954913133906</c:v>
                </c:pt>
                <c:pt idx="8">
                  <c:v>-12.291000067617228</c:v>
                </c:pt>
                <c:pt idx="9">
                  <c:v>-15.322260523769353</c:v>
                </c:pt>
                <c:pt idx="10">
                  <c:v>-16.678143058152905</c:v>
                </c:pt>
                <c:pt idx="11">
                  <c:v>-16.491148604023898</c:v>
                </c:pt>
                <c:pt idx="12">
                  <c:v>-16.312292082535016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A-4754-956B-120816C8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25184"/>
        <c:axId val="1411855200"/>
      </c:scatterChart>
      <c:valAx>
        <c:axId val="14092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855200"/>
        <c:crosses val="autoZero"/>
        <c:crossBetween val="midCat"/>
      </c:valAx>
      <c:valAx>
        <c:axId val="1411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2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'Локализация минимума'!$B$2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'Локализация минимума'!$A$3:$A$15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'Локализация минимума'!$B$3:$B$15</c:f>
              <c:numCache>
                <c:formatCode>General</c:formatCode>
                <c:ptCount val="13"/>
                <c:pt idx="0">
                  <c:v>4</c:v>
                </c:pt>
                <c:pt idx="1">
                  <c:v>2.75604209459628</c:v>
                </c:pt>
                <c:pt idx="2">
                  <c:v>1.5428670330874066</c:v>
                </c:pt>
                <c:pt idx="3">
                  <c:v>0.56350729527850485</c:v>
                </c:pt>
                <c:pt idx="4">
                  <c:v>3.7408750531028434E-2</c:v>
                </c:pt>
                <c:pt idx="5">
                  <c:v>0.17589249169687685</c:v>
                </c:pt>
                <c:pt idx="6">
                  <c:v>1.1562367366854587</c:v>
                </c:pt>
                <c:pt idx="7">
                  <c:v>3.0978313183006576</c:v>
                </c:pt>
                <c:pt idx="8">
                  <c:v>6.043725862502864</c:v>
                </c:pt>
                <c:pt idx="9">
                  <c:v>9.9502657900170419</c:v>
                </c:pt>
                <c:pt idx="10">
                  <c:v>14.686474796838478</c:v>
                </c:pt>
                <c:pt idx="11">
                  <c:v>20.043549007813716</c:v>
                </c:pt>
                <c:pt idx="12">
                  <c:v>25.75346747067282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F-49C6-9078-36B17163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58751"/>
        <c:axId val="1942718767"/>
      </c:scatterChart>
      <c:valAx>
        <c:axId val="194175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18767"/>
        <c:crosses val="autoZero"/>
        <c:crossBetween val="midCat"/>
      </c:valAx>
      <c:valAx>
        <c:axId val="19427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75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129540</xdr:rowOff>
    </xdr:from>
    <xdr:to>
      <xdr:col>9</xdr:col>
      <xdr:colOff>381000</xdr:colOff>
      <xdr:row>16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740EE1-1FAF-45FF-BD68-3F4A5722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106680</xdr:rowOff>
    </xdr:from>
    <xdr:to>
      <xdr:col>8</xdr:col>
      <xdr:colOff>335280</xdr:colOff>
      <xdr:row>16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22FA2D-7021-4542-BC44-166F9639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7FA9-65A4-424E-9DE6-68F35CED5291}">
  <dimension ref="A1:H15"/>
  <sheetViews>
    <sheetView workbookViewId="0">
      <selection activeCell="L15" sqref="L15"/>
    </sheetView>
  </sheetViews>
  <sheetFormatPr defaultRowHeight="14.4" x14ac:dyDescent="0.3"/>
  <sheetData>
    <row r="1" spans="1:8" x14ac:dyDescent="0.3">
      <c r="A1" s="6" t="s">
        <v>0</v>
      </c>
      <c r="B1" s="6"/>
      <c r="C1" s="6"/>
      <c r="G1" t="s">
        <v>3</v>
      </c>
      <c r="H1">
        <v>0.5</v>
      </c>
    </row>
    <row r="2" spans="1:8" x14ac:dyDescent="0.3">
      <c r="A2" t="s">
        <v>1</v>
      </c>
      <c r="B2" t="s">
        <v>2</v>
      </c>
    </row>
    <row r="3" spans="1:8" x14ac:dyDescent="0.3">
      <c r="A3">
        <v>0</v>
      </c>
      <c r="B3">
        <f>2*COS(2*A3)-3*A3</f>
        <v>2</v>
      </c>
    </row>
    <row r="4" spans="1:8" x14ac:dyDescent="0.3">
      <c r="A4">
        <f>A3+$H$1</f>
        <v>0.5</v>
      </c>
      <c r="B4">
        <f t="shared" ref="B4:B15" si="0">2*COS(2*A4)-3*A4</f>
        <v>-0.41939538826372047</v>
      </c>
    </row>
    <row r="5" spans="1:8" x14ac:dyDescent="0.3">
      <c r="A5">
        <f t="shared" ref="A5:A15" si="1">A4+$H$1</f>
        <v>1</v>
      </c>
      <c r="B5">
        <f t="shared" si="0"/>
        <v>-3.8322936730942847</v>
      </c>
    </row>
    <row r="6" spans="1:8" x14ac:dyDescent="0.3">
      <c r="A6">
        <f t="shared" si="1"/>
        <v>1.5</v>
      </c>
      <c r="B6">
        <f t="shared" si="0"/>
        <v>-6.4799849932008904</v>
      </c>
    </row>
    <row r="7" spans="1:8" x14ac:dyDescent="0.3">
      <c r="A7">
        <f t="shared" si="1"/>
        <v>2</v>
      </c>
      <c r="B7">
        <f t="shared" si="0"/>
        <v>-7.3072872417272237</v>
      </c>
    </row>
    <row r="8" spans="1:8" x14ac:dyDescent="0.3">
      <c r="A8">
        <f>A7+$H$1</f>
        <v>2.5</v>
      </c>
      <c r="B8">
        <f t="shared" si="0"/>
        <v>-6.9326756290735476</v>
      </c>
    </row>
    <row r="9" spans="1:8" x14ac:dyDescent="0.3">
      <c r="A9">
        <f t="shared" si="1"/>
        <v>3</v>
      </c>
      <c r="B9">
        <f t="shared" si="0"/>
        <v>-7.0796594266992683</v>
      </c>
    </row>
    <row r="10" spans="1:8" x14ac:dyDescent="0.3">
      <c r="A10">
        <f t="shared" si="1"/>
        <v>3.5</v>
      </c>
      <c r="B10">
        <f t="shared" si="0"/>
        <v>-8.9921954913133906</v>
      </c>
    </row>
    <row r="11" spans="1:8" x14ac:dyDescent="0.3">
      <c r="A11">
        <f t="shared" si="1"/>
        <v>4</v>
      </c>
      <c r="B11">
        <f t="shared" si="0"/>
        <v>-12.291000067617228</v>
      </c>
    </row>
    <row r="12" spans="1:8" x14ac:dyDescent="0.3">
      <c r="A12">
        <f t="shared" si="1"/>
        <v>4.5</v>
      </c>
      <c r="B12">
        <f t="shared" si="0"/>
        <v>-15.322260523769353</v>
      </c>
    </row>
    <row r="13" spans="1:8" x14ac:dyDescent="0.3">
      <c r="A13">
        <f t="shared" si="1"/>
        <v>5</v>
      </c>
      <c r="B13">
        <f t="shared" si="0"/>
        <v>-16.678143058152905</v>
      </c>
    </row>
    <row r="14" spans="1:8" x14ac:dyDescent="0.3">
      <c r="A14">
        <f t="shared" si="1"/>
        <v>5.5</v>
      </c>
      <c r="B14">
        <f t="shared" si="0"/>
        <v>-16.491148604023898</v>
      </c>
    </row>
    <row r="15" spans="1:8" x14ac:dyDescent="0.3">
      <c r="A15">
        <f t="shared" si="1"/>
        <v>6</v>
      </c>
      <c r="B15">
        <f t="shared" si="0"/>
        <v>-16.312292082535016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08BC-9A3E-42D3-9185-7407BBAD23F5}">
  <dimension ref="A1:F13"/>
  <sheetViews>
    <sheetView workbookViewId="0">
      <selection activeCell="K14" sqref="K14"/>
    </sheetView>
  </sheetViews>
  <sheetFormatPr defaultRowHeight="14.4" x14ac:dyDescent="0.3"/>
  <cols>
    <col min="3" max="3" width="12.6640625" bestFit="1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0</v>
      </c>
      <c r="B2">
        <v>1</v>
      </c>
      <c r="C2">
        <f>2*COS(2*A2)-3*A2</f>
        <v>2</v>
      </c>
      <c r="D2">
        <f>2*COS(2*B2)-3*B2</f>
        <v>-3.8322936730942847</v>
      </c>
      <c r="E2">
        <f>-8*COS(2*A2)</f>
        <v>-8</v>
      </c>
      <c r="F2">
        <f>-8*COS(2*B2)</f>
        <v>3.3291746923771393</v>
      </c>
    </row>
    <row r="3" spans="1:6" ht="15.6" x14ac:dyDescent="0.35">
      <c r="A3" s="1" t="s">
        <v>10</v>
      </c>
      <c r="B3" t="s">
        <v>1</v>
      </c>
      <c r="C3" t="s">
        <v>11</v>
      </c>
      <c r="D3" t="s">
        <v>12</v>
      </c>
      <c r="E3" t="s">
        <v>13</v>
      </c>
    </row>
    <row r="4" spans="1:6" x14ac:dyDescent="0.3">
      <c r="A4" s="1">
        <f>IF(D2*F2&gt;0,B2,A2)</f>
        <v>0</v>
      </c>
      <c r="B4">
        <f>A4</f>
        <v>0</v>
      </c>
      <c r="C4">
        <f>2*COS(2*A4)-3*A4</f>
        <v>2</v>
      </c>
      <c r="D4">
        <f>-4*SIN(2*A4)-3</f>
        <v>-3</v>
      </c>
    </row>
    <row r="5" spans="1:6" x14ac:dyDescent="0.3">
      <c r="A5">
        <f>B4</f>
        <v>0</v>
      </c>
      <c r="B5">
        <f>A5-C4/D4</f>
        <v>0.66666666666666663</v>
      </c>
      <c r="C5">
        <f>2*COS(2*B5)-3*B5</f>
        <v>-1.5295248533940211</v>
      </c>
      <c r="D5">
        <f>-4*SIN(2*B5)-3</f>
        <v>-6.8877516054532508</v>
      </c>
      <c r="E5">
        <f>ABS(B5-A5)</f>
        <v>0.66666666666666663</v>
      </c>
    </row>
    <row r="6" spans="1:6" x14ac:dyDescent="0.3">
      <c r="A6">
        <f t="shared" ref="A6:A10" si="0">B5</f>
        <v>0.66666666666666663</v>
      </c>
      <c r="B6">
        <f t="shared" ref="B6:B10" si="1">A6-C5/D5</f>
        <v>0.44460220484968593</v>
      </c>
      <c r="C6">
        <f t="shared" ref="C6:C10" si="2">2*COS(2*B6)-3*B6</f>
        <v>-7.3746498436741081E-2</v>
      </c>
      <c r="D6">
        <f t="shared" ref="D6:D10" si="3">-4*SIN(2*B6)-3</f>
        <v>-6.1062829901881219</v>
      </c>
      <c r="E6">
        <f t="shared" ref="E6:E10" si="4">ABS(B6-A6)</f>
        <v>0.2220644618169807</v>
      </c>
    </row>
    <row r="7" spans="1:6" x14ac:dyDescent="0.3">
      <c r="A7">
        <f t="shared" si="0"/>
        <v>0.44460220484968593</v>
      </c>
      <c r="B7">
        <f t="shared" si="1"/>
        <v>0.43252505438757327</v>
      </c>
      <c r="C7">
        <f t="shared" si="2"/>
        <v>-3.712085210505478E-4</v>
      </c>
      <c r="D7">
        <f t="shared" si="3"/>
        <v>-6.0445110609501906</v>
      </c>
      <c r="E7">
        <f t="shared" si="4"/>
        <v>1.2077150462112662E-2</v>
      </c>
    </row>
    <row r="8" spans="1:6" x14ac:dyDescent="0.3">
      <c r="A8" s="2">
        <f t="shared" si="0"/>
        <v>0.43252505438757327</v>
      </c>
      <c r="B8" s="2">
        <f t="shared" si="1"/>
        <v>0.43246364188996883</v>
      </c>
      <c r="C8" s="2">
        <f t="shared" si="2"/>
        <v>-9.7852659308728107E-9</v>
      </c>
      <c r="D8" s="2">
        <f t="shared" si="3"/>
        <v>-6.0441923798472486</v>
      </c>
      <c r="E8" s="2">
        <f t="shared" si="4"/>
        <v>6.1412497604440563E-5</v>
      </c>
    </row>
    <row r="9" spans="1:6" x14ac:dyDescent="0.3">
      <c r="A9">
        <f t="shared" si="0"/>
        <v>0.43246364188996883</v>
      </c>
      <c r="B9">
        <f t="shared" si="1"/>
        <v>0.43246364027101541</v>
      </c>
      <c r="C9">
        <f t="shared" si="2"/>
        <v>0</v>
      </c>
      <c r="D9">
        <f t="shared" si="3"/>
        <v>-6.0441923714455861</v>
      </c>
      <c r="E9">
        <f t="shared" si="4"/>
        <v>1.6189534157717844E-9</v>
      </c>
    </row>
    <row r="10" spans="1:6" x14ac:dyDescent="0.3">
      <c r="A10">
        <f t="shared" si="0"/>
        <v>0.43246364027101541</v>
      </c>
      <c r="B10">
        <f t="shared" si="1"/>
        <v>0.43246364027101541</v>
      </c>
      <c r="C10">
        <f t="shared" si="2"/>
        <v>0</v>
      </c>
      <c r="D10">
        <f t="shared" si="3"/>
        <v>-6.0441923714455861</v>
      </c>
      <c r="E10">
        <f t="shared" si="4"/>
        <v>0</v>
      </c>
    </row>
    <row r="12" spans="1:6" x14ac:dyDescent="0.3">
      <c r="B12" t="s">
        <v>14</v>
      </c>
      <c r="C12">
        <f>B8</f>
        <v>0.43246364188996883</v>
      </c>
      <c r="E12" t="s">
        <v>21</v>
      </c>
    </row>
    <row r="13" spans="1:6" x14ac:dyDescent="0.3">
      <c r="B13" t="s">
        <v>15</v>
      </c>
      <c r="C13" s="3">
        <f>2*COS(2*C12)-3*C12</f>
        <v>-9.7852659308728107E-9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058E-122B-4EA4-A419-B28A0FBC499E}">
  <dimension ref="A1:F17"/>
  <sheetViews>
    <sheetView workbookViewId="0">
      <selection activeCell="F17" sqref="F17"/>
    </sheetView>
  </sheetViews>
  <sheetFormatPr defaultRowHeight="14.4" x14ac:dyDescent="0.3"/>
  <cols>
    <col min="3" max="3" width="12" bestFit="1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t="15" thickBot="1" x14ac:dyDescent="0.35">
      <c r="A2">
        <v>0</v>
      </c>
      <c r="B2">
        <v>1</v>
      </c>
      <c r="C2">
        <f>2*COS(2*A2)-3*A2</f>
        <v>2</v>
      </c>
      <c r="D2">
        <f>2*COS(2*B2)-3*B2</f>
        <v>-3.8322936730942847</v>
      </c>
      <c r="E2">
        <f>-8*COS(2*A2)</f>
        <v>-8</v>
      </c>
      <c r="F2">
        <f>-8*COS(2*B2)</f>
        <v>3.3291746923771393</v>
      </c>
    </row>
    <row r="3" spans="1:6" ht="16.2" thickBot="1" x14ac:dyDescent="0.35">
      <c r="A3" t="s">
        <v>16</v>
      </c>
      <c r="B3" t="s">
        <v>1</v>
      </c>
      <c r="C3" t="s">
        <v>17</v>
      </c>
      <c r="D3" t="s">
        <v>18</v>
      </c>
      <c r="E3" t="s">
        <v>11</v>
      </c>
      <c r="F3" s="4" t="s">
        <v>19</v>
      </c>
    </row>
    <row r="4" spans="1:6" x14ac:dyDescent="0.3">
      <c r="A4" s="1">
        <f>IF(D2*F2&gt;0,B2,A2)</f>
        <v>0</v>
      </c>
      <c r="B4" s="5">
        <f>IF(D2*F2&gt;0,A2,B2)</f>
        <v>1</v>
      </c>
      <c r="C4" s="1">
        <f>B4</f>
        <v>1</v>
      </c>
      <c r="D4">
        <f>2*COS(2*A4)-3*A4</f>
        <v>2</v>
      </c>
      <c r="E4">
        <f>2*COS(2*C4)-3*C4</f>
        <v>-3.8322936730942847</v>
      </c>
    </row>
    <row r="5" spans="1:6" x14ac:dyDescent="0.3">
      <c r="B5" s="1">
        <f>C4-E4*($A$4-C4)/($D$4-E4)</f>
        <v>0.34291826031094097</v>
      </c>
      <c r="C5" s="1">
        <f>B5</f>
        <v>0.34291826031094097</v>
      </c>
      <c r="D5">
        <f>2*COS(2*A5)-3*A5</f>
        <v>2</v>
      </c>
      <c r="E5">
        <f>2*COS(2*C5)-3*C5</f>
        <v>0.5190242834197516</v>
      </c>
      <c r="F5" s="1">
        <f>ABS(B5-C4)</f>
        <v>0.65708173968905903</v>
      </c>
    </row>
    <row r="6" spans="1:6" x14ac:dyDescent="0.3">
      <c r="B6" s="1">
        <f t="shared" ref="B6:B14" si="0">C5-E5*($A$4-C5)/($D$4-E5)</f>
        <v>0.46309774896617562</v>
      </c>
      <c r="C6" s="1">
        <f t="shared" ref="C6:C14" si="1">B6</f>
        <v>0.46309774896617562</v>
      </c>
      <c r="D6">
        <f t="shared" ref="D6:D14" si="2">2*COS(2*A6)-3*A6</f>
        <v>2</v>
      </c>
      <c r="E6">
        <f t="shared" ref="E6:E14" si="3">2*COS(2*C6)-3*C6</f>
        <v>-0.18753442077283689</v>
      </c>
      <c r="F6" s="1">
        <f t="shared" ref="F6:F14" si="4">ABS(B6-C5)</f>
        <v>0.12017948865523465</v>
      </c>
    </row>
    <row r="7" spans="1:6" x14ac:dyDescent="0.3">
      <c r="B7" s="1">
        <f t="shared" si="0"/>
        <v>0.42339699395684682</v>
      </c>
      <c r="C7" s="1">
        <f t="shared" si="1"/>
        <v>0.42339699395684682</v>
      </c>
      <c r="D7">
        <f t="shared" si="2"/>
        <v>2</v>
      </c>
      <c r="E7">
        <f t="shared" si="3"/>
        <v>5.4585746125411339E-2</v>
      </c>
      <c r="F7" s="1">
        <f t="shared" si="4"/>
        <v>3.9700755009328792E-2</v>
      </c>
    </row>
    <row r="8" spans="1:6" x14ac:dyDescent="0.3">
      <c r="B8" s="1">
        <f t="shared" si="0"/>
        <v>0.43527695257047411</v>
      </c>
      <c r="C8" s="1">
        <f t="shared" si="1"/>
        <v>0.43527695257047411</v>
      </c>
      <c r="D8">
        <f t="shared" si="2"/>
        <v>2</v>
      </c>
      <c r="E8">
        <f t="shared" si="3"/>
        <v>-1.7024692483121662E-2</v>
      </c>
      <c r="F8" s="1">
        <f t="shared" si="4"/>
        <v>1.1879958613627284E-2</v>
      </c>
    </row>
    <row r="9" spans="1:6" x14ac:dyDescent="0.3">
      <c r="B9" s="1">
        <f t="shared" si="0"/>
        <v>0.43160299840911986</v>
      </c>
      <c r="C9" s="1">
        <f t="shared" si="1"/>
        <v>0.43160299840911986</v>
      </c>
      <c r="D9">
        <f t="shared" si="2"/>
        <v>2</v>
      </c>
      <c r="E9">
        <f t="shared" si="3"/>
        <v>5.1999617165823242E-3</v>
      </c>
      <c r="F9" s="1">
        <f t="shared" si="4"/>
        <v>3.6739541613542426E-3</v>
      </c>
    </row>
    <row r="10" spans="1:6" x14ac:dyDescent="0.3">
      <c r="B10" s="1">
        <f t="shared" si="0"/>
        <v>0.43272808314213446</v>
      </c>
      <c r="C10" s="1">
        <f t="shared" si="1"/>
        <v>0.43272808314213446</v>
      </c>
      <c r="D10">
        <f t="shared" si="2"/>
        <v>2</v>
      </c>
      <c r="E10">
        <f t="shared" si="3"/>
        <v>-1.5985249999441731E-3</v>
      </c>
      <c r="F10" s="1">
        <f t="shared" si="4"/>
        <v>1.1250847330145919E-3</v>
      </c>
    </row>
    <row r="11" spans="1:6" x14ac:dyDescent="0.3">
      <c r="B11" s="1">
        <f t="shared" si="0"/>
        <v>0.43238249602741541</v>
      </c>
      <c r="C11" s="1">
        <f t="shared" si="1"/>
        <v>0.43238249602741541</v>
      </c>
      <c r="D11">
        <f t="shared" si="2"/>
        <v>2</v>
      </c>
      <c r="E11">
        <f t="shared" si="3"/>
        <v>4.9043433201845232E-4</v>
      </c>
      <c r="F11" s="1">
        <f t="shared" si="4"/>
        <v>3.4558711471904813E-4</v>
      </c>
    </row>
    <row r="12" spans="1:6" x14ac:dyDescent="0.3">
      <c r="B12" s="1">
        <f t="shared" si="0"/>
        <v>0.4324885496438905</v>
      </c>
      <c r="C12" s="1">
        <f t="shared" si="1"/>
        <v>0.4324885496438905</v>
      </c>
      <c r="D12">
        <f t="shared" si="2"/>
        <v>2</v>
      </c>
      <c r="E12">
        <f t="shared" si="3"/>
        <v>-1.5055865147961534E-4</v>
      </c>
      <c r="F12" s="1">
        <f t="shared" si="4"/>
        <v>1.0605361647508804E-4</v>
      </c>
    </row>
    <row r="13" spans="1:6" x14ac:dyDescent="0.3">
      <c r="A13" s="2"/>
      <c r="B13" s="2">
        <f t="shared" si="0"/>
        <v>0.43245599464820123</v>
      </c>
      <c r="C13" s="2">
        <f t="shared" si="1"/>
        <v>0.43245599464820123</v>
      </c>
      <c r="D13" s="2">
        <f t="shared" si="2"/>
        <v>2</v>
      </c>
      <c r="E13" s="2">
        <f t="shared" si="3"/>
        <v>4.6211463408107889E-5</v>
      </c>
      <c r="F13" s="2">
        <f t="shared" si="4"/>
        <v>3.2554995689271227E-5</v>
      </c>
    </row>
    <row r="14" spans="1:6" x14ac:dyDescent="0.3">
      <c r="B14" s="1">
        <f t="shared" si="0"/>
        <v>0.4324659870912701</v>
      </c>
      <c r="C14" s="1">
        <f t="shared" si="1"/>
        <v>0.4324659870912701</v>
      </c>
      <c r="D14">
        <f t="shared" si="2"/>
        <v>2</v>
      </c>
      <c r="E14">
        <f t="shared" si="3"/>
        <v>-1.4184647371351389E-5</v>
      </c>
      <c r="F14" s="1">
        <f t="shared" si="4"/>
        <v>9.992443068873591E-6</v>
      </c>
    </row>
    <row r="16" spans="1:6" x14ac:dyDescent="0.3">
      <c r="B16" t="s">
        <v>14</v>
      </c>
      <c r="C16">
        <f>B13</f>
        <v>0.43245599464820123</v>
      </c>
      <c r="F16" t="s">
        <v>20</v>
      </c>
    </row>
    <row r="17" spans="2:3" x14ac:dyDescent="0.3">
      <c r="B17" t="s">
        <v>15</v>
      </c>
      <c r="C17" s="3">
        <f>2*COS(2*C16)-3*C16</f>
        <v>4.6211463408107889E-5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CFAC-A20A-4A5D-B924-C7ACE310FAB0}">
  <dimension ref="A1:H15"/>
  <sheetViews>
    <sheetView tabSelected="1" workbookViewId="0">
      <selection activeCell="M10" sqref="M10"/>
    </sheetView>
  </sheetViews>
  <sheetFormatPr defaultRowHeight="14.4" x14ac:dyDescent="0.3"/>
  <sheetData>
    <row r="1" spans="1:8" x14ac:dyDescent="0.3">
      <c r="G1" t="s">
        <v>22</v>
      </c>
      <c r="H1">
        <v>0.1</v>
      </c>
    </row>
    <row r="2" spans="1:8" x14ac:dyDescent="0.3">
      <c r="A2" t="s">
        <v>1</v>
      </c>
      <c r="B2" t="s">
        <v>2</v>
      </c>
    </row>
    <row r="3" spans="1:8" x14ac:dyDescent="0.3">
      <c r="A3">
        <v>0</v>
      </c>
      <c r="B3">
        <f>(2*COS(2*A3)-3*A3)^2</f>
        <v>4</v>
      </c>
    </row>
    <row r="4" spans="1:8" x14ac:dyDescent="0.3">
      <c r="A4">
        <f>A3+$H$1</f>
        <v>0.1</v>
      </c>
      <c r="B4">
        <f t="shared" ref="B4:B15" si="0">(2*COS(2*A4)-3*A4)^2</f>
        <v>2.75604209459628</v>
      </c>
    </row>
    <row r="5" spans="1:8" x14ac:dyDescent="0.3">
      <c r="A5">
        <f t="shared" ref="A5:A15" si="1">A4+$H$1</f>
        <v>0.2</v>
      </c>
      <c r="B5">
        <f t="shared" si="0"/>
        <v>1.5428670330874066</v>
      </c>
    </row>
    <row r="6" spans="1:8" x14ac:dyDescent="0.3">
      <c r="A6">
        <f t="shared" si="1"/>
        <v>0.30000000000000004</v>
      </c>
      <c r="B6">
        <f t="shared" si="0"/>
        <v>0.56350729527850485</v>
      </c>
    </row>
    <row r="7" spans="1:8" x14ac:dyDescent="0.3">
      <c r="A7">
        <f t="shared" si="1"/>
        <v>0.4</v>
      </c>
      <c r="B7">
        <f t="shared" si="0"/>
        <v>3.7408750531028434E-2</v>
      </c>
    </row>
    <row r="8" spans="1:8" x14ac:dyDescent="0.3">
      <c r="A8">
        <f>A7+$H$1</f>
        <v>0.5</v>
      </c>
      <c r="B8">
        <f t="shared" si="0"/>
        <v>0.17589249169687685</v>
      </c>
    </row>
    <row r="9" spans="1:8" x14ac:dyDescent="0.3">
      <c r="A9">
        <f t="shared" si="1"/>
        <v>0.6</v>
      </c>
      <c r="B9">
        <f t="shared" si="0"/>
        <v>1.1562367366854587</v>
      </c>
    </row>
    <row r="10" spans="1:8" x14ac:dyDescent="0.3">
      <c r="A10">
        <f t="shared" si="1"/>
        <v>0.7</v>
      </c>
      <c r="B10">
        <f t="shared" si="0"/>
        <v>3.0978313183006576</v>
      </c>
    </row>
    <row r="11" spans="1:8" x14ac:dyDescent="0.3">
      <c r="A11">
        <f t="shared" si="1"/>
        <v>0.79999999999999993</v>
      </c>
      <c r="B11">
        <f t="shared" si="0"/>
        <v>6.043725862502864</v>
      </c>
    </row>
    <row r="12" spans="1:8" x14ac:dyDescent="0.3">
      <c r="A12">
        <f t="shared" si="1"/>
        <v>0.89999999999999991</v>
      </c>
      <c r="B12">
        <f t="shared" si="0"/>
        <v>9.9502657900170419</v>
      </c>
    </row>
    <row r="13" spans="1:8" x14ac:dyDescent="0.3">
      <c r="A13">
        <f t="shared" si="1"/>
        <v>0.99999999999999989</v>
      </c>
      <c r="B13">
        <f t="shared" si="0"/>
        <v>14.686474796838478</v>
      </c>
    </row>
    <row r="14" spans="1:8" x14ac:dyDescent="0.3">
      <c r="A14">
        <f t="shared" si="1"/>
        <v>1.0999999999999999</v>
      </c>
      <c r="B14">
        <f t="shared" si="0"/>
        <v>20.043549007813716</v>
      </c>
    </row>
    <row r="15" spans="1:8" x14ac:dyDescent="0.3">
      <c r="A15">
        <f t="shared" si="1"/>
        <v>1.2</v>
      </c>
      <c r="B15">
        <f t="shared" si="0"/>
        <v>25.75346747067282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Графически</vt:lpstr>
      <vt:lpstr>Касательные</vt:lpstr>
      <vt:lpstr>Метод хорд</vt:lpstr>
      <vt:lpstr>Локализация минимума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Соколова</dc:creator>
  <cp:lastModifiedBy>Дарья Соколова</cp:lastModifiedBy>
  <dcterms:created xsi:type="dcterms:W3CDTF">2023-10-17T14:49:53Z</dcterms:created>
  <dcterms:modified xsi:type="dcterms:W3CDTF">2023-10-17T16:05:52Z</dcterms:modified>
</cp:coreProperties>
</file>