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cs\script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4" i="1"/>
  <c r="L12" i="1"/>
  <c r="L14" i="1"/>
  <c r="L11" i="1"/>
  <c r="L10" i="1"/>
  <c r="L18" i="1"/>
  <c r="L17" i="1"/>
  <c r="L16" i="1"/>
  <c r="L9" i="1"/>
  <c r="L19" i="1"/>
  <c r="L2" i="1"/>
  <c r="N3" i="1" l="1"/>
  <c r="N5" i="1"/>
  <c r="N6" i="1"/>
  <c r="N8" i="1"/>
  <c r="N13" i="1"/>
  <c r="N20" i="1"/>
  <c r="N21" i="1"/>
  <c r="N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22" i="1" l="1"/>
  <c r="G22" i="1" s="1"/>
  <c r="D20" i="1"/>
  <c r="G20" i="1" s="1"/>
  <c r="D18" i="1"/>
  <c r="D16" i="1"/>
  <c r="G16" i="1" s="1"/>
  <c r="D14" i="1"/>
  <c r="D12" i="1"/>
  <c r="G12" i="1" s="1"/>
  <c r="D10" i="1"/>
  <c r="D8" i="1"/>
  <c r="G8" i="1" s="1"/>
  <c r="D6" i="1"/>
  <c r="G6" i="1" s="1"/>
  <c r="D4" i="1"/>
  <c r="G4" i="1" s="1"/>
  <c r="E22" i="1"/>
  <c r="E20" i="1"/>
  <c r="E18" i="1"/>
  <c r="E16" i="1"/>
  <c r="E12" i="1"/>
  <c r="E10" i="1"/>
  <c r="E8" i="1"/>
  <c r="E6" i="1"/>
  <c r="E4" i="1"/>
  <c r="F22" i="1"/>
  <c r="H22" i="1" s="1"/>
  <c r="J22" i="1" s="1"/>
  <c r="F6" i="1"/>
  <c r="H6" i="1" s="1"/>
  <c r="J6" i="1" s="1"/>
  <c r="H2" i="1"/>
  <c r="J2" i="1" s="1"/>
  <c r="F2" i="1"/>
  <c r="G2" i="1" s="1"/>
  <c r="F21" i="1"/>
  <c r="F17" i="1"/>
  <c r="F13" i="1"/>
  <c r="F9" i="1"/>
  <c r="F5" i="1"/>
  <c r="E2" i="1"/>
  <c r="D21" i="1"/>
  <c r="D19" i="1"/>
  <c r="D17" i="1"/>
  <c r="D15" i="1"/>
  <c r="D13" i="1"/>
  <c r="D11" i="1"/>
  <c r="D9" i="1"/>
  <c r="D7" i="1"/>
  <c r="D5" i="1"/>
  <c r="D3" i="1"/>
  <c r="E21" i="1"/>
  <c r="E19" i="1"/>
  <c r="E17" i="1"/>
  <c r="E15" i="1"/>
  <c r="E13" i="1"/>
  <c r="E11" i="1"/>
  <c r="E9" i="1"/>
  <c r="E7" i="1"/>
  <c r="E5" i="1"/>
  <c r="E3" i="1"/>
  <c r="F20" i="1"/>
  <c r="H20" i="1" s="1"/>
  <c r="F16" i="1"/>
  <c r="F12" i="1"/>
  <c r="H12" i="1" s="1"/>
  <c r="F8" i="1"/>
  <c r="F4" i="1"/>
  <c r="H4" i="1" s="1"/>
  <c r="G21" i="1"/>
  <c r="G13" i="1"/>
  <c r="G5" i="1"/>
  <c r="I2" i="1"/>
  <c r="F14" i="1" l="1"/>
  <c r="H14" i="1" s="1"/>
  <c r="J14" i="1" s="1"/>
  <c r="E14" i="1"/>
  <c r="I4" i="1"/>
  <c r="J4" i="1"/>
  <c r="K4" i="1" s="1"/>
  <c r="M4" i="1" s="1"/>
  <c r="N4" i="1" s="1"/>
  <c r="I12" i="1"/>
  <c r="J12" i="1"/>
  <c r="K12" i="1" s="1"/>
  <c r="M12" i="1" s="1"/>
  <c r="N12" i="1" s="1"/>
  <c r="I20" i="1"/>
  <c r="J20" i="1"/>
  <c r="K20" i="1" s="1"/>
  <c r="L20" i="1" s="1"/>
  <c r="M20" i="1" s="1"/>
  <c r="I8" i="1"/>
  <c r="K8" i="1" s="1"/>
  <c r="L8" i="1" s="1"/>
  <c r="M8" i="1" s="1"/>
  <c r="K2" i="1"/>
  <c r="G18" i="1"/>
  <c r="I5" i="1"/>
  <c r="K5" i="1" s="1"/>
  <c r="L5" i="1" s="1"/>
  <c r="M5" i="1" s="1"/>
  <c r="I13" i="1"/>
  <c r="I21" i="1"/>
  <c r="K21" i="1" s="1"/>
  <c r="L21" i="1" s="1"/>
  <c r="M21" i="1" s="1"/>
  <c r="H8" i="1"/>
  <c r="J8" i="1" s="1"/>
  <c r="H16" i="1"/>
  <c r="J16" i="1" s="1"/>
  <c r="I6" i="1"/>
  <c r="K6" i="1" s="1"/>
  <c r="L6" i="1" s="1"/>
  <c r="M6" i="1" s="1"/>
  <c r="I22" i="1"/>
  <c r="K22" i="1" s="1"/>
  <c r="L22" i="1" s="1"/>
  <c r="M22" i="1" s="1"/>
  <c r="G9" i="1"/>
  <c r="G17" i="1"/>
  <c r="F3" i="1"/>
  <c r="H5" i="1"/>
  <c r="J5" i="1" s="1"/>
  <c r="F7" i="1"/>
  <c r="H9" i="1"/>
  <c r="J9" i="1" s="1"/>
  <c r="F11" i="1"/>
  <c r="H13" i="1"/>
  <c r="J13" i="1" s="1"/>
  <c r="K13" i="1" s="1"/>
  <c r="L13" i="1" s="1"/>
  <c r="M13" i="1" s="1"/>
  <c r="F15" i="1"/>
  <c r="H17" i="1"/>
  <c r="J17" i="1" s="1"/>
  <c r="F19" i="1"/>
  <c r="H21" i="1"/>
  <c r="J21" i="1" s="1"/>
  <c r="F10" i="1"/>
  <c r="F18" i="1"/>
  <c r="I14" i="1" l="1"/>
  <c r="G14" i="1"/>
  <c r="H10" i="1"/>
  <c r="J10" i="1" s="1"/>
  <c r="H19" i="1"/>
  <c r="J19" i="1" s="1"/>
  <c r="H15" i="1"/>
  <c r="J15" i="1" s="1"/>
  <c r="I11" i="1"/>
  <c r="H11" i="1"/>
  <c r="J11" i="1" s="1"/>
  <c r="H7" i="1"/>
  <c r="J7" i="1" s="1"/>
  <c r="I3" i="1"/>
  <c r="H3" i="1"/>
  <c r="J3" i="1" s="1"/>
  <c r="K9" i="1"/>
  <c r="M9" i="1" s="1"/>
  <c r="N9" i="1" s="1"/>
  <c r="G15" i="1"/>
  <c r="G7" i="1"/>
  <c r="G10" i="1"/>
  <c r="M2" i="1"/>
  <c r="N2" i="1" s="1"/>
  <c r="H18" i="1"/>
  <c r="J18" i="1" s="1"/>
  <c r="I17" i="1"/>
  <c r="K17" i="1" s="1"/>
  <c r="M17" i="1" s="1"/>
  <c r="N17" i="1" s="1"/>
  <c r="I9" i="1"/>
  <c r="G19" i="1"/>
  <c r="G11" i="1"/>
  <c r="G3" i="1"/>
  <c r="K3" i="1" s="1"/>
  <c r="L3" i="1" s="1"/>
  <c r="M3" i="1" s="1"/>
  <c r="I16" i="1"/>
  <c r="K16" i="1" s="1"/>
  <c r="M16" i="1" s="1"/>
  <c r="N16" i="1" s="1"/>
  <c r="K14" i="1" l="1"/>
  <c r="M14" i="1" s="1"/>
  <c r="N14" i="1"/>
  <c r="P14" i="1"/>
  <c r="K18" i="1"/>
  <c r="M18" i="1" s="1"/>
  <c r="N18" i="1" s="1"/>
  <c r="K10" i="1"/>
  <c r="M10" i="1" s="1"/>
  <c r="N10" i="1" s="1"/>
  <c r="I19" i="1"/>
  <c r="K19" i="1" s="1"/>
  <c r="M19" i="1" s="1"/>
  <c r="N19" i="1" s="1"/>
  <c r="I10" i="1"/>
  <c r="K11" i="1"/>
  <c r="M11" i="1" s="1"/>
  <c r="N11" i="1" s="1"/>
  <c r="I18" i="1"/>
  <c r="I7" i="1"/>
  <c r="K7" i="1" s="1"/>
  <c r="M7" i="1" s="1"/>
  <c r="N7" i="1" s="1"/>
  <c r="I15" i="1"/>
  <c r="K15" i="1" s="1"/>
  <c r="L15" i="1" l="1"/>
  <c r="M15" i="1" s="1"/>
  <c r="N15" i="1" s="1"/>
</calcChain>
</file>

<file path=xl/sharedStrings.xml><?xml version="1.0" encoding="utf-8"?>
<sst xmlns="http://schemas.openxmlformats.org/spreadsheetml/2006/main" count="52" uniqueCount="52">
  <si>
    <t>[12] = {-6495.7142857133,242167.42857143,-4321.7142857133,244091.42857143},</t>
  </si>
  <si>
    <t>[13] = {11751.428571429,369204.85714286,11620.000000001,366703.71428572},</t>
  </si>
  <si>
    <t>[14] = {-41589.428571427,278650.57142857,-40248.857142856,279856.28571428},</t>
  </si>
  <si>
    <t>[15] = {-5579.7142857133,295210.57142857,-7585.9999999991,293555.14285714},</t>
  </si>
  <si>
    <t>[16] = {-25197.428571427,459052.57142857,-27686.57142857,457036.28571429},</t>
  </si>
  <si>
    <t>[17] = {-51087.142857141,297810.85714286,-49706.57142857,298970.28571429},</t>
  </si>
  <si>
    <t>[18] = {-163750.28571428,463622.57142857,-165212.85714286,460870},</t>
  </si>
  <si>
    <t>[19] = {6652.2857142863,386738.57142858,8764.8571428577,389003.71428572},</t>
  </si>
  <si>
    <t>[20] = {-221401.14285714,566015.71428571,-219751.42857143,562707.14285714},</t>
  </si>
  <si>
    <t>[21] = {-197811.42857143,517063.14285714,-195622.28571428,515849.42857143},</t>
  </si>
  <si>
    <t>[22] = {-355121.14285714,616421.14285715,-356549.42857143,618419.42857144},</t>
  </si>
  <si>
    <t>[23] = {-281681.14285714,646054,-281882.28571429,648431.42857143},</t>
  </si>
  <si>
    <t>[26] = {-52128.285714285,707572.28571429,-50388.857142856,703892.28571429},</t>
  </si>
  <si>
    <t>[27] = {-125580.57142857,759479.14285715,-124274.85714286,761378.00000001},</t>
  </si>
  <si>
    <t>[28] = {-83740.571428571,832212.57142857,-83294.857142857,835718.57142857},</t>
  </si>
  <si>
    <t>[29] = {-316481.42857143,897668.85714286,-314624.28571428,895291.42857143},</t>
  </si>
  <si>
    <t>[30] = {-316999.71428571,894496.57142857,-318664,896327.71428572},</t>
  </si>
  <si>
    <t>[31] = {-318175.14285714,902274.28571429,-319966.57142857,904036.85714286},</t>
  </si>
  <si>
    <t>[32] = {-148494.57142857,842108,-148685.42857143,845221.42857144}</t>
  </si>
  <si>
    <t>x1</t>
  </si>
  <si>
    <t>z1</t>
  </si>
  <si>
    <t>x2</t>
  </si>
  <si>
    <t>z2</t>
  </si>
  <si>
    <t>heading</t>
  </si>
  <si>
    <t>psi</t>
  </si>
  <si>
    <t>,1.62329544850684,-1.62329544850684</t>
  </si>
  <si>
    <t>,2.40910735155739,-2.40910735155739</t>
  </si>
  <si>
    <t>,2.45172058746978,-2.45172058746978</t>
  </si>
  <si>
    <t>,2.46076441819486,-2.46076441819486</t>
  </si>
  <si>
    <t>,2.44303961565279,-2.44303961565279</t>
  </si>
  <si>
    <t>,2.05920616746982,-2.05920616746982</t>
  </si>
  <si>
    <t>,4.62798477132166,-4.62798477132166</t>
  </si>
  <si>
    <t>,3.97469042602364,-3.97469042602364</t>
  </si>
  <si>
    <t>,3.91887137165303,-3.91887137165303</t>
  </si>
  <si>
    <t>,4.65116431906051,-4.65116431906051</t>
  </si>
  <si>
    <t>angle</t>
  </si>
  <si>
    <t>psi, heading</t>
  </si>
  <si>
    <t>adjusted</t>
  </si>
  <si>
    <t>,-1.92006493877033,1.92006493877033</t>
  </si>
  <si>
    <t>,0.724468306690539,-0.724468306690539</t>
  </si>
  <si>
    <t>,-0.90765164013325,0.90765164013325</t>
  </si>
  <si>
    <t>,1.29132089859535,-1.29132089859535</t>
  </si>
  <si>
    <t>,0.820235909742805,-0.820235909742805</t>
  </si>
  <si>
    <t>,-1.12925011719757,1.12925011719757</t>
  </si>
  <si>
    <t>,0.968419584342998,-0.968419584342998</t>
  </si>
  <si>
    <t>,1.44434563501146,-1.44434563501146</t>
  </si>
  <si>
    <t>,-1.10825468264437,1.10825468264437</t>
  </si>
  <si>
    <t>,-0.506233740419563,0.506233740419563</t>
  </si>
  <si>
    <t>[25] = {-285233.71428571,634520.28571428,-284543.14285714,685056.85714286},</t>
  </si>
  <si>
    <t>[24] = {-318367.71428571,634520.57142858,-317547.42857143,636778.57142857},</t>
  </si>
  <si>
    <t>,1.22234030943342,-1.22234030943342</t>
  </si>
  <si>
    <t>,-0.95023583247859,0.95023583247859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</si>
</sst>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D1" workbookViewId="0">
      <selection activeCell="O7" sqref="O7"/>
    </sheetView>
  </sheetViews>
  <sheetFormatPr defaultRowHeight="15" x14ac:dyDescent="0.25"/>
  <cols>
    <col min="1" max="1" width="73.5703125" customWidth="1"/>
    <col min="2" max="2" width="4" style="1" customWidth="1"/>
    <col min="3" max="3" width="64.140625" customWidth="1"/>
    <col min="4" max="4" width="5.28515625" style="2" customWidth="1"/>
    <col min="5" max="5" width="18.28515625" customWidth="1"/>
    <col min="6" max="6" width="4.140625" style="2" customWidth="1"/>
    <col min="7" max="7" width="17.28515625" customWidth="1"/>
    <col min="8" max="8" width="4.42578125" style="2" customWidth="1"/>
    <col min="9" max="9" width="17.85546875" customWidth="1"/>
    <col min="10" max="10" width="16.7109375" customWidth="1"/>
    <col min="11" max="11" width="13.140625" customWidth="1"/>
    <col min="12" max="12" width="13.7109375" customWidth="1"/>
    <col min="13" max="13" width="15.85546875" customWidth="1"/>
    <col min="14" max="14" width="36.28515625" customWidth="1"/>
    <col min="15" max="15" width="35.42578125" customWidth="1"/>
    <col min="16" max="16" width="34.85546875" bestFit="1" customWidth="1"/>
    <col min="17" max="17" width="39" customWidth="1"/>
  </cols>
  <sheetData>
    <row r="1" spans="1:17" s="2" customFormat="1" x14ac:dyDescent="0.25">
      <c r="E1" s="2" t="s">
        <v>19</v>
      </c>
      <c r="G1" s="2" t="s">
        <v>20</v>
      </c>
      <c r="I1" s="2" t="s">
        <v>21</v>
      </c>
      <c r="J1" s="2" t="s">
        <v>22</v>
      </c>
      <c r="K1" s="2" t="s">
        <v>35</v>
      </c>
      <c r="L1" s="2" t="s">
        <v>24</v>
      </c>
      <c r="M1" s="2" t="s">
        <v>23</v>
      </c>
      <c r="O1" s="2" t="s">
        <v>36</v>
      </c>
      <c r="P1" s="2" t="s">
        <v>37</v>
      </c>
    </row>
    <row r="2" spans="1:17" x14ac:dyDescent="0.25">
      <c r="A2" t="s">
        <v>0</v>
      </c>
      <c r="B2" s="1" t="str">
        <f>MID(A2,2,2)</f>
        <v>12</v>
      </c>
      <c r="C2" t="str">
        <f>MID(A2,SEARCH("{",A2,1)+1,SEARCH("}",A2,1)-SEARCH("{",A2,1)-1)</f>
        <v>-6495.7142857133,242167.42857143,-4321.7142857133,244091.42857143</v>
      </c>
      <c r="D2" s="2">
        <f>SEARCH(",",C2,1)-1</f>
        <v>16</v>
      </c>
      <c r="E2" t="str">
        <f>MID(C2,1,D2)</f>
        <v>-6495.7142857133</v>
      </c>
      <c r="F2" s="2">
        <f>SEARCH(",",C2,D2+2)-1</f>
        <v>32</v>
      </c>
      <c r="G2" t="str">
        <f>MID(C2,D2+2,F2-D2-1)</f>
        <v>242167.42857143</v>
      </c>
      <c r="H2" s="2">
        <f>SEARCH(",",C2,F2+2)-1</f>
        <v>49</v>
      </c>
      <c r="I2" t="str">
        <f>MID(C2,F2+2,H2-F2-1)</f>
        <v>-4321.7142857133</v>
      </c>
      <c r="J2" t="str">
        <f>MID(C2,H2+2,LEN(C2)-H2-1)</f>
        <v>244091.42857143</v>
      </c>
      <c r="K2">
        <f>ATAN((G2-J2)/(E2-I2))</f>
        <v>0.72446830669053919</v>
      </c>
      <c r="L2">
        <f>K2</f>
        <v>0.72446830669053919</v>
      </c>
      <c r="M2">
        <f>-L2</f>
        <v>-0.72446830669053919</v>
      </c>
      <c r="N2" t="str">
        <f>CONCATENATE(",",L2,",",M2)</f>
        <v>,0.724468306690539,-0.724468306690539</v>
      </c>
      <c r="O2" t="s">
        <v>39</v>
      </c>
    </row>
    <row r="3" spans="1:17" x14ac:dyDescent="0.25">
      <c r="A3" t="s">
        <v>1</v>
      </c>
      <c r="B3" s="1" t="str">
        <f t="shared" ref="B3:B22" si="0">MID(A3,2,2)</f>
        <v>13</v>
      </c>
      <c r="C3" t="str">
        <f t="shared" ref="C3:C22" si="1">MID(A3,SEARCH("{",A3,1)+1,SEARCH("}",A3,1)-SEARCH("{",A3,1)-1)</f>
        <v>11751.428571429,369204.85714286,11620.000000001,366703.71428572</v>
      </c>
      <c r="D3" s="2">
        <f t="shared" ref="D3:D22" si="2">SEARCH(",",C3,1)-1</f>
        <v>15</v>
      </c>
      <c r="E3" t="str">
        <f t="shared" ref="E3:E22" si="3">MID(C3,1,D3)</f>
        <v>11751.428571429</v>
      </c>
      <c r="F3" s="2">
        <f t="shared" ref="F3:F22" si="4">SEARCH(",",C3,D3+2)-1</f>
        <v>31</v>
      </c>
      <c r="G3" t="str">
        <f t="shared" ref="G3:G22" si="5">MID(C3,D3+2,F3-D3-1)</f>
        <v>369204.85714286</v>
      </c>
      <c r="H3" s="2">
        <f t="shared" ref="H3:H22" si="6">SEARCH(",",C3,F3+2)-1</f>
        <v>47</v>
      </c>
      <c r="I3" t="str">
        <f t="shared" ref="I3:I22" si="7">MID(C3,F3+2,H3-F3-1)</f>
        <v>11620.000000001</v>
      </c>
      <c r="J3" t="str">
        <f t="shared" ref="J3:J22" si="8">MID(C3,H3+2,LEN(C3)-H3-1)</f>
        <v>366703.71428572</v>
      </c>
      <c r="K3">
        <f t="shared" ref="K3:K22" si="9">ATAN((G3-J3)/(E3-I3))</f>
        <v>1.518297205082958</v>
      </c>
      <c r="L3">
        <f t="shared" ref="L3:L22" si="10">PI()-K3</f>
        <v>1.6232954485068352</v>
      </c>
      <c r="M3">
        <f t="shared" ref="M3:M22" si="11">-L3</f>
        <v>-1.6232954485068352</v>
      </c>
      <c r="N3" t="str">
        <f t="shared" ref="N3:N22" si="12">CONCATENATE(",",L3,",",M3)</f>
        <v>,1.62329544850684,-1.62329544850684</v>
      </c>
      <c r="O3" t="s">
        <v>25</v>
      </c>
    </row>
    <row r="4" spans="1:17" x14ac:dyDescent="0.25">
      <c r="A4" t="s">
        <v>2</v>
      </c>
      <c r="B4" s="1" t="str">
        <f t="shared" si="0"/>
        <v>14</v>
      </c>
      <c r="C4" t="str">
        <f t="shared" si="1"/>
        <v>-41589.428571427,278650.57142857,-40248.857142856,279856.28571428</v>
      </c>
      <c r="D4" s="2">
        <f t="shared" si="2"/>
        <v>16</v>
      </c>
      <c r="E4" t="str">
        <f t="shared" si="3"/>
        <v>-41589.428571427</v>
      </c>
      <c r="F4" s="2">
        <f t="shared" si="4"/>
        <v>32</v>
      </c>
      <c r="G4" t="str">
        <f t="shared" si="5"/>
        <v>278650.57142857</v>
      </c>
      <c r="H4" s="2">
        <f t="shared" si="6"/>
        <v>49</v>
      </c>
      <c r="I4" t="str">
        <f t="shared" si="7"/>
        <v>-40248.857142856</v>
      </c>
      <c r="J4" t="str">
        <f t="shared" si="8"/>
        <v>279856.28571428</v>
      </c>
      <c r="K4">
        <f t="shared" si="9"/>
        <v>0.73248530203240814</v>
      </c>
      <c r="L4">
        <f>PI()-K4</f>
        <v>2.4091073515573851</v>
      </c>
      <c r="M4">
        <f t="shared" si="11"/>
        <v>-2.4091073515573851</v>
      </c>
      <c r="N4" t="str">
        <f t="shared" si="12"/>
        <v>,2.40910735155739,-2.40910735155739</v>
      </c>
      <c r="O4" t="s">
        <v>26</v>
      </c>
    </row>
    <row r="5" spans="1:17" x14ac:dyDescent="0.25">
      <c r="A5" t="s">
        <v>3</v>
      </c>
      <c r="B5" s="1" t="str">
        <f t="shared" si="0"/>
        <v>15</v>
      </c>
      <c r="C5" t="str">
        <f t="shared" si="1"/>
        <v>-5579.7142857133,295210.57142857,-7585.9999999991,293555.14285714</v>
      </c>
      <c r="D5" s="2">
        <f t="shared" si="2"/>
        <v>16</v>
      </c>
      <c r="E5" t="str">
        <f t="shared" si="3"/>
        <v>-5579.7142857133</v>
      </c>
      <c r="F5" s="2">
        <f t="shared" si="4"/>
        <v>32</v>
      </c>
      <c r="G5" t="str">
        <f t="shared" si="5"/>
        <v>295210.57142857</v>
      </c>
      <c r="H5" s="2">
        <f t="shared" si="6"/>
        <v>49</v>
      </c>
      <c r="I5" t="str">
        <f t="shared" si="7"/>
        <v>-7585.9999999991</v>
      </c>
      <c r="J5" t="str">
        <f t="shared" si="8"/>
        <v>293555.14285714</v>
      </c>
      <c r="K5">
        <f t="shared" si="9"/>
        <v>0.68987206612001173</v>
      </c>
      <c r="L5">
        <f t="shared" si="10"/>
        <v>2.4517205874697812</v>
      </c>
      <c r="M5">
        <f t="shared" si="11"/>
        <v>-2.4517205874697812</v>
      </c>
      <c r="N5" t="str">
        <f t="shared" si="12"/>
        <v>,2.45172058746978,-2.45172058746978</v>
      </c>
      <c r="O5" t="s">
        <v>27</v>
      </c>
    </row>
    <row r="6" spans="1:17" x14ac:dyDescent="0.25">
      <c r="A6" t="s">
        <v>4</v>
      </c>
      <c r="B6" s="1" t="str">
        <f t="shared" si="0"/>
        <v>16</v>
      </c>
      <c r="C6" t="str">
        <f t="shared" si="1"/>
        <v>-25197.428571427,459052.57142857,-27686.57142857,457036.28571429</v>
      </c>
      <c r="D6" s="2">
        <f t="shared" si="2"/>
        <v>16</v>
      </c>
      <c r="E6" t="str">
        <f t="shared" si="3"/>
        <v>-25197.428571427</v>
      </c>
      <c r="F6" s="2">
        <f t="shared" si="4"/>
        <v>32</v>
      </c>
      <c r="G6" t="str">
        <f t="shared" si="5"/>
        <v>459052.57142857</v>
      </c>
      <c r="H6" s="2">
        <f t="shared" si="6"/>
        <v>48</v>
      </c>
      <c r="I6" t="str">
        <f t="shared" si="7"/>
        <v>-27686.57142857</v>
      </c>
      <c r="J6" t="str">
        <f t="shared" si="8"/>
        <v>457036.28571429</v>
      </c>
      <c r="K6">
        <f t="shared" si="9"/>
        <v>0.6808282353949362</v>
      </c>
      <c r="L6">
        <f t="shared" si="10"/>
        <v>2.4607644181948567</v>
      </c>
      <c r="M6">
        <f t="shared" si="11"/>
        <v>-2.4607644181948567</v>
      </c>
      <c r="N6" t="str">
        <f t="shared" si="12"/>
        <v>,2.46076441819486,-2.46076441819486</v>
      </c>
      <c r="O6" t="s">
        <v>28</v>
      </c>
    </row>
    <row r="7" spans="1:17" x14ac:dyDescent="0.25">
      <c r="A7" t="s">
        <v>5</v>
      </c>
      <c r="B7" s="1" t="str">
        <f t="shared" si="0"/>
        <v>17</v>
      </c>
      <c r="C7" t="str">
        <f t="shared" si="1"/>
        <v>-51087.142857141,297810.85714286,-49706.57142857,298970.28571429</v>
      </c>
      <c r="D7" s="2">
        <f t="shared" si="2"/>
        <v>16</v>
      </c>
      <c r="E7" t="str">
        <f t="shared" si="3"/>
        <v>-51087.142857141</v>
      </c>
      <c r="F7" s="2">
        <f t="shared" si="4"/>
        <v>32</v>
      </c>
      <c r="G7" t="str">
        <f t="shared" si="5"/>
        <v>297810.85714286</v>
      </c>
      <c r="H7" s="2">
        <f t="shared" si="6"/>
        <v>48</v>
      </c>
      <c r="I7" t="str">
        <f t="shared" si="7"/>
        <v>-49706.57142857</v>
      </c>
      <c r="J7" t="str">
        <f t="shared" si="8"/>
        <v>298970.28571429</v>
      </c>
      <c r="K7">
        <f t="shared" si="9"/>
        <v>0.69855303793699886</v>
      </c>
      <c r="L7">
        <f>PI()-K7</f>
        <v>2.4430396156527943</v>
      </c>
      <c r="M7">
        <f t="shared" si="11"/>
        <v>-2.4430396156527943</v>
      </c>
      <c r="N7" t="str">
        <f t="shared" si="12"/>
        <v>,2.44303961565279,-2.44303961565279</v>
      </c>
      <c r="O7" t="s">
        <v>29</v>
      </c>
    </row>
    <row r="8" spans="1:17" x14ac:dyDescent="0.25">
      <c r="A8" t="s">
        <v>6</v>
      </c>
      <c r="B8" s="1" t="str">
        <f t="shared" si="0"/>
        <v>18</v>
      </c>
      <c r="C8" t="str">
        <f t="shared" si="1"/>
        <v>-163750.28571428,463622.57142857,-165212.85714286,460870</v>
      </c>
      <c r="D8" s="2">
        <f t="shared" si="2"/>
        <v>16</v>
      </c>
      <c r="E8" t="str">
        <f t="shared" si="3"/>
        <v>-163750.28571428</v>
      </c>
      <c r="F8" s="2">
        <f t="shared" si="4"/>
        <v>32</v>
      </c>
      <c r="G8" t="str">
        <f t="shared" si="5"/>
        <v>463622.57142857</v>
      </c>
      <c r="H8" s="2">
        <f t="shared" si="6"/>
        <v>49</v>
      </c>
      <c r="I8" t="str">
        <f t="shared" si="7"/>
        <v>-165212.85714286</v>
      </c>
      <c r="J8" t="str">
        <f t="shared" si="8"/>
        <v>460870</v>
      </c>
      <c r="K8">
        <f t="shared" si="9"/>
        <v>1.0823864861199712</v>
      </c>
      <c r="L8">
        <f t="shared" si="10"/>
        <v>2.0592061674698217</v>
      </c>
      <c r="M8">
        <f t="shared" si="11"/>
        <v>-2.0592061674698217</v>
      </c>
      <c r="N8" t="str">
        <f t="shared" si="12"/>
        <v>,2.05920616746982,-2.05920616746982</v>
      </c>
      <c r="O8" t="s">
        <v>30</v>
      </c>
    </row>
    <row r="9" spans="1:17" x14ac:dyDescent="0.25">
      <c r="A9" t="s">
        <v>7</v>
      </c>
      <c r="B9" s="1" t="str">
        <f t="shared" si="0"/>
        <v>19</v>
      </c>
      <c r="C9" t="str">
        <f t="shared" si="1"/>
        <v>6652.2857142863,386738.57142858,8764.8571428577,389003.71428572</v>
      </c>
      <c r="D9" s="2">
        <f t="shared" si="2"/>
        <v>15</v>
      </c>
      <c r="E9" t="str">
        <f t="shared" si="3"/>
        <v>6652.2857142863</v>
      </c>
      <c r="F9" s="2">
        <f t="shared" si="4"/>
        <v>31</v>
      </c>
      <c r="G9" t="str">
        <f t="shared" si="5"/>
        <v>386738.57142858</v>
      </c>
      <c r="H9" s="2">
        <f t="shared" si="6"/>
        <v>47</v>
      </c>
      <c r="I9" t="str">
        <f t="shared" si="7"/>
        <v>8764.8571428577</v>
      </c>
      <c r="J9" t="str">
        <f t="shared" si="8"/>
        <v>389003.71428572</v>
      </c>
      <c r="K9">
        <f t="shared" si="9"/>
        <v>0.82023590974280547</v>
      </c>
      <c r="L9">
        <f>K9</f>
        <v>0.82023590974280547</v>
      </c>
      <c r="M9">
        <f t="shared" si="11"/>
        <v>-0.82023590974280547</v>
      </c>
      <c r="N9" t="str">
        <f t="shared" si="12"/>
        <v>,0.820235909742805,-0.820235909742805</v>
      </c>
      <c r="O9" t="s">
        <v>42</v>
      </c>
    </row>
    <row r="10" spans="1:17" x14ac:dyDescent="0.25">
      <c r="A10" t="s">
        <v>8</v>
      </c>
      <c r="B10" s="1" t="str">
        <f t="shared" si="0"/>
        <v>20</v>
      </c>
      <c r="C10" t="str">
        <f t="shared" si="1"/>
        <v>-221401.14285714,566015.71428571,-219751.42857143,562707.14285714</v>
      </c>
      <c r="D10" s="2">
        <f t="shared" si="2"/>
        <v>16</v>
      </c>
      <c r="E10" t="str">
        <f t="shared" si="3"/>
        <v>-221401.14285714</v>
      </c>
      <c r="F10" s="2">
        <f t="shared" si="4"/>
        <v>32</v>
      </c>
      <c r="G10" t="str">
        <f t="shared" si="5"/>
        <v>566015.71428571</v>
      </c>
      <c r="H10" s="2">
        <f t="shared" si="6"/>
        <v>49</v>
      </c>
      <c r="I10" t="str">
        <f t="shared" si="7"/>
        <v>-219751.42857143</v>
      </c>
      <c r="J10" t="str">
        <f t="shared" si="8"/>
        <v>562707.14285714</v>
      </c>
      <c r="K10">
        <f t="shared" si="9"/>
        <v>-1.1082546826443707</v>
      </c>
      <c r="L10">
        <f>K10</f>
        <v>-1.1082546826443707</v>
      </c>
      <c r="M10">
        <f t="shared" si="11"/>
        <v>1.1082546826443707</v>
      </c>
      <c r="N10" t="str">
        <f t="shared" si="12"/>
        <v>,-1.10825468264437,1.10825468264437</v>
      </c>
      <c r="O10" t="s">
        <v>46</v>
      </c>
    </row>
    <row r="11" spans="1:17" x14ac:dyDescent="0.25">
      <c r="A11" t="s">
        <v>9</v>
      </c>
      <c r="B11" s="1" t="str">
        <f t="shared" si="0"/>
        <v>21</v>
      </c>
      <c r="C11" t="str">
        <f t="shared" si="1"/>
        <v>-197811.42857143,517063.14285714,-195622.28571428,515849.42857143</v>
      </c>
      <c r="D11" s="2">
        <f t="shared" si="2"/>
        <v>16</v>
      </c>
      <c r="E11" t="str">
        <f t="shared" si="3"/>
        <v>-197811.42857143</v>
      </c>
      <c r="F11" s="2">
        <f t="shared" si="4"/>
        <v>32</v>
      </c>
      <c r="G11" t="str">
        <f t="shared" si="5"/>
        <v>517063.14285714</v>
      </c>
      <c r="H11" s="2">
        <f t="shared" si="6"/>
        <v>49</v>
      </c>
      <c r="I11" t="str">
        <f t="shared" si="7"/>
        <v>-195622.28571428</v>
      </c>
      <c r="J11" t="str">
        <f t="shared" si="8"/>
        <v>515849.42857143</v>
      </c>
      <c r="K11">
        <f t="shared" si="9"/>
        <v>-0.50623374041956293</v>
      </c>
      <c r="L11">
        <f>K11</f>
        <v>-0.50623374041956293</v>
      </c>
      <c r="M11">
        <f t="shared" si="11"/>
        <v>0.50623374041956293</v>
      </c>
      <c r="N11" t="str">
        <f t="shared" si="12"/>
        <v>,-0.506233740419563,0.506233740419563</v>
      </c>
      <c r="O11" t="s">
        <v>47</v>
      </c>
    </row>
    <row r="12" spans="1:17" x14ac:dyDescent="0.25">
      <c r="A12" t="s">
        <v>10</v>
      </c>
      <c r="B12" s="1" t="str">
        <f t="shared" si="0"/>
        <v>22</v>
      </c>
      <c r="C12" t="str">
        <f t="shared" si="1"/>
        <v>-355121.14285714,616421.14285715,-356549.42857143,618419.42857144</v>
      </c>
      <c r="D12" s="2">
        <f t="shared" si="2"/>
        <v>16</v>
      </c>
      <c r="E12" t="str">
        <f t="shared" si="3"/>
        <v>-355121.14285714</v>
      </c>
      <c r="F12" s="2">
        <f t="shared" si="4"/>
        <v>32</v>
      </c>
      <c r="G12" t="str">
        <f t="shared" si="5"/>
        <v>616421.14285715</v>
      </c>
      <c r="H12" s="2">
        <f t="shared" si="6"/>
        <v>49</v>
      </c>
      <c r="I12" t="str">
        <f t="shared" si="7"/>
        <v>-356549.42857143</v>
      </c>
      <c r="J12" t="str">
        <f t="shared" si="8"/>
        <v>618419.42857144</v>
      </c>
      <c r="K12">
        <f t="shared" si="9"/>
        <v>-0.95023583247858956</v>
      </c>
      <c r="L12">
        <f>K12</f>
        <v>-0.95023583247858956</v>
      </c>
      <c r="M12">
        <f t="shared" si="11"/>
        <v>0.95023583247858956</v>
      </c>
      <c r="N12" t="str">
        <f t="shared" si="12"/>
        <v>,-0.95023583247859,0.95023583247859</v>
      </c>
      <c r="O12" t="s">
        <v>51</v>
      </c>
    </row>
    <row r="13" spans="1:17" x14ac:dyDescent="0.25">
      <c r="A13" t="s">
        <v>11</v>
      </c>
      <c r="B13" s="1" t="str">
        <f t="shared" si="0"/>
        <v>23</v>
      </c>
      <c r="C13" t="str">
        <f t="shared" si="1"/>
        <v>-281681.14285714,646054,-281882.28571429,648431.42857143</v>
      </c>
      <c r="D13" s="2">
        <f t="shared" si="2"/>
        <v>16</v>
      </c>
      <c r="E13" t="str">
        <f t="shared" si="3"/>
        <v>-281681.14285714</v>
      </c>
      <c r="F13" s="2">
        <f t="shared" si="4"/>
        <v>23</v>
      </c>
      <c r="G13" t="str">
        <f t="shared" si="5"/>
        <v>646054</v>
      </c>
      <c r="H13" s="2">
        <f t="shared" si="6"/>
        <v>40</v>
      </c>
      <c r="I13" t="str">
        <f t="shared" si="7"/>
        <v>-281882.28571429</v>
      </c>
      <c r="J13" t="str">
        <f t="shared" si="8"/>
        <v>648431.42857143</v>
      </c>
      <c r="K13">
        <f t="shared" si="9"/>
        <v>-1.4863921177318622</v>
      </c>
      <c r="L13">
        <f t="shared" si="10"/>
        <v>4.6279847713216551</v>
      </c>
      <c r="M13">
        <f t="shared" si="11"/>
        <v>-4.6279847713216551</v>
      </c>
      <c r="N13" t="str">
        <f t="shared" si="12"/>
        <v>,4.62798477132166,-4.62798477132166</v>
      </c>
      <c r="O13" t="s">
        <v>31</v>
      </c>
    </row>
    <row r="14" spans="1:17" x14ac:dyDescent="0.25">
      <c r="A14" t="s">
        <v>49</v>
      </c>
      <c r="B14" s="1" t="str">
        <f t="shared" si="0"/>
        <v>24</v>
      </c>
      <c r="C14" t="str">
        <f t="shared" si="1"/>
        <v>-318367.71428571,634520.57142858,-317547.42857143,636778.57142857</v>
      </c>
      <c r="D14" s="2">
        <f t="shared" si="2"/>
        <v>16</v>
      </c>
      <c r="E14" t="str">
        <f t="shared" si="3"/>
        <v>-318367.71428571</v>
      </c>
      <c r="F14" s="2">
        <f t="shared" si="4"/>
        <v>32</v>
      </c>
      <c r="G14" t="str">
        <f t="shared" si="5"/>
        <v>634520.57142858</v>
      </c>
      <c r="H14" s="2">
        <f t="shared" si="6"/>
        <v>49</v>
      </c>
      <c r="I14" t="str">
        <f t="shared" si="7"/>
        <v>-317547.42857143</v>
      </c>
      <c r="J14" t="str">
        <f t="shared" si="8"/>
        <v>636778.57142857</v>
      </c>
      <c r="K14">
        <f t="shared" si="9"/>
        <v>1.2223403094334249</v>
      </c>
      <c r="L14">
        <f>K14</f>
        <v>1.2223403094334249</v>
      </c>
      <c r="M14">
        <f t="shared" si="11"/>
        <v>-1.2223403094334249</v>
      </c>
      <c r="N14" t="str">
        <f t="shared" si="12"/>
        <v>,1.22234030943342,-1.22234030943342</v>
      </c>
      <c r="O14" t="s">
        <v>50</v>
      </c>
      <c r="P14" t="str">
        <f>CONCATENATE(",",M14,",",L14)</f>
        <v>,-1.22234030943342,1.22234030943342</v>
      </c>
      <c r="Q14" t="s">
        <v>38</v>
      </c>
    </row>
    <row r="15" spans="1:17" x14ac:dyDescent="0.25">
      <c r="A15" t="s">
        <v>48</v>
      </c>
      <c r="B15" s="1" t="str">
        <f t="shared" si="0"/>
        <v>25</v>
      </c>
      <c r="C15" t="str">
        <f t="shared" si="1"/>
        <v>-285233.71428571,634520.28571428,-284543.14285714,685056.85714286</v>
      </c>
      <c r="D15" s="2">
        <f t="shared" si="2"/>
        <v>16</v>
      </c>
      <c r="E15" t="str">
        <f t="shared" si="3"/>
        <v>-285233.71428571</v>
      </c>
      <c r="F15" s="2">
        <f t="shared" si="4"/>
        <v>32</v>
      </c>
      <c r="G15" t="str">
        <f t="shared" si="5"/>
        <v>634520.28571428</v>
      </c>
      <c r="H15" s="2">
        <f t="shared" si="6"/>
        <v>49</v>
      </c>
      <c r="I15" t="str">
        <f t="shared" si="7"/>
        <v>-284543.14285714</v>
      </c>
      <c r="J15" t="str">
        <f t="shared" si="8"/>
        <v>685056.85714286</v>
      </c>
      <c r="K15">
        <f t="shared" si="9"/>
        <v>1.5571323913273314</v>
      </c>
      <c r="L15">
        <f>K15</f>
        <v>1.5571323913273314</v>
      </c>
      <c r="M15">
        <f t="shared" si="11"/>
        <v>-1.5571323913273314</v>
      </c>
      <c r="N15" t="str">
        <f t="shared" si="12"/>
        <v>,1.55713239132733,-1.55713239132733</v>
      </c>
      <c r="O15" t="s">
        <v>41</v>
      </c>
    </row>
    <row r="16" spans="1:17" x14ac:dyDescent="0.25">
      <c r="A16" t="s">
        <v>12</v>
      </c>
      <c r="B16" s="1" t="str">
        <f t="shared" si="0"/>
        <v>26</v>
      </c>
      <c r="C16" t="str">
        <f t="shared" si="1"/>
        <v>-52128.285714285,707572.28571429,-50388.857142856,703892.28571429</v>
      </c>
      <c r="D16" s="2">
        <f t="shared" si="2"/>
        <v>16</v>
      </c>
      <c r="E16" t="str">
        <f t="shared" si="3"/>
        <v>-52128.285714285</v>
      </c>
      <c r="F16" s="2">
        <f t="shared" si="4"/>
        <v>32</v>
      </c>
      <c r="G16" t="str">
        <f t="shared" si="5"/>
        <v>707572.28571429</v>
      </c>
      <c r="H16" s="2">
        <f t="shared" si="6"/>
        <v>49</v>
      </c>
      <c r="I16" t="str">
        <f t="shared" si="7"/>
        <v>-50388.857142856</v>
      </c>
      <c r="J16" t="str">
        <f t="shared" si="8"/>
        <v>703892.28571429</v>
      </c>
      <c r="K16">
        <f t="shared" si="9"/>
        <v>-1.1292501171975657</v>
      </c>
      <c r="L16">
        <f>K16</f>
        <v>-1.1292501171975657</v>
      </c>
      <c r="M16">
        <f t="shared" si="11"/>
        <v>1.1292501171975657</v>
      </c>
      <c r="N16" t="str">
        <f t="shared" si="12"/>
        <v>,-1.12925011719757,1.12925011719757</v>
      </c>
      <c r="O16" t="s">
        <v>43</v>
      </c>
    </row>
    <row r="17" spans="1:15" x14ac:dyDescent="0.25">
      <c r="A17" t="s">
        <v>13</v>
      </c>
      <c r="B17" s="1" t="str">
        <f t="shared" si="0"/>
        <v>27</v>
      </c>
      <c r="C17" t="str">
        <f t="shared" si="1"/>
        <v>-125580.57142857,759479.14285715,-124274.85714286,761378.00000001</v>
      </c>
      <c r="D17" s="2">
        <f t="shared" si="2"/>
        <v>16</v>
      </c>
      <c r="E17" t="str">
        <f t="shared" si="3"/>
        <v>-125580.57142857</v>
      </c>
      <c r="F17" s="2">
        <f t="shared" si="4"/>
        <v>32</v>
      </c>
      <c r="G17" t="str">
        <f t="shared" si="5"/>
        <v>759479.14285715</v>
      </c>
      <c r="H17" s="2">
        <f t="shared" si="6"/>
        <v>49</v>
      </c>
      <c r="I17" t="str">
        <f t="shared" si="7"/>
        <v>-124274.85714286</v>
      </c>
      <c r="J17" t="str">
        <f t="shared" si="8"/>
        <v>761378.00000001</v>
      </c>
      <c r="K17">
        <f t="shared" si="9"/>
        <v>0.96841958434299791</v>
      </c>
      <c r="L17">
        <f>K17</f>
        <v>0.96841958434299791</v>
      </c>
      <c r="M17">
        <f t="shared" si="11"/>
        <v>-0.96841958434299791</v>
      </c>
      <c r="N17" t="str">
        <f t="shared" si="12"/>
        <v>,0.968419584342998,-0.968419584342998</v>
      </c>
      <c r="O17" t="s">
        <v>44</v>
      </c>
    </row>
    <row r="18" spans="1:15" x14ac:dyDescent="0.25">
      <c r="A18" t="s">
        <v>14</v>
      </c>
      <c r="B18" s="1" t="str">
        <f t="shared" si="0"/>
        <v>28</v>
      </c>
      <c r="C18" t="str">
        <f t="shared" si="1"/>
        <v>-83740.571428571,832212.57142857,-83294.857142857,835718.57142857</v>
      </c>
      <c r="D18" s="2">
        <f t="shared" si="2"/>
        <v>16</v>
      </c>
      <c r="E18" t="str">
        <f t="shared" si="3"/>
        <v>-83740.571428571</v>
      </c>
      <c r="F18" s="2">
        <f t="shared" si="4"/>
        <v>32</v>
      </c>
      <c r="G18" t="str">
        <f t="shared" si="5"/>
        <v>832212.57142857</v>
      </c>
      <c r="H18" s="2">
        <f t="shared" si="6"/>
        <v>49</v>
      </c>
      <c r="I18" t="str">
        <f t="shared" si="7"/>
        <v>-83294.857142857</v>
      </c>
      <c r="J18" t="str">
        <f t="shared" si="8"/>
        <v>835718.57142857</v>
      </c>
      <c r="K18">
        <f t="shared" si="9"/>
        <v>1.4443456350114556</v>
      </c>
      <c r="L18">
        <f>K18</f>
        <v>1.4443456350114556</v>
      </c>
      <c r="M18">
        <f t="shared" si="11"/>
        <v>-1.4443456350114556</v>
      </c>
      <c r="N18" t="str">
        <f t="shared" si="12"/>
        <v>,1.44434563501146,-1.44434563501146</v>
      </c>
      <c r="O18" t="s">
        <v>45</v>
      </c>
    </row>
    <row r="19" spans="1:15" x14ac:dyDescent="0.25">
      <c r="A19" t="s">
        <v>15</v>
      </c>
      <c r="B19" s="1" t="str">
        <f t="shared" si="0"/>
        <v>29</v>
      </c>
      <c r="C19" t="str">
        <f t="shared" si="1"/>
        <v>-316481.42857143,897668.85714286,-314624.28571428,895291.42857143</v>
      </c>
      <c r="D19" s="2">
        <f t="shared" si="2"/>
        <v>16</v>
      </c>
      <c r="E19" t="str">
        <f t="shared" si="3"/>
        <v>-316481.42857143</v>
      </c>
      <c r="F19" s="2">
        <f t="shared" si="4"/>
        <v>32</v>
      </c>
      <c r="G19" t="str">
        <f t="shared" si="5"/>
        <v>897668.85714286</v>
      </c>
      <c r="H19" s="2">
        <f t="shared" si="6"/>
        <v>49</v>
      </c>
      <c r="I19" t="str">
        <f t="shared" si="7"/>
        <v>-314624.28571428</v>
      </c>
      <c r="J19" t="str">
        <f t="shared" si="8"/>
        <v>895291.42857143</v>
      </c>
      <c r="K19">
        <f t="shared" si="9"/>
        <v>-0.90765164013325006</v>
      </c>
      <c r="L19">
        <f>K19</f>
        <v>-0.90765164013325006</v>
      </c>
      <c r="M19">
        <f t="shared" si="11"/>
        <v>0.90765164013325006</v>
      </c>
      <c r="N19" t="str">
        <f t="shared" si="12"/>
        <v>,-0.90765164013325,0.90765164013325</v>
      </c>
      <c r="O19" t="s">
        <v>40</v>
      </c>
    </row>
    <row r="20" spans="1:15" x14ac:dyDescent="0.25">
      <c r="A20" t="s">
        <v>16</v>
      </c>
      <c r="B20" s="1" t="str">
        <f t="shared" si="0"/>
        <v>30</v>
      </c>
      <c r="C20" t="str">
        <f t="shared" si="1"/>
        <v>-316999.71428571,894496.57142857,-318664,896327.71428572</v>
      </c>
      <c r="D20" s="2">
        <f t="shared" si="2"/>
        <v>16</v>
      </c>
      <c r="E20" t="str">
        <f t="shared" si="3"/>
        <v>-316999.71428571</v>
      </c>
      <c r="F20" s="2">
        <f t="shared" si="4"/>
        <v>32</v>
      </c>
      <c r="G20" t="str">
        <f t="shared" si="5"/>
        <v>894496.57142857</v>
      </c>
      <c r="H20" s="2">
        <f t="shared" si="6"/>
        <v>40</v>
      </c>
      <c r="I20" t="str">
        <f t="shared" si="7"/>
        <v>-318664</v>
      </c>
      <c r="J20" t="str">
        <f t="shared" si="8"/>
        <v>896327.71428572</v>
      </c>
      <c r="K20">
        <f t="shared" si="9"/>
        <v>-0.83309777243385175</v>
      </c>
      <c r="L20">
        <f t="shared" si="10"/>
        <v>3.9746904260236446</v>
      </c>
      <c r="M20">
        <f t="shared" si="11"/>
        <v>-3.9746904260236446</v>
      </c>
      <c r="N20" t="str">
        <f t="shared" si="12"/>
        <v>,3.97469042602364,-3.97469042602364</v>
      </c>
      <c r="O20" t="s">
        <v>32</v>
      </c>
    </row>
    <row r="21" spans="1:15" x14ac:dyDescent="0.25">
      <c r="A21" t="s">
        <v>17</v>
      </c>
      <c r="B21" s="1" t="str">
        <f t="shared" si="0"/>
        <v>31</v>
      </c>
      <c r="C21" t="str">
        <f t="shared" si="1"/>
        <v>-318175.14285714,902274.28571429,-319966.57142857,904036.85714286</v>
      </c>
      <c r="D21" s="2">
        <f t="shared" si="2"/>
        <v>16</v>
      </c>
      <c r="E21" t="str">
        <f t="shared" si="3"/>
        <v>-318175.14285714</v>
      </c>
      <c r="F21" s="2">
        <f t="shared" si="4"/>
        <v>32</v>
      </c>
      <c r="G21" t="str">
        <f t="shared" si="5"/>
        <v>902274.28571429</v>
      </c>
      <c r="H21" s="2">
        <f t="shared" si="6"/>
        <v>49</v>
      </c>
      <c r="I21" t="str">
        <f t="shared" si="7"/>
        <v>-319966.57142857</v>
      </c>
      <c r="J21" t="str">
        <f t="shared" si="8"/>
        <v>904036.85714286</v>
      </c>
      <c r="K21">
        <f t="shared" si="9"/>
        <v>-0.77727871806323534</v>
      </c>
      <c r="L21">
        <f t="shared" si="10"/>
        <v>3.9188713716530286</v>
      </c>
      <c r="M21">
        <f t="shared" si="11"/>
        <v>-3.9188713716530286</v>
      </c>
      <c r="N21" t="str">
        <f t="shared" si="12"/>
        <v>,3.91887137165303,-3.91887137165303</v>
      </c>
      <c r="O21" t="s">
        <v>33</v>
      </c>
    </row>
    <row r="22" spans="1:15" x14ac:dyDescent="0.25">
      <c r="A22" t="s">
        <v>18</v>
      </c>
      <c r="B22" s="1" t="str">
        <f t="shared" si="0"/>
        <v>32</v>
      </c>
      <c r="C22" t="str">
        <f t="shared" si="1"/>
        <v>-148494.57142857,842108,-148685.42857143,845221.42857144</v>
      </c>
      <c r="D22" s="2">
        <f t="shared" si="2"/>
        <v>16</v>
      </c>
      <c r="E22" t="str">
        <f t="shared" si="3"/>
        <v>-148494.57142857</v>
      </c>
      <c r="F22" s="2">
        <f t="shared" si="4"/>
        <v>23</v>
      </c>
      <c r="G22" t="str">
        <f t="shared" si="5"/>
        <v>842108</v>
      </c>
      <c r="H22" s="2">
        <f t="shared" si="6"/>
        <v>40</v>
      </c>
      <c r="I22" t="str">
        <f t="shared" si="7"/>
        <v>-148685.42857143</v>
      </c>
      <c r="J22" t="str">
        <f t="shared" si="8"/>
        <v>845221.42857144</v>
      </c>
      <c r="K22">
        <f t="shared" si="9"/>
        <v>-1.5095716654707179</v>
      </c>
      <c r="L22">
        <f t="shared" si="10"/>
        <v>4.651164319060511</v>
      </c>
      <c r="M22">
        <f t="shared" si="11"/>
        <v>-4.651164319060511</v>
      </c>
      <c r="N22" t="str">
        <f t="shared" si="12"/>
        <v>,4.65116431906051,-4.65116431906051</v>
      </c>
      <c r="O22" t="s">
        <v>34</v>
      </c>
    </row>
  </sheetData>
  <pageMargins left="0.7" right="0.7" top="0.75" bottom="0.75" header="0.3" footer="0.3"/>
  <pageSetup paperSiz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2015-02-03T05:56:08Z</dcterms:created>
  <dcterms:modified xsi:type="dcterms:W3CDTF">2015-02-04T03:45:43Z</dcterms:modified>
</cp:coreProperties>
</file>