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50" activeTab="4"/>
  </bookViews>
  <sheets>
    <sheet name="Sheet2" sheetId="2" r:id="rId1"/>
    <sheet name="Force" sheetId="1" r:id="rId2"/>
    <sheet name="Force (2)" sheetId="5" r:id="rId3"/>
    <sheet name="Ext" sheetId="3" r:id="rId4"/>
    <sheet name="Ext (2)" sheetId="4" r:id="rId5"/>
  </sheets>
  <calcPr calcId="171027"/>
  <pivotCaches>
    <pivotCache cacheId="3" r:id="rId6"/>
    <pivotCache cacheId="8" r:id="rId7"/>
    <pivotCache cacheId="10" r:id="rId8"/>
    <pivotCache cacheId="1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3" i="4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2" i="5"/>
  <c r="H161" i="5"/>
  <c r="G161" i="5"/>
  <c r="F161" i="5"/>
  <c r="H160" i="5"/>
  <c r="G160" i="5"/>
  <c r="F160" i="5"/>
  <c r="H159" i="5"/>
  <c r="G159" i="5"/>
  <c r="F159" i="5"/>
  <c r="H158" i="5"/>
  <c r="G158" i="5"/>
  <c r="F158" i="5"/>
  <c r="H157" i="5"/>
  <c r="G157" i="5"/>
  <c r="F157" i="5"/>
  <c r="H156" i="5"/>
  <c r="G156" i="5"/>
  <c r="F156" i="5"/>
  <c r="H155" i="5"/>
  <c r="G155" i="5"/>
  <c r="F155" i="5"/>
  <c r="H154" i="5"/>
  <c r="G154" i="5"/>
  <c r="F154" i="5"/>
  <c r="H153" i="5"/>
  <c r="G153" i="5"/>
  <c r="F153" i="5"/>
  <c r="H152" i="5"/>
  <c r="G152" i="5"/>
  <c r="F152" i="5"/>
  <c r="H151" i="5"/>
  <c r="G151" i="5"/>
  <c r="I151" i="5" s="1"/>
  <c r="J151" i="5" s="1"/>
  <c r="F151" i="5"/>
  <c r="H150" i="5"/>
  <c r="G150" i="5"/>
  <c r="F150" i="5"/>
  <c r="H149" i="5"/>
  <c r="G149" i="5"/>
  <c r="F149" i="5"/>
  <c r="H148" i="5"/>
  <c r="G148" i="5"/>
  <c r="F148" i="5"/>
  <c r="H147" i="5"/>
  <c r="G147" i="5"/>
  <c r="I147" i="5" s="1"/>
  <c r="J147" i="5" s="1"/>
  <c r="F147" i="5"/>
  <c r="H146" i="5"/>
  <c r="G146" i="5"/>
  <c r="F146" i="5"/>
  <c r="H145" i="5"/>
  <c r="G145" i="5"/>
  <c r="F145" i="5"/>
  <c r="H144" i="5"/>
  <c r="G144" i="5"/>
  <c r="F144" i="5"/>
  <c r="H143" i="5"/>
  <c r="G143" i="5"/>
  <c r="F143" i="5"/>
  <c r="H142" i="5"/>
  <c r="G142" i="5"/>
  <c r="F142" i="5"/>
  <c r="H141" i="5"/>
  <c r="G141" i="5"/>
  <c r="F141" i="5"/>
  <c r="H140" i="5"/>
  <c r="G140" i="5"/>
  <c r="F140" i="5"/>
  <c r="H139" i="5"/>
  <c r="G139" i="5"/>
  <c r="F139" i="5"/>
  <c r="H138" i="5"/>
  <c r="G138" i="5"/>
  <c r="F138" i="5"/>
  <c r="H137" i="5"/>
  <c r="G137" i="5"/>
  <c r="F137" i="5"/>
  <c r="H136" i="5"/>
  <c r="G136" i="5"/>
  <c r="F136" i="5"/>
  <c r="H135" i="5"/>
  <c r="G135" i="5"/>
  <c r="I135" i="5" s="1"/>
  <c r="J135" i="5" s="1"/>
  <c r="F135" i="5"/>
  <c r="H134" i="5"/>
  <c r="G134" i="5"/>
  <c r="F134" i="5"/>
  <c r="H133" i="5"/>
  <c r="G133" i="5"/>
  <c r="I133" i="5" s="1"/>
  <c r="J133" i="5" s="1"/>
  <c r="F133" i="5"/>
  <c r="H132" i="5"/>
  <c r="G132" i="5"/>
  <c r="F132" i="5"/>
  <c r="H131" i="5"/>
  <c r="G131" i="5"/>
  <c r="I131" i="5" s="1"/>
  <c r="J131" i="5" s="1"/>
  <c r="F131" i="5"/>
  <c r="H130" i="5"/>
  <c r="G130" i="5"/>
  <c r="F130" i="5"/>
  <c r="H129" i="5"/>
  <c r="G129" i="5"/>
  <c r="I129" i="5" s="1"/>
  <c r="J129" i="5" s="1"/>
  <c r="F129" i="5"/>
  <c r="H128" i="5"/>
  <c r="G128" i="5"/>
  <c r="F128" i="5"/>
  <c r="H127" i="5"/>
  <c r="G127" i="5"/>
  <c r="F127" i="5"/>
  <c r="H126" i="5"/>
  <c r="G126" i="5"/>
  <c r="F126" i="5"/>
  <c r="H125" i="5"/>
  <c r="G125" i="5"/>
  <c r="I125" i="5" s="1"/>
  <c r="J125" i="5" s="1"/>
  <c r="F125" i="5"/>
  <c r="H124" i="5"/>
  <c r="G124" i="5"/>
  <c r="F124" i="5"/>
  <c r="H123" i="5"/>
  <c r="G123" i="5"/>
  <c r="I123" i="5" s="1"/>
  <c r="J123" i="5" s="1"/>
  <c r="F123" i="5"/>
  <c r="H122" i="5"/>
  <c r="G122" i="5"/>
  <c r="F122" i="5"/>
  <c r="H121" i="5"/>
  <c r="G121" i="5"/>
  <c r="F121" i="5"/>
  <c r="H120" i="5"/>
  <c r="G120" i="5"/>
  <c r="F120" i="5"/>
  <c r="H119" i="5"/>
  <c r="G119" i="5"/>
  <c r="F119" i="5"/>
  <c r="H118" i="5"/>
  <c r="G118" i="5"/>
  <c r="F118" i="5"/>
  <c r="H117" i="5"/>
  <c r="G117" i="5"/>
  <c r="F117" i="5"/>
  <c r="H116" i="5"/>
  <c r="G116" i="5"/>
  <c r="F116" i="5"/>
  <c r="H115" i="5"/>
  <c r="G115" i="5"/>
  <c r="F115" i="5"/>
  <c r="H114" i="5"/>
  <c r="G114" i="5"/>
  <c r="F114" i="5"/>
  <c r="H113" i="5"/>
  <c r="G113" i="5"/>
  <c r="F113" i="5"/>
  <c r="H112" i="5"/>
  <c r="G112" i="5"/>
  <c r="F112" i="5"/>
  <c r="H111" i="5"/>
  <c r="G111" i="5"/>
  <c r="F111" i="5"/>
  <c r="H110" i="5"/>
  <c r="G110" i="5"/>
  <c r="F110" i="5"/>
  <c r="H109" i="5"/>
  <c r="G109" i="5"/>
  <c r="F109" i="5"/>
  <c r="H108" i="5"/>
  <c r="G108" i="5"/>
  <c r="F108" i="5"/>
  <c r="H107" i="5"/>
  <c r="G107" i="5"/>
  <c r="F107" i="5"/>
  <c r="H106" i="5"/>
  <c r="G106" i="5"/>
  <c r="F106" i="5"/>
  <c r="H105" i="5"/>
  <c r="G105" i="5"/>
  <c r="F105" i="5"/>
  <c r="H104" i="5"/>
  <c r="G104" i="5"/>
  <c r="F104" i="5"/>
  <c r="H103" i="5"/>
  <c r="G103" i="5"/>
  <c r="F103" i="5"/>
  <c r="H102" i="5"/>
  <c r="G102" i="5"/>
  <c r="F102" i="5"/>
  <c r="H101" i="5"/>
  <c r="G101" i="5"/>
  <c r="F101" i="5"/>
  <c r="H100" i="5"/>
  <c r="G100" i="5"/>
  <c r="F100" i="5"/>
  <c r="H99" i="5"/>
  <c r="G99" i="5"/>
  <c r="F99" i="5"/>
  <c r="H98" i="5"/>
  <c r="G98" i="5"/>
  <c r="F98" i="5"/>
  <c r="H97" i="5"/>
  <c r="G97" i="5"/>
  <c r="F97" i="5"/>
  <c r="H96" i="5"/>
  <c r="G96" i="5"/>
  <c r="F96" i="5"/>
  <c r="H95" i="5"/>
  <c r="G95" i="5"/>
  <c r="F95" i="5"/>
  <c r="H94" i="5"/>
  <c r="G94" i="5"/>
  <c r="F94" i="5"/>
  <c r="H93" i="5"/>
  <c r="G93" i="5"/>
  <c r="F93" i="5"/>
  <c r="H92" i="5"/>
  <c r="G92" i="5"/>
  <c r="F92" i="5"/>
  <c r="H91" i="5"/>
  <c r="G91" i="5"/>
  <c r="F91" i="5"/>
  <c r="H90" i="5"/>
  <c r="G90" i="5"/>
  <c r="F90" i="5"/>
  <c r="H89" i="5"/>
  <c r="G89" i="5"/>
  <c r="F89" i="5"/>
  <c r="H88" i="5"/>
  <c r="G88" i="5"/>
  <c r="F88" i="5"/>
  <c r="H87" i="5"/>
  <c r="G87" i="5"/>
  <c r="F87" i="5"/>
  <c r="H86" i="5"/>
  <c r="G86" i="5"/>
  <c r="F86" i="5"/>
  <c r="H85" i="5"/>
  <c r="G85" i="5"/>
  <c r="I85" i="5" s="1"/>
  <c r="J85" i="5" s="1"/>
  <c r="F85" i="5"/>
  <c r="H84" i="5"/>
  <c r="G84" i="5"/>
  <c r="F84" i="5"/>
  <c r="H83" i="5"/>
  <c r="G83" i="5"/>
  <c r="F83" i="5"/>
  <c r="H82" i="5"/>
  <c r="G82" i="5"/>
  <c r="F82" i="5"/>
  <c r="H81" i="5"/>
  <c r="G81" i="5"/>
  <c r="F81" i="5"/>
  <c r="H80" i="5"/>
  <c r="G80" i="5"/>
  <c r="F80" i="5"/>
  <c r="H79" i="5"/>
  <c r="G79" i="5"/>
  <c r="F79" i="5"/>
  <c r="H78" i="5"/>
  <c r="G78" i="5"/>
  <c r="F78" i="5"/>
  <c r="H77" i="5"/>
  <c r="G77" i="5"/>
  <c r="I77" i="5" s="1"/>
  <c r="J77" i="5" s="1"/>
  <c r="F77" i="5"/>
  <c r="H76" i="5"/>
  <c r="G76" i="5"/>
  <c r="F76" i="5"/>
  <c r="H75" i="5"/>
  <c r="G75" i="5"/>
  <c r="F75" i="5"/>
  <c r="H74" i="5"/>
  <c r="G74" i="5"/>
  <c r="F74" i="5"/>
  <c r="H73" i="5"/>
  <c r="G73" i="5"/>
  <c r="F73" i="5"/>
  <c r="H72" i="5"/>
  <c r="G72" i="5"/>
  <c r="F72" i="5"/>
  <c r="H71" i="5"/>
  <c r="G71" i="5"/>
  <c r="F71" i="5"/>
  <c r="H70" i="5"/>
  <c r="G70" i="5"/>
  <c r="F70" i="5"/>
  <c r="H69" i="5"/>
  <c r="G69" i="5"/>
  <c r="F69" i="5"/>
  <c r="H68" i="5"/>
  <c r="G68" i="5"/>
  <c r="F68" i="5"/>
  <c r="H67" i="5"/>
  <c r="G67" i="5"/>
  <c r="I67" i="5" s="1"/>
  <c r="J67" i="5" s="1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I59" i="5" s="1"/>
  <c r="J59" i="5" s="1"/>
  <c r="F59" i="5"/>
  <c r="H58" i="5"/>
  <c r="G58" i="5"/>
  <c r="F58" i="5"/>
  <c r="P57" i="5"/>
  <c r="H57" i="5"/>
  <c r="G57" i="5"/>
  <c r="F57" i="5"/>
  <c r="P56" i="5"/>
  <c r="H56" i="5"/>
  <c r="G56" i="5"/>
  <c r="F56" i="5"/>
  <c r="P55" i="5"/>
  <c r="H55" i="5"/>
  <c r="G55" i="5"/>
  <c r="Q55" i="5" s="1"/>
  <c r="F55" i="5"/>
  <c r="P54" i="5"/>
  <c r="H54" i="5"/>
  <c r="G54" i="5"/>
  <c r="Q54" i="5" s="1"/>
  <c r="F54" i="5"/>
  <c r="P53" i="5"/>
  <c r="H53" i="5"/>
  <c r="G53" i="5"/>
  <c r="F53" i="5"/>
  <c r="P52" i="5"/>
  <c r="H52" i="5"/>
  <c r="G52" i="5"/>
  <c r="F52" i="5"/>
  <c r="P51" i="5"/>
  <c r="H51" i="5"/>
  <c r="G51" i="5"/>
  <c r="Q51" i="5" s="1"/>
  <c r="F51" i="5"/>
  <c r="P50" i="5"/>
  <c r="H50" i="5"/>
  <c r="G50" i="5"/>
  <c r="Q50" i="5" s="1"/>
  <c r="F50" i="5"/>
  <c r="P49" i="5"/>
  <c r="H49" i="5"/>
  <c r="G49" i="5"/>
  <c r="F49" i="5"/>
  <c r="P48" i="5"/>
  <c r="H48" i="5"/>
  <c r="G48" i="5"/>
  <c r="F48" i="5"/>
  <c r="P47" i="5"/>
  <c r="H47" i="5"/>
  <c r="G47" i="5"/>
  <c r="Q47" i="5" s="1"/>
  <c r="F47" i="5"/>
  <c r="P46" i="5"/>
  <c r="H46" i="5"/>
  <c r="G46" i="5"/>
  <c r="Q46" i="5" s="1"/>
  <c r="F46" i="5"/>
  <c r="P45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I41" i="5" s="1"/>
  <c r="J41" i="5" s="1"/>
  <c r="F41" i="5"/>
  <c r="H40" i="5"/>
  <c r="G40" i="5"/>
  <c r="F40" i="5"/>
  <c r="H39" i="5"/>
  <c r="G39" i="5"/>
  <c r="F39" i="5"/>
  <c r="H38" i="5"/>
  <c r="G38" i="5"/>
  <c r="F38" i="5"/>
  <c r="H37" i="5"/>
  <c r="G37" i="5"/>
  <c r="I37" i="5" s="1"/>
  <c r="J37" i="5" s="1"/>
  <c r="F37" i="5"/>
  <c r="H36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I29" i="5" s="1"/>
  <c r="J29" i="5" s="1"/>
  <c r="F29" i="5"/>
  <c r="H28" i="5"/>
  <c r="G28" i="5"/>
  <c r="F28" i="5"/>
  <c r="H27" i="5"/>
  <c r="G27" i="5"/>
  <c r="F27" i="5"/>
  <c r="H26" i="5"/>
  <c r="G26" i="5"/>
  <c r="F26" i="5"/>
  <c r="H25" i="5"/>
  <c r="G25" i="5"/>
  <c r="I25" i="5" s="1"/>
  <c r="J25" i="5" s="1"/>
  <c r="F25" i="5"/>
  <c r="H24" i="5"/>
  <c r="G24" i="5"/>
  <c r="F24" i="5"/>
  <c r="H23" i="5"/>
  <c r="G23" i="5"/>
  <c r="F23" i="5"/>
  <c r="H22" i="5"/>
  <c r="G22" i="5"/>
  <c r="F22" i="5"/>
  <c r="H21" i="5"/>
  <c r="G21" i="5"/>
  <c r="I21" i="5" s="1"/>
  <c r="J21" i="5" s="1"/>
  <c r="F21" i="5"/>
  <c r="H20" i="5"/>
  <c r="G20" i="5"/>
  <c r="F20" i="5"/>
  <c r="H19" i="5"/>
  <c r="G19" i="5"/>
  <c r="F19" i="5"/>
  <c r="H18" i="5"/>
  <c r="G18" i="5"/>
  <c r="F18" i="5"/>
  <c r="H17" i="5"/>
  <c r="G17" i="5"/>
  <c r="I17" i="5" s="1"/>
  <c r="J17" i="5" s="1"/>
  <c r="F17" i="5"/>
  <c r="H16" i="5"/>
  <c r="G16" i="5"/>
  <c r="F16" i="5"/>
  <c r="H15" i="5"/>
  <c r="I15" i="5" s="1"/>
  <c r="J15" i="5" s="1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I10" i="5" s="1"/>
  <c r="J10" i="5" s="1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F161" i="4"/>
  <c r="E161" i="4"/>
  <c r="G161" i="4" s="1"/>
  <c r="F160" i="4"/>
  <c r="E160" i="4"/>
  <c r="F159" i="4"/>
  <c r="E159" i="4"/>
  <c r="G159" i="4" s="1"/>
  <c r="F158" i="4"/>
  <c r="E158" i="4"/>
  <c r="F157" i="4"/>
  <c r="E157" i="4"/>
  <c r="F156" i="4"/>
  <c r="E156" i="4"/>
  <c r="F155" i="4"/>
  <c r="E155" i="4"/>
  <c r="G155" i="4" s="1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G147" i="4" s="1"/>
  <c r="F146" i="4"/>
  <c r="E146" i="4"/>
  <c r="F145" i="4"/>
  <c r="E145" i="4"/>
  <c r="F144" i="4"/>
  <c r="E144" i="4"/>
  <c r="F143" i="4"/>
  <c r="E143" i="4"/>
  <c r="G143" i="4" s="1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G111" i="4" s="1"/>
  <c r="F110" i="4"/>
  <c r="E110" i="4"/>
  <c r="F109" i="4"/>
  <c r="E109" i="4"/>
  <c r="F108" i="4"/>
  <c r="E108" i="4"/>
  <c r="F107" i="4"/>
  <c r="E107" i="4"/>
  <c r="G107" i="4" s="1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G99" i="4" s="1"/>
  <c r="F98" i="4"/>
  <c r="E98" i="4"/>
  <c r="F97" i="4"/>
  <c r="E97" i="4"/>
  <c r="F96" i="4"/>
  <c r="E96" i="4"/>
  <c r="F95" i="4"/>
  <c r="E95" i="4"/>
  <c r="G95" i="4" s="1"/>
  <c r="F94" i="4"/>
  <c r="E94" i="4"/>
  <c r="F93" i="4"/>
  <c r="E93" i="4"/>
  <c r="F92" i="4"/>
  <c r="E92" i="4"/>
  <c r="F91" i="4"/>
  <c r="E91" i="4"/>
  <c r="G91" i="4" s="1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G79" i="4" s="1"/>
  <c r="F78" i="4"/>
  <c r="E78" i="4"/>
  <c r="F77" i="4"/>
  <c r="E77" i="4"/>
  <c r="F76" i="4"/>
  <c r="E76" i="4"/>
  <c r="F75" i="4"/>
  <c r="E75" i="4"/>
  <c r="G75" i="4" s="1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G67" i="4" s="1"/>
  <c r="F66" i="4"/>
  <c r="E66" i="4"/>
  <c r="F65" i="4"/>
  <c r="E65" i="4"/>
  <c r="F64" i="4"/>
  <c r="E64" i="4"/>
  <c r="F63" i="4"/>
  <c r="E63" i="4"/>
  <c r="G63" i="4" s="1"/>
  <c r="F62" i="4"/>
  <c r="E62" i="4"/>
  <c r="F61" i="4"/>
  <c r="E61" i="4"/>
  <c r="F60" i="4"/>
  <c r="E60" i="4"/>
  <c r="F59" i="4"/>
  <c r="E59" i="4"/>
  <c r="G59" i="4" s="1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G51" i="4" s="1"/>
  <c r="F50" i="4"/>
  <c r="E50" i="4"/>
  <c r="F49" i="4"/>
  <c r="E49" i="4"/>
  <c r="F48" i="4"/>
  <c r="E48" i="4"/>
  <c r="F47" i="4"/>
  <c r="E47" i="4"/>
  <c r="G47" i="4" s="1"/>
  <c r="F46" i="4"/>
  <c r="E46" i="4"/>
  <c r="F45" i="4"/>
  <c r="E45" i="4"/>
  <c r="F44" i="4"/>
  <c r="E44" i="4"/>
  <c r="F43" i="4"/>
  <c r="E43" i="4"/>
  <c r="G43" i="4" s="1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G31" i="4" s="1"/>
  <c r="F30" i="4"/>
  <c r="E30" i="4"/>
  <c r="F29" i="4"/>
  <c r="E29" i="4"/>
  <c r="F28" i="4"/>
  <c r="E28" i="4"/>
  <c r="F27" i="4"/>
  <c r="E27" i="4"/>
  <c r="G27" i="4" s="1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G15" i="4" s="1"/>
  <c r="F14" i="4"/>
  <c r="E14" i="4"/>
  <c r="F13" i="4"/>
  <c r="E13" i="4"/>
  <c r="F12" i="4"/>
  <c r="E12" i="4"/>
  <c r="F11" i="4"/>
  <c r="E11" i="4"/>
  <c r="G11" i="4" s="1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E2" i="3"/>
  <c r="D2" i="3"/>
  <c r="P46" i="1"/>
  <c r="P47" i="1"/>
  <c r="P48" i="1"/>
  <c r="P49" i="1"/>
  <c r="P50" i="1"/>
  <c r="P51" i="1"/>
  <c r="P52" i="1"/>
  <c r="P53" i="1"/>
  <c r="P54" i="1"/>
  <c r="P55" i="1"/>
  <c r="P56" i="1"/>
  <c r="P57" i="1"/>
  <c r="P45" i="1"/>
  <c r="O57" i="1"/>
  <c r="O46" i="1"/>
  <c r="O47" i="1"/>
  <c r="O48" i="1"/>
  <c r="O49" i="1"/>
  <c r="O50" i="1"/>
  <c r="O51" i="1"/>
  <c r="O52" i="1"/>
  <c r="O53" i="1"/>
  <c r="O54" i="1"/>
  <c r="O55" i="1"/>
  <c r="O56" i="1"/>
  <c r="O45" i="1"/>
  <c r="I164" i="1"/>
  <c r="I165" i="1"/>
  <c r="I1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2" i="1"/>
  <c r="H165" i="1"/>
  <c r="H164" i="1"/>
  <c r="H163" i="1"/>
  <c r="H88" i="1"/>
  <c r="H92" i="1"/>
  <c r="H96" i="1"/>
  <c r="H100" i="1"/>
  <c r="H104" i="1"/>
  <c r="H108" i="1"/>
  <c r="H112" i="1"/>
  <c r="H116" i="1"/>
  <c r="H120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F82" i="1"/>
  <c r="H82" i="1" s="1"/>
  <c r="F83" i="1"/>
  <c r="H83" i="1" s="1"/>
  <c r="F84" i="1"/>
  <c r="F85" i="1"/>
  <c r="H85" i="1" s="1"/>
  <c r="F86" i="1"/>
  <c r="H86" i="1" s="1"/>
  <c r="F87" i="1"/>
  <c r="H87" i="1" s="1"/>
  <c r="F88" i="1"/>
  <c r="F89" i="1"/>
  <c r="H89" i="1" s="1"/>
  <c r="F90" i="1"/>
  <c r="H90" i="1" s="1"/>
  <c r="F91" i="1"/>
  <c r="H91" i="1" s="1"/>
  <c r="F92" i="1"/>
  <c r="F93" i="1"/>
  <c r="H93" i="1" s="1"/>
  <c r="F94" i="1"/>
  <c r="H94" i="1" s="1"/>
  <c r="F95" i="1"/>
  <c r="H95" i="1" s="1"/>
  <c r="F96" i="1"/>
  <c r="F97" i="1"/>
  <c r="H97" i="1" s="1"/>
  <c r="F98" i="1"/>
  <c r="H98" i="1" s="1"/>
  <c r="F99" i="1"/>
  <c r="H99" i="1" s="1"/>
  <c r="F100" i="1"/>
  <c r="F101" i="1"/>
  <c r="H101" i="1" s="1"/>
  <c r="F102" i="1"/>
  <c r="H102" i="1" s="1"/>
  <c r="F103" i="1"/>
  <c r="H103" i="1" s="1"/>
  <c r="F104" i="1"/>
  <c r="F105" i="1"/>
  <c r="H105" i="1" s="1"/>
  <c r="F106" i="1"/>
  <c r="H106" i="1" s="1"/>
  <c r="F107" i="1"/>
  <c r="H107" i="1" s="1"/>
  <c r="F108" i="1"/>
  <c r="F109" i="1"/>
  <c r="H109" i="1" s="1"/>
  <c r="F110" i="1"/>
  <c r="H110" i="1" s="1"/>
  <c r="F111" i="1"/>
  <c r="H111" i="1" s="1"/>
  <c r="F112" i="1"/>
  <c r="F113" i="1"/>
  <c r="H113" i="1" s="1"/>
  <c r="F114" i="1"/>
  <c r="H114" i="1" s="1"/>
  <c r="F115" i="1"/>
  <c r="H115" i="1" s="1"/>
  <c r="F116" i="1"/>
  <c r="F117" i="1"/>
  <c r="H117" i="1" s="1"/>
  <c r="F118" i="1"/>
  <c r="H118" i="1" s="1"/>
  <c r="F119" i="1"/>
  <c r="H119" i="1" s="1"/>
  <c r="F120" i="1"/>
  <c r="F121" i="1"/>
  <c r="H121" i="1" s="1"/>
  <c r="F122" i="1"/>
  <c r="H122" i="1" s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H8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  <c r="G126" i="4" l="1"/>
  <c r="G142" i="4"/>
  <c r="G148" i="4"/>
  <c r="G150" i="4"/>
  <c r="G152" i="4"/>
  <c r="G154" i="4"/>
  <c r="G156" i="4"/>
  <c r="G158" i="4"/>
  <c r="I48" i="5"/>
  <c r="J48" i="5" s="1"/>
  <c r="I52" i="5"/>
  <c r="J52" i="5" s="1"/>
  <c r="I56" i="5"/>
  <c r="J56" i="5" s="1"/>
  <c r="I58" i="5"/>
  <c r="J58" i="5" s="1"/>
  <c r="I74" i="5"/>
  <c r="J74" i="5" s="1"/>
  <c r="I23" i="5"/>
  <c r="J23" i="5" s="1"/>
  <c r="I27" i="5"/>
  <c r="J27" i="5" s="1"/>
  <c r="I31" i="5"/>
  <c r="J31" i="5" s="1"/>
  <c r="I35" i="5"/>
  <c r="J35" i="5" s="1"/>
  <c r="I43" i="5"/>
  <c r="J43" i="5" s="1"/>
  <c r="I60" i="5"/>
  <c r="J60" i="5" s="1"/>
  <c r="I64" i="5"/>
  <c r="J64" i="5" s="1"/>
  <c r="I72" i="5"/>
  <c r="J72" i="5" s="1"/>
  <c r="I76" i="5"/>
  <c r="J76" i="5" s="1"/>
  <c r="I80" i="5"/>
  <c r="J80" i="5" s="1"/>
  <c r="I84" i="5"/>
  <c r="J84" i="5" s="1"/>
  <c r="I92" i="5"/>
  <c r="J92" i="5" s="1"/>
  <c r="I96" i="5"/>
  <c r="J96" i="5" s="1"/>
  <c r="I104" i="5"/>
  <c r="J104" i="5" s="1"/>
  <c r="I108" i="5"/>
  <c r="J108" i="5" s="1"/>
  <c r="I112" i="5"/>
  <c r="J112" i="5" s="1"/>
  <c r="I116" i="5"/>
  <c r="J116" i="5" s="1"/>
  <c r="I134" i="5"/>
  <c r="J134" i="5" s="1"/>
  <c r="I121" i="5"/>
  <c r="J121" i="5" s="1"/>
  <c r="I18" i="5"/>
  <c r="J18" i="5" s="1"/>
  <c r="I22" i="5"/>
  <c r="J22" i="5" s="1"/>
  <c r="I30" i="5"/>
  <c r="J30" i="5" s="1"/>
  <c r="I34" i="5"/>
  <c r="J34" i="5" s="1"/>
  <c r="I42" i="5"/>
  <c r="J42" i="5" s="1"/>
  <c r="I71" i="5"/>
  <c r="J71" i="5" s="1"/>
  <c r="I89" i="5"/>
  <c r="J89" i="5" s="1"/>
  <c r="I93" i="5"/>
  <c r="J93" i="5" s="1"/>
  <c r="I97" i="5"/>
  <c r="J97" i="5" s="1"/>
  <c r="I105" i="5"/>
  <c r="J105" i="5" s="1"/>
  <c r="I109" i="5"/>
  <c r="J109" i="5" s="1"/>
  <c r="I117" i="5"/>
  <c r="J117" i="5" s="1"/>
  <c r="I66" i="5"/>
  <c r="J66" i="5" s="1"/>
  <c r="I137" i="5"/>
  <c r="J137" i="5" s="1"/>
  <c r="I141" i="5"/>
  <c r="J141" i="5" s="1"/>
  <c r="I149" i="5"/>
  <c r="J149" i="5" s="1"/>
  <c r="I153" i="5"/>
  <c r="J153" i="5" s="1"/>
  <c r="I157" i="5"/>
  <c r="J157" i="5" s="1"/>
  <c r="I3" i="5"/>
  <c r="J3" i="5" s="1"/>
  <c r="I11" i="5"/>
  <c r="J11" i="5" s="1"/>
  <c r="I50" i="5"/>
  <c r="J50" i="5" s="1"/>
  <c r="I61" i="5"/>
  <c r="J61" i="5" s="1"/>
  <c r="I65" i="5"/>
  <c r="J65" i="5" s="1"/>
  <c r="I73" i="5"/>
  <c r="J73" i="5" s="1"/>
  <c r="I79" i="5"/>
  <c r="J79" i="5" s="1"/>
  <c r="I83" i="5"/>
  <c r="J83" i="5" s="1"/>
  <c r="I87" i="5"/>
  <c r="J87" i="5" s="1"/>
  <c r="I91" i="5"/>
  <c r="J91" i="5" s="1"/>
  <c r="I99" i="5"/>
  <c r="J99" i="5" s="1"/>
  <c r="I103" i="5"/>
  <c r="J103" i="5" s="1"/>
  <c r="I111" i="5"/>
  <c r="J111" i="5" s="1"/>
  <c r="I115" i="5"/>
  <c r="J115" i="5" s="1"/>
  <c r="I119" i="5"/>
  <c r="J119" i="5" s="1"/>
  <c r="I124" i="5"/>
  <c r="J124" i="5" s="1"/>
  <c r="I128" i="5"/>
  <c r="J128" i="5" s="1"/>
  <c r="I140" i="5"/>
  <c r="J140" i="5" s="1"/>
  <c r="I144" i="5"/>
  <c r="J144" i="5" s="1"/>
  <c r="I156" i="5"/>
  <c r="J156" i="5" s="1"/>
  <c r="I160" i="5"/>
  <c r="J160" i="5" s="1"/>
  <c r="I81" i="5"/>
  <c r="J81" i="5" s="1"/>
  <c r="I102" i="5"/>
  <c r="J102" i="5" s="1"/>
  <c r="I46" i="5"/>
  <c r="J46" i="5" s="1"/>
  <c r="I7" i="5"/>
  <c r="J7" i="5" s="1"/>
  <c r="I16" i="5"/>
  <c r="J16" i="5" s="1"/>
  <c r="I20" i="5"/>
  <c r="J20" i="5" s="1"/>
  <c r="I19" i="5"/>
  <c r="J19" i="5" s="1"/>
  <c r="I39" i="5"/>
  <c r="J39" i="5" s="1"/>
  <c r="I69" i="5"/>
  <c r="J69" i="5" s="1"/>
  <c r="I114" i="5"/>
  <c r="J114" i="5" s="1"/>
  <c r="I145" i="5"/>
  <c r="J145" i="5" s="1"/>
  <c r="I40" i="5"/>
  <c r="J40" i="5" s="1"/>
  <c r="I51" i="5"/>
  <c r="J51" i="5" s="1"/>
  <c r="I101" i="5"/>
  <c r="J101" i="5" s="1"/>
  <c r="I146" i="5"/>
  <c r="J146" i="5" s="1"/>
  <c r="I150" i="5"/>
  <c r="J150" i="5" s="1"/>
  <c r="I8" i="5"/>
  <c r="J8" i="5" s="1"/>
  <c r="I113" i="5"/>
  <c r="J113" i="5" s="1"/>
  <c r="I161" i="5"/>
  <c r="J161" i="5" s="1"/>
  <c r="I12" i="5"/>
  <c r="J12" i="5" s="1"/>
  <c r="I32" i="5"/>
  <c r="J32" i="5" s="1"/>
  <c r="I44" i="5"/>
  <c r="J44" i="5" s="1"/>
  <c r="I54" i="5"/>
  <c r="J54" i="5" s="1"/>
  <c r="I94" i="5"/>
  <c r="J94" i="5" s="1"/>
  <c r="I106" i="5"/>
  <c r="J106" i="5" s="1"/>
  <c r="I126" i="5"/>
  <c r="J126" i="5" s="1"/>
  <c r="I136" i="5"/>
  <c r="J136" i="5" s="1"/>
  <c r="I138" i="5"/>
  <c r="J138" i="5" s="1"/>
  <c r="I143" i="5"/>
  <c r="J143" i="5" s="1"/>
  <c r="I148" i="5"/>
  <c r="J148" i="5" s="1"/>
  <c r="I155" i="5"/>
  <c r="J155" i="5" s="1"/>
  <c r="I158" i="5"/>
  <c r="J158" i="5" s="1"/>
  <c r="I4" i="5"/>
  <c r="J4" i="5" s="1"/>
  <c r="I9" i="5"/>
  <c r="J9" i="5" s="1"/>
  <c r="I14" i="5"/>
  <c r="J14" i="5" s="1"/>
  <c r="I24" i="5"/>
  <c r="J24" i="5" s="1"/>
  <c r="I36" i="5"/>
  <c r="J36" i="5" s="1"/>
  <c r="I47" i="5"/>
  <c r="J47" i="5" s="1"/>
  <c r="I98" i="5"/>
  <c r="J98" i="5" s="1"/>
  <c r="I118" i="5"/>
  <c r="J118" i="5" s="1"/>
  <c r="I130" i="5"/>
  <c r="J130" i="5" s="1"/>
  <c r="I6" i="5"/>
  <c r="J6" i="5" s="1"/>
  <c r="I13" i="5"/>
  <c r="J13" i="5" s="1"/>
  <c r="I26" i="5"/>
  <c r="J26" i="5" s="1"/>
  <c r="I28" i="5"/>
  <c r="J28" i="5" s="1"/>
  <c r="I33" i="5"/>
  <c r="J33" i="5" s="1"/>
  <c r="I38" i="5"/>
  <c r="J38" i="5" s="1"/>
  <c r="I55" i="5"/>
  <c r="J55" i="5" s="1"/>
  <c r="I63" i="5"/>
  <c r="J63" i="5" s="1"/>
  <c r="I68" i="5"/>
  <c r="J68" i="5" s="1"/>
  <c r="I75" i="5"/>
  <c r="J75" i="5" s="1"/>
  <c r="I82" i="5"/>
  <c r="J82" i="5" s="1"/>
  <c r="I88" i="5"/>
  <c r="J88" i="5" s="1"/>
  <c r="I90" i="5"/>
  <c r="J90" i="5" s="1"/>
  <c r="I95" i="5"/>
  <c r="J95" i="5" s="1"/>
  <c r="I100" i="5"/>
  <c r="J100" i="5" s="1"/>
  <c r="I107" i="5"/>
  <c r="J107" i="5" s="1"/>
  <c r="I110" i="5"/>
  <c r="J110" i="5" s="1"/>
  <c r="I120" i="5"/>
  <c r="J120" i="5" s="1"/>
  <c r="I122" i="5"/>
  <c r="J122" i="5" s="1"/>
  <c r="I127" i="5"/>
  <c r="J127" i="5" s="1"/>
  <c r="I132" i="5"/>
  <c r="J132" i="5" s="1"/>
  <c r="I139" i="5"/>
  <c r="J139" i="5" s="1"/>
  <c r="I142" i="5"/>
  <c r="J142" i="5" s="1"/>
  <c r="I152" i="5"/>
  <c r="J152" i="5" s="1"/>
  <c r="I154" i="5"/>
  <c r="J154" i="5" s="1"/>
  <c r="I159" i="5"/>
  <c r="J159" i="5" s="1"/>
  <c r="I53" i="5"/>
  <c r="J53" i="5" s="1"/>
  <c r="Q53" i="5"/>
  <c r="I57" i="5"/>
  <c r="J57" i="5" s="1"/>
  <c r="Q57" i="5"/>
  <c r="I2" i="5"/>
  <c r="I49" i="5"/>
  <c r="J49" i="5" s="1"/>
  <c r="Q49" i="5"/>
  <c r="I62" i="5"/>
  <c r="J62" i="5" s="1"/>
  <c r="I70" i="5"/>
  <c r="J70" i="5" s="1"/>
  <c r="I78" i="5"/>
  <c r="J78" i="5" s="1"/>
  <c r="I86" i="5"/>
  <c r="J86" i="5" s="1"/>
  <c r="I5" i="5"/>
  <c r="J5" i="5" s="1"/>
  <c r="I45" i="5"/>
  <c r="J45" i="5" s="1"/>
  <c r="Q45" i="5"/>
  <c r="Q48" i="5"/>
  <c r="Q52" i="5"/>
  <c r="Q56" i="5"/>
  <c r="G115" i="4"/>
  <c r="G123" i="4"/>
  <c r="G2" i="4"/>
  <c r="G4" i="4"/>
  <c r="G6" i="4"/>
  <c r="G8" i="4"/>
  <c r="G10" i="4"/>
  <c r="G14" i="4"/>
  <c r="G20" i="4"/>
  <c r="G22" i="4"/>
  <c r="G24" i="4"/>
  <c r="G26" i="4"/>
  <c r="G30" i="4"/>
  <c r="G36" i="4"/>
  <c r="G38" i="4"/>
  <c r="G40" i="4"/>
  <c r="G42" i="4"/>
  <c r="G44" i="4"/>
  <c r="G46" i="4"/>
  <c r="G52" i="4"/>
  <c r="G54" i="4"/>
  <c r="G56" i="4"/>
  <c r="G58" i="4"/>
  <c r="G60" i="4"/>
  <c r="G62" i="4"/>
  <c r="G68" i="4"/>
  <c r="G70" i="4"/>
  <c r="G72" i="4"/>
  <c r="G74" i="4"/>
  <c r="G78" i="4"/>
  <c r="G84" i="4"/>
  <c r="G86" i="4"/>
  <c r="G88" i="4"/>
  <c r="G90" i="4"/>
  <c r="G92" i="4"/>
  <c r="G94" i="4"/>
  <c r="G100" i="4"/>
  <c r="G102" i="4"/>
  <c r="G104" i="4"/>
  <c r="G106" i="4"/>
  <c r="G108" i="4"/>
  <c r="G110" i="4"/>
  <c r="G116" i="4"/>
  <c r="G118" i="4"/>
  <c r="G120" i="4"/>
  <c r="G122" i="4"/>
  <c r="G124" i="4"/>
  <c r="G127" i="4"/>
  <c r="G131" i="4"/>
  <c r="G139" i="4"/>
  <c r="G132" i="4"/>
  <c r="G134" i="4"/>
  <c r="G136" i="4"/>
  <c r="G138" i="4"/>
  <c r="G140" i="4"/>
  <c r="G18" i="4"/>
  <c r="G105" i="4"/>
  <c r="G121" i="4"/>
  <c r="G146" i="4"/>
  <c r="G37" i="4"/>
  <c r="G41" i="4"/>
  <c r="G53" i="4"/>
  <c r="G57" i="4"/>
  <c r="G82" i="4"/>
  <c r="G5" i="4"/>
  <c r="G9" i="4"/>
  <c r="G34" i="4"/>
  <c r="G69" i="4"/>
  <c r="G73" i="4"/>
  <c r="G98" i="4"/>
  <c r="G137" i="4"/>
  <c r="G21" i="4"/>
  <c r="G25" i="4"/>
  <c r="G50" i="4"/>
  <c r="G85" i="4"/>
  <c r="G89" i="4"/>
  <c r="G114" i="4"/>
  <c r="G153" i="4"/>
  <c r="G66" i="4"/>
  <c r="G130" i="4"/>
  <c r="G29" i="4"/>
  <c r="G93" i="4"/>
  <c r="G109" i="4"/>
  <c r="G125" i="4"/>
  <c r="G157" i="4"/>
  <c r="G3" i="4"/>
  <c r="G12" i="4"/>
  <c r="G17" i="4"/>
  <c r="G19" i="4"/>
  <c r="G28" i="4"/>
  <c r="G33" i="4"/>
  <c r="G35" i="4"/>
  <c r="G49" i="4"/>
  <c r="G65" i="4"/>
  <c r="G76" i="4"/>
  <c r="G81" i="4"/>
  <c r="G83" i="4"/>
  <c r="G97" i="4"/>
  <c r="G113" i="4"/>
  <c r="G129" i="4"/>
  <c r="G145" i="4"/>
  <c r="G13" i="4"/>
  <c r="G45" i="4"/>
  <c r="G61" i="4"/>
  <c r="G77" i="4"/>
  <c r="G141" i="4"/>
  <c r="G7" i="4"/>
  <c r="G16" i="4"/>
  <c r="G23" i="4"/>
  <c r="G32" i="4"/>
  <c r="G39" i="4"/>
  <c r="G48" i="4"/>
  <c r="G55" i="4"/>
  <c r="G64" i="4"/>
  <c r="G71" i="4"/>
  <c r="G80" i="4"/>
  <c r="G87" i="4"/>
  <c r="G96" i="4"/>
  <c r="G101" i="4"/>
  <c r="G103" i="4"/>
  <c r="G112" i="4"/>
  <c r="G117" i="4"/>
  <c r="G119" i="4"/>
  <c r="G128" i="4"/>
  <c r="G133" i="4"/>
  <c r="G135" i="4"/>
  <c r="G144" i="4"/>
  <c r="G149" i="4"/>
  <c r="G151" i="4"/>
  <c r="G160" i="4"/>
  <c r="F2" i="1"/>
  <c r="I165" i="5" l="1"/>
  <c r="I163" i="5"/>
  <c r="I164" i="5"/>
  <c r="J2" i="5"/>
  <c r="H2" i="1"/>
  <c r="J165" i="5" l="1"/>
  <c r="J163" i="5"/>
  <c r="J164" i="5"/>
</calcChain>
</file>

<file path=xl/sharedStrings.xml><?xml version="1.0" encoding="utf-8"?>
<sst xmlns="http://schemas.openxmlformats.org/spreadsheetml/2006/main" count="51" uniqueCount="17">
  <si>
    <t>NN output</t>
  </si>
  <si>
    <t>Actual output</t>
  </si>
  <si>
    <t>Loss</t>
  </si>
  <si>
    <t>Error</t>
  </si>
  <si>
    <t>median</t>
  </si>
  <si>
    <t>SD</t>
  </si>
  <si>
    <t>mean</t>
  </si>
  <si>
    <t>Flexion</t>
  </si>
  <si>
    <t>Actual</t>
  </si>
  <si>
    <t>Abs error</t>
  </si>
  <si>
    <t>Row Labels</t>
  </si>
  <si>
    <t>(blank)</t>
  </si>
  <si>
    <t>Grand Total</t>
  </si>
  <si>
    <t>Average of Abs error</t>
  </si>
  <si>
    <t>NN</t>
  </si>
  <si>
    <t>Act</t>
  </si>
  <si>
    <t>Average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</si>
</sst>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0.000"/>
    <numFmt numFmtId="172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0" fillId="0" borderId="0" xfId="0" applyNumberFormat="1"/>
    <xf numFmtId="171" fontId="0" fillId="0" borderId="0" xfId="0" applyNumberFormat="1"/>
    <xf numFmtId="2" fontId="0" fillId="0" borderId="0" xfId="0" applyNumberFormat="1"/>
    <xf numFmtId="171" fontId="0" fillId="0" borderId="0" xfId="0" applyNumberFormat="1" applyBorder="1"/>
    <xf numFmtId="172" fontId="0" fillId="0" borderId="0" xfId="0" applyNumberFormat="1" applyBorder="1"/>
    <xf numFmtId="0" fontId="0" fillId="0" borderId="1" xfId="0" applyBorder="1"/>
    <xf numFmtId="171" fontId="0" fillId="0" borderId="2" xfId="0" applyNumberFormat="1" applyBorder="1"/>
    <xf numFmtId="172" fontId="0" fillId="0" borderId="2" xfId="0" applyNumberFormat="1" applyBorder="1"/>
    <xf numFmtId="172" fontId="0" fillId="0" borderId="3" xfId="0" applyNumberFormat="1" applyBorder="1"/>
    <xf numFmtId="0" fontId="0" fillId="0" borderId="4" xfId="0" applyBorder="1"/>
    <xf numFmtId="172" fontId="0" fillId="0" borderId="5" xfId="0" applyNumberFormat="1" applyBorder="1"/>
    <xf numFmtId="0" fontId="0" fillId="0" borderId="6" xfId="0" applyBorder="1"/>
    <xf numFmtId="171" fontId="0" fillId="0" borderId="7" xfId="0" applyNumberFormat="1" applyBorder="1"/>
    <xf numFmtId="172" fontId="0" fillId="0" borderId="7" xfId="0" applyNumberFormat="1" applyBorder="1"/>
    <xf numFmtId="172" fontId="0" fillId="0" borderId="8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/>
    <xf numFmtId="1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Normal" xfId="0" builtinId="0"/>
    <cellStyle name="Normal 2" xfId="1"/>
    <cellStyle name="Normal 3" xfId="3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Test</a:t>
            </a:r>
            <a:r>
              <a:rPr lang="en-SG" baseline="0"/>
              <a:t> Subject 1 (Trained)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Error 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Force!$B$6:$B$18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Force!$I$6:$I$18</c:f>
              <c:numCache>
                <c:formatCode>0.0</c:formatCode>
                <c:ptCount val="13"/>
                <c:pt idx="0">
                  <c:v>12.719338387250898</c:v>
                </c:pt>
                <c:pt idx="1">
                  <c:v>9.6855811774730807</c:v>
                </c:pt>
                <c:pt idx="2">
                  <c:v>9.6962109208105591</c:v>
                </c:pt>
                <c:pt idx="3">
                  <c:v>7.1409195661544018</c:v>
                </c:pt>
                <c:pt idx="4">
                  <c:v>10.468038916587798</c:v>
                </c:pt>
                <c:pt idx="5">
                  <c:v>6.0659497976302035</c:v>
                </c:pt>
                <c:pt idx="6">
                  <c:v>17.033633589744603</c:v>
                </c:pt>
                <c:pt idx="7">
                  <c:v>12.925481796264613</c:v>
                </c:pt>
                <c:pt idx="8">
                  <c:v>16.701900959014793</c:v>
                </c:pt>
                <c:pt idx="9">
                  <c:v>20.051079988479586</c:v>
                </c:pt>
                <c:pt idx="10">
                  <c:v>24.892163276672406</c:v>
                </c:pt>
                <c:pt idx="11">
                  <c:v>40.677100419997998</c:v>
                </c:pt>
                <c:pt idx="12">
                  <c:v>38.356608152389597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00-41D2-BD0F-04648BC0B34C}"/>
            </c:ext>
          </c:extLst>
        </c:ser>
        <c:ser>
          <c:idx val="5"/>
          <c:order val="5"/>
          <c:tx>
            <c:v>Error 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Force!$B$19:$B$31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Force!$I$19:$I$31</c:f>
              <c:numCache>
                <c:formatCode>0.0</c:formatCode>
                <c:ptCount val="13"/>
                <c:pt idx="0">
                  <c:v>11.71933822333812</c:v>
                </c:pt>
                <c:pt idx="1">
                  <c:v>12.685581296682361</c:v>
                </c:pt>
                <c:pt idx="2">
                  <c:v>8.6962103843687597</c:v>
                </c:pt>
                <c:pt idx="3">
                  <c:v>8.1409201025962012</c:v>
                </c:pt>
                <c:pt idx="4">
                  <c:v>10.468038916587798</c:v>
                </c:pt>
                <c:pt idx="5">
                  <c:v>12.065950036048797</c:v>
                </c:pt>
                <c:pt idx="6">
                  <c:v>11.033633351326003</c:v>
                </c:pt>
                <c:pt idx="7">
                  <c:v>19.925481081009004</c:v>
                </c:pt>
                <c:pt idx="8">
                  <c:v>25.701898336410402</c:v>
                </c:pt>
                <c:pt idx="9">
                  <c:v>16.051077842712388</c:v>
                </c:pt>
                <c:pt idx="10">
                  <c:v>19.892162084579411</c:v>
                </c:pt>
                <c:pt idx="11">
                  <c:v>35.677099227905202</c:v>
                </c:pt>
                <c:pt idx="12">
                  <c:v>46.356606483459601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00-41D2-BD0F-04648BC0B34C}"/>
            </c:ext>
          </c:extLst>
        </c:ser>
        <c:ser>
          <c:idx val="6"/>
          <c:order val="6"/>
          <c:tx>
            <c:v>Error 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Force!$B$32:$B$44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Force!$I$32:$I$44</c:f>
              <c:numCache>
                <c:formatCode>0.0</c:formatCode>
                <c:ptCount val="13"/>
                <c:pt idx="0">
                  <c:v>13.719338364899158</c:v>
                </c:pt>
                <c:pt idx="1">
                  <c:v>11.68558150529862</c:v>
                </c:pt>
                <c:pt idx="2">
                  <c:v>11.696211248636118</c:v>
                </c:pt>
                <c:pt idx="3">
                  <c:v>11.140918731689283</c:v>
                </c:pt>
                <c:pt idx="4">
                  <c:v>12.468038499355398</c:v>
                </c:pt>
                <c:pt idx="5">
                  <c:v>13.065949082374601</c:v>
                </c:pt>
                <c:pt idx="6">
                  <c:v>15.033632516861005</c:v>
                </c:pt>
                <c:pt idx="7">
                  <c:v>4.9254775047302104</c:v>
                </c:pt>
                <c:pt idx="8">
                  <c:v>8.7019026279448042</c:v>
                </c:pt>
                <c:pt idx="9">
                  <c:v>23.051083087921</c:v>
                </c:pt>
                <c:pt idx="10">
                  <c:v>29.892164468765202</c:v>
                </c:pt>
                <c:pt idx="11">
                  <c:v>39.677095413207994</c:v>
                </c:pt>
                <c:pt idx="12">
                  <c:v>45.356607437133803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00-41D2-BD0F-04648BC0B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011216"/>
        <c:axId val="605093200"/>
      </c:barChart>
      <c:lineChart>
        <c:grouping val="standard"/>
        <c:varyColors val="0"/>
        <c:ser>
          <c:idx val="0"/>
          <c:order val="0"/>
          <c:tx>
            <c:v>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Force!$B$6:$B$18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Force!$F$6:$F$18</c:f>
              <c:numCache>
                <c:formatCode>0.0</c:formatCode>
                <c:ptCount val="13"/>
                <c:pt idx="0">
                  <c:v>16.719338297843919</c:v>
                </c:pt>
                <c:pt idx="1">
                  <c:v>19.68558132648468</c:v>
                </c:pt>
                <c:pt idx="2">
                  <c:v>23.696210980415199</c:v>
                </c:pt>
                <c:pt idx="3">
                  <c:v>29.140919446945002</c:v>
                </c:pt>
                <c:pt idx="4">
                  <c:v>36.468037962913399</c:v>
                </c:pt>
                <c:pt idx="5">
                  <c:v>46.065950393676601</c:v>
                </c:pt>
                <c:pt idx="6">
                  <c:v>58.0336332321166</c:v>
                </c:pt>
                <c:pt idx="7">
                  <c:v>71.925479173660207</c:v>
                </c:pt>
                <c:pt idx="8">
                  <c:v>86.701899766921798</c:v>
                </c:pt>
                <c:pt idx="9">
                  <c:v>101.05108022689799</c:v>
                </c:pt>
                <c:pt idx="10">
                  <c:v>113.8921618461608</c:v>
                </c:pt>
                <c:pt idx="11">
                  <c:v>124.6770977973936</c:v>
                </c:pt>
                <c:pt idx="12">
                  <c:v>133.3566069602966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0-41D2-BD0F-04648BC0B34C}"/>
            </c:ext>
          </c:extLst>
        </c:ser>
        <c:ser>
          <c:idx val="1"/>
          <c:order val="1"/>
          <c:tx>
            <c:v>Actual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Force!$B$6:$B$18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Force!$G$6:$G$18</c:f>
              <c:numCache>
                <c:formatCode>0.0</c:formatCode>
                <c:ptCount val="13"/>
                <c:pt idx="0">
                  <c:v>3.9999999105930204</c:v>
                </c:pt>
                <c:pt idx="1">
                  <c:v>10.0000001490116</c:v>
                </c:pt>
                <c:pt idx="2">
                  <c:v>14.000000059604639</c:v>
                </c:pt>
                <c:pt idx="3">
                  <c:v>21.9999998807906</c:v>
                </c:pt>
                <c:pt idx="4">
                  <c:v>25.999999046325602</c:v>
                </c:pt>
                <c:pt idx="5">
                  <c:v>40.000000596046398</c:v>
                </c:pt>
                <c:pt idx="6">
                  <c:v>40.999999642371996</c:v>
                </c:pt>
                <c:pt idx="7">
                  <c:v>58.999997377395594</c:v>
                </c:pt>
                <c:pt idx="8">
                  <c:v>69.999998807907005</c:v>
                </c:pt>
                <c:pt idx="9">
                  <c:v>81.000000238418409</c:v>
                </c:pt>
                <c:pt idx="10">
                  <c:v>88.999998569488397</c:v>
                </c:pt>
                <c:pt idx="11">
                  <c:v>83.999997377395601</c:v>
                </c:pt>
                <c:pt idx="12">
                  <c:v>94.999998807907005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0-41D2-BD0F-04648BC0B34C}"/>
            </c:ext>
          </c:extLst>
        </c:ser>
        <c:ser>
          <c:idx val="2"/>
          <c:order val="2"/>
          <c:tx>
            <c:v>Actual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Force!$B$19:$B$31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Force!$G$19:$G$31</c:f>
              <c:numCache>
                <c:formatCode>0.0</c:formatCode>
                <c:ptCount val="13"/>
                <c:pt idx="0">
                  <c:v>5.0000000745057998</c:v>
                </c:pt>
                <c:pt idx="1">
                  <c:v>7.0000000298023197</c:v>
                </c:pt>
                <c:pt idx="2">
                  <c:v>15.000000596046439</c:v>
                </c:pt>
                <c:pt idx="3">
                  <c:v>20.999999344348801</c:v>
                </c:pt>
                <c:pt idx="4">
                  <c:v>25.999999046325602</c:v>
                </c:pt>
                <c:pt idx="5">
                  <c:v>34.000000357627805</c:v>
                </c:pt>
                <c:pt idx="6">
                  <c:v>46.999999880790597</c:v>
                </c:pt>
                <c:pt idx="7">
                  <c:v>51.999998092651204</c:v>
                </c:pt>
                <c:pt idx="8">
                  <c:v>61.000001430511396</c:v>
                </c:pt>
                <c:pt idx="9">
                  <c:v>85.000002384185606</c:v>
                </c:pt>
                <c:pt idx="10">
                  <c:v>93.999999761581392</c:v>
                </c:pt>
                <c:pt idx="11">
                  <c:v>88.999998569488397</c:v>
                </c:pt>
                <c:pt idx="12">
                  <c:v>87.000000476837002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0-41D2-BD0F-04648BC0B34C}"/>
            </c:ext>
          </c:extLst>
        </c:ser>
        <c:ser>
          <c:idx val="3"/>
          <c:order val="3"/>
          <c:tx>
            <c:v>Actual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Force!$B$32:$B$44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Force!$G$32:$G$44</c:f>
              <c:numCache>
                <c:formatCode>0.0</c:formatCode>
                <c:ptCount val="13"/>
                <c:pt idx="0">
                  <c:v>2.99999993294476</c:v>
                </c:pt>
                <c:pt idx="1">
                  <c:v>7.9999998211860603</c:v>
                </c:pt>
                <c:pt idx="2">
                  <c:v>11.999999731779081</c:v>
                </c:pt>
                <c:pt idx="3">
                  <c:v>18.00000071525572</c:v>
                </c:pt>
                <c:pt idx="4">
                  <c:v>23.999999463558002</c:v>
                </c:pt>
                <c:pt idx="5">
                  <c:v>33.000001311302</c:v>
                </c:pt>
                <c:pt idx="6">
                  <c:v>43.000000715255595</c:v>
                </c:pt>
                <c:pt idx="7">
                  <c:v>67.000001668929997</c:v>
                </c:pt>
                <c:pt idx="8">
                  <c:v>77.999997138976994</c:v>
                </c:pt>
                <c:pt idx="9">
                  <c:v>77.999997138976994</c:v>
                </c:pt>
                <c:pt idx="10">
                  <c:v>83.999997377395601</c:v>
                </c:pt>
                <c:pt idx="11">
                  <c:v>85.000002384185606</c:v>
                </c:pt>
                <c:pt idx="12">
                  <c:v>87.999999523162799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0-41D2-BD0F-04648BC0B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011216"/>
        <c:axId val="605093200"/>
      </c:lineChart>
      <c:catAx>
        <c:axId val="49001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Flexion</a:t>
                </a:r>
                <a:r>
                  <a:rPr lang="en-SG" baseline="0"/>
                  <a:t> Angle (Degrees)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93200"/>
        <c:crosses val="autoZero"/>
        <c:auto val="1"/>
        <c:lblAlgn val="ctr"/>
        <c:lblOffset val="100"/>
        <c:noMultiLvlLbl val="0"/>
      </c:catAx>
      <c:valAx>
        <c:axId val="6050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Test Subject</a:t>
            </a:r>
            <a:r>
              <a:rPr lang="en-SG" baseline="0"/>
              <a:t> </a:t>
            </a:r>
            <a:r>
              <a:rPr lang="en-SG"/>
              <a:t>3 (Untrained)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Error - Set 1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'Force (2)'!$B$84:$B$96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(2)'!$J$84:$J$96</c:f>
              <c:numCache>
                <c:formatCode>0.0</c:formatCode>
                <c:ptCount val="13"/>
                <c:pt idx="0">
                  <c:v>10.45504063367844</c:v>
                </c:pt>
                <c:pt idx="1">
                  <c:v>10.39531230926506</c:v>
                </c:pt>
                <c:pt idx="2">
                  <c:v>4.6595573425293999</c:v>
                </c:pt>
                <c:pt idx="3">
                  <c:v>3.3002972602843954</c:v>
                </c:pt>
                <c:pt idx="4">
                  <c:v>1.3773262500762016</c:v>
                </c:pt>
                <c:pt idx="5">
                  <c:v>1.0394394397736022</c:v>
                </c:pt>
                <c:pt idx="6">
                  <c:v>1.1327385902404075</c:v>
                </c:pt>
                <c:pt idx="7">
                  <c:v>0.99197626113880233</c:v>
                </c:pt>
                <c:pt idx="8">
                  <c:v>9.6527874469756085</c:v>
                </c:pt>
                <c:pt idx="9">
                  <c:v>18.245172500610394</c:v>
                </c:pt>
                <c:pt idx="10">
                  <c:v>18.91146898269659</c:v>
                </c:pt>
                <c:pt idx="11">
                  <c:v>23.800528049468994</c:v>
                </c:pt>
                <c:pt idx="12">
                  <c:v>23.060369491577205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6-4942-AFDF-00D068A70204}"/>
            </c:ext>
          </c:extLst>
        </c:ser>
        <c:ser>
          <c:idx val="5"/>
          <c:order val="5"/>
          <c:tx>
            <c:v>Error - Set 2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'Force (2)'!$B$97:$B$109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(2)'!$J$97:$J$109</c:f>
              <c:numCache>
                <c:formatCode>0.0</c:formatCode>
                <c:ptCount val="13"/>
                <c:pt idx="0">
                  <c:v>9.4550400972366404</c:v>
                </c:pt>
                <c:pt idx="1">
                  <c:v>4.3953135609626575</c:v>
                </c:pt>
                <c:pt idx="2">
                  <c:v>0.6595551967622022</c:v>
                </c:pt>
                <c:pt idx="3">
                  <c:v>1.6997009515761974</c:v>
                </c:pt>
                <c:pt idx="4">
                  <c:v>0.62267184257500219</c:v>
                </c:pt>
                <c:pt idx="5">
                  <c:v>1.0394394397736022</c:v>
                </c:pt>
                <c:pt idx="6">
                  <c:v>5.1327407360078041</c:v>
                </c:pt>
                <c:pt idx="7">
                  <c:v>10.991978645324608</c:v>
                </c:pt>
                <c:pt idx="8">
                  <c:v>8.6527884006500102</c:v>
                </c:pt>
                <c:pt idx="9">
                  <c:v>9.2451691627502015</c:v>
                </c:pt>
                <c:pt idx="10">
                  <c:v>7.9114675521850018</c:v>
                </c:pt>
                <c:pt idx="11">
                  <c:v>21.800529956817599</c:v>
                </c:pt>
                <c:pt idx="12">
                  <c:v>27.060377597808809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6-4942-AFDF-00D068A70204}"/>
            </c:ext>
          </c:extLst>
        </c:ser>
        <c:ser>
          <c:idx val="6"/>
          <c:order val="6"/>
          <c:tx>
            <c:v>Error - Set 3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'Force (2)'!$B$110:$B$122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(2)'!$J$110:$J$122</c:f>
              <c:numCache>
                <c:formatCode>0.0</c:formatCode>
                <c:ptCount val="13"/>
                <c:pt idx="0">
                  <c:v>3.4550406038761192</c:v>
                </c:pt>
                <c:pt idx="1">
                  <c:v>0.39531290531157914</c:v>
                </c:pt>
                <c:pt idx="2">
                  <c:v>1.6595572233201992</c:v>
                </c:pt>
                <c:pt idx="3">
                  <c:v>0.30030012130740147</c:v>
                </c:pt>
                <c:pt idx="4">
                  <c:v>4.6226739883421999</c:v>
                </c:pt>
                <c:pt idx="5">
                  <c:v>4.0394365787506032</c:v>
                </c:pt>
                <c:pt idx="6">
                  <c:v>2.867257595062199</c:v>
                </c:pt>
                <c:pt idx="7">
                  <c:v>2.9919803142546044</c:v>
                </c:pt>
                <c:pt idx="8">
                  <c:v>9.6527874469756085</c:v>
                </c:pt>
                <c:pt idx="9">
                  <c:v>7.2451710700987917</c:v>
                </c:pt>
                <c:pt idx="10">
                  <c:v>5.9114694595338051</c:v>
                </c:pt>
                <c:pt idx="11">
                  <c:v>12.800538539886418</c:v>
                </c:pt>
                <c:pt idx="12">
                  <c:v>19.060373306274414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6-4942-AFDF-00D068A7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7952464"/>
        <c:axId val="607951480"/>
      </c:barChart>
      <c:lineChart>
        <c:grouping val="standard"/>
        <c:varyColors val="0"/>
        <c:ser>
          <c:idx val="0"/>
          <c:order val="0"/>
          <c:tx>
            <c:v>Network 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'Force (2)'!$B$84:$B$96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(2)'!$G$84:$G$96</c:f>
              <c:numCache>
                <c:formatCode>0.0</c:formatCode>
                <c:ptCount val="13"/>
                <c:pt idx="0">
                  <c:v>6.5449595451354803</c:v>
                </c:pt>
                <c:pt idx="1">
                  <c:v>15.604686737060542</c:v>
                </c:pt>
                <c:pt idx="2">
                  <c:v>25.3404438495634</c:v>
                </c:pt>
                <c:pt idx="3">
                  <c:v>35.699701309204002</c:v>
                </c:pt>
                <c:pt idx="4">
                  <c:v>46.622672677040001</c:v>
                </c:pt>
                <c:pt idx="5">
                  <c:v>58.039438724517801</c:v>
                </c:pt>
                <c:pt idx="6">
                  <c:v>69.867259263992196</c:v>
                </c:pt>
                <c:pt idx="7">
                  <c:v>82.008022069931002</c:v>
                </c:pt>
                <c:pt idx="8">
                  <c:v>94.347208738326998</c:v>
                </c:pt>
                <c:pt idx="9">
                  <c:v>106.75482749938961</c:v>
                </c:pt>
                <c:pt idx="10">
                  <c:v>119.08853054046619</c:v>
                </c:pt>
                <c:pt idx="11">
                  <c:v>131.1994671821594</c:v>
                </c:pt>
                <c:pt idx="12">
                  <c:v>142.9396271705626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6-4942-AFDF-00D068A70204}"/>
            </c:ext>
          </c:extLst>
        </c:ser>
        <c:ser>
          <c:idx val="1"/>
          <c:order val="1"/>
          <c:tx>
            <c:v>Actual - Set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'Force (2)'!$B$84:$B$96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(2)'!$H$84:$H$96</c:f>
              <c:numCache>
                <c:formatCode>0.0</c:formatCode>
                <c:ptCount val="13"/>
                <c:pt idx="0">
                  <c:v>17.00000017881392</c:v>
                </c:pt>
                <c:pt idx="1">
                  <c:v>25.999999046325602</c:v>
                </c:pt>
                <c:pt idx="2">
                  <c:v>30.0000011920928</c:v>
                </c:pt>
                <c:pt idx="3">
                  <c:v>38.999998569488397</c:v>
                </c:pt>
                <c:pt idx="4">
                  <c:v>47.999998927116202</c:v>
                </c:pt>
                <c:pt idx="5">
                  <c:v>56.999999284744199</c:v>
                </c:pt>
                <c:pt idx="6">
                  <c:v>70.999997854232603</c:v>
                </c:pt>
                <c:pt idx="7">
                  <c:v>82.999998331069804</c:v>
                </c:pt>
                <c:pt idx="8">
                  <c:v>103.99999618530261</c:v>
                </c:pt>
                <c:pt idx="9">
                  <c:v>125</c:v>
                </c:pt>
                <c:pt idx="10">
                  <c:v>137.99999952316278</c:v>
                </c:pt>
                <c:pt idx="11">
                  <c:v>154.99999523162839</c:v>
                </c:pt>
                <c:pt idx="12">
                  <c:v>165.99999666213981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C6-4942-AFDF-00D068A70204}"/>
            </c:ext>
          </c:extLst>
        </c:ser>
        <c:ser>
          <c:idx val="2"/>
          <c:order val="2"/>
          <c:tx>
            <c:v>Actual - Set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'Force (2)'!$B$97:$B$109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(2)'!$H$97:$H$109</c:f>
              <c:numCache>
                <c:formatCode>0.0</c:formatCode>
                <c:ptCount val="13"/>
                <c:pt idx="0">
                  <c:v>15.999999642372121</c:v>
                </c:pt>
                <c:pt idx="1">
                  <c:v>20.000000298023199</c:v>
                </c:pt>
                <c:pt idx="2">
                  <c:v>25.999999046325602</c:v>
                </c:pt>
                <c:pt idx="3">
                  <c:v>34.000000357627805</c:v>
                </c:pt>
                <c:pt idx="4">
                  <c:v>46.000000834464998</c:v>
                </c:pt>
                <c:pt idx="5">
                  <c:v>56.999999284744199</c:v>
                </c:pt>
                <c:pt idx="6">
                  <c:v>75</c:v>
                </c:pt>
                <c:pt idx="7">
                  <c:v>93.000000715255609</c:v>
                </c:pt>
                <c:pt idx="8">
                  <c:v>102.99999713897701</c:v>
                </c:pt>
                <c:pt idx="9">
                  <c:v>115.99999666213981</c:v>
                </c:pt>
                <c:pt idx="10">
                  <c:v>126.9999980926512</c:v>
                </c:pt>
                <c:pt idx="11">
                  <c:v>152.99999713897699</c:v>
                </c:pt>
                <c:pt idx="12">
                  <c:v>170.00000476837141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C6-4942-AFDF-00D068A70204}"/>
            </c:ext>
          </c:extLst>
        </c:ser>
        <c:ser>
          <c:idx val="3"/>
          <c:order val="3"/>
          <c:tx>
            <c:v>Actual - Set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'Force (2)'!$B$110:$B$122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(2)'!$H$110:$H$122</c:f>
              <c:numCache>
                <c:formatCode>0.0</c:formatCode>
                <c:ptCount val="13"/>
                <c:pt idx="0">
                  <c:v>10.0000001490116</c:v>
                </c:pt>
                <c:pt idx="1">
                  <c:v>15.999999642372121</c:v>
                </c:pt>
                <c:pt idx="2">
                  <c:v>27.000001072883599</c:v>
                </c:pt>
                <c:pt idx="3">
                  <c:v>36.000001430511404</c:v>
                </c:pt>
                <c:pt idx="4">
                  <c:v>41.999998688697801</c:v>
                </c:pt>
                <c:pt idx="5">
                  <c:v>54.000002145767198</c:v>
                </c:pt>
                <c:pt idx="6">
                  <c:v>67.000001668929997</c:v>
                </c:pt>
                <c:pt idx="7">
                  <c:v>85.000002384185606</c:v>
                </c:pt>
                <c:pt idx="8">
                  <c:v>103.99999618530261</c:v>
                </c:pt>
                <c:pt idx="9">
                  <c:v>113.9999985694884</c:v>
                </c:pt>
                <c:pt idx="10">
                  <c:v>125</c:v>
                </c:pt>
                <c:pt idx="11">
                  <c:v>144.00000572204581</c:v>
                </c:pt>
                <c:pt idx="12">
                  <c:v>162.00000047683702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C6-4942-AFDF-00D068A7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52464"/>
        <c:axId val="607951480"/>
      </c:lineChart>
      <c:catAx>
        <c:axId val="6079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FLexion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51480"/>
        <c:crosses val="autoZero"/>
        <c:auto val="1"/>
        <c:lblAlgn val="ctr"/>
        <c:lblOffset val="100"/>
        <c:noMultiLvlLbl val="0"/>
      </c:catAx>
      <c:valAx>
        <c:axId val="6079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Test 4 (Untrained)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Error - Set 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'Force (2)'!$B$123:$B$135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(2)'!$J$123:$J$135</c:f>
              <c:numCache>
                <c:formatCode>0.0</c:formatCode>
                <c:ptCount val="13"/>
                <c:pt idx="0">
                  <c:v>14.22124803066253</c:v>
                </c:pt>
                <c:pt idx="1">
                  <c:v>8.1793949007987994</c:v>
                </c:pt>
                <c:pt idx="2">
                  <c:v>6.4141020178793013</c:v>
                </c:pt>
                <c:pt idx="3">
                  <c:v>0.95147192478179932</c:v>
                </c:pt>
                <c:pt idx="4">
                  <c:v>9.1725498437882003</c:v>
                </c:pt>
                <c:pt idx="5">
                  <c:v>17.906156182289205</c:v>
                </c:pt>
                <c:pt idx="6">
                  <c:v>15.1763975620268</c:v>
                </c:pt>
                <c:pt idx="7">
                  <c:v>21.884709596633996</c:v>
                </c:pt>
                <c:pt idx="8">
                  <c:v>27.905446290969806</c:v>
                </c:pt>
                <c:pt idx="9">
                  <c:v>35.087877511978199</c:v>
                </c:pt>
                <c:pt idx="10">
                  <c:v>37.262541055679392</c:v>
                </c:pt>
                <c:pt idx="11">
                  <c:v>38.251036405563397</c:v>
                </c:pt>
                <c:pt idx="12">
                  <c:v>32.877922058105383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9-49BA-96C0-2730DE17FA53}"/>
            </c:ext>
          </c:extLst>
        </c:ser>
        <c:ser>
          <c:idx val="5"/>
          <c:order val="5"/>
          <c:tx>
            <c:v>Error - Set 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'Force (2)'!$B$136:$B$148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(2)'!$J$136:$J$148</c:f>
              <c:numCache>
                <c:formatCode>0.0</c:formatCode>
                <c:ptCount val="13"/>
                <c:pt idx="0">
                  <c:v>11.221247166395171</c:v>
                </c:pt>
                <c:pt idx="1">
                  <c:v>7.179394364357</c:v>
                </c:pt>
                <c:pt idx="2">
                  <c:v>2.4141028523444987</c:v>
                </c:pt>
                <c:pt idx="3">
                  <c:v>5.0485283136368011</c:v>
                </c:pt>
                <c:pt idx="4">
                  <c:v>2.172550559043998</c:v>
                </c:pt>
                <c:pt idx="5">
                  <c:v>11.906155943870601</c:v>
                </c:pt>
                <c:pt idx="6">
                  <c:v>9.1763973236081995</c:v>
                </c:pt>
                <c:pt idx="7">
                  <c:v>11.884713172912605</c:v>
                </c:pt>
                <c:pt idx="8">
                  <c:v>19.905447959899803</c:v>
                </c:pt>
                <c:pt idx="9">
                  <c:v>32.087880373000999</c:v>
                </c:pt>
                <c:pt idx="10">
                  <c:v>28.2625377178192</c:v>
                </c:pt>
                <c:pt idx="11">
                  <c:v>34.251034259796199</c:v>
                </c:pt>
                <c:pt idx="12">
                  <c:v>36.877924203872595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9-49BA-96C0-2730DE17FA53}"/>
            </c:ext>
          </c:extLst>
        </c:ser>
        <c:ser>
          <c:idx val="6"/>
          <c:order val="6"/>
          <c:tx>
            <c:v>Error - Set 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'Force (2)'!$B$149:$B$161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(2)'!$J$149:$J$161</c:f>
              <c:numCache>
                <c:formatCode>0.0</c:formatCode>
                <c:ptCount val="13"/>
                <c:pt idx="0">
                  <c:v>6.2212474644184095</c:v>
                </c:pt>
                <c:pt idx="1">
                  <c:v>4.1793942451477175</c:v>
                </c:pt>
                <c:pt idx="2">
                  <c:v>10.4141026735305</c:v>
                </c:pt>
                <c:pt idx="3">
                  <c:v>7.9514712095260016</c:v>
                </c:pt>
                <c:pt idx="4">
                  <c:v>1.8274486064909965</c:v>
                </c:pt>
                <c:pt idx="5">
                  <c:v>3.9061576128006052</c:v>
                </c:pt>
                <c:pt idx="6">
                  <c:v>11.176398396491997</c:v>
                </c:pt>
                <c:pt idx="7">
                  <c:v>21.884709596633996</c:v>
                </c:pt>
                <c:pt idx="8">
                  <c:v>30.905449390411398</c:v>
                </c:pt>
                <c:pt idx="9">
                  <c:v>30.087882280349604</c:v>
                </c:pt>
                <c:pt idx="10">
                  <c:v>47.262537479400798</c:v>
                </c:pt>
                <c:pt idx="11">
                  <c:v>29.251039028167611</c:v>
                </c:pt>
                <c:pt idx="12">
                  <c:v>29.87792491912839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19-49BA-96C0-2730DE17F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234792"/>
        <c:axId val="608233808"/>
      </c:barChart>
      <c:lineChart>
        <c:grouping val="standard"/>
        <c:varyColors val="0"/>
        <c:ser>
          <c:idx val="0"/>
          <c:order val="0"/>
          <c:tx>
            <c:v>Network 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'Force (2)'!$B$123:$B$135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(2)'!$G$123:$G$135</c:f>
              <c:numCache>
                <c:formatCode>0.0</c:formatCode>
                <c:ptCount val="13"/>
                <c:pt idx="0">
                  <c:v>0.77875256538391002</c:v>
                </c:pt>
                <c:pt idx="1">
                  <c:v>8.8206052780151207</c:v>
                </c:pt>
                <c:pt idx="2">
                  <c:v>17.5858974456787</c:v>
                </c:pt>
                <c:pt idx="3">
                  <c:v>27.048528194427401</c:v>
                </c:pt>
                <c:pt idx="4">
                  <c:v>37.172549962997401</c:v>
                </c:pt>
                <c:pt idx="5">
                  <c:v>47.906157374382005</c:v>
                </c:pt>
                <c:pt idx="6">
                  <c:v>59.176397323608199</c:v>
                </c:pt>
                <c:pt idx="7">
                  <c:v>70.884710550308199</c:v>
                </c:pt>
                <c:pt idx="8">
                  <c:v>82.905447483062602</c:v>
                </c:pt>
                <c:pt idx="9">
                  <c:v>95.087879896163798</c:v>
                </c:pt>
                <c:pt idx="10">
                  <c:v>107.2625398635864</c:v>
                </c:pt>
                <c:pt idx="11">
                  <c:v>119.25103664398181</c:v>
                </c:pt>
                <c:pt idx="12">
                  <c:v>130.87792396545399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9-49BA-96C0-2730DE17FA53}"/>
            </c:ext>
          </c:extLst>
        </c:ser>
        <c:ser>
          <c:idx val="1"/>
          <c:order val="1"/>
          <c:tx>
            <c:v>Actual - Set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'Force (2)'!$B$123:$B$135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(2)'!$H$123:$H$135</c:f>
              <c:numCache>
                <c:formatCode>0.0</c:formatCode>
                <c:ptCount val="13"/>
                <c:pt idx="0">
                  <c:v>15.000000596046439</c:v>
                </c:pt>
                <c:pt idx="1">
                  <c:v>17.00000017881392</c:v>
                </c:pt>
                <c:pt idx="2">
                  <c:v>23.999999463558002</c:v>
                </c:pt>
                <c:pt idx="3">
                  <c:v>28.000000119209201</c:v>
                </c:pt>
                <c:pt idx="4">
                  <c:v>28.000000119209201</c:v>
                </c:pt>
                <c:pt idx="5">
                  <c:v>30.0000011920928</c:v>
                </c:pt>
                <c:pt idx="6">
                  <c:v>43.9999997615814</c:v>
                </c:pt>
                <c:pt idx="7">
                  <c:v>49.000000953674203</c:v>
                </c:pt>
                <c:pt idx="8">
                  <c:v>55.000001192092796</c:v>
                </c:pt>
                <c:pt idx="9">
                  <c:v>60.000002384185599</c:v>
                </c:pt>
                <c:pt idx="10">
                  <c:v>69.999998807907005</c:v>
                </c:pt>
                <c:pt idx="11">
                  <c:v>81.000000238418409</c:v>
                </c:pt>
                <c:pt idx="12">
                  <c:v>98.000001907348604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19-49BA-96C0-2730DE17FA53}"/>
            </c:ext>
          </c:extLst>
        </c:ser>
        <c:ser>
          <c:idx val="2"/>
          <c:order val="2"/>
          <c:tx>
            <c:v>Actual - Set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'Force (2)'!$B$136:$B$148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(2)'!$H$136:$H$148</c:f>
              <c:numCache>
                <c:formatCode>0.0</c:formatCode>
                <c:ptCount val="13"/>
                <c:pt idx="0">
                  <c:v>11.999999731779081</c:v>
                </c:pt>
                <c:pt idx="1">
                  <c:v>15.999999642372121</c:v>
                </c:pt>
                <c:pt idx="2">
                  <c:v>20.000000298023199</c:v>
                </c:pt>
                <c:pt idx="3">
                  <c:v>21.9999998807906</c:v>
                </c:pt>
                <c:pt idx="4">
                  <c:v>34.999999403953403</c:v>
                </c:pt>
                <c:pt idx="5">
                  <c:v>36.000001430511404</c:v>
                </c:pt>
                <c:pt idx="6">
                  <c:v>50</c:v>
                </c:pt>
                <c:pt idx="7">
                  <c:v>58.999997377395594</c:v>
                </c:pt>
                <c:pt idx="8">
                  <c:v>62.999999523162799</c:v>
                </c:pt>
                <c:pt idx="9">
                  <c:v>62.999999523162799</c:v>
                </c:pt>
                <c:pt idx="10">
                  <c:v>79.000002145767198</c:v>
                </c:pt>
                <c:pt idx="11">
                  <c:v>85.000002384185606</c:v>
                </c:pt>
                <c:pt idx="12">
                  <c:v>93.999999761581392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19-49BA-96C0-2730DE17FA53}"/>
            </c:ext>
          </c:extLst>
        </c:ser>
        <c:ser>
          <c:idx val="3"/>
          <c:order val="3"/>
          <c:tx>
            <c:v>Actual - Set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'Force (2)'!$B$149:$B$161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(2)'!$H$149:$H$161</c:f>
              <c:numCache>
                <c:formatCode>0.0</c:formatCode>
                <c:ptCount val="13"/>
                <c:pt idx="0">
                  <c:v>7.0000000298023197</c:v>
                </c:pt>
                <c:pt idx="1">
                  <c:v>12.999999523162838</c:v>
                </c:pt>
                <c:pt idx="2">
                  <c:v>28.000000119209201</c:v>
                </c:pt>
                <c:pt idx="3">
                  <c:v>34.999999403953403</c:v>
                </c:pt>
                <c:pt idx="4">
                  <c:v>38.999998569488397</c:v>
                </c:pt>
                <c:pt idx="5">
                  <c:v>43.9999997615814</c:v>
                </c:pt>
                <c:pt idx="6">
                  <c:v>47.999998927116202</c:v>
                </c:pt>
                <c:pt idx="7">
                  <c:v>49.000000953674203</c:v>
                </c:pt>
                <c:pt idx="8">
                  <c:v>51.999998092651204</c:v>
                </c:pt>
                <c:pt idx="9">
                  <c:v>64.999997615814195</c:v>
                </c:pt>
                <c:pt idx="10">
                  <c:v>60.000002384185599</c:v>
                </c:pt>
                <c:pt idx="11">
                  <c:v>89.999997615814195</c:v>
                </c:pt>
                <c:pt idx="12">
                  <c:v>100.9999990463256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19-49BA-96C0-2730DE17F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234792"/>
        <c:axId val="608233808"/>
      </c:lineChart>
      <c:catAx>
        <c:axId val="60823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Flexion</a:t>
                </a:r>
                <a:r>
                  <a:rPr lang="en-SG" baseline="0"/>
                  <a:t> Angle (Degree)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33808"/>
        <c:crosses val="autoZero"/>
        <c:auto val="1"/>
        <c:lblAlgn val="ctr"/>
        <c:lblOffset val="100"/>
        <c:noMultiLvlLbl val="0"/>
      </c:catAx>
      <c:valAx>
        <c:axId val="6082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3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Test subject</a:t>
            </a:r>
            <a:r>
              <a:rPr lang="en-SG" baseline="0"/>
              <a:t> 2</a:t>
            </a:r>
            <a:r>
              <a:rPr lang="en-SG"/>
              <a:t> (Trained)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Error - Set 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'Force (2)'!$B$45:$B$57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(2)'!$J$45:$J$57</c:f>
              <c:numCache>
                <c:formatCode>0.0</c:formatCode>
                <c:ptCount val="13"/>
                <c:pt idx="0">
                  <c:v>14.55910056829452</c:v>
                </c:pt>
                <c:pt idx="1">
                  <c:v>10.3768542408943</c:v>
                </c:pt>
                <c:pt idx="2">
                  <c:v>1.5508204698562587</c:v>
                </c:pt>
                <c:pt idx="3">
                  <c:v>7.8059643507004033</c:v>
                </c:pt>
                <c:pt idx="4">
                  <c:v>3.5088777542114009</c:v>
                </c:pt>
                <c:pt idx="5">
                  <c:v>15.567791461944594</c:v>
                </c:pt>
                <c:pt idx="6">
                  <c:v>28.1228959560394</c:v>
                </c:pt>
                <c:pt idx="7">
                  <c:v>39.269626140594397</c:v>
                </c:pt>
                <c:pt idx="8">
                  <c:v>39.146423339843608</c:v>
                </c:pt>
                <c:pt idx="9">
                  <c:v>28.912419080734196</c:v>
                </c:pt>
                <c:pt idx="10">
                  <c:v>3.2612323760986044</c:v>
                </c:pt>
                <c:pt idx="11">
                  <c:v>44.20233368873599</c:v>
                </c:pt>
                <c:pt idx="12">
                  <c:v>53.749531507492193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3-47A8-B28A-459D9AA35396}"/>
            </c:ext>
          </c:extLst>
        </c:ser>
        <c:ser>
          <c:idx val="5"/>
          <c:order val="5"/>
          <c:tx>
            <c:v>Error - Set 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'Force (2)'!$B$58:$B$70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(2)'!$J$58:$J$70</c:f>
              <c:numCache>
                <c:formatCode>0.0</c:formatCode>
                <c:ptCount val="13"/>
                <c:pt idx="0">
                  <c:v>14.55910056829452</c:v>
                </c:pt>
                <c:pt idx="1">
                  <c:v>7.376854121685021</c:v>
                </c:pt>
                <c:pt idx="2">
                  <c:v>13.449180126190022</c:v>
                </c:pt>
                <c:pt idx="3">
                  <c:v>9.8059654235840021</c:v>
                </c:pt>
                <c:pt idx="4">
                  <c:v>17.491120100021391</c:v>
                </c:pt>
                <c:pt idx="5">
                  <c:v>24.567788839340203</c:v>
                </c:pt>
                <c:pt idx="6">
                  <c:v>25.122898817062207</c:v>
                </c:pt>
                <c:pt idx="7">
                  <c:v>22.269630432128807</c:v>
                </c:pt>
                <c:pt idx="8">
                  <c:v>46.146428585052405</c:v>
                </c:pt>
                <c:pt idx="9">
                  <c:v>42.912429571151606</c:v>
                </c:pt>
                <c:pt idx="10">
                  <c:v>17.738759517669777</c:v>
                </c:pt>
                <c:pt idx="11">
                  <c:v>15.202337503433384</c:v>
                </c:pt>
                <c:pt idx="12">
                  <c:v>17.749536037445196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3-47A8-B28A-459D9AA35396}"/>
            </c:ext>
          </c:extLst>
        </c:ser>
        <c:ser>
          <c:idx val="6"/>
          <c:order val="6"/>
          <c:tx>
            <c:v>Error - Set 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'Force (2)'!$B$71:$B$83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(2)'!$J$71:$J$83</c:f>
              <c:numCache>
                <c:formatCode>0.0</c:formatCode>
                <c:ptCount val="13"/>
                <c:pt idx="0">
                  <c:v>6.5591007471084595</c:v>
                </c:pt>
                <c:pt idx="1">
                  <c:v>6.3768535852432215</c:v>
                </c:pt>
                <c:pt idx="2">
                  <c:v>6.4491793513296223</c:v>
                </c:pt>
                <c:pt idx="3">
                  <c:v>8.8059633970260016</c:v>
                </c:pt>
                <c:pt idx="4">
                  <c:v>20.491123199462798</c:v>
                </c:pt>
                <c:pt idx="5">
                  <c:v>27.567791938781802</c:v>
                </c:pt>
                <c:pt idx="6">
                  <c:v>23.122900724410997</c:v>
                </c:pt>
                <c:pt idx="7">
                  <c:v>41.269636154174805</c:v>
                </c:pt>
                <c:pt idx="8">
                  <c:v>60.146427154540987</c:v>
                </c:pt>
                <c:pt idx="9">
                  <c:v>37.912422418594204</c:v>
                </c:pt>
                <c:pt idx="10">
                  <c:v>23.738765716552791</c:v>
                </c:pt>
                <c:pt idx="11">
                  <c:v>15.202337503433384</c:v>
                </c:pt>
                <c:pt idx="12">
                  <c:v>13.749527931213407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3-47A8-B28A-459D9AA3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130720"/>
        <c:axId val="682132688"/>
      </c:barChart>
      <c:lineChart>
        <c:grouping val="standard"/>
        <c:varyColors val="0"/>
        <c:ser>
          <c:idx val="0"/>
          <c:order val="0"/>
          <c:tx>
            <c:v>Network 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'Force (2)'!$B$45:$B$57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(2)'!$G$45:$G$57</c:f>
              <c:numCache>
                <c:formatCode>0.0</c:formatCode>
                <c:ptCount val="13"/>
                <c:pt idx="0">
                  <c:v>2.4408996105194003</c:v>
                </c:pt>
                <c:pt idx="1">
                  <c:v>9.6231460571288991</c:v>
                </c:pt>
                <c:pt idx="2">
                  <c:v>17.550820112228379</c:v>
                </c:pt>
                <c:pt idx="3">
                  <c:v>26.194036006927401</c:v>
                </c:pt>
                <c:pt idx="4">
                  <c:v>35.508877038955603</c:v>
                </c:pt>
                <c:pt idx="5">
                  <c:v>45.432209968566802</c:v>
                </c:pt>
                <c:pt idx="6">
                  <c:v>55.877101421356201</c:v>
                </c:pt>
                <c:pt idx="7">
                  <c:v>66.730368137359591</c:v>
                </c:pt>
                <c:pt idx="8">
                  <c:v>77.853572368621798</c:v>
                </c:pt>
                <c:pt idx="9">
                  <c:v>89.087575674056993</c:v>
                </c:pt>
                <c:pt idx="10">
                  <c:v>100.26123523712141</c:v>
                </c:pt>
                <c:pt idx="11">
                  <c:v>111.20233535766599</c:v>
                </c:pt>
                <c:pt idx="12">
                  <c:v>121.7495322227478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63-47A8-B28A-459D9AA35396}"/>
            </c:ext>
          </c:extLst>
        </c:ser>
        <c:ser>
          <c:idx val="1"/>
          <c:order val="1"/>
          <c:tx>
            <c:v>Actual - Set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'Force (2)'!$B$45:$B$57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(2)'!$H$45:$H$57</c:f>
              <c:numCache>
                <c:formatCode>0.0</c:formatCode>
                <c:ptCount val="13"/>
                <c:pt idx="0">
                  <c:v>17.00000017881392</c:v>
                </c:pt>
                <c:pt idx="1">
                  <c:v>20.000000298023199</c:v>
                </c:pt>
                <c:pt idx="2">
                  <c:v>15.999999642372121</c:v>
                </c:pt>
                <c:pt idx="3">
                  <c:v>34.000000357627805</c:v>
                </c:pt>
                <c:pt idx="4">
                  <c:v>31.999999284744202</c:v>
                </c:pt>
                <c:pt idx="5">
                  <c:v>61.000001430511396</c:v>
                </c:pt>
                <c:pt idx="6">
                  <c:v>83.999997377395601</c:v>
                </c:pt>
                <c:pt idx="7">
                  <c:v>105.99999427795399</c:v>
                </c:pt>
                <c:pt idx="8">
                  <c:v>116.99999570846541</c:v>
                </c:pt>
                <c:pt idx="9">
                  <c:v>117.99999475479119</c:v>
                </c:pt>
                <c:pt idx="10">
                  <c:v>97.000002861022807</c:v>
                </c:pt>
                <c:pt idx="11">
                  <c:v>67.000001668929997</c:v>
                </c:pt>
                <c:pt idx="12">
                  <c:v>68.000000715255609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63-47A8-B28A-459D9AA35396}"/>
            </c:ext>
          </c:extLst>
        </c:ser>
        <c:ser>
          <c:idx val="2"/>
          <c:order val="2"/>
          <c:tx>
            <c:v>Actual - Set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'Force (2)'!$B$58:$B$70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(2)'!$H$58:$H$70</c:f>
              <c:numCache>
                <c:formatCode>0.0</c:formatCode>
                <c:ptCount val="13"/>
                <c:pt idx="0">
                  <c:v>17.00000017881392</c:v>
                </c:pt>
                <c:pt idx="1">
                  <c:v>17.00000017881392</c:v>
                </c:pt>
                <c:pt idx="2">
                  <c:v>31.000000238418401</c:v>
                </c:pt>
                <c:pt idx="3">
                  <c:v>36.000001430511404</c:v>
                </c:pt>
                <c:pt idx="4">
                  <c:v>52.999997138976994</c:v>
                </c:pt>
                <c:pt idx="5">
                  <c:v>69.999998807907005</c:v>
                </c:pt>
                <c:pt idx="6">
                  <c:v>81.000000238418409</c:v>
                </c:pt>
                <c:pt idx="7">
                  <c:v>88.999998569488397</c:v>
                </c:pt>
                <c:pt idx="8">
                  <c:v>124.0000009536742</c:v>
                </c:pt>
                <c:pt idx="9">
                  <c:v>132.0000052452086</c:v>
                </c:pt>
                <c:pt idx="10">
                  <c:v>117.99999475479119</c:v>
                </c:pt>
                <c:pt idx="11">
                  <c:v>95.999997854232603</c:v>
                </c:pt>
                <c:pt idx="12">
                  <c:v>103.99999618530261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63-47A8-B28A-459D9AA35396}"/>
            </c:ext>
          </c:extLst>
        </c:ser>
        <c:ser>
          <c:idx val="3"/>
          <c:order val="3"/>
          <c:tx>
            <c:v>Actual - Set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'Force (2)'!$B$71:$B$83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(2)'!$H$71:$H$83</c:f>
              <c:numCache>
                <c:formatCode>0.0</c:formatCode>
                <c:ptCount val="13"/>
                <c:pt idx="0">
                  <c:v>9.0000003576278598</c:v>
                </c:pt>
                <c:pt idx="1">
                  <c:v>15.999999642372121</c:v>
                </c:pt>
                <c:pt idx="2">
                  <c:v>23.999999463558002</c:v>
                </c:pt>
                <c:pt idx="3">
                  <c:v>34.999999403953403</c:v>
                </c:pt>
                <c:pt idx="4">
                  <c:v>56.000000238418401</c:v>
                </c:pt>
                <c:pt idx="5">
                  <c:v>73.000001907348604</c:v>
                </c:pt>
                <c:pt idx="6">
                  <c:v>79.000002145767198</c:v>
                </c:pt>
                <c:pt idx="7">
                  <c:v>108.0000042915344</c:v>
                </c:pt>
                <c:pt idx="8">
                  <c:v>137.99999952316278</c:v>
                </c:pt>
                <c:pt idx="9">
                  <c:v>126.9999980926512</c:v>
                </c:pt>
                <c:pt idx="10">
                  <c:v>124.0000009536742</c:v>
                </c:pt>
                <c:pt idx="11">
                  <c:v>95.999997854232603</c:v>
                </c:pt>
                <c:pt idx="12">
                  <c:v>108.0000042915344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63-47A8-B28A-459D9AA3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130720"/>
        <c:axId val="682132688"/>
      </c:lineChart>
      <c:catAx>
        <c:axId val="68213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Flexion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32688"/>
        <c:crosses val="autoZero"/>
        <c:auto val="1"/>
        <c:lblAlgn val="ctr"/>
        <c:lblOffset val="100"/>
        <c:noMultiLvlLbl val="0"/>
      </c:catAx>
      <c:valAx>
        <c:axId val="6821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Extension</a:t>
            </a:r>
            <a:r>
              <a:rPr lang="en-SG" baseline="0"/>
              <a:t> against Angle - Test Results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Ext!$A$6:$A$18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Ext!$D$6:$D$18</c:f>
              <c:numCache>
                <c:formatCode>0.00</c:formatCode>
                <c:ptCount val="13"/>
                <c:pt idx="0">
                  <c:v>2.0042440295219399</c:v>
                </c:pt>
                <c:pt idx="1">
                  <c:v>2.3655468225479002</c:v>
                </c:pt>
                <c:pt idx="2">
                  <c:v>2.8672581911086996</c:v>
                </c:pt>
                <c:pt idx="3">
                  <c:v>3.5509267449378799</c:v>
                </c:pt>
                <c:pt idx="4">
                  <c:v>4.4459164142608598</c:v>
                </c:pt>
                <c:pt idx="5">
                  <c:v>5.5454683303832999</c:v>
                </c:pt>
                <c:pt idx="6">
                  <c:v>6.7889410257339398</c:v>
                </c:pt>
                <c:pt idx="7">
                  <c:v>8.0722719430923391</c:v>
                </c:pt>
                <c:pt idx="8">
                  <c:v>9.2871713638305593</c:v>
                </c:pt>
                <c:pt idx="9">
                  <c:v>10.359288454055779</c:v>
                </c:pt>
                <c:pt idx="10">
                  <c:v>11.259918212890621</c:v>
                </c:pt>
                <c:pt idx="11">
                  <c:v>11.99470043182372</c:v>
                </c:pt>
                <c:pt idx="12">
                  <c:v>12.5863206386566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4-40D4-9A8D-6AB61613AE6D}"/>
            </c:ext>
          </c:extLst>
        </c:ser>
        <c:ser>
          <c:idx val="1"/>
          <c:order val="1"/>
          <c:tx>
            <c:v>Actual1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Ext!$A$6:$A$18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Ext!$E$6:$E$18</c:f>
              <c:numCache>
                <c:formatCode>0.00</c:formatCode>
                <c:ptCount val="13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3.2499998807906998</c:v>
                </c:pt>
                <c:pt idx="4">
                  <c:v>4.4999998807906998</c:v>
                </c:pt>
                <c:pt idx="5">
                  <c:v>5.5000001192092798</c:v>
                </c:pt>
                <c:pt idx="6">
                  <c:v>6.9999998807907007</c:v>
                </c:pt>
                <c:pt idx="7">
                  <c:v>8.2499998807906998</c:v>
                </c:pt>
                <c:pt idx="8">
                  <c:v>9.4999998807906998</c:v>
                </c:pt>
                <c:pt idx="9">
                  <c:v>10</c:v>
                </c:pt>
                <c:pt idx="10">
                  <c:v>10.249999761581421</c:v>
                </c:pt>
                <c:pt idx="11">
                  <c:v>10.75000047683714</c:v>
                </c:pt>
                <c:pt idx="12">
                  <c:v>11.269999742507919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4-40D4-9A8D-6AB61613AE6D}"/>
            </c:ext>
          </c:extLst>
        </c:ser>
        <c:ser>
          <c:idx val="2"/>
          <c:order val="2"/>
          <c:tx>
            <c:v>NN2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Ext!$A$45:$A$57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Ext!$D$45:$D$57</c:f>
              <c:numCache>
                <c:formatCode>0.00</c:formatCode>
                <c:ptCount val="13"/>
                <c:pt idx="0">
                  <c:v>1.9254630804061881</c:v>
                </c:pt>
                <c:pt idx="1">
                  <c:v>2.26040855050086</c:v>
                </c:pt>
                <c:pt idx="2">
                  <c:v>2.7271550893783396</c:v>
                </c:pt>
                <c:pt idx="3">
                  <c:v>3.3673477172851403</c:v>
                </c:pt>
                <c:pt idx="4">
                  <c:v>4.2142474651336599</c:v>
                </c:pt>
                <c:pt idx="5">
                  <c:v>5.2700376510619993</c:v>
                </c:pt>
                <c:pt idx="6">
                  <c:v>6.4854806661605799</c:v>
                </c:pt>
                <c:pt idx="7">
                  <c:v>7.7639526128768797</c:v>
                </c:pt>
                <c:pt idx="8">
                  <c:v>8.9961296319961406</c:v>
                </c:pt>
                <c:pt idx="9">
                  <c:v>10.100122690200799</c:v>
                </c:pt>
                <c:pt idx="10">
                  <c:v>11.038554906845079</c:v>
                </c:pt>
                <c:pt idx="11">
                  <c:v>11.810835599899281</c:v>
                </c:pt>
                <c:pt idx="12">
                  <c:v>12.43642210960388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44-40D4-9A8D-6AB61613AE6D}"/>
            </c:ext>
          </c:extLst>
        </c:ser>
        <c:ser>
          <c:idx val="3"/>
          <c:order val="3"/>
          <c:tx>
            <c:v>Actual2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Ext!$A$45:$A$57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Ext!$E$45:$E$57</c:f>
              <c:numCache>
                <c:formatCode>0.00</c:formatCode>
                <c:ptCount val="13"/>
                <c:pt idx="0">
                  <c:v>0</c:v>
                </c:pt>
                <c:pt idx="1">
                  <c:v>1.5000000596046439</c:v>
                </c:pt>
                <c:pt idx="2">
                  <c:v>2.7500000596046399</c:v>
                </c:pt>
                <c:pt idx="3">
                  <c:v>4.0000000596046394</c:v>
                </c:pt>
                <c:pt idx="4">
                  <c:v>5.5000001192092798</c:v>
                </c:pt>
                <c:pt idx="5">
                  <c:v>6.0000002384185604</c:v>
                </c:pt>
                <c:pt idx="6">
                  <c:v>7.5</c:v>
                </c:pt>
                <c:pt idx="7">
                  <c:v>8.2499998807906998</c:v>
                </c:pt>
                <c:pt idx="8">
                  <c:v>7.5</c:v>
                </c:pt>
                <c:pt idx="9">
                  <c:v>8.2499998807906998</c:v>
                </c:pt>
                <c:pt idx="10">
                  <c:v>8.5000002384185596</c:v>
                </c:pt>
                <c:pt idx="11">
                  <c:v>9.2500001192092789</c:v>
                </c:pt>
                <c:pt idx="12">
                  <c:v>10.49999952316284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44-40D4-9A8D-6AB61613AE6D}"/>
            </c:ext>
          </c:extLst>
        </c:ser>
        <c:ser>
          <c:idx val="4"/>
          <c:order val="4"/>
          <c:tx>
            <c:v>NN3</c:v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Ext!$A$84:$A$96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Ext!$D$84:$D$96</c:f>
              <c:numCache>
                <c:formatCode>0.00</c:formatCode>
                <c:ptCount val="13"/>
                <c:pt idx="0">
                  <c:v>2.06932976841926</c:v>
                </c:pt>
                <c:pt idx="1">
                  <c:v>2.4325881898402999</c:v>
                </c:pt>
                <c:pt idx="2">
                  <c:v>2.9378440976142799</c:v>
                </c:pt>
                <c:pt idx="3">
                  <c:v>3.6292687058448605</c:v>
                </c:pt>
                <c:pt idx="4">
                  <c:v>4.5400586724281204</c:v>
                </c:pt>
                <c:pt idx="5">
                  <c:v>5.6666690111160198</c:v>
                </c:pt>
                <c:pt idx="6">
                  <c:v>6.9476032257079998</c:v>
                </c:pt>
                <c:pt idx="7">
                  <c:v>8.2721668481826605</c:v>
                </c:pt>
                <c:pt idx="8">
                  <c:v>9.5229035615921003</c:v>
                </c:pt>
                <c:pt idx="9">
                  <c:v>10.61908245086668</c:v>
                </c:pt>
                <c:pt idx="10">
                  <c:v>11.53057932853698</c:v>
                </c:pt>
                <c:pt idx="11">
                  <c:v>12.2651183605194</c:v>
                </c:pt>
                <c:pt idx="12">
                  <c:v>12.848628759384139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44-40D4-9A8D-6AB61613AE6D}"/>
            </c:ext>
          </c:extLst>
        </c:ser>
        <c:ser>
          <c:idx val="5"/>
          <c:order val="5"/>
          <c:tx>
            <c:v>Actual3</c:v>
          </c:tx>
          <c:spPr>
            <a:ln w="2540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Ext!$A$84:$A$96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Ext!$E$84:$E$96</c:f>
              <c:numCache>
                <c:formatCode>0.00</c:formatCode>
                <c:ptCount val="13"/>
                <c:pt idx="0">
                  <c:v>0</c:v>
                </c:pt>
                <c:pt idx="1">
                  <c:v>1.0000000149011599</c:v>
                </c:pt>
                <c:pt idx="2">
                  <c:v>2.7500000596046399</c:v>
                </c:pt>
                <c:pt idx="3">
                  <c:v>4.2500001192092798</c:v>
                </c:pt>
                <c:pt idx="4">
                  <c:v>5.24999976158142</c:v>
                </c:pt>
                <c:pt idx="5">
                  <c:v>6.9999998807907007</c:v>
                </c:pt>
                <c:pt idx="6">
                  <c:v>8.5000002384185596</c:v>
                </c:pt>
                <c:pt idx="7">
                  <c:v>10.249999761581421</c:v>
                </c:pt>
                <c:pt idx="8">
                  <c:v>12.749999761581421</c:v>
                </c:pt>
                <c:pt idx="9">
                  <c:v>14.50000047683714</c:v>
                </c:pt>
                <c:pt idx="10">
                  <c:v>15.49999952316284</c:v>
                </c:pt>
                <c:pt idx="11">
                  <c:v>16.25</c:v>
                </c:pt>
                <c:pt idx="12">
                  <c:v>17.749999761581421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44-40D4-9A8D-6AB61613AE6D}"/>
            </c:ext>
          </c:extLst>
        </c:ser>
        <c:ser>
          <c:idx val="6"/>
          <c:order val="6"/>
          <c:tx>
            <c:v>NN4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Ext!$A$123:$A$135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Ext!$D$123:$D$135</c:f>
              <c:numCache>
                <c:formatCode>0.00</c:formatCode>
                <c:ptCount val="13"/>
                <c:pt idx="0">
                  <c:v>2.1669045090675203</c:v>
                </c:pt>
                <c:pt idx="1">
                  <c:v>2.5582018494606</c:v>
                </c:pt>
                <c:pt idx="2">
                  <c:v>3.0950307846069203</c:v>
                </c:pt>
                <c:pt idx="3">
                  <c:v>3.8183096051215997</c:v>
                </c:pt>
                <c:pt idx="4">
                  <c:v>4.7555434703826798</c:v>
                </c:pt>
                <c:pt idx="5">
                  <c:v>5.8965414762496806</c:v>
                </c:pt>
                <c:pt idx="6">
                  <c:v>7.175750732421859</c:v>
                </c:pt>
                <c:pt idx="7">
                  <c:v>8.4838223457336408</c:v>
                </c:pt>
                <c:pt idx="8">
                  <c:v>9.7089624404907209</c:v>
                </c:pt>
                <c:pt idx="9">
                  <c:v>10.77669382095336</c:v>
                </c:pt>
                <c:pt idx="10">
                  <c:v>11.66113972663878</c:v>
                </c:pt>
                <c:pt idx="11">
                  <c:v>12.3719835281372</c:v>
                </c:pt>
                <c:pt idx="12">
                  <c:v>12.93563961982726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44-40D4-9A8D-6AB61613AE6D}"/>
            </c:ext>
          </c:extLst>
        </c:ser>
        <c:ser>
          <c:idx val="7"/>
          <c:order val="7"/>
          <c:tx>
            <c:v>Actual4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Ext!$A$123:$A$135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Ext!$E$123:$E$135</c:f>
              <c:numCache>
                <c:formatCode>0.00</c:formatCode>
                <c:ptCount val="13"/>
                <c:pt idx="0">
                  <c:v>0</c:v>
                </c:pt>
                <c:pt idx="1">
                  <c:v>1.0000000149011599</c:v>
                </c:pt>
                <c:pt idx="2">
                  <c:v>2.0000000298023197</c:v>
                </c:pt>
                <c:pt idx="3">
                  <c:v>3.0000001192092802</c:v>
                </c:pt>
                <c:pt idx="4">
                  <c:v>4.2500001192092798</c:v>
                </c:pt>
                <c:pt idx="5">
                  <c:v>6.0000002384185604</c:v>
                </c:pt>
                <c:pt idx="6">
                  <c:v>7.2500002384185604</c:v>
                </c:pt>
                <c:pt idx="7">
                  <c:v>8.2499998807906998</c:v>
                </c:pt>
                <c:pt idx="8">
                  <c:v>10</c:v>
                </c:pt>
                <c:pt idx="9">
                  <c:v>11.00000023841856</c:v>
                </c:pt>
                <c:pt idx="10">
                  <c:v>11.499999761581421</c:v>
                </c:pt>
                <c:pt idx="11">
                  <c:v>12.99999952316284</c:v>
                </c:pt>
                <c:pt idx="12">
                  <c:v>13.50000023841856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44-40D4-9A8D-6AB61613A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92376"/>
        <c:axId val="605785160"/>
      </c:scatterChart>
      <c:valAx>
        <c:axId val="60579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Flexion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85160"/>
        <c:crosses val="autoZero"/>
        <c:crossBetween val="midCat"/>
      </c:valAx>
      <c:valAx>
        <c:axId val="6057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Extension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9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Overal</a:t>
            </a:r>
            <a:r>
              <a:rPr lang="en-SG" baseline="0"/>
              <a:t>l Error Magnitude</a:t>
            </a:r>
            <a:endParaRPr lang="en-SG"/>
          </a:p>
        </c:rich>
      </c:tx>
      <c:layout>
        <c:manualLayout>
          <c:xMode val="edge"/>
          <c:yMode val="edge"/>
          <c:x val="0.33129908600653213"/>
          <c:y val="3.1496062992125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Ext!$A$6:$A$161</c:f>
              <c:numCache>
                <c:formatCode>General</c:formatCode>
                <c:ptCount val="1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60</c:v>
                </c:pt>
                <c:pt idx="26">
                  <c:v>0</c:v>
                </c:pt>
                <c:pt idx="27">
                  <c:v>5</c:v>
                </c:pt>
                <c:pt idx="28">
                  <c:v>10</c:v>
                </c:pt>
                <c:pt idx="29">
                  <c:v>15</c:v>
                </c:pt>
                <c:pt idx="30">
                  <c:v>20</c:v>
                </c:pt>
                <c:pt idx="31">
                  <c:v>25</c:v>
                </c:pt>
                <c:pt idx="32">
                  <c:v>30</c:v>
                </c:pt>
                <c:pt idx="33">
                  <c:v>35</c:v>
                </c:pt>
                <c:pt idx="34">
                  <c:v>40</c:v>
                </c:pt>
                <c:pt idx="35">
                  <c:v>45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0</c:v>
                </c:pt>
                <c:pt idx="40">
                  <c:v>5</c:v>
                </c:pt>
                <c:pt idx="41">
                  <c:v>10</c:v>
                </c:pt>
                <c:pt idx="42">
                  <c:v>15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45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0</c:v>
                </c:pt>
                <c:pt idx="53">
                  <c:v>5</c:v>
                </c:pt>
                <c:pt idx="54">
                  <c:v>10</c:v>
                </c:pt>
                <c:pt idx="55">
                  <c:v>15</c:v>
                </c:pt>
                <c:pt idx="56">
                  <c:v>20</c:v>
                </c:pt>
                <c:pt idx="57">
                  <c:v>25</c:v>
                </c:pt>
                <c:pt idx="58">
                  <c:v>30</c:v>
                </c:pt>
                <c:pt idx="59">
                  <c:v>35</c:v>
                </c:pt>
                <c:pt idx="60">
                  <c:v>40</c:v>
                </c:pt>
                <c:pt idx="61">
                  <c:v>45</c:v>
                </c:pt>
                <c:pt idx="62">
                  <c:v>50</c:v>
                </c:pt>
                <c:pt idx="63">
                  <c:v>55</c:v>
                </c:pt>
                <c:pt idx="64">
                  <c:v>60</c:v>
                </c:pt>
                <c:pt idx="65">
                  <c:v>0</c:v>
                </c:pt>
                <c:pt idx="66">
                  <c:v>5</c:v>
                </c:pt>
                <c:pt idx="67">
                  <c:v>10</c:v>
                </c:pt>
                <c:pt idx="68">
                  <c:v>15</c:v>
                </c:pt>
                <c:pt idx="69">
                  <c:v>20</c:v>
                </c:pt>
                <c:pt idx="70">
                  <c:v>25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45</c:v>
                </c:pt>
                <c:pt idx="75">
                  <c:v>50</c:v>
                </c:pt>
                <c:pt idx="76">
                  <c:v>55</c:v>
                </c:pt>
                <c:pt idx="77">
                  <c:v>60</c:v>
                </c:pt>
                <c:pt idx="78">
                  <c:v>0</c:v>
                </c:pt>
                <c:pt idx="79">
                  <c:v>5</c:v>
                </c:pt>
                <c:pt idx="80">
                  <c:v>10</c:v>
                </c:pt>
                <c:pt idx="81">
                  <c:v>15</c:v>
                </c:pt>
                <c:pt idx="82">
                  <c:v>20</c:v>
                </c:pt>
                <c:pt idx="83">
                  <c:v>25</c:v>
                </c:pt>
                <c:pt idx="84">
                  <c:v>30</c:v>
                </c:pt>
                <c:pt idx="85">
                  <c:v>35</c:v>
                </c:pt>
                <c:pt idx="86">
                  <c:v>40</c:v>
                </c:pt>
                <c:pt idx="87">
                  <c:v>45</c:v>
                </c:pt>
                <c:pt idx="88">
                  <c:v>50</c:v>
                </c:pt>
                <c:pt idx="89">
                  <c:v>55</c:v>
                </c:pt>
                <c:pt idx="90">
                  <c:v>60</c:v>
                </c:pt>
                <c:pt idx="91">
                  <c:v>0</c:v>
                </c:pt>
                <c:pt idx="92">
                  <c:v>5</c:v>
                </c:pt>
                <c:pt idx="93">
                  <c:v>10</c:v>
                </c:pt>
                <c:pt idx="94">
                  <c:v>15</c:v>
                </c:pt>
                <c:pt idx="95">
                  <c:v>20</c:v>
                </c:pt>
                <c:pt idx="96">
                  <c:v>25</c:v>
                </c:pt>
                <c:pt idx="97">
                  <c:v>30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0</c:v>
                </c:pt>
                <c:pt idx="105">
                  <c:v>5</c:v>
                </c:pt>
                <c:pt idx="106">
                  <c:v>10</c:v>
                </c:pt>
                <c:pt idx="107">
                  <c:v>15</c:v>
                </c:pt>
                <c:pt idx="108">
                  <c:v>20</c:v>
                </c:pt>
                <c:pt idx="109">
                  <c:v>25</c:v>
                </c:pt>
                <c:pt idx="110">
                  <c:v>30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0</c:v>
                </c:pt>
                <c:pt idx="118">
                  <c:v>5</c:v>
                </c:pt>
                <c:pt idx="119">
                  <c:v>10</c:v>
                </c:pt>
                <c:pt idx="120">
                  <c:v>15</c:v>
                </c:pt>
                <c:pt idx="121">
                  <c:v>20</c:v>
                </c:pt>
                <c:pt idx="122">
                  <c:v>25</c:v>
                </c:pt>
                <c:pt idx="123">
                  <c:v>30</c:v>
                </c:pt>
                <c:pt idx="124">
                  <c:v>35</c:v>
                </c:pt>
                <c:pt idx="125">
                  <c:v>40</c:v>
                </c:pt>
                <c:pt idx="126">
                  <c:v>45</c:v>
                </c:pt>
                <c:pt idx="127">
                  <c:v>50</c:v>
                </c:pt>
                <c:pt idx="128">
                  <c:v>55</c:v>
                </c:pt>
                <c:pt idx="129">
                  <c:v>60</c:v>
                </c:pt>
                <c:pt idx="130">
                  <c:v>0</c:v>
                </c:pt>
                <c:pt idx="131">
                  <c:v>5</c:v>
                </c:pt>
                <c:pt idx="132">
                  <c:v>10</c:v>
                </c:pt>
                <c:pt idx="133">
                  <c:v>15</c:v>
                </c:pt>
                <c:pt idx="134">
                  <c:v>20</c:v>
                </c:pt>
                <c:pt idx="135">
                  <c:v>25</c:v>
                </c:pt>
                <c:pt idx="136">
                  <c:v>30</c:v>
                </c:pt>
                <c:pt idx="137">
                  <c:v>35</c:v>
                </c:pt>
                <c:pt idx="138">
                  <c:v>40</c:v>
                </c:pt>
                <c:pt idx="139">
                  <c:v>45</c:v>
                </c:pt>
                <c:pt idx="140">
                  <c:v>50</c:v>
                </c:pt>
                <c:pt idx="141">
                  <c:v>55</c:v>
                </c:pt>
                <c:pt idx="142">
                  <c:v>60</c:v>
                </c:pt>
                <c:pt idx="143">
                  <c:v>0</c:v>
                </c:pt>
                <c:pt idx="144">
                  <c:v>5</c:v>
                </c:pt>
                <c:pt idx="145">
                  <c:v>10</c:v>
                </c:pt>
                <c:pt idx="146">
                  <c:v>15</c:v>
                </c:pt>
                <c:pt idx="147">
                  <c:v>20</c:v>
                </c:pt>
                <c:pt idx="148">
                  <c:v>25</c:v>
                </c:pt>
                <c:pt idx="149">
                  <c:v>30</c:v>
                </c:pt>
                <c:pt idx="150">
                  <c:v>35</c:v>
                </c:pt>
                <c:pt idx="151">
                  <c:v>40</c:v>
                </c:pt>
                <c:pt idx="152">
                  <c:v>45</c:v>
                </c:pt>
                <c:pt idx="153">
                  <c:v>50</c:v>
                </c:pt>
                <c:pt idx="154">
                  <c:v>55</c:v>
                </c:pt>
                <c:pt idx="155">
                  <c:v>60</c:v>
                </c:pt>
              </c:numCache>
            </c:numRef>
          </c:xVal>
          <c:yVal>
            <c:numRef>
              <c:f>Ext!$F$6:$F$161</c:f>
              <c:numCache>
                <c:formatCode>0.00</c:formatCode>
                <c:ptCount val="156"/>
                <c:pt idx="0">
                  <c:v>2.0042440295219399</c:v>
                </c:pt>
                <c:pt idx="1">
                  <c:v>1.1155468225479002</c:v>
                </c:pt>
                <c:pt idx="2">
                  <c:v>0.36725819110869962</c:v>
                </c:pt>
                <c:pt idx="3">
                  <c:v>0.30092686414718006</c:v>
                </c:pt>
                <c:pt idx="4">
                  <c:v>5.4083466529839974E-2</c:v>
                </c:pt>
                <c:pt idx="5">
                  <c:v>4.5468211174020112E-2</c:v>
                </c:pt>
                <c:pt idx="6">
                  <c:v>0.21105885505676092</c:v>
                </c:pt>
                <c:pt idx="7">
                  <c:v>0.17772793769836071</c:v>
                </c:pt>
                <c:pt idx="8">
                  <c:v>0.21282851696014049</c:v>
                </c:pt>
                <c:pt idx="9">
                  <c:v>0.35928845405577903</c:v>
                </c:pt>
                <c:pt idx="10">
                  <c:v>1.0099184513092005</c:v>
                </c:pt>
                <c:pt idx="11">
                  <c:v>1.2446999549865794</c:v>
                </c:pt>
                <c:pt idx="12">
                  <c:v>1.3163208961486816</c:v>
                </c:pt>
                <c:pt idx="13">
                  <c:v>2.0042440295219399</c:v>
                </c:pt>
                <c:pt idx="14">
                  <c:v>1.1155468225479002</c:v>
                </c:pt>
                <c:pt idx="15">
                  <c:v>0.36725819110869962</c:v>
                </c:pt>
                <c:pt idx="16">
                  <c:v>0.30092686414718006</c:v>
                </c:pt>
                <c:pt idx="17">
                  <c:v>5.4083466529839974E-2</c:v>
                </c:pt>
                <c:pt idx="18">
                  <c:v>4.5468211174020112E-2</c:v>
                </c:pt>
                <c:pt idx="19">
                  <c:v>0.21105885505676092</c:v>
                </c:pt>
                <c:pt idx="20">
                  <c:v>0.17772793769836071</c:v>
                </c:pt>
                <c:pt idx="21">
                  <c:v>0.21282851696014049</c:v>
                </c:pt>
                <c:pt idx="22">
                  <c:v>0.35928845405577903</c:v>
                </c:pt>
                <c:pt idx="23">
                  <c:v>1.0099184513092005</c:v>
                </c:pt>
                <c:pt idx="24">
                  <c:v>1.2446999549865794</c:v>
                </c:pt>
                <c:pt idx="25">
                  <c:v>1.3163208961486816</c:v>
                </c:pt>
                <c:pt idx="26">
                  <c:v>2.0042440295219399</c:v>
                </c:pt>
                <c:pt idx="27">
                  <c:v>1.1155468225479002</c:v>
                </c:pt>
                <c:pt idx="28">
                  <c:v>0.36725819110869962</c:v>
                </c:pt>
                <c:pt idx="29">
                  <c:v>0.30092686414718006</c:v>
                </c:pt>
                <c:pt idx="30">
                  <c:v>5.4083466529839974E-2</c:v>
                </c:pt>
                <c:pt idx="31">
                  <c:v>4.5468211174020112E-2</c:v>
                </c:pt>
                <c:pt idx="32">
                  <c:v>0.21105885505676092</c:v>
                </c:pt>
                <c:pt idx="33">
                  <c:v>0.17772793769836071</c:v>
                </c:pt>
                <c:pt idx="34">
                  <c:v>0.21282851696014049</c:v>
                </c:pt>
                <c:pt idx="35">
                  <c:v>0.35928845405577903</c:v>
                </c:pt>
                <c:pt idx="36">
                  <c:v>1.0099184513092005</c:v>
                </c:pt>
                <c:pt idx="37">
                  <c:v>1.2446999549865794</c:v>
                </c:pt>
                <c:pt idx="38">
                  <c:v>1.3163208961486816</c:v>
                </c:pt>
                <c:pt idx="39">
                  <c:v>1.9254630804061881</c:v>
                </c:pt>
                <c:pt idx="40">
                  <c:v>0.76040849089621609</c:v>
                </c:pt>
                <c:pt idx="41">
                  <c:v>2.2844970226300276E-2</c:v>
                </c:pt>
                <c:pt idx="42">
                  <c:v>0.63265234231949918</c:v>
                </c:pt>
                <c:pt idx="43">
                  <c:v>1.2857526540756199</c:v>
                </c:pt>
                <c:pt idx="44">
                  <c:v>0.72996258735656117</c:v>
                </c:pt>
                <c:pt idx="45">
                  <c:v>1.0145193338394201</c:v>
                </c:pt>
                <c:pt idx="46">
                  <c:v>0.48604726791382014</c:v>
                </c:pt>
                <c:pt idx="47">
                  <c:v>1.4961296319961406</c:v>
                </c:pt>
                <c:pt idx="48">
                  <c:v>1.8501228094100988</c:v>
                </c:pt>
                <c:pt idx="49">
                  <c:v>2.538554668426519</c:v>
                </c:pt>
                <c:pt idx="50">
                  <c:v>2.5608354806900024</c:v>
                </c:pt>
                <c:pt idx="51">
                  <c:v>1.93642258644104</c:v>
                </c:pt>
                <c:pt idx="52">
                  <c:v>1.9254630804061881</c:v>
                </c:pt>
                <c:pt idx="53">
                  <c:v>0.76040849089621609</c:v>
                </c:pt>
                <c:pt idx="54">
                  <c:v>2.2844970226300276E-2</c:v>
                </c:pt>
                <c:pt idx="55">
                  <c:v>0.63265234231949918</c:v>
                </c:pt>
                <c:pt idx="56">
                  <c:v>1.2857526540756199</c:v>
                </c:pt>
                <c:pt idx="57">
                  <c:v>0.72996258735656117</c:v>
                </c:pt>
                <c:pt idx="58">
                  <c:v>1.0145193338394201</c:v>
                </c:pt>
                <c:pt idx="59">
                  <c:v>0.48604726791382014</c:v>
                </c:pt>
                <c:pt idx="60">
                  <c:v>1.4961296319961406</c:v>
                </c:pt>
                <c:pt idx="61">
                  <c:v>1.8501228094100988</c:v>
                </c:pt>
                <c:pt idx="62">
                  <c:v>2.538554668426519</c:v>
                </c:pt>
                <c:pt idx="63">
                  <c:v>2.5608354806900024</c:v>
                </c:pt>
                <c:pt idx="64">
                  <c:v>1.93642258644104</c:v>
                </c:pt>
                <c:pt idx="65">
                  <c:v>1.9254630804061881</c:v>
                </c:pt>
                <c:pt idx="66">
                  <c:v>0.76040849089621609</c:v>
                </c:pt>
                <c:pt idx="67">
                  <c:v>2.2844970226300276E-2</c:v>
                </c:pt>
                <c:pt idx="68">
                  <c:v>0.63265234231949918</c:v>
                </c:pt>
                <c:pt idx="69">
                  <c:v>1.2857526540756199</c:v>
                </c:pt>
                <c:pt idx="70">
                  <c:v>0.72996258735656117</c:v>
                </c:pt>
                <c:pt idx="71">
                  <c:v>1.0145193338394201</c:v>
                </c:pt>
                <c:pt idx="72">
                  <c:v>0.48604726791382014</c:v>
                </c:pt>
                <c:pt idx="73">
                  <c:v>1.4961296319961406</c:v>
                </c:pt>
                <c:pt idx="74">
                  <c:v>1.8501228094100988</c:v>
                </c:pt>
                <c:pt idx="75">
                  <c:v>2.538554668426519</c:v>
                </c:pt>
                <c:pt idx="76">
                  <c:v>2.5608354806900024</c:v>
                </c:pt>
                <c:pt idx="77">
                  <c:v>1.93642258644104</c:v>
                </c:pt>
                <c:pt idx="78">
                  <c:v>2.06932976841926</c:v>
                </c:pt>
                <c:pt idx="79">
                  <c:v>1.43258817493914</c:v>
                </c:pt>
                <c:pt idx="80">
                  <c:v>0.18784403800964</c:v>
                </c:pt>
                <c:pt idx="81">
                  <c:v>0.62073141336441928</c:v>
                </c:pt>
                <c:pt idx="82">
                  <c:v>0.70994108915329956</c:v>
                </c:pt>
                <c:pt idx="83">
                  <c:v>1.3333308696746808</c:v>
                </c:pt>
                <c:pt idx="84">
                  <c:v>1.5523970127105597</c:v>
                </c:pt>
                <c:pt idx="85">
                  <c:v>1.9778329133987604</c:v>
                </c:pt>
                <c:pt idx="86">
                  <c:v>3.2270961999893206</c:v>
                </c:pt>
                <c:pt idx="87">
                  <c:v>3.8809180259704608</c:v>
                </c:pt>
                <c:pt idx="88">
                  <c:v>3.9694201946258598</c:v>
                </c:pt>
                <c:pt idx="89">
                  <c:v>3.9848816394805997</c:v>
                </c:pt>
                <c:pt idx="90">
                  <c:v>4.9013710021972816</c:v>
                </c:pt>
                <c:pt idx="91">
                  <c:v>2.06932976841926</c:v>
                </c:pt>
                <c:pt idx="92">
                  <c:v>1.43258817493914</c:v>
                </c:pt>
                <c:pt idx="93">
                  <c:v>0.18784403800964</c:v>
                </c:pt>
                <c:pt idx="94">
                  <c:v>0.62073141336441928</c:v>
                </c:pt>
                <c:pt idx="95">
                  <c:v>0.70994108915329956</c:v>
                </c:pt>
                <c:pt idx="96">
                  <c:v>1.3333308696746808</c:v>
                </c:pt>
                <c:pt idx="97">
                  <c:v>1.5523970127105597</c:v>
                </c:pt>
                <c:pt idx="98">
                  <c:v>1.9778329133987604</c:v>
                </c:pt>
                <c:pt idx="99">
                  <c:v>3.2270961999893206</c:v>
                </c:pt>
                <c:pt idx="100">
                  <c:v>3.8809180259704608</c:v>
                </c:pt>
                <c:pt idx="101">
                  <c:v>3.9694201946258598</c:v>
                </c:pt>
                <c:pt idx="102">
                  <c:v>3.9848816394805997</c:v>
                </c:pt>
                <c:pt idx="103">
                  <c:v>4.9013710021972816</c:v>
                </c:pt>
                <c:pt idx="104">
                  <c:v>2.06932976841926</c:v>
                </c:pt>
                <c:pt idx="105">
                  <c:v>1.43258817493914</c:v>
                </c:pt>
                <c:pt idx="106">
                  <c:v>0.18784403800964</c:v>
                </c:pt>
                <c:pt idx="107">
                  <c:v>0.62073141336441928</c:v>
                </c:pt>
                <c:pt idx="108">
                  <c:v>0.70994108915329956</c:v>
                </c:pt>
                <c:pt idx="109">
                  <c:v>1.3333308696746808</c:v>
                </c:pt>
                <c:pt idx="110">
                  <c:v>1.5523970127105597</c:v>
                </c:pt>
                <c:pt idx="111">
                  <c:v>1.9778329133987604</c:v>
                </c:pt>
                <c:pt idx="112">
                  <c:v>3.2270961999893206</c:v>
                </c:pt>
                <c:pt idx="113">
                  <c:v>3.8809180259704608</c:v>
                </c:pt>
                <c:pt idx="114">
                  <c:v>3.9694201946258598</c:v>
                </c:pt>
                <c:pt idx="115">
                  <c:v>3.9848816394805997</c:v>
                </c:pt>
                <c:pt idx="116">
                  <c:v>4.9013710021972816</c:v>
                </c:pt>
                <c:pt idx="117">
                  <c:v>2.1669045090675203</c:v>
                </c:pt>
                <c:pt idx="118">
                  <c:v>1.5582018345594402</c:v>
                </c:pt>
                <c:pt idx="119">
                  <c:v>1.0950307548046005</c:v>
                </c:pt>
                <c:pt idx="120">
                  <c:v>0.81830948591231945</c:v>
                </c:pt>
                <c:pt idx="121">
                  <c:v>0.50554335117339999</c:v>
                </c:pt>
                <c:pt idx="122">
                  <c:v>0.10345876216887984</c:v>
                </c:pt>
                <c:pt idx="123">
                  <c:v>7.4249505996701437E-2</c:v>
                </c:pt>
                <c:pt idx="124">
                  <c:v>0.23382246494294101</c:v>
                </c:pt>
                <c:pt idx="125">
                  <c:v>0.29103755950927912</c:v>
                </c:pt>
                <c:pt idx="126">
                  <c:v>0.2233064174651993</c:v>
                </c:pt>
                <c:pt idx="127">
                  <c:v>0.16113996505735884</c:v>
                </c:pt>
                <c:pt idx="128">
                  <c:v>0.62801599502564009</c:v>
                </c:pt>
                <c:pt idx="129">
                  <c:v>0.56436061859129971</c:v>
                </c:pt>
                <c:pt idx="130">
                  <c:v>2.1669045090675203</c:v>
                </c:pt>
                <c:pt idx="131">
                  <c:v>1.5582018345594402</c:v>
                </c:pt>
                <c:pt idx="132">
                  <c:v>1.0950307548046005</c:v>
                </c:pt>
                <c:pt idx="133">
                  <c:v>0.81830948591231945</c:v>
                </c:pt>
                <c:pt idx="134">
                  <c:v>0.50554335117339999</c:v>
                </c:pt>
                <c:pt idx="135">
                  <c:v>0.10345876216887984</c:v>
                </c:pt>
                <c:pt idx="136">
                  <c:v>7.4249505996701437E-2</c:v>
                </c:pt>
                <c:pt idx="137">
                  <c:v>0.23382246494294101</c:v>
                </c:pt>
                <c:pt idx="138">
                  <c:v>0.29103755950927912</c:v>
                </c:pt>
                <c:pt idx="139">
                  <c:v>0.2233064174651993</c:v>
                </c:pt>
                <c:pt idx="140">
                  <c:v>0.16113996505735884</c:v>
                </c:pt>
                <c:pt idx="141">
                  <c:v>0.62801599502564009</c:v>
                </c:pt>
                <c:pt idx="142">
                  <c:v>0.56436061859129971</c:v>
                </c:pt>
                <c:pt idx="143">
                  <c:v>2.1669045090675203</c:v>
                </c:pt>
                <c:pt idx="144">
                  <c:v>1.5582018345594402</c:v>
                </c:pt>
                <c:pt idx="145">
                  <c:v>1.0950307548046005</c:v>
                </c:pt>
                <c:pt idx="146">
                  <c:v>0.81830948591231945</c:v>
                </c:pt>
                <c:pt idx="147">
                  <c:v>0.50554335117339999</c:v>
                </c:pt>
                <c:pt idx="148">
                  <c:v>0.10345876216887984</c:v>
                </c:pt>
                <c:pt idx="149">
                  <c:v>7.4249505996701437E-2</c:v>
                </c:pt>
                <c:pt idx="150">
                  <c:v>0.23382246494294101</c:v>
                </c:pt>
                <c:pt idx="151">
                  <c:v>0.29103755950927912</c:v>
                </c:pt>
                <c:pt idx="152">
                  <c:v>0.2233064174651993</c:v>
                </c:pt>
                <c:pt idx="153">
                  <c:v>0.16113996505735884</c:v>
                </c:pt>
                <c:pt idx="154">
                  <c:v>0.62801599502564009</c:v>
                </c:pt>
                <c:pt idx="155">
                  <c:v>0.56436061859129971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0-46C0-8274-AFFF5646E560}"/>
            </c:ext>
          </c:extLst>
        </c:ser>
        <c:ser>
          <c:idx val="1"/>
          <c:order val="1"/>
          <c:tx>
            <c:v>Avg error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Ext!$I$27:$I$39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Ext!$J$27:$J$39</c:f>
              <c:numCache>
                <c:formatCode>General</c:formatCode>
                <c:ptCount val="13"/>
                <c:pt idx="0">
                  <c:v>2.0414853468537273</c:v>
                </c:pt>
                <c:pt idx="1">
                  <c:v>1.2166863307356741</c:v>
                </c:pt>
                <c:pt idx="2">
                  <c:v>0.41824448853731006</c:v>
                </c:pt>
                <c:pt idx="3">
                  <c:v>0.59315502643585449</c:v>
                </c:pt>
                <c:pt idx="4">
                  <c:v>0.63883014023303986</c:v>
                </c:pt>
                <c:pt idx="5">
                  <c:v>0.55305510759353549</c:v>
                </c:pt>
                <c:pt idx="6">
                  <c:v>0.71305617690086043</c:v>
                </c:pt>
                <c:pt idx="7">
                  <c:v>0.71885764598847057</c:v>
                </c:pt>
                <c:pt idx="8">
                  <c:v>1.3067729771137202</c:v>
                </c:pt>
                <c:pt idx="9">
                  <c:v>1.5171410945745596</c:v>
                </c:pt>
                <c:pt idx="10">
                  <c:v>1.8049926024216856</c:v>
                </c:pt>
                <c:pt idx="11">
                  <c:v>1.950139128244845</c:v>
                </c:pt>
                <c:pt idx="12">
                  <c:v>2.0324775805840147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30-46C0-8274-AFFF5646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37752"/>
        <c:axId val="596342672"/>
      </c:scatterChart>
      <c:valAx>
        <c:axId val="59633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Flexion</a:t>
                </a:r>
                <a:r>
                  <a:rPr lang="en-SG" baseline="0"/>
                  <a:t> Angle (degrees)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42672"/>
        <c:crosses val="autoZero"/>
        <c:crossBetween val="midCat"/>
      </c:valAx>
      <c:valAx>
        <c:axId val="5963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Extension</a:t>
                </a:r>
                <a:r>
                  <a:rPr lang="en-SG" baseline="0"/>
                  <a:t> (cm)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3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Extension</a:t>
            </a:r>
            <a:r>
              <a:rPr lang="en-SG" baseline="0"/>
              <a:t> against Angle - Test Results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 1 - Network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'Ext (2)'!$A$6:$A$18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'Ext (2)'!$E$6:$E$18</c:f>
              <c:numCache>
                <c:formatCode>0.00</c:formatCode>
                <c:ptCount val="13"/>
                <c:pt idx="0">
                  <c:v>1.0417723655700679</c:v>
                </c:pt>
                <c:pt idx="1">
                  <c:v>2.1844780445098797</c:v>
                </c:pt>
                <c:pt idx="2">
                  <c:v>3.3407688140869003</c:v>
                </c:pt>
                <c:pt idx="3">
                  <c:v>4.5009183883666797</c:v>
                </c:pt>
                <c:pt idx="4">
                  <c:v>5.6546902656554998</c:v>
                </c:pt>
                <c:pt idx="5">
                  <c:v>6.7917883396148602</c:v>
                </c:pt>
                <c:pt idx="6">
                  <c:v>7.90227651596068</c:v>
                </c:pt>
                <c:pt idx="7">
                  <c:v>8.9769935607909996</c:v>
                </c:pt>
                <c:pt idx="8">
                  <c:v>10.007958412170399</c:v>
                </c:pt>
                <c:pt idx="9">
                  <c:v>10.98859548568724</c:v>
                </c:pt>
                <c:pt idx="10">
                  <c:v>11.91393852233886</c:v>
                </c:pt>
                <c:pt idx="11">
                  <c:v>12.78063058853148</c:v>
                </c:pt>
                <c:pt idx="12">
                  <c:v>13.58686447143554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1-4963-B7F0-D2AB31BDA832}"/>
            </c:ext>
          </c:extLst>
        </c:ser>
        <c:ser>
          <c:idx val="1"/>
          <c:order val="1"/>
          <c:tx>
            <c:v>Sub 1 - Actual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'Ext (2)'!$A$6:$A$18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'Ext (2)'!$F$6:$F$18</c:f>
              <c:numCache>
                <c:formatCode>0.00</c:formatCode>
                <c:ptCount val="13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3.2499998807906998</c:v>
                </c:pt>
                <c:pt idx="4">
                  <c:v>4.4999998807906998</c:v>
                </c:pt>
                <c:pt idx="5">
                  <c:v>5.5000001192092798</c:v>
                </c:pt>
                <c:pt idx="6">
                  <c:v>6.9999998807907007</c:v>
                </c:pt>
                <c:pt idx="7">
                  <c:v>8.2499998807906998</c:v>
                </c:pt>
                <c:pt idx="8">
                  <c:v>9.4999998807906998</c:v>
                </c:pt>
                <c:pt idx="9">
                  <c:v>10</c:v>
                </c:pt>
                <c:pt idx="10">
                  <c:v>10.249999761581421</c:v>
                </c:pt>
                <c:pt idx="11">
                  <c:v>10.75000047683714</c:v>
                </c:pt>
                <c:pt idx="12">
                  <c:v>11.269999742507919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1-4963-B7F0-D2AB31BDA832}"/>
            </c:ext>
          </c:extLst>
        </c:ser>
        <c:ser>
          <c:idx val="2"/>
          <c:order val="2"/>
          <c:tx>
            <c:v>Sub 2 - Network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'Ext (2)'!$A$45:$A$57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'Ext (2)'!$E$45:$E$57</c:f>
              <c:numCache>
                <c:formatCode>0.00</c:formatCode>
                <c:ptCount val="13"/>
                <c:pt idx="0">
                  <c:v>1.539111137390136E-2</c:v>
                </c:pt>
                <c:pt idx="1">
                  <c:v>1.180847883224486</c:v>
                </c:pt>
                <c:pt idx="2">
                  <c:v>2.36178398132324</c:v>
                </c:pt>
                <c:pt idx="3">
                  <c:v>3.5478794574737398</c:v>
                </c:pt>
                <c:pt idx="4">
                  <c:v>4.7283291816711399</c:v>
                </c:pt>
                <c:pt idx="5">
                  <c:v>5.8923006057739205</c:v>
                </c:pt>
                <c:pt idx="6">
                  <c:v>7.0293986797332595</c:v>
                </c:pt>
                <c:pt idx="7">
                  <c:v>8.1301331520080407</c:v>
                </c:pt>
                <c:pt idx="8">
                  <c:v>9.1862678527831996</c:v>
                </c:pt>
                <c:pt idx="9">
                  <c:v>10.191097259521481</c:v>
                </c:pt>
                <c:pt idx="10">
                  <c:v>11.139578819274901</c:v>
                </c:pt>
                <c:pt idx="11">
                  <c:v>12.028329372405999</c:v>
                </c:pt>
                <c:pt idx="12">
                  <c:v>12.855560779571519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91-4963-B7F0-D2AB31BDA832}"/>
            </c:ext>
          </c:extLst>
        </c:ser>
        <c:ser>
          <c:idx val="3"/>
          <c:order val="3"/>
          <c:tx>
            <c:v>Sub 2 - Actual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'Ext (2)'!$A$45:$A$57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'Ext (2)'!$F$45:$F$57</c:f>
              <c:numCache>
                <c:formatCode>0.00</c:formatCode>
                <c:ptCount val="13"/>
                <c:pt idx="0">
                  <c:v>0</c:v>
                </c:pt>
                <c:pt idx="1">
                  <c:v>1.5000000596046439</c:v>
                </c:pt>
                <c:pt idx="2">
                  <c:v>2.7500000596046399</c:v>
                </c:pt>
                <c:pt idx="3">
                  <c:v>4.0000000596046394</c:v>
                </c:pt>
                <c:pt idx="4">
                  <c:v>5.5000001192092798</c:v>
                </c:pt>
                <c:pt idx="5">
                  <c:v>6.0000002384185604</c:v>
                </c:pt>
                <c:pt idx="6">
                  <c:v>7.5</c:v>
                </c:pt>
                <c:pt idx="7">
                  <c:v>8.2499998807906998</c:v>
                </c:pt>
                <c:pt idx="8">
                  <c:v>7.5</c:v>
                </c:pt>
                <c:pt idx="9">
                  <c:v>8.2499998807906998</c:v>
                </c:pt>
                <c:pt idx="10">
                  <c:v>8.5000002384185596</c:v>
                </c:pt>
                <c:pt idx="11">
                  <c:v>9.2500001192092789</c:v>
                </c:pt>
                <c:pt idx="12">
                  <c:v>10.49999952316284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1-4963-B7F0-D2AB31BDA832}"/>
            </c:ext>
          </c:extLst>
        </c:ser>
        <c:ser>
          <c:idx val="4"/>
          <c:order val="4"/>
          <c:tx>
            <c:v>Sub 3 - Network</c:v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'Ext (2)'!$A$84:$A$96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'Ext (2)'!$E$84:$E$96</c:f>
              <c:numCache>
                <c:formatCode>0.00</c:formatCode>
                <c:ptCount val="13"/>
                <c:pt idx="0">
                  <c:v>1.8903326988220202</c:v>
                </c:pt>
                <c:pt idx="1">
                  <c:v>3.0959677696228001</c:v>
                </c:pt>
                <c:pt idx="2">
                  <c:v>4.3004298210143999</c:v>
                </c:pt>
                <c:pt idx="3">
                  <c:v>5.4930007457732994</c:v>
                </c:pt>
                <c:pt idx="4">
                  <c:v>6.6633045673370193</c:v>
                </c:pt>
                <c:pt idx="5">
                  <c:v>7.8017425537109197</c:v>
                </c:pt>
                <c:pt idx="6">
                  <c:v>8.8999199867248393</c:v>
                </c:pt>
                <c:pt idx="7">
                  <c:v>9.9509143829345597</c:v>
                </c:pt>
                <c:pt idx="8">
                  <c:v>10.949440002441399</c:v>
                </c:pt>
                <c:pt idx="9">
                  <c:v>11.891913414001461</c:v>
                </c:pt>
                <c:pt idx="10">
                  <c:v>12.7763271331787</c:v>
                </c:pt>
                <c:pt idx="11">
                  <c:v>13.602106571197501</c:v>
                </c:pt>
                <c:pt idx="12">
                  <c:v>14.369881153106681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91-4963-B7F0-D2AB31BDA832}"/>
            </c:ext>
          </c:extLst>
        </c:ser>
        <c:ser>
          <c:idx val="5"/>
          <c:order val="5"/>
          <c:tx>
            <c:v>Sub 3 - Actual</c:v>
          </c:tx>
          <c:spPr>
            <a:ln w="2540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'Ext (2)'!$A$84:$A$96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'Ext (2)'!$F$84:$F$96</c:f>
              <c:numCache>
                <c:formatCode>0.00</c:formatCode>
                <c:ptCount val="13"/>
                <c:pt idx="0">
                  <c:v>0</c:v>
                </c:pt>
                <c:pt idx="1">
                  <c:v>1.0000000149011599</c:v>
                </c:pt>
                <c:pt idx="2">
                  <c:v>2.7500000596046399</c:v>
                </c:pt>
                <c:pt idx="3">
                  <c:v>4.2500001192092798</c:v>
                </c:pt>
                <c:pt idx="4">
                  <c:v>5.24999976158142</c:v>
                </c:pt>
                <c:pt idx="5">
                  <c:v>6.9999998807907007</c:v>
                </c:pt>
                <c:pt idx="6">
                  <c:v>8.5000002384185596</c:v>
                </c:pt>
                <c:pt idx="7">
                  <c:v>10.249999761581421</c:v>
                </c:pt>
                <c:pt idx="8">
                  <c:v>12.749999761581421</c:v>
                </c:pt>
                <c:pt idx="9">
                  <c:v>14.50000047683714</c:v>
                </c:pt>
                <c:pt idx="10">
                  <c:v>15.49999952316284</c:v>
                </c:pt>
                <c:pt idx="11">
                  <c:v>16.25</c:v>
                </c:pt>
                <c:pt idx="12">
                  <c:v>17.749999761581421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91-4963-B7F0-D2AB31BDA832}"/>
            </c:ext>
          </c:extLst>
        </c:ser>
        <c:ser>
          <c:idx val="6"/>
          <c:order val="6"/>
          <c:tx>
            <c:v>Sub 4 - Network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'Ext (2)'!$A$123:$A$135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'Ext (2)'!$E$123:$E$135</c:f>
              <c:numCache>
                <c:formatCode>0.00</c:formatCode>
                <c:ptCount val="13"/>
                <c:pt idx="0">
                  <c:v>1.234246492385864</c:v>
                </c:pt>
                <c:pt idx="1">
                  <c:v>2.3561298847198402</c:v>
                </c:pt>
                <c:pt idx="2">
                  <c:v>3.4860920906066801</c:v>
                </c:pt>
                <c:pt idx="3">
                  <c:v>4.6154880523681605</c:v>
                </c:pt>
                <c:pt idx="4">
                  <c:v>5.7353723049163801</c:v>
                </c:pt>
                <c:pt idx="5">
                  <c:v>6.83686971664428</c:v>
                </c:pt>
                <c:pt idx="6">
                  <c:v>7.9114842414855797</c:v>
                </c:pt>
                <c:pt idx="7">
                  <c:v>8.9514756202697594</c:v>
                </c:pt>
                <c:pt idx="8">
                  <c:v>9.9501013755798198</c:v>
                </c:pt>
                <c:pt idx="9">
                  <c:v>10.90184926986694</c:v>
                </c:pt>
                <c:pt idx="10">
                  <c:v>11.802551746368399</c:v>
                </c:pt>
                <c:pt idx="11">
                  <c:v>12.649402618408201</c:v>
                </c:pt>
                <c:pt idx="12">
                  <c:v>13.44088554382324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91-4963-B7F0-D2AB31BDA832}"/>
            </c:ext>
          </c:extLst>
        </c:ser>
        <c:ser>
          <c:idx val="7"/>
          <c:order val="7"/>
          <c:tx>
            <c:v>Sub 4 - Actual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'Ext (2)'!$A$123:$A$135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'Ext (2)'!$F$123:$F$135</c:f>
              <c:numCache>
                <c:formatCode>0.00</c:formatCode>
                <c:ptCount val="13"/>
                <c:pt idx="0">
                  <c:v>0</c:v>
                </c:pt>
                <c:pt idx="1">
                  <c:v>1.0000000149011599</c:v>
                </c:pt>
                <c:pt idx="2">
                  <c:v>2.0000000298023197</c:v>
                </c:pt>
                <c:pt idx="3">
                  <c:v>3.0000001192092802</c:v>
                </c:pt>
                <c:pt idx="4">
                  <c:v>4.2500001192092798</c:v>
                </c:pt>
                <c:pt idx="5">
                  <c:v>6.0000002384185604</c:v>
                </c:pt>
                <c:pt idx="6">
                  <c:v>7.2500002384185604</c:v>
                </c:pt>
                <c:pt idx="7">
                  <c:v>8.2499998807906998</c:v>
                </c:pt>
                <c:pt idx="8">
                  <c:v>10</c:v>
                </c:pt>
                <c:pt idx="9">
                  <c:v>11.00000023841856</c:v>
                </c:pt>
                <c:pt idx="10">
                  <c:v>11.499999761581421</c:v>
                </c:pt>
                <c:pt idx="11">
                  <c:v>12.99999952316284</c:v>
                </c:pt>
                <c:pt idx="12">
                  <c:v>13.50000023841856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91-4963-B7F0-D2AB31BDA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92376"/>
        <c:axId val="605785160"/>
      </c:scatterChart>
      <c:valAx>
        <c:axId val="60579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Flexion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85160"/>
        <c:crosses val="autoZero"/>
        <c:crossBetween val="midCat"/>
      </c:valAx>
      <c:valAx>
        <c:axId val="6057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Extension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9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Overal</a:t>
            </a:r>
            <a:r>
              <a:rPr lang="en-SG" baseline="0"/>
              <a:t>l Error Magnitude</a:t>
            </a:r>
            <a:endParaRPr lang="en-SG"/>
          </a:p>
        </c:rich>
      </c:tx>
      <c:layout>
        <c:manualLayout>
          <c:xMode val="edge"/>
          <c:yMode val="edge"/>
          <c:x val="0.33129908600653213"/>
          <c:y val="3.1496062992125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'Ext (2)'!$A$6:$A$161</c:f>
              <c:numCache>
                <c:formatCode>General</c:formatCode>
                <c:ptCount val="1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60</c:v>
                </c:pt>
                <c:pt idx="26">
                  <c:v>0</c:v>
                </c:pt>
                <c:pt idx="27">
                  <c:v>5</c:v>
                </c:pt>
                <c:pt idx="28">
                  <c:v>10</c:v>
                </c:pt>
                <c:pt idx="29">
                  <c:v>15</c:v>
                </c:pt>
                <c:pt idx="30">
                  <c:v>20</c:v>
                </c:pt>
                <c:pt idx="31">
                  <c:v>25</c:v>
                </c:pt>
                <c:pt idx="32">
                  <c:v>30</c:v>
                </c:pt>
                <c:pt idx="33">
                  <c:v>35</c:v>
                </c:pt>
                <c:pt idx="34">
                  <c:v>40</c:v>
                </c:pt>
                <c:pt idx="35">
                  <c:v>45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0</c:v>
                </c:pt>
                <c:pt idx="40">
                  <c:v>5</c:v>
                </c:pt>
                <c:pt idx="41">
                  <c:v>10</c:v>
                </c:pt>
                <c:pt idx="42">
                  <c:v>15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45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0</c:v>
                </c:pt>
                <c:pt idx="53">
                  <c:v>5</c:v>
                </c:pt>
                <c:pt idx="54">
                  <c:v>10</c:v>
                </c:pt>
                <c:pt idx="55">
                  <c:v>15</c:v>
                </c:pt>
                <c:pt idx="56">
                  <c:v>20</c:v>
                </c:pt>
                <c:pt idx="57">
                  <c:v>25</c:v>
                </c:pt>
                <c:pt idx="58">
                  <c:v>30</c:v>
                </c:pt>
                <c:pt idx="59">
                  <c:v>35</c:v>
                </c:pt>
                <c:pt idx="60">
                  <c:v>40</c:v>
                </c:pt>
                <c:pt idx="61">
                  <c:v>45</c:v>
                </c:pt>
                <c:pt idx="62">
                  <c:v>50</c:v>
                </c:pt>
                <c:pt idx="63">
                  <c:v>55</c:v>
                </c:pt>
                <c:pt idx="64">
                  <c:v>60</c:v>
                </c:pt>
                <c:pt idx="65">
                  <c:v>0</c:v>
                </c:pt>
                <c:pt idx="66">
                  <c:v>5</c:v>
                </c:pt>
                <c:pt idx="67">
                  <c:v>10</c:v>
                </c:pt>
                <c:pt idx="68">
                  <c:v>15</c:v>
                </c:pt>
                <c:pt idx="69">
                  <c:v>20</c:v>
                </c:pt>
                <c:pt idx="70">
                  <c:v>25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45</c:v>
                </c:pt>
                <c:pt idx="75">
                  <c:v>50</c:v>
                </c:pt>
                <c:pt idx="76">
                  <c:v>55</c:v>
                </c:pt>
                <c:pt idx="77">
                  <c:v>60</c:v>
                </c:pt>
                <c:pt idx="78">
                  <c:v>0</c:v>
                </c:pt>
                <c:pt idx="79">
                  <c:v>5</c:v>
                </c:pt>
                <c:pt idx="80">
                  <c:v>10</c:v>
                </c:pt>
                <c:pt idx="81">
                  <c:v>15</c:v>
                </c:pt>
                <c:pt idx="82">
                  <c:v>20</c:v>
                </c:pt>
                <c:pt idx="83">
                  <c:v>25</c:v>
                </c:pt>
                <c:pt idx="84">
                  <c:v>30</c:v>
                </c:pt>
                <c:pt idx="85">
                  <c:v>35</c:v>
                </c:pt>
                <c:pt idx="86">
                  <c:v>40</c:v>
                </c:pt>
                <c:pt idx="87">
                  <c:v>45</c:v>
                </c:pt>
                <c:pt idx="88">
                  <c:v>50</c:v>
                </c:pt>
                <c:pt idx="89">
                  <c:v>55</c:v>
                </c:pt>
                <c:pt idx="90">
                  <c:v>60</c:v>
                </c:pt>
                <c:pt idx="91">
                  <c:v>0</c:v>
                </c:pt>
                <c:pt idx="92">
                  <c:v>5</c:v>
                </c:pt>
                <c:pt idx="93">
                  <c:v>10</c:v>
                </c:pt>
                <c:pt idx="94">
                  <c:v>15</c:v>
                </c:pt>
                <c:pt idx="95">
                  <c:v>20</c:v>
                </c:pt>
                <c:pt idx="96">
                  <c:v>25</c:v>
                </c:pt>
                <c:pt idx="97">
                  <c:v>30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0</c:v>
                </c:pt>
                <c:pt idx="105">
                  <c:v>5</c:v>
                </c:pt>
                <c:pt idx="106">
                  <c:v>10</c:v>
                </c:pt>
                <c:pt idx="107">
                  <c:v>15</c:v>
                </c:pt>
                <c:pt idx="108">
                  <c:v>20</c:v>
                </c:pt>
                <c:pt idx="109">
                  <c:v>25</c:v>
                </c:pt>
                <c:pt idx="110">
                  <c:v>30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0</c:v>
                </c:pt>
                <c:pt idx="118">
                  <c:v>5</c:v>
                </c:pt>
                <c:pt idx="119">
                  <c:v>10</c:v>
                </c:pt>
                <c:pt idx="120">
                  <c:v>15</c:v>
                </c:pt>
                <c:pt idx="121">
                  <c:v>20</c:v>
                </c:pt>
                <c:pt idx="122">
                  <c:v>25</c:v>
                </c:pt>
                <c:pt idx="123">
                  <c:v>30</c:v>
                </c:pt>
                <c:pt idx="124">
                  <c:v>35</c:v>
                </c:pt>
                <c:pt idx="125">
                  <c:v>40</c:v>
                </c:pt>
                <c:pt idx="126">
                  <c:v>45</c:v>
                </c:pt>
                <c:pt idx="127">
                  <c:v>50</c:v>
                </c:pt>
                <c:pt idx="128">
                  <c:v>55</c:v>
                </c:pt>
                <c:pt idx="129">
                  <c:v>60</c:v>
                </c:pt>
                <c:pt idx="130">
                  <c:v>0</c:v>
                </c:pt>
                <c:pt idx="131">
                  <c:v>5</c:v>
                </c:pt>
                <c:pt idx="132">
                  <c:v>10</c:v>
                </c:pt>
                <c:pt idx="133">
                  <c:v>15</c:v>
                </c:pt>
                <c:pt idx="134">
                  <c:v>20</c:v>
                </c:pt>
                <c:pt idx="135">
                  <c:v>25</c:v>
                </c:pt>
                <c:pt idx="136">
                  <c:v>30</c:v>
                </c:pt>
                <c:pt idx="137">
                  <c:v>35</c:v>
                </c:pt>
                <c:pt idx="138">
                  <c:v>40</c:v>
                </c:pt>
                <c:pt idx="139">
                  <c:v>45</c:v>
                </c:pt>
                <c:pt idx="140">
                  <c:v>50</c:v>
                </c:pt>
                <c:pt idx="141">
                  <c:v>55</c:v>
                </c:pt>
                <c:pt idx="142">
                  <c:v>60</c:v>
                </c:pt>
                <c:pt idx="143">
                  <c:v>0</c:v>
                </c:pt>
                <c:pt idx="144">
                  <c:v>5</c:v>
                </c:pt>
                <c:pt idx="145">
                  <c:v>10</c:v>
                </c:pt>
                <c:pt idx="146">
                  <c:v>15</c:v>
                </c:pt>
                <c:pt idx="147">
                  <c:v>20</c:v>
                </c:pt>
                <c:pt idx="148">
                  <c:v>25</c:v>
                </c:pt>
                <c:pt idx="149">
                  <c:v>30</c:v>
                </c:pt>
                <c:pt idx="150">
                  <c:v>35</c:v>
                </c:pt>
                <c:pt idx="151">
                  <c:v>40</c:v>
                </c:pt>
                <c:pt idx="152">
                  <c:v>45</c:v>
                </c:pt>
                <c:pt idx="153">
                  <c:v>50</c:v>
                </c:pt>
                <c:pt idx="154">
                  <c:v>55</c:v>
                </c:pt>
                <c:pt idx="155">
                  <c:v>60</c:v>
                </c:pt>
              </c:numCache>
            </c:numRef>
          </c:xVal>
          <c:yVal>
            <c:numRef>
              <c:f>'Ext (2)'!$G$6:$G$161</c:f>
              <c:numCache>
                <c:formatCode>0.00</c:formatCode>
                <c:ptCount val="156"/>
                <c:pt idx="0">
                  <c:v>1.0417723655700679</c:v>
                </c:pt>
                <c:pt idx="1">
                  <c:v>0.9344780445098797</c:v>
                </c:pt>
                <c:pt idx="2">
                  <c:v>0.8407688140869003</c:v>
                </c:pt>
                <c:pt idx="3">
                  <c:v>1.2509185075759799</c:v>
                </c:pt>
                <c:pt idx="4">
                  <c:v>1.1546903848648</c:v>
                </c:pt>
                <c:pt idx="5">
                  <c:v>1.2917882204055804</c:v>
                </c:pt>
                <c:pt idx="6">
                  <c:v>0.90227663516997936</c:v>
                </c:pt>
                <c:pt idx="7">
                  <c:v>0.72699368000029985</c:v>
                </c:pt>
                <c:pt idx="8">
                  <c:v>0.50795853137969971</c:v>
                </c:pt>
                <c:pt idx="9">
                  <c:v>0.98859548568723987</c:v>
                </c:pt>
                <c:pt idx="10">
                  <c:v>1.6639387607574392</c:v>
                </c:pt>
                <c:pt idx="11">
                  <c:v>2.0306301116943395</c:v>
                </c:pt>
                <c:pt idx="12">
                  <c:v>2.3168647289276212</c:v>
                </c:pt>
                <c:pt idx="13">
                  <c:v>1.0417723655700679</c:v>
                </c:pt>
                <c:pt idx="14">
                  <c:v>0.9344780445098797</c:v>
                </c:pt>
                <c:pt idx="15">
                  <c:v>0.8407688140869003</c:v>
                </c:pt>
                <c:pt idx="16">
                  <c:v>1.2509185075759799</c:v>
                </c:pt>
                <c:pt idx="17">
                  <c:v>1.1546903848648</c:v>
                </c:pt>
                <c:pt idx="18">
                  <c:v>1.2917882204055804</c:v>
                </c:pt>
                <c:pt idx="19">
                  <c:v>0.90227663516997936</c:v>
                </c:pt>
                <c:pt idx="20">
                  <c:v>0.72699368000029985</c:v>
                </c:pt>
                <c:pt idx="21">
                  <c:v>0.50795853137969971</c:v>
                </c:pt>
                <c:pt idx="22">
                  <c:v>0.98859548568723987</c:v>
                </c:pt>
                <c:pt idx="23">
                  <c:v>1.6639387607574392</c:v>
                </c:pt>
                <c:pt idx="24">
                  <c:v>2.0306301116943395</c:v>
                </c:pt>
                <c:pt idx="25">
                  <c:v>2.3168647289276212</c:v>
                </c:pt>
                <c:pt idx="26">
                  <c:v>1.0417723655700679</c:v>
                </c:pt>
                <c:pt idx="27">
                  <c:v>0.9344780445098797</c:v>
                </c:pt>
                <c:pt idx="28">
                  <c:v>0.8407688140869003</c:v>
                </c:pt>
                <c:pt idx="29">
                  <c:v>1.2509185075759799</c:v>
                </c:pt>
                <c:pt idx="30">
                  <c:v>1.1546903848648</c:v>
                </c:pt>
                <c:pt idx="31">
                  <c:v>1.2917882204055804</c:v>
                </c:pt>
                <c:pt idx="32">
                  <c:v>0.90227663516997936</c:v>
                </c:pt>
                <c:pt idx="33">
                  <c:v>0.72699368000029985</c:v>
                </c:pt>
                <c:pt idx="34">
                  <c:v>0.50795853137969971</c:v>
                </c:pt>
                <c:pt idx="35">
                  <c:v>0.98859548568723987</c:v>
                </c:pt>
                <c:pt idx="36">
                  <c:v>1.6639387607574392</c:v>
                </c:pt>
                <c:pt idx="37">
                  <c:v>2.0306301116943395</c:v>
                </c:pt>
                <c:pt idx="38">
                  <c:v>2.3168647289276212</c:v>
                </c:pt>
                <c:pt idx="39">
                  <c:v>1.539111137390136E-2</c:v>
                </c:pt>
                <c:pt idx="40">
                  <c:v>0.31915217638015791</c:v>
                </c:pt>
                <c:pt idx="41">
                  <c:v>0.38821607828139992</c:v>
                </c:pt>
                <c:pt idx="42">
                  <c:v>0.45212060213089966</c:v>
                </c:pt>
                <c:pt idx="43">
                  <c:v>0.77167093753813987</c:v>
                </c:pt>
                <c:pt idx="44">
                  <c:v>0.10769963264464</c:v>
                </c:pt>
                <c:pt idx="45">
                  <c:v>0.47060132026674051</c:v>
                </c:pt>
                <c:pt idx="46">
                  <c:v>0.11986672878265914</c:v>
                </c:pt>
                <c:pt idx="47">
                  <c:v>1.6862678527831996</c:v>
                </c:pt>
                <c:pt idx="48">
                  <c:v>1.941097378730781</c:v>
                </c:pt>
                <c:pt idx="49">
                  <c:v>2.639578580856341</c:v>
                </c:pt>
                <c:pt idx="50">
                  <c:v>2.7783292531967199</c:v>
                </c:pt>
                <c:pt idx="51">
                  <c:v>2.355561256408679</c:v>
                </c:pt>
                <c:pt idx="52">
                  <c:v>1.539111137390136E-2</c:v>
                </c:pt>
                <c:pt idx="53">
                  <c:v>0.31915217638015791</c:v>
                </c:pt>
                <c:pt idx="54">
                  <c:v>0.38821607828139992</c:v>
                </c:pt>
                <c:pt idx="55">
                  <c:v>0.45212060213089966</c:v>
                </c:pt>
                <c:pt idx="56">
                  <c:v>0.77167093753813987</c:v>
                </c:pt>
                <c:pt idx="57">
                  <c:v>0.10769963264464</c:v>
                </c:pt>
                <c:pt idx="58">
                  <c:v>0.47060132026674051</c:v>
                </c:pt>
                <c:pt idx="59">
                  <c:v>0.11986672878265914</c:v>
                </c:pt>
                <c:pt idx="60">
                  <c:v>1.6862678527831996</c:v>
                </c:pt>
                <c:pt idx="61">
                  <c:v>1.941097378730781</c:v>
                </c:pt>
                <c:pt idx="62">
                  <c:v>2.639578580856341</c:v>
                </c:pt>
                <c:pt idx="63">
                  <c:v>2.7783292531967199</c:v>
                </c:pt>
                <c:pt idx="64">
                  <c:v>2.355561256408679</c:v>
                </c:pt>
                <c:pt idx="65">
                  <c:v>1.539111137390136E-2</c:v>
                </c:pt>
                <c:pt idx="66">
                  <c:v>0.31915217638015791</c:v>
                </c:pt>
                <c:pt idx="67">
                  <c:v>0.38821607828139992</c:v>
                </c:pt>
                <c:pt idx="68">
                  <c:v>0.45212060213089966</c:v>
                </c:pt>
                <c:pt idx="69">
                  <c:v>0.77167093753813987</c:v>
                </c:pt>
                <c:pt idx="70">
                  <c:v>0.10769963264464</c:v>
                </c:pt>
                <c:pt idx="71">
                  <c:v>0.47060132026674051</c:v>
                </c:pt>
                <c:pt idx="72">
                  <c:v>0.11986672878265914</c:v>
                </c:pt>
                <c:pt idx="73">
                  <c:v>1.6862678527831996</c:v>
                </c:pt>
                <c:pt idx="74">
                  <c:v>1.941097378730781</c:v>
                </c:pt>
                <c:pt idx="75">
                  <c:v>2.639578580856341</c:v>
                </c:pt>
                <c:pt idx="76">
                  <c:v>2.7783292531967199</c:v>
                </c:pt>
                <c:pt idx="77">
                  <c:v>2.355561256408679</c:v>
                </c:pt>
                <c:pt idx="78">
                  <c:v>1.8903326988220202</c:v>
                </c:pt>
                <c:pt idx="79">
                  <c:v>2.0959677547216402</c:v>
                </c:pt>
                <c:pt idx="80">
                  <c:v>1.55042976140976</c:v>
                </c:pt>
                <c:pt idx="81">
                  <c:v>1.2430006265640197</c:v>
                </c:pt>
                <c:pt idx="82">
                  <c:v>1.4133048057555992</c:v>
                </c:pt>
                <c:pt idx="83">
                  <c:v>0.80174267292021906</c:v>
                </c:pt>
                <c:pt idx="84">
                  <c:v>0.39991974830627974</c:v>
                </c:pt>
                <c:pt idx="85">
                  <c:v>0.29908537864686124</c:v>
                </c:pt>
                <c:pt idx="86">
                  <c:v>1.8005597591400218</c:v>
                </c:pt>
                <c:pt idx="87">
                  <c:v>2.6080870628356791</c:v>
                </c:pt>
                <c:pt idx="88">
                  <c:v>2.7236723899841397</c:v>
                </c:pt>
                <c:pt idx="89">
                  <c:v>2.6478934288024991</c:v>
                </c:pt>
                <c:pt idx="90">
                  <c:v>3.3801186084747403</c:v>
                </c:pt>
                <c:pt idx="91">
                  <c:v>1.8903326988220202</c:v>
                </c:pt>
                <c:pt idx="92">
                  <c:v>2.0959677547216402</c:v>
                </c:pt>
                <c:pt idx="93">
                  <c:v>1.55042976140976</c:v>
                </c:pt>
                <c:pt idx="94">
                  <c:v>1.2430006265640197</c:v>
                </c:pt>
                <c:pt idx="95">
                  <c:v>1.4133048057555992</c:v>
                </c:pt>
                <c:pt idx="96">
                  <c:v>0.80174267292021906</c:v>
                </c:pt>
                <c:pt idx="97">
                  <c:v>0.39991974830627974</c:v>
                </c:pt>
                <c:pt idx="98">
                  <c:v>0.29908537864686124</c:v>
                </c:pt>
                <c:pt idx="99">
                  <c:v>1.8005597591400218</c:v>
                </c:pt>
                <c:pt idx="100">
                  <c:v>2.6080870628356791</c:v>
                </c:pt>
                <c:pt idx="101">
                  <c:v>2.7236723899841397</c:v>
                </c:pt>
                <c:pt idx="102">
                  <c:v>2.6478934288024991</c:v>
                </c:pt>
                <c:pt idx="103">
                  <c:v>3.3801186084747403</c:v>
                </c:pt>
                <c:pt idx="104">
                  <c:v>1.8903326988220202</c:v>
                </c:pt>
                <c:pt idx="105">
                  <c:v>2.0959677547216402</c:v>
                </c:pt>
                <c:pt idx="106">
                  <c:v>1.55042976140976</c:v>
                </c:pt>
                <c:pt idx="107">
                  <c:v>1.2430006265640197</c:v>
                </c:pt>
                <c:pt idx="108">
                  <c:v>1.4133048057555992</c:v>
                </c:pt>
                <c:pt idx="109">
                  <c:v>0.80174267292021906</c:v>
                </c:pt>
                <c:pt idx="110">
                  <c:v>0.39991974830627974</c:v>
                </c:pt>
                <c:pt idx="111">
                  <c:v>0.29908537864686124</c:v>
                </c:pt>
                <c:pt idx="112">
                  <c:v>1.8005597591400218</c:v>
                </c:pt>
                <c:pt idx="113">
                  <c:v>2.6080870628356791</c:v>
                </c:pt>
                <c:pt idx="114">
                  <c:v>2.7236723899841397</c:v>
                </c:pt>
                <c:pt idx="115">
                  <c:v>2.6478934288024991</c:v>
                </c:pt>
                <c:pt idx="116">
                  <c:v>3.3801186084747403</c:v>
                </c:pt>
                <c:pt idx="117">
                  <c:v>1.234246492385864</c:v>
                </c:pt>
                <c:pt idx="118">
                  <c:v>1.3561298698186803</c:v>
                </c:pt>
                <c:pt idx="119">
                  <c:v>1.4860920608043604</c:v>
                </c:pt>
                <c:pt idx="120">
                  <c:v>1.6154879331588803</c:v>
                </c:pt>
                <c:pt idx="121">
                  <c:v>1.4853721857071003</c:v>
                </c:pt>
                <c:pt idx="122">
                  <c:v>0.83686947822571955</c:v>
                </c:pt>
                <c:pt idx="123">
                  <c:v>0.66148400306701927</c:v>
                </c:pt>
                <c:pt idx="124">
                  <c:v>0.70147573947905961</c:v>
                </c:pt>
                <c:pt idx="125">
                  <c:v>4.9898624420180226E-2</c:v>
                </c:pt>
                <c:pt idx="126">
                  <c:v>9.8150968551619755E-2</c:v>
                </c:pt>
                <c:pt idx="127">
                  <c:v>0.30255198478697842</c:v>
                </c:pt>
                <c:pt idx="128">
                  <c:v>0.35059690475463867</c:v>
                </c:pt>
                <c:pt idx="129">
                  <c:v>5.911469459531915E-2</c:v>
                </c:pt>
                <c:pt idx="130">
                  <c:v>1.234246492385864</c:v>
                </c:pt>
                <c:pt idx="131">
                  <c:v>1.3561298698186803</c:v>
                </c:pt>
                <c:pt idx="132">
                  <c:v>1.4860920608043604</c:v>
                </c:pt>
                <c:pt idx="133">
                  <c:v>1.6154879331588803</c:v>
                </c:pt>
                <c:pt idx="134">
                  <c:v>1.4853721857071003</c:v>
                </c:pt>
                <c:pt idx="135">
                  <c:v>0.83686947822571955</c:v>
                </c:pt>
                <c:pt idx="136">
                  <c:v>0.66148400306701927</c:v>
                </c:pt>
                <c:pt idx="137">
                  <c:v>0.70147573947905961</c:v>
                </c:pt>
                <c:pt idx="138">
                  <c:v>4.9898624420180226E-2</c:v>
                </c:pt>
                <c:pt idx="139">
                  <c:v>9.8150968551619755E-2</c:v>
                </c:pt>
                <c:pt idx="140">
                  <c:v>0.30255198478697842</c:v>
                </c:pt>
                <c:pt idx="141">
                  <c:v>0.35059690475463867</c:v>
                </c:pt>
                <c:pt idx="142">
                  <c:v>5.911469459531915E-2</c:v>
                </c:pt>
                <c:pt idx="143">
                  <c:v>1.234246492385864</c:v>
                </c:pt>
                <c:pt idx="144">
                  <c:v>1.3561298698186803</c:v>
                </c:pt>
                <c:pt idx="145">
                  <c:v>1.4860920608043604</c:v>
                </c:pt>
                <c:pt idx="146">
                  <c:v>1.6154879331588803</c:v>
                </c:pt>
                <c:pt idx="147">
                  <c:v>1.4853721857071003</c:v>
                </c:pt>
                <c:pt idx="148">
                  <c:v>0.83686947822571955</c:v>
                </c:pt>
                <c:pt idx="149">
                  <c:v>0.66148400306701927</c:v>
                </c:pt>
                <c:pt idx="150">
                  <c:v>0.70147573947905961</c:v>
                </c:pt>
                <c:pt idx="151">
                  <c:v>4.9898624420180226E-2</c:v>
                </c:pt>
                <c:pt idx="152">
                  <c:v>9.8150968551619755E-2</c:v>
                </c:pt>
                <c:pt idx="153">
                  <c:v>0.30255198478697842</c:v>
                </c:pt>
                <c:pt idx="154">
                  <c:v>0.35059690475463867</c:v>
                </c:pt>
                <c:pt idx="155">
                  <c:v>5.911469459531915E-2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0-451B-A6FE-8CB48A80DEE3}"/>
            </c:ext>
          </c:extLst>
        </c:ser>
        <c:ser>
          <c:idx val="1"/>
          <c:order val="1"/>
          <c:tx>
            <c:v>Avg error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'Ext (2)'!$J$27:$J$39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'Ext (2)'!$K$27:$K$39</c:f>
              <c:numCache>
                <c:formatCode>General</c:formatCode>
                <c:ptCount val="13"/>
                <c:pt idx="0">
                  <c:v>1.0454356670379634</c:v>
                </c:pt>
                <c:pt idx="1">
                  <c:v>1.1764319613575895</c:v>
                </c:pt>
                <c:pt idx="2">
                  <c:v>1.066376678645605</c:v>
                </c:pt>
                <c:pt idx="3">
                  <c:v>1.1403819173574448</c:v>
                </c:pt>
                <c:pt idx="4">
                  <c:v>1.2062595784664099</c:v>
                </c:pt>
                <c:pt idx="5">
                  <c:v>0.75952500104903964</c:v>
                </c:pt>
                <c:pt idx="6">
                  <c:v>0.60857042670250472</c:v>
                </c:pt>
                <c:pt idx="7">
                  <c:v>0.46185538172721996</c:v>
                </c:pt>
                <c:pt idx="8">
                  <c:v>1.0111711919307753</c:v>
                </c:pt>
                <c:pt idx="9">
                  <c:v>1.3751517350856988</c:v>
                </c:pt>
                <c:pt idx="10">
                  <c:v>1.7420456959651105</c:v>
                </c:pt>
                <c:pt idx="11">
                  <c:v>1.8239044684630223</c:v>
                </c:pt>
                <c:pt idx="12">
                  <c:v>1.899633315893317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0-451B-A6FE-8CB48A80D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37752"/>
        <c:axId val="596342672"/>
      </c:scatterChart>
      <c:valAx>
        <c:axId val="59633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Flexion</a:t>
                </a:r>
                <a:r>
                  <a:rPr lang="en-SG" baseline="0"/>
                  <a:t> Angle (degrees)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42672"/>
        <c:crosses val="autoZero"/>
        <c:crossBetween val="midCat"/>
      </c:valAx>
      <c:valAx>
        <c:axId val="5963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Extension</a:t>
                </a:r>
                <a:r>
                  <a:rPr lang="en-SG" baseline="0"/>
                  <a:t> (cm)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3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Test 2 (Trained)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Error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Force!$B$45:$B$57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Force!$P$45:$P$57</c:f>
              <c:numCache>
                <c:formatCode>0.0</c:formatCode>
                <c:ptCount val="13"/>
                <c:pt idx="0">
                  <c:v>1.8097693721453396</c:v>
                </c:pt>
                <c:pt idx="1">
                  <c:v>1.2709255019823829</c:v>
                </c:pt>
                <c:pt idx="2">
                  <c:v>0.94066411256777371</c:v>
                </c:pt>
                <c:pt idx="3">
                  <c:v>7.1082810560862058</c:v>
                </c:pt>
                <c:pt idx="4">
                  <c:v>12.113212545712869</c:v>
                </c:pt>
                <c:pt idx="5">
                  <c:v>23.87725114822387</c:v>
                </c:pt>
                <c:pt idx="6">
                  <c:v>25.586491823196404</c:v>
                </c:pt>
                <c:pt idx="7">
                  <c:v>31.622797250747581</c:v>
                </c:pt>
                <c:pt idx="8">
                  <c:v>42.307525873184261</c:v>
                </c:pt>
                <c:pt idx="9">
                  <c:v>27.273386716842651</c:v>
                </c:pt>
                <c:pt idx="10">
                  <c:v>1.6290068626403382</c:v>
                </c:pt>
                <c:pt idx="11">
                  <c:v>36.031260093053262</c:v>
                </c:pt>
                <c:pt idx="12">
                  <c:v>37.948614358902077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A-41ED-A915-FFC820C3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329080"/>
        <c:axId val="598331048"/>
      </c:barChart>
      <c:lineChart>
        <c:grouping val="standard"/>
        <c:varyColors val="0"/>
        <c:ser>
          <c:idx val="0"/>
          <c:order val="0"/>
          <c:tx>
            <c:v>NN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Force!$B$45:$B$57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Force!$F$45:$F$57</c:f>
              <c:numCache>
                <c:formatCode>0.0</c:formatCode>
                <c:ptCount val="13"/>
                <c:pt idx="0">
                  <c:v>16.14310294389724</c:v>
                </c:pt>
                <c:pt idx="1">
                  <c:v>18.93759220838546</c:v>
                </c:pt>
                <c:pt idx="2">
                  <c:v>22.726002335548401</c:v>
                </c:pt>
                <c:pt idx="3">
                  <c:v>27.891719341277998</c:v>
                </c:pt>
                <c:pt idx="4">
                  <c:v>34.886786341666998</c:v>
                </c:pt>
                <c:pt idx="5">
                  <c:v>44.122749567031796</c:v>
                </c:pt>
                <c:pt idx="6">
                  <c:v>55.746841430663999</c:v>
                </c:pt>
                <c:pt idx="7">
                  <c:v>69.377201795578003</c:v>
                </c:pt>
                <c:pt idx="8">
                  <c:v>84.025806188583203</c:v>
                </c:pt>
                <c:pt idx="9">
                  <c:v>98.39327931404101</c:v>
                </c:pt>
                <c:pt idx="10">
                  <c:v>111.37099266052239</c:v>
                </c:pt>
                <c:pt idx="11">
                  <c:v>122.36459255218499</c:v>
                </c:pt>
                <c:pt idx="12">
                  <c:v>131.28194808959961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A-41ED-A915-FFC820C3D0EA}"/>
            </c:ext>
          </c:extLst>
        </c:ser>
        <c:ser>
          <c:idx val="1"/>
          <c:order val="1"/>
          <c:tx>
            <c:v>Actual avg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Force!$B$45:$B$57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Force!$O$45:$O$57</c:f>
              <c:numCache>
                <c:formatCode>0</c:formatCode>
                <c:ptCount val="13"/>
                <c:pt idx="0">
                  <c:v>14.333333571751901</c:v>
                </c:pt>
                <c:pt idx="1">
                  <c:v>17.666666706403078</c:v>
                </c:pt>
                <c:pt idx="2">
                  <c:v>23.666666448116175</c:v>
                </c:pt>
                <c:pt idx="3">
                  <c:v>35.000000397364204</c:v>
                </c:pt>
                <c:pt idx="4">
                  <c:v>46.999998887379867</c:v>
                </c:pt>
                <c:pt idx="5">
                  <c:v>68.000000715255666</c:v>
                </c:pt>
                <c:pt idx="6">
                  <c:v>81.333333253860403</c:v>
                </c:pt>
                <c:pt idx="7">
                  <c:v>100.99999904632558</c:v>
                </c:pt>
                <c:pt idx="8">
                  <c:v>126.33333206176746</c:v>
                </c:pt>
                <c:pt idx="9">
                  <c:v>125.66666603088366</c:v>
                </c:pt>
                <c:pt idx="10">
                  <c:v>112.99999952316273</c:v>
                </c:pt>
                <c:pt idx="11">
                  <c:v>86.333332459131725</c:v>
                </c:pt>
                <c:pt idx="12">
                  <c:v>93.333333730697532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A-41ED-A915-FFC820C3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29080"/>
        <c:axId val="598331048"/>
      </c:lineChart>
      <c:catAx>
        <c:axId val="59832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Flexion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31048"/>
        <c:crosses val="autoZero"/>
        <c:auto val="1"/>
        <c:lblAlgn val="ctr"/>
        <c:lblOffset val="100"/>
        <c:noMultiLvlLbl val="0"/>
      </c:catAx>
      <c:valAx>
        <c:axId val="5983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2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Overall Error 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Errors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Force!$B$6:$B$161</c:f>
              <c:numCache>
                <c:formatCode>General</c:formatCode>
                <c:ptCount val="1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60</c:v>
                </c:pt>
                <c:pt idx="26">
                  <c:v>0</c:v>
                </c:pt>
                <c:pt idx="27">
                  <c:v>5</c:v>
                </c:pt>
                <c:pt idx="28">
                  <c:v>10</c:v>
                </c:pt>
                <c:pt idx="29">
                  <c:v>15</c:v>
                </c:pt>
                <c:pt idx="30">
                  <c:v>20</c:v>
                </c:pt>
                <c:pt idx="31">
                  <c:v>25</c:v>
                </c:pt>
                <c:pt idx="32">
                  <c:v>30</c:v>
                </c:pt>
                <c:pt idx="33">
                  <c:v>35</c:v>
                </c:pt>
                <c:pt idx="34">
                  <c:v>40</c:v>
                </c:pt>
                <c:pt idx="35">
                  <c:v>45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0</c:v>
                </c:pt>
                <c:pt idx="40">
                  <c:v>5</c:v>
                </c:pt>
                <c:pt idx="41">
                  <c:v>10</c:v>
                </c:pt>
                <c:pt idx="42">
                  <c:v>15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45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0</c:v>
                </c:pt>
                <c:pt idx="53">
                  <c:v>5</c:v>
                </c:pt>
                <c:pt idx="54">
                  <c:v>10</c:v>
                </c:pt>
                <c:pt idx="55">
                  <c:v>15</c:v>
                </c:pt>
                <c:pt idx="56">
                  <c:v>20</c:v>
                </c:pt>
                <c:pt idx="57">
                  <c:v>25</c:v>
                </c:pt>
                <c:pt idx="58">
                  <c:v>30</c:v>
                </c:pt>
                <c:pt idx="59">
                  <c:v>35</c:v>
                </c:pt>
                <c:pt idx="60">
                  <c:v>40</c:v>
                </c:pt>
                <c:pt idx="61">
                  <c:v>45</c:v>
                </c:pt>
                <c:pt idx="62">
                  <c:v>50</c:v>
                </c:pt>
                <c:pt idx="63">
                  <c:v>55</c:v>
                </c:pt>
                <c:pt idx="64">
                  <c:v>60</c:v>
                </c:pt>
                <c:pt idx="65">
                  <c:v>0</c:v>
                </c:pt>
                <c:pt idx="66">
                  <c:v>5</c:v>
                </c:pt>
                <c:pt idx="67">
                  <c:v>10</c:v>
                </c:pt>
                <c:pt idx="68">
                  <c:v>15</c:v>
                </c:pt>
                <c:pt idx="69">
                  <c:v>20</c:v>
                </c:pt>
                <c:pt idx="70">
                  <c:v>25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45</c:v>
                </c:pt>
                <c:pt idx="75">
                  <c:v>50</c:v>
                </c:pt>
                <c:pt idx="76">
                  <c:v>55</c:v>
                </c:pt>
                <c:pt idx="77">
                  <c:v>60</c:v>
                </c:pt>
                <c:pt idx="78">
                  <c:v>0</c:v>
                </c:pt>
                <c:pt idx="79">
                  <c:v>5</c:v>
                </c:pt>
                <c:pt idx="80">
                  <c:v>10</c:v>
                </c:pt>
                <c:pt idx="81">
                  <c:v>15</c:v>
                </c:pt>
                <c:pt idx="82">
                  <c:v>20</c:v>
                </c:pt>
                <c:pt idx="83">
                  <c:v>25</c:v>
                </c:pt>
                <c:pt idx="84">
                  <c:v>30</c:v>
                </c:pt>
                <c:pt idx="85">
                  <c:v>35</c:v>
                </c:pt>
                <c:pt idx="86">
                  <c:v>40</c:v>
                </c:pt>
                <c:pt idx="87">
                  <c:v>45</c:v>
                </c:pt>
                <c:pt idx="88">
                  <c:v>50</c:v>
                </c:pt>
                <c:pt idx="89">
                  <c:v>55</c:v>
                </c:pt>
                <c:pt idx="90">
                  <c:v>60</c:v>
                </c:pt>
                <c:pt idx="91">
                  <c:v>0</c:v>
                </c:pt>
                <c:pt idx="92">
                  <c:v>5</c:v>
                </c:pt>
                <c:pt idx="93">
                  <c:v>10</c:v>
                </c:pt>
                <c:pt idx="94">
                  <c:v>15</c:v>
                </c:pt>
                <c:pt idx="95">
                  <c:v>20</c:v>
                </c:pt>
                <c:pt idx="96">
                  <c:v>25</c:v>
                </c:pt>
                <c:pt idx="97">
                  <c:v>30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0</c:v>
                </c:pt>
                <c:pt idx="105">
                  <c:v>5</c:v>
                </c:pt>
                <c:pt idx="106">
                  <c:v>10</c:v>
                </c:pt>
                <c:pt idx="107">
                  <c:v>15</c:v>
                </c:pt>
                <c:pt idx="108">
                  <c:v>20</c:v>
                </c:pt>
                <c:pt idx="109">
                  <c:v>25</c:v>
                </c:pt>
                <c:pt idx="110">
                  <c:v>30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0</c:v>
                </c:pt>
                <c:pt idx="118">
                  <c:v>5</c:v>
                </c:pt>
                <c:pt idx="119">
                  <c:v>10</c:v>
                </c:pt>
                <c:pt idx="120">
                  <c:v>15</c:v>
                </c:pt>
                <c:pt idx="121">
                  <c:v>20</c:v>
                </c:pt>
                <c:pt idx="122">
                  <c:v>25</c:v>
                </c:pt>
                <c:pt idx="123">
                  <c:v>30</c:v>
                </c:pt>
                <c:pt idx="124">
                  <c:v>35</c:v>
                </c:pt>
                <c:pt idx="125">
                  <c:v>40</c:v>
                </c:pt>
                <c:pt idx="126">
                  <c:v>45</c:v>
                </c:pt>
                <c:pt idx="127">
                  <c:v>50</c:v>
                </c:pt>
                <c:pt idx="128">
                  <c:v>55</c:v>
                </c:pt>
                <c:pt idx="129">
                  <c:v>60</c:v>
                </c:pt>
                <c:pt idx="130">
                  <c:v>0</c:v>
                </c:pt>
                <c:pt idx="131">
                  <c:v>5</c:v>
                </c:pt>
                <c:pt idx="132">
                  <c:v>10</c:v>
                </c:pt>
                <c:pt idx="133">
                  <c:v>15</c:v>
                </c:pt>
                <c:pt idx="134">
                  <c:v>20</c:v>
                </c:pt>
                <c:pt idx="135">
                  <c:v>25</c:v>
                </c:pt>
                <c:pt idx="136">
                  <c:v>30</c:v>
                </c:pt>
                <c:pt idx="137">
                  <c:v>35</c:v>
                </c:pt>
                <c:pt idx="138">
                  <c:v>40</c:v>
                </c:pt>
                <c:pt idx="139">
                  <c:v>45</c:v>
                </c:pt>
                <c:pt idx="140">
                  <c:v>50</c:v>
                </c:pt>
                <c:pt idx="141">
                  <c:v>55</c:v>
                </c:pt>
                <c:pt idx="142">
                  <c:v>60</c:v>
                </c:pt>
                <c:pt idx="143">
                  <c:v>0</c:v>
                </c:pt>
                <c:pt idx="144">
                  <c:v>5</c:v>
                </c:pt>
                <c:pt idx="145">
                  <c:v>10</c:v>
                </c:pt>
                <c:pt idx="146">
                  <c:v>15</c:v>
                </c:pt>
                <c:pt idx="147">
                  <c:v>20</c:v>
                </c:pt>
                <c:pt idx="148">
                  <c:v>25</c:v>
                </c:pt>
                <c:pt idx="149">
                  <c:v>30</c:v>
                </c:pt>
                <c:pt idx="150">
                  <c:v>35</c:v>
                </c:pt>
                <c:pt idx="151">
                  <c:v>40</c:v>
                </c:pt>
                <c:pt idx="152">
                  <c:v>45</c:v>
                </c:pt>
                <c:pt idx="153">
                  <c:v>50</c:v>
                </c:pt>
                <c:pt idx="154">
                  <c:v>55</c:v>
                </c:pt>
                <c:pt idx="155">
                  <c:v>60</c:v>
                </c:pt>
              </c:numCache>
            </c:numRef>
          </c:xVal>
          <c:yVal>
            <c:numRef>
              <c:f>Force!$I$6:$I$161</c:f>
              <c:numCache>
                <c:formatCode>0.0</c:formatCode>
                <c:ptCount val="156"/>
                <c:pt idx="0">
                  <c:v>12.719338387250898</c:v>
                </c:pt>
                <c:pt idx="1">
                  <c:v>9.6855811774730807</c:v>
                </c:pt>
                <c:pt idx="2">
                  <c:v>9.6962109208105591</c:v>
                </c:pt>
                <c:pt idx="3">
                  <c:v>7.1409195661544018</c:v>
                </c:pt>
                <c:pt idx="4">
                  <c:v>10.468038916587798</c:v>
                </c:pt>
                <c:pt idx="5">
                  <c:v>6.0659497976302035</c:v>
                </c:pt>
                <c:pt idx="6">
                  <c:v>17.033633589744603</c:v>
                </c:pt>
                <c:pt idx="7">
                  <c:v>12.925481796264613</c:v>
                </c:pt>
                <c:pt idx="8">
                  <c:v>16.701900959014793</c:v>
                </c:pt>
                <c:pt idx="9">
                  <c:v>20.051079988479586</c:v>
                </c:pt>
                <c:pt idx="10">
                  <c:v>24.892163276672406</c:v>
                </c:pt>
                <c:pt idx="11">
                  <c:v>40.677100419997998</c:v>
                </c:pt>
                <c:pt idx="12">
                  <c:v>38.356608152389597</c:v>
                </c:pt>
                <c:pt idx="13">
                  <c:v>11.71933822333812</c:v>
                </c:pt>
                <c:pt idx="14">
                  <c:v>12.685581296682361</c:v>
                </c:pt>
                <c:pt idx="15">
                  <c:v>8.6962103843687597</c:v>
                </c:pt>
                <c:pt idx="16">
                  <c:v>8.1409201025962012</c:v>
                </c:pt>
                <c:pt idx="17">
                  <c:v>10.468038916587798</c:v>
                </c:pt>
                <c:pt idx="18">
                  <c:v>12.065950036048797</c:v>
                </c:pt>
                <c:pt idx="19">
                  <c:v>11.033633351326003</c:v>
                </c:pt>
                <c:pt idx="20">
                  <c:v>19.925481081009004</c:v>
                </c:pt>
                <c:pt idx="21">
                  <c:v>25.701898336410402</c:v>
                </c:pt>
                <c:pt idx="22">
                  <c:v>16.051077842712388</c:v>
                </c:pt>
                <c:pt idx="23">
                  <c:v>19.892162084579411</c:v>
                </c:pt>
                <c:pt idx="24">
                  <c:v>35.677099227905202</c:v>
                </c:pt>
                <c:pt idx="25">
                  <c:v>46.356606483459601</c:v>
                </c:pt>
                <c:pt idx="26">
                  <c:v>13.719338364899158</c:v>
                </c:pt>
                <c:pt idx="27">
                  <c:v>11.68558150529862</c:v>
                </c:pt>
                <c:pt idx="28">
                  <c:v>11.696211248636118</c:v>
                </c:pt>
                <c:pt idx="29">
                  <c:v>11.140918731689283</c:v>
                </c:pt>
                <c:pt idx="30">
                  <c:v>12.468038499355398</c:v>
                </c:pt>
                <c:pt idx="31">
                  <c:v>13.065949082374601</c:v>
                </c:pt>
                <c:pt idx="32">
                  <c:v>15.033632516861005</c:v>
                </c:pt>
                <c:pt idx="33">
                  <c:v>4.9254775047302104</c:v>
                </c:pt>
                <c:pt idx="34">
                  <c:v>8.7019026279448042</c:v>
                </c:pt>
                <c:pt idx="35">
                  <c:v>23.051083087921</c:v>
                </c:pt>
                <c:pt idx="36">
                  <c:v>29.892164468765202</c:v>
                </c:pt>
                <c:pt idx="37">
                  <c:v>39.677095413207994</c:v>
                </c:pt>
                <c:pt idx="38">
                  <c:v>45.356607437133803</c:v>
                </c:pt>
                <c:pt idx="39">
                  <c:v>0.85689723491667991</c:v>
                </c:pt>
                <c:pt idx="40">
                  <c:v>1.0624080896377386</c:v>
                </c:pt>
                <c:pt idx="41">
                  <c:v>6.7260026931762802</c:v>
                </c:pt>
                <c:pt idx="42">
                  <c:v>6.1082810163498067</c:v>
                </c:pt>
                <c:pt idx="43">
                  <c:v>2.8867870569227954</c:v>
                </c:pt>
                <c:pt idx="44">
                  <c:v>16.8772518634796</c:v>
                </c:pt>
                <c:pt idx="45">
                  <c:v>28.253155946731603</c:v>
                </c:pt>
                <c:pt idx="46">
                  <c:v>36.622792482375985</c:v>
                </c:pt>
                <c:pt idx="47">
                  <c:v>32.974189519882202</c:v>
                </c:pt>
                <c:pt idx="48">
                  <c:v>19.606715440750179</c:v>
                </c:pt>
                <c:pt idx="49">
                  <c:v>14.370989799499583</c:v>
                </c:pt>
                <c:pt idx="50">
                  <c:v>55.364590883254991</c:v>
                </c:pt>
                <c:pt idx="51">
                  <c:v>63.281947374344</c:v>
                </c:pt>
                <c:pt idx="52">
                  <c:v>0.85689723491667991</c:v>
                </c:pt>
                <c:pt idx="53">
                  <c:v>1.9375920295715403</c:v>
                </c:pt>
                <c:pt idx="54">
                  <c:v>8.2739979028700006</c:v>
                </c:pt>
                <c:pt idx="55">
                  <c:v>8.1082820892334055</c:v>
                </c:pt>
                <c:pt idx="56">
                  <c:v>18.113210797309996</c:v>
                </c:pt>
                <c:pt idx="57">
                  <c:v>25.877249240875209</c:v>
                </c:pt>
                <c:pt idx="58">
                  <c:v>25.25315880775441</c:v>
                </c:pt>
                <c:pt idx="59">
                  <c:v>19.622796773910395</c:v>
                </c:pt>
                <c:pt idx="60">
                  <c:v>39.974194765090999</c:v>
                </c:pt>
                <c:pt idx="61">
                  <c:v>33.606725931167588</c:v>
                </c:pt>
                <c:pt idx="62">
                  <c:v>6.6290020942687988</c:v>
                </c:pt>
                <c:pt idx="63">
                  <c:v>26.364594697952384</c:v>
                </c:pt>
                <c:pt idx="64">
                  <c:v>27.281951904297003</c:v>
                </c:pt>
                <c:pt idx="65">
                  <c:v>7.1431025862693804</c:v>
                </c:pt>
                <c:pt idx="66">
                  <c:v>2.9375925660133397</c:v>
                </c:pt>
                <c:pt idx="67">
                  <c:v>1.2739971280096007</c:v>
                </c:pt>
                <c:pt idx="68">
                  <c:v>7.108280062675405</c:v>
                </c:pt>
                <c:pt idx="69">
                  <c:v>21.113213896751404</c:v>
                </c:pt>
                <c:pt idx="70">
                  <c:v>28.877252340316808</c:v>
                </c:pt>
                <c:pt idx="71">
                  <c:v>23.253160715103199</c:v>
                </c:pt>
                <c:pt idx="72">
                  <c:v>38.622802495956392</c:v>
                </c:pt>
                <c:pt idx="73">
                  <c:v>53.974193334579581</c:v>
                </c:pt>
                <c:pt idx="74">
                  <c:v>28.606718778610187</c:v>
                </c:pt>
                <c:pt idx="75">
                  <c:v>12.629008293151813</c:v>
                </c:pt>
                <c:pt idx="76">
                  <c:v>26.364594697952384</c:v>
                </c:pt>
                <c:pt idx="77">
                  <c:v>23.281943798065214</c:v>
                </c:pt>
                <c:pt idx="78">
                  <c:v>6.6456928849218819</c:v>
                </c:pt>
                <c:pt idx="79">
                  <c:v>1.9398301839827958</c:v>
                </c:pt>
                <c:pt idx="80">
                  <c:v>3.4004658460618025</c:v>
                </c:pt>
                <c:pt idx="81">
                  <c:v>1.3094276189804006</c:v>
                </c:pt>
                <c:pt idx="82">
                  <c:v>0.92177689075479918</c:v>
                </c:pt>
                <c:pt idx="83">
                  <c:v>2.3581564426421977</c:v>
                </c:pt>
                <c:pt idx="84">
                  <c:v>0.45707821846019669</c:v>
                </c:pt>
                <c:pt idx="85">
                  <c:v>1.665580272674589</c:v>
                </c:pt>
                <c:pt idx="86">
                  <c:v>5.9086978435516073</c:v>
                </c:pt>
                <c:pt idx="87">
                  <c:v>14.242553710937614</c:v>
                </c:pt>
                <c:pt idx="88">
                  <c:v>16.081416606903176</c:v>
                </c:pt>
                <c:pt idx="89">
                  <c:v>23.771154880523795</c:v>
                </c:pt>
                <c:pt idx="90">
                  <c:v>27.297425270080623</c:v>
                </c:pt>
                <c:pt idx="91">
                  <c:v>7.6456934213636814</c:v>
                </c:pt>
                <c:pt idx="92">
                  <c:v>7.9398289322851987</c:v>
                </c:pt>
                <c:pt idx="93">
                  <c:v>7.4004679918290002</c:v>
                </c:pt>
                <c:pt idx="94">
                  <c:v>6.3094258308409934</c:v>
                </c:pt>
                <c:pt idx="95">
                  <c:v>2.9217749834060029</c:v>
                </c:pt>
                <c:pt idx="96">
                  <c:v>2.3581564426421977</c:v>
                </c:pt>
                <c:pt idx="97">
                  <c:v>3.5429239273072</c:v>
                </c:pt>
                <c:pt idx="98">
                  <c:v>8.3344221115112163</c:v>
                </c:pt>
                <c:pt idx="99">
                  <c:v>4.908698797226009</c:v>
                </c:pt>
                <c:pt idx="100">
                  <c:v>5.242550373077421</c:v>
                </c:pt>
                <c:pt idx="101">
                  <c:v>5.0814151763915874</c:v>
                </c:pt>
                <c:pt idx="102">
                  <c:v>21.7711567878724</c:v>
                </c:pt>
                <c:pt idx="103">
                  <c:v>31.297433376312227</c:v>
                </c:pt>
                <c:pt idx="104">
                  <c:v>13.645692914724203</c:v>
                </c:pt>
                <c:pt idx="105">
                  <c:v>11.939829587936277</c:v>
                </c:pt>
                <c:pt idx="106">
                  <c:v>6.4004659652710032</c:v>
                </c:pt>
                <c:pt idx="107">
                  <c:v>4.3094247579573945</c:v>
                </c:pt>
                <c:pt idx="108">
                  <c:v>6.9217771291732006</c:v>
                </c:pt>
                <c:pt idx="109">
                  <c:v>5.3581535816191987</c:v>
                </c:pt>
                <c:pt idx="110">
                  <c:v>4.4570744037628032</c:v>
                </c:pt>
                <c:pt idx="111">
                  <c:v>0.33442378044121313</c:v>
                </c:pt>
                <c:pt idx="112">
                  <c:v>5.9086978435516073</c:v>
                </c:pt>
                <c:pt idx="113">
                  <c:v>3.2425522804260112</c:v>
                </c:pt>
                <c:pt idx="114">
                  <c:v>3.0814170837403907</c:v>
                </c:pt>
                <c:pt idx="115">
                  <c:v>12.771165370941219</c:v>
                </c:pt>
                <c:pt idx="116">
                  <c:v>23.297429084777832</c:v>
                </c:pt>
                <c:pt idx="117">
                  <c:v>4.2544052004814201</c:v>
                </c:pt>
                <c:pt idx="118">
                  <c:v>5.6645244359968778</c:v>
                </c:pt>
                <c:pt idx="119">
                  <c:v>3.1539425253869986</c:v>
                </c:pt>
                <c:pt idx="120">
                  <c:v>5.0727516412733955</c:v>
                </c:pt>
                <c:pt idx="121">
                  <c:v>12.803691625594997</c:v>
                </c:pt>
                <c:pt idx="122">
                  <c:v>20.654171705246004</c:v>
                </c:pt>
                <c:pt idx="123">
                  <c:v>18.661367893219001</c:v>
                </c:pt>
                <c:pt idx="124">
                  <c:v>27.379977703094397</c:v>
                </c:pt>
                <c:pt idx="125">
                  <c:v>35.838842391967802</c:v>
                </c:pt>
                <c:pt idx="126">
                  <c:v>44.812929630279605</c:v>
                </c:pt>
                <c:pt idx="127">
                  <c:v>47.274607419967595</c:v>
                </c:pt>
                <c:pt idx="128">
                  <c:v>46.691006422042989</c:v>
                </c:pt>
                <c:pt idx="129">
                  <c:v>38.014101982116586</c:v>
                </c:pt>
                <c:pt idx="130">
                  <c:v>7.2544060647487782</c:v>
                </c:pt>
                <c:pt idx="131">
                  <c:v>6.6645249724386773</c:v>
                </c:pt>
                <c:pt idx="132">
                  <c:v>7.1539416909218012</c:v>
                </c:pt>
                <c:pt idx="133">
                  <c:v>11.072751879691996</c:v>
                </c:pt>
                <c:pt idx="134">
                  <c:v>5.8036923408507946</c:v>
                </c:pt>
                <c:pt idx="135">
                  <c:v>14.6541714668274</c:v>
                </c:pt>
                <c:pt idx="136">
                  <c:v>12.661367654800401</c:v>
                </c:pt>
                <c:pt idx="137">
                  <c:v>17.379981279373006</c:v>
                </c:pt>
                <c:pt idx="138">
                  <c:v>27.838844060897799</c:v>
                </c:pt>
                <c:pt idx="139">
                  <c:v>41.812932491302405</c:v>
                </c:pt>
                <c:pt idx="140">
                  <c:v>38.274604082107402</c:v>
                </c:pt>
                <c:pt idx="141">
                  <c:v>42.691004276275791</c:v>
                </c:pt>
                <c:pt idx="142">
                  <c:v>42.014104127883797</c:v>
                </c:pt>
                <c:pt idx="143">
                  <c:v>12.25440576672554</c:v>
                </c:pt>
                <c:pt idx="144">
                  <c:v>9.6645250916479597</c:v>
                </c:pt>
                <c:pt idx="145">
                  <c:v>0.84605813026420051</c:v>
                </c:pt>
                <c:pt idx="146">
                  <c:v>1.9272476434708068</c:v>
                </c:pt>
                <c:pt idx="147">
                  <c:v>1.8036931753158001</c:v>
                </c:pt>
                <c:pt idx="148">
                  <c:v>6.6541731357574037</c:v>
                </c:pt>
                <c:pt idx="149">
                  <c:v>14.661368727684199</c:v>
                </c:pt>
                <c:pt idx="150">
                  <c:v>27.379977703094397</c:v>
                </c:pt>
                <c:pt idx="151">
                  <c:v>38.838845491409394</c:v>
                </c:pt>
                <c:pt idx="152">
                  <c:v>39.812934398651009</c:v>
                </c:pt>
                <c:pt idx="153">
                  <c:v>57.274603843689</c:v>
                </c:pt>
                <c:pt idx="154">
                  <c:v>37.691009044647203</c:v>
                </c:pt>
                <c:pt idx="155">
                  <c:v>35.014104843139592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D-4F5F-801D-3B5A5FEAE2D3}"/>
            </c:ext>
          </c:extLst>
        </c:ser>
        <c:ser>
          <c:idx val="0"/>
          <c:order val="1"/>
          <c:tx>
            <c:v>Average error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Sheet2!$A$4:$A$16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Sheet2!$B$4:$B$16</c:f>
              <c:numCache>
                <c:formatCode>General</c:formatCode>
                <c:ptCount val="13"/>
                <c:pt idx="0">
                  <c:v>8.2262673570463676</c:v>
                </c:pt>
                <c:pt idx="1">
                  <c:v>6.9839499890803722</c:v>
                </c:pt>
                <c:pt idx="2">
                  <c:v>6.2264977023005104</c:v>
                </c:pt>
                <c:pt idx="3">
                  <c:v>6.4790525784094575</c:v>
                </c:pt>
                <c:pt idx="4">
                  <c:v>8.8911445190508971</c:v>
                </c:pt>
                <c:pt idx="5">
                  <c:v>12.905548761288301</c:v>
                </c:pt>
                <c:pt idx="6">
                  <c:v>14.525129646062885</c:v>
                </c:pt>
                <c:pt idx="7">
                  <c:v>17.926599582036285</c:v>
                </c:pt>
                <c:pt idx="8">
                  <c:v>24.772575497627248</c:v>
                </c:pt>
                <c:pt idx="9">
                  <c:v>24.682625898948075</c:v>
                </c:pt>
                <c:pt idx="10">
                  <c:v>23.676102895003108</c:v>
                </c:pt>
                <c:pt idx="11">
                  <c:v>33.826678074323247</c:v>
                </c:pt>
                <c:pt idx="12">
                  <c:v>34.673439997893141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D-4F5F-801D-3B5A5FEAE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20792"/>
        <c:axId val="611918168"/>
      </c:scatterChart>
      <c:valAx>
        <c:axId val="6119207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Flexion Angle</a:t>
                </a:r>
                <a:r>
                  <a:rPr lang="en-SG" baseline="0"/>
                  <a:t> (Degrees)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18168"/>
        <c:crosses val="autoZero"/>
        <c:crossBetween val="midCat"/>
      </c:valAx>
      <c:valAx>
        <c:axId val="6119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Force</a:t>
                </a:r>
                <a:r>
                  <a:rPr lang="en-SG" baseline="0"/>
                  <a:t> (N)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Test Subject</a:t>
            </a:r>
            <a:r>
              <a:rPr lang="en-SG" baseline="0"/>
              <a:t> </a:t>
            </a:r>
            <a:r>
              <a:rPr lang="en-SG"/>
              <a:t>3 (Untrained)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Error 1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Force!$B$84:$B$96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Force!$I$84:$I$96</c:f>
              <c:numCache>
                <c:formatCode>0.0</c:formatCode>
                <c:ptCount val="13"/>
                <c:pt idx="0">
                  <c:v>6.6456928849218819</c:v>
                </c:pt>
                <c:pt idx="1">
                  <c:v>1.9398301839827958</c:v>
                </c:pt>
                <c:pt idx="2">
                  <c:v>3.4004658460618025</c:v>
                </c:pt>
                <c:pt idx="3">
                  <c:v>1.3094276189804006</c:v>
                </c:pt>
                <c:pt idx="4">
                  <c:v>0.92177689075479918</c:v>
                </c:pt>
                <c:pt idx="5">
                  <c:v>2.3581564426421977</c:v>
                </c:pt>
                <c:pt idx="6">
                  <c:v>0.45707821846019669</c:v>
                </c:pt>
                <c:pt idx="7">
                  <c:v>1.665580272674589</c:v>
                </c:pt>
                <c:pt idx="8">
                  <c:v>5.9086978435516073</c:v>
                </c:pt>
                <c:pt idx="9">
                  <c:v>14.242553710937614</c:v>
                </c:pt>
                <c:pt idx="10">
                  <c:v>16.081416606903176</c:v>
                </c:pt>
                <c:pt idx="11">
                  <c:v>23.771154880523795</c:v>
                </c:pt>
                <c:pt idx="12">
                  <c:v>27.297425270080623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C0-498E-BF82-6D63FFC4F6DC}"/>
            </c:ext>
          </c:extLst>
        </c:ser>
        <c:ser>
          <c:idx val="5"/>
          <c:order val="5"/>
          <c:tx>
            <c:v>Error 2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Force!$B$97:$B$109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Force!$I$97:$I$109</c:f>
              <c:numCache>
                <c:formatCode>0.0</c:formatCode>
                <c:ptCount val="13"/>
                <c:pt idx="0">
                  <c:v>7.6456934213636814</c:v>
                </c:pt>
                <c:pt idx="1">
                  <c:v>7.9398289322851987</c:v>
                </c:pt>
                <c:pt idx="2">
                  <c:v>7.4004679918290002</c:v>
                </c:pt>
                <c:pt idx="3">
                  <c:v>6.3094258308409934</c:v>
                </c:pt>
                <c:pt idx="4">
                  <c:v>2.9217749834060029</c:v>
                </c:pt>
                <c:pt idx="5">
                  <c:v>2.3581564426421977</c:v>
                </c:pt>
                <c:pt idx="6">
                  <c:v>3.5429239273072</c:v>
                </c:pt>
                <c:pt idx="7">
                  <c:v>8.3344221115112163</c:v>
                </c:pt>
                <c:pt idx="8">
                  <c:v>4.908698797226009</c:v>
                </c:pt>
                <c:pt idx="9">
                  <c:v>5.242550373077421</c:v>
                </c:pt>
                <c:pt idx="10">
                  <c:v>5.0814151763915874</c:v>
                </c:pt>
                <c:pt idx="11">
                  <c:v>21.7711567878724</c:v>
                </c:pt>
                <c:pt idx="12">
                  <c:v>31.297433376312227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C0-498E-BF82-6D63FFC4F6DC}"/>
            </c:ext>
          </c:extLst>
        </c:ser>
        <c:ser>
          <c:idx val="6"/>
          <c:order val="6"/>
          <c:tx>
            <c:v>Error 3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Force!$B$110:$B$122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Force!$I$110:$I$122</c:f>
              <c:numCache>
                <c:formatCode>0.0</c:formatCode>
                <c:ptCount val="13"/>
                <c:pt idx="0">
                  <c:v>13.645692914724203</c:v>
                </c:pt>
                <c:pt idx="1">
                  <c:v>11.939829587936277</c:v>
                </c:pt>
                <c:pt idx="2">
                  <c:v>6.4004659652710032</c:v>
                </c:pt>
                <c:pt idx="3">
                  <c:v>4.3094247579573945</c:v>
                </c:pt>
                <c:pt idx="4">
                  <c:v>6.9217771291732006</c:v>
                </c:pt>
                <c:pt idx="5">
                  <c:v>5.3581535816191987</c:v>
                </c:pt>
                <c:pt idx="6">
                  <c:v>4.4570744037628032</c:v>
                </c:pt>
                <c:pt idx="7">
                  <c:v>0.33442378044121313</c:v>
                </c:pt>
                <c:pt idx="8">
                  <c:v>5.9086978435516073</c:v>
                </c:pt>
                <c:pt idx="9">
                  <c:v>3.2425522804260112</c:v>
                </c:pt>
                <c:pt idx="10">
                  <c:v>3.0814170837403907</c:v>
                </c:pt>
                <c:pt idx="11">
                  <c:v>12.771165370941219</c:v>
                </c:pt>
                <c:pt idx="12">
                  <c:v>23.297429084777832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C0-498E-BF82-6D63FFC4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7952464"/>
        <c:axId val="607951480"/>
      </c:barChart>
      <c:lineChart>
        <c:grouping val="standard"/>
        <c:varyColors val="0"/>
        <c:ser>
          <c:idx val="0"/>
          <c:order val="0"/>
          <c:tx>
            <c:v>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Force!$B$84:$B$96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Force!$F$84:$F$96</c:f>
              <c:numCache>
                <c:formatCode>0.0</c:formatCode>
                <c:ptCount val="13"/>
                <c:pt idx="0">
                  <c:v>23.645693063735802</c:v>
                </c:pt>
                <c:pt idx="1">
                  <c:v>27.939829230308398</c:v>
                </c:pt>
                <c:pt idx="2">
                  <c:v>33.400467038154602</c:v>
                </c:pt>
                <c:pt idx="3">
                  <c:v>40.309426188468798</c:v>
                </c:pt>
                <c:pt idx="4">
                  <c:v>48.921775817871001</c:v>
                </c:pt>
                <c:pt idx="5">
                  <c:v>59.358155727386396</c:v>
                </c:pt>
                <c:pt idx="6">
                  <c:v>71.4570760726928</c:v>
                </c:pt>
                <c:pt idx="7">
                  <c:v>84.665578603744393</c:v>
                </c:pt>
                <c:pt idx="8">
                  <c:v>98.091298341750999</c:v>
                </c:pt>
                <c:pt idx="9">
                  <c:v>110.75744628906239</c:v>
                </c:pt>
                <c:pt idx="10">
                  <c:v>121.91858291625961</c:v>
                </c:pt>
                <c:pt idx="11">
                  <c:v>131.22884035110459</c:v>
                </c:pt>
                <c:pt idx="12">
                  <c:v>138.70257139205918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0-498E-BF82-6D63FFC4F6DC}"/>
            </c:ext>
          </c:extLst>
        </c:ser>
        <c:ser>
          <c:idx val="1"/>
          <c:order val="1"/>
          <c:tx>
            <c:v>Actual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Force!$B$84:$B$96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Force!$G$84:$G$96</c:f>
              <c:numCache>
                <c:formatCode>0.0</c:formatCode>
                <c:ptCount val="13"/>
                <c:pt idx="0">
                  <c:v>17.00000017881392</c:v>
                </c:pt>
                <c:pt idx="1">
                  <c:v>25.999999046325602</c:v>
                </c:pt>
                <c:pt idx="2">
                  <c:v>30.0000011920928</c:v>
                </c:pt>
                <c:pt idx="3">
                  <c:v>38.999998569488397</c:v>
                </c:pt>
                <c:pt idx="4">
                  <c:v>47.999998927116202</c:v>
                </c:pt>
                <c:pt idx="5">
                  <c:v>56.999999284744199</c:v>
                </c:pt>
                <c:pt idx="6">
                  <c:v>70.999997854232603</c:v>
                </c:pt>
                <c:pt idx="7">
                  <c:v>82.999998331069804</c:v>
                </c:pt>
                <c:pt idx="8">
                  <c:v>103.99999618530261</c:v>
                </c:pt>
                <c:pt idx="9">
                  <c:v>125</c:v>
                </c:pt>
                <c:pt idx="10">
                  <c:v>137.99999952316278</c:v>
                </c:pt>
                <c:pt idx="11">
                  <c:v>154.99999523162839</c:v>
                </c:pt>
                <c:pt idx="12">
                  <c:v>165.99999666213981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0-498E-BF82-6D63FFC4F6DC}"/>
            </c:ext>
          </c:extLst>
        </c:ser>
        <c:ser>
          <c:idx val="2"/>
          <c:order val="2"/>
          <c:tx>
            <c:v>Actual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Force!$B$97:$B$109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Force!$G$97:$G$109</c:f>
              <c:numCache>
                <c:formatCode>0.0</c:formatCode>
                <c:ptCount val="13"/>
                <c:pt idx="0">
                  <c:v>15.999999642372121</c:v>
                </c:pt>
                <c:pt idx="1">
                  <c:v>20.000000298023199</c:v>
                </c:pt>
                <c:pt idx="2">
                  <c:v>25.999999046325602</c:v>
                </c:pt>
                <c:pt idx="3">
                  <c:v>34.000000357627805</c:v>
                </c:pt>
                <c:pt idx="4">
                  <c:v>46.000000834464998</c:v>
                </c:pt>
                <c:pt idx="5">
                  <c:v>56.999999284744199</c:v>
                </c:pt>
                <c:pt idx="6">
                  <c:v>75</c:v>
                </c:pt>
                <c:pt idx="7">
                  <c:v>93.000000715255609</c:v>
                </c:pt>
                <c:pt idx="8">
                  <c:v>102.99999713897701</c:v>
                </c:pt>
                <c:pt idx="9">
                  <c:v>115.99999666213981</c:v>
                </c:pt>
                <c:pt idx="10">
                  <c:v>126.9999980926512</c:v>
                </c:pt>
                <c:pt idx="11">
                  <c:v>152.99999713897699</c:v>
                </c:pt>
                <c:pt idx="12">
                  <c:v>170.00000476837141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0-498E-BF82-6D63FFC4F6DC}"/>
            </c:ext>
          </c:extLst>
        </c:ser>
        <c:ser>
          <c:idx val="3"/>
          <c:order val="3"/>
          <c:tx>
            <c:v>Actual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Force!$B$110:$B$122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Force!$G$110:$G$122</c:f>
              <c:numCache>
                <c:formatCode>0.0</c:formatCode>
                <c:ptCount val="13"/>
                <c:pt idx="0">
                  <c:v>10.0000001490116</c:v>
                </c:pt>
                <c:pt idx="1">
                  <c:v>15.999999642372121</c:v>
                </c:pt>
                <c:pt idx="2">
                  <c:v>27.000001072883599</c:v>
                </c:pt>
                <c:pt idx="3">
                  <c:v>36.000001430511404</c:v>
                </c:pt>
                <c:pt idx="4">
                  <c:v>41.999998688697801</c:v>
                </c:pt>
                <c:pt idx="5">
                  <c:v>54.000002145767198</c:v>
                </c:pt>
                <c:pt idx="6">
                  <c:v>67.000001668929997</c:v>
                </c:pt>
                <c:pt idx="7">
                  <c:v>85.000002384185606</c:v>
                </c:pt>
                <c:pt idx="8">
                  <c:v>103.99999618530261</c:v>
                </c:pt>
                <c:pt idx="9">
                  <c:v>113.9999985694884</c:v>
                </c:pt>
                <c:pt idx="10">
                  <c:v>125</c:v>
                </c:pt>
                <c:pt idx="11">
                  <c:v>144.00000572204581</c:v>
                </c:pt>
                <c:pt idx="12">
                  <c:v>162.00000047683702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0-498E-BF82-6D63FFC4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52464"/>
        <c:axId val="607951480"/>
      </c:lineChart>
      <c:catAx>
        <c:axId val="6079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FLexion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51480"/>
        <c:crosses val="autoZero"/>
        <c:auto val="1"/>
        <c:lblAlgn val="ctr"/>
        <c:lblOffset val="100"/>
        <c:noMultiLvlLbl val="0"/>
      </c:catAx>
      <c:valAx>
        <c:axId val="6079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Test 4 (Untrained)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Error 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Force!$B$123:$B$135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Force!$I$123:$I$135</c:f>
              <c:numCache>
                <c:formatCode>0.0</c:formatCode>
                <c:ptCount val="13"/>
                <c:pt idx="0">
                  <c:v>4.2544052004814201</c:v>
                </c:pt>
                <c:pt idx="1">
                  <c:v>5.6645244359968778</c:v>
                </c:pt>
                <c:pt idx="2">
                  <c:v>3.1539425253869986</c:v>
                </c:pt>
                <c:pt idx="3">
                  <c:v>5.0727516412733955</c:v>
                </c:pt>
                <c:pt idx="4">
                  <c:v>12.803691625594997</c:v>
                </c:pt>
                <c:pt idx="5">
                  <c:v>20.654171705246004</c:v>
                </c:pt>
                <c:pt idx="6">
                  <c:v>18.661367893219001</c:v>
                </c:pt>
                <c:pt idx="7">
                  <c:v>27.379977703094397</c:v>
                </c:pt>
                <c:pt idx="8">
                  <c:v>35.838842391967802</c:v>
                </c:pt>
                <c:pt idx="9">
                  <c:v>44.812929630279605</c:v>
                </c:pt>
                <c:pt idx="10">
                  <c:v>47.274607419967595</c:v>
                </c:pt>
                <c:pt idx="11">
                  <c:v>46.691006422042989</c:v>
                </c:pt>
                <c:pt idx="12">
                  <c:v>38.014101982116586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8A-4BB3-A64C-FBA654EF965B}"/>
            </c:ext>
          </c:extLst>
        </c:ser>
        <c:ser>
          <c:idx val="5"/>
          <c:order val="5"/>
          <c:tx>
            <c:v>Error 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Force!$B$136:$B$148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Force!$I$136:$I$148</c:f>
              <c:numCache>
                <c:formatCode>0.0</c:formatCode>
                <c:ptCount val="13"/>
                <c:pt idx="0">
                  <c:v>7.2544060647487782</c:v>
                </c:pt>
                <c:pt idx="1">
                  <c:v>6.6645249724386773</c:v>
                </c:pt>
                <c:pt idx="2">
                  <c:v>7.1539416909218012</c:v>
                </c:pt>
                <c:pt idx="3">
                  <c:v>11.072751879691996</c:v>
                </c:pt>
                <c:pt idx="4">
                  <c:v>5.8036923408507946</c:v>
                </c:pt>
                <c:pt idx="5">
                  <c:v>14.6541714668274</c:v>
                </c:pt>
                <c:pt idx="6">
                  <c:v>12.661367654800401</c:v>
                </c:pt>
                <c:pt idx="7">
                  <c:v>17.379981279373006</c:v>
                </c:pt>
                <c:pt idx="8">
                  <c:v>27.838844060897799</c:v>
                </c:pt>
                <c:pt idx="9">
                  <c:v>41.812932491302405</c:v>
                </c:pt>
                <c:pt idx="10">
                  <c:v>38.274604082107402</c:v>
                </c:pt>
                <c:pt idx="11">
                  <c:v>42.691004276275791</c:v>
                </c:pt>
                <c:pt idx="12">
                  <c:v>42.014104127883797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8A-4BB3-A64C-FBA654EF965B}"/>
            </c:ext>
          </c:extLst>
        </c:ser>
        <c:ser>
          <c:idx val="6"/>
          <c:order val="6"/>
          <c:tx>
            <c:v>Error 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Force!$B$149:$B$161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Force!$I$149:$I$161</c:f>
              <c:numCache>
                <c:formatCode>0.0</c:formatCode>
                <c:ptCount val="13"/>
                <c:pt idx="0">
                  <c:v>12.25440576672554</c:v>
                </c:pt>
                <c:pt idx="1">
                  <c:v>9.6645250916479597</c:v>
                </c:pt>
                <c:pt idx="2">
                  <c:v>0.84605813026420051</c:v>
                </c:pt>
                <c:pt idx="3">
                  <c:v>1.9272476434708068</c:v>
                </c:pt>
                <c:pt idx="4">
                  <c:v>1.8036931753158001</c:v>
                </c:pt>
                <c:pt idx="5">
                  <c:v>6.6541731357574037</c:v>
                </c:pt>
                <c:pt idx="6">
                  <c:v>14.661368727684199</c:v>
                </c:pt>
                <c:pt idx="7">
                  <c:v>27.379977703094397</c:v>
                </c:pt>
                <c:pt idx="8">
                  <c:v>38.838845491409394</c:v>
                </c:pt>
                <c:pt idx="9">
                  <c:v>39.812934398651009</c:v>
                </c:pt>
                <c:pt idx="10">
                  <c:v>57.274603843689</c:v>
                </c:pt>
                <c:pt idx="11">
                  <c:v>37.691009044647203</c:v>
                </c:pt>
                <c:pt idx="12">
                  <c:v>35.014104843139592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8A-4BB3-A64C-FBA654EF9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234792"/>
        <c:axId val="608233808"/>
      </c:barChart>
      <c:lineChart>
        <c:grouping val="standard"/>
        <c:varyColors val="0"/>
        <c:ser>
          <c:idx val="0"/>
          <c:order val="0"/>
          <c:tx>
            <c:v>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Force!$B$123:$B$135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Force!$F$123:$F$135</c:f>
              <c:numCache>
                <c:formatCode>0.0</c:formatCode>
                <c:ptCount val="13"/>
                <c:pt idx="0">
                  <c:v>19.254405796527859</c:v>
                </c:pt>
                <c:pt idx="1">
                  <c:v>22.664524614810798</c:v>
                </c:pt>
                <c:pt idx="2">
                  <c:v>27.153941988945</c:v>
                </c:pt>
                <c:pt idx="3">
                  <c:v>33.072751760482596</c:v>
                </c:pt>
                <c:pt idx="4">
                  <c:v>40.803691744804198</c:v>
                </c:pt>
                <c:pt idx="5">
                  <c:v>50.654172897338803</c:v>
                </c:pt>
                <c:pt idx="6">
                  <c:v>62.661367654800401</c:v>
                </c:pt>
                <c:pt idx="7">
                  <c:v>76.3799786567686</c:v>
                </c:pt>
                <c:pt idx="8">
                  <c:v>90.838843584060598</c:v>
                </c:pt>
                <c:pt idx="9">
                  <c:v>104.8129320144652</c:v>
                </c:pt>
                <c:pt idx="10">
                  <c:v>117.2746062278746</c:v>
                </c:pt>
                <c:pt idx="11">
                  <c:v>127.6910066604614</c:v>
                </c:pt>
                <c:pt idx="12">
                  <c:v>136.01410388946519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A-4BB3-A64C-FBA654EF965B}"/>
            </c:ext>
          </c:extLst>
        </c:ser>
        <c:ser>
          <c:idx val="1"/>
          <c:order val="1"/>
          <c:tx>
            <c:v>Actual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Force!$B$123:$B$135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Force!$G$123:$G$135</c:f>
              <c:numCache>
                <c:formatCode>0.0</c:formatCode>
                <c:ptCount val="13"/>
                <c:pt idx="0">
                  <c:v>15.000000596046439</c:v>
                </c:pt>
                <c:pt idx="1">
                  <c:v>17.00000017881392</c:v>
                </c:pt>
                <c:pt idx="2">
                  <c:v>23.999999463558002</c:v>
                </c:pt>
                <c:pt idx="3">
                  <c:v>28.000000119209201</c:v>
                </c:pt>
                <c:pt idx="4">
                  <c:v>28.000000119209201</c:v>
                </c:pt>
                <c:pt idx="5">
                  <c:v>30.0000011920928</c:v>
                </c:pt>
                <c:pt idx="6">
                  <c:v>43.9999997615814</c:v>
                </c:pt>
                <c:pt idx="7">
                  <c:v>49.000000953674203</c:v>
                </c:pt>
                <c:pt idx="8">
                  <c:v>55.000001192092796</c:v>
                </c:pt>
                <c:pt idx="9">
                  <c:v>60.000002384185599</c:v>
                </c:pt>
                <c:pt idx="10">
                  <c:v>69.999998807907005</c:v>
                </c:pt>
                <c:pt idx="11">
                  <c:v>81.000000238418409</c:v>
                </c:pt>
                <c:pt idx="12">
                  <c:v>98.000001907348604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A-4BB3-A64C-FBA654EF965B}"/>
            </c:ext>
          </c:extLst>
        </c:ser>
        <c:ser>
          <c:idx val="2"/>
          <c:order val="2"/>
          <c:tx>
            <c:v>Actual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Force!$B$136:$B$148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Force!$G$136:$G$148</c:f>
              <c:numCache>
                <c:formatCode>0.0</c:formatCode>
                <c:ptCount val="13"/>
                <c:pt idx="0">
                  <c:v>11.999999731779081</c:v>
                </c:pt>
                <c:pt idx="1">
                  <c:v>15.999999642372121</c:v>
                </c:pt>
                <c:pt idx="2">
                  <c:v>20.000000298023199</c:v>
                </c:pt>
                <c:pt idx="3">
                  <c:v>21.9999998807906</c:v>
                </c:pt>
                <c:pt idx="4">
                  <c:v>34.999999403953403</c:v>
                </c:pt>
                <c:pt idx="5">
                  <c:v>36.000001430511404</c:v>
                </c:pt>
                <c:pt idx="6">
                  <c:v>50</c:v>
                </c:pt>
                <c:pt idx="7">
                  <c:v>58.999997377395594</c:v>
                </c:pt>
                <c:pt idx="8">
                  <c:v>62.999999523162799</c:v>
                </c:pt>
                <c:pt idx="9">
                  <c:v>62.999999523162799</c:v>
                </c:pt>
                <c:pt idx="10">
                  <c:v>79.000002145767198</c:v>
                </c:pt>
                <c:pt idx="11">
                  <c:v>85.000002384185606</c:v>
                </c:pt>
                <c:pt idx="12">
                  <c:v>93.999999761581392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A-4BB3-A64C-FBA654EF965B}"/>
            </c:ext>
          </c:extLst>
        </c:ser>
        <c:ser>
          <c:idx val="3"/>
          <c:order val="3"/>
          <c:tx>
            <c:v>Actual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Force!$B$149:$B$161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Force!$G$149:$G$161</c:f>
              <c:numCache>
                <c:formatCode>0.0</c:formatCode>
                <c:ptCount val="13"/>
                <c:pt idx="0">
                  <c:v>7.0000000298023197</c:v>
                </c:pt>
                <c:pt idx="1">
                  <c:v>12.999999523162838</c:v>
                </c:pt>
                <c:pt idx="2">
                  <c:v>28.000000119209201</c:v>
                </c:pt>
                <c:pt idx="3">
                  <c:v>34.999999403953403</c:v>
                </c:pt>
                <c:pt idx="4">
                  <c:v>38.999998569488397</c:v>
                </c:pt>
                <c:pt idx="5">
                  <c:v>43.9999997615814</c:v>
                </c:pt>
                <c:pt idx="6">
                  <c:v>47.999998927116202</c:v>
                </c:pt>
                <c:pt idx="7">
                  <c:v>49.000000953674203</c:v>
                </c:pt>
                <c:pt idx="8">
                  <c:v>51.999998092651204</c:v>
                </c:pt>
                <c:pt idx="9">
                  <c:v>64.999997615814195</c:v>
                </c:pt>
                <c:pt idx="10">
                  <c:v>60.000002384185599</c:v>
                </c:pt>
                <c:pt idx="11">
                  <c:v>89.999997615814195</c:v>
                </c:pt>
                <c:pt idx="12">
                  <c:v>100.9999990463256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A-4BB3-A64C-FBA654EF9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234792"/>
        <c:axId val="608233808"/>
      </c:lineChart>
      <c:catAx>
        <c:axId val="60823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Flexion</a:t>
                </a:r>
                <a:r>
                  <a:rPr lang="en-SG" baseline="0"/>
                  <a:t> Angle (Degree)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33808"/>
        <c:crosses val="autoZero"/>
        <c:auto val="1"/>
        <c:lblAlgn val="ctr"/>
        <c:lblOffset val="100"/>
        <c:noMultiLvlLbl val="0"/>
      </c:catAx>
      <c:valAx>
        <c:axId val="6082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3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Test subject</a:t>
            </a:r>
            <a:r>
              <a:rPr lang="en-SG" baseline="0"/>
              <a:t> 2</a:t>
            </a:r>
            <a:r>
              <a:rPr lang="en-SG"/>
              <a:t> (Trained)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Error 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Force!$B$45:$B$57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Force!$I$45:$I$57</c:f>
              <c:numCache>
                <c:formatCode>0.0</c:formatCode>
                <c:ptCount val="13"/>
                <c:pt idx="0">
                  <c:v>0.85689723491667991</c:v>
                </c:pt>
                <c:pt idx="1">
                  <c:v>1.0624080896377386</c:v>
                </c:pt>
                <c:pt idx="2">
                  <c:v>6.7260026931762802</c:v>
                </c:pt>
                <c:pt idx="3">
                  <c:v>6.1082810163498067</c:v>
                </c:pt>
                <c:pt idx="4">
                  <c:v>2.8867870569227954</c:v>
                </c:pt>
                <c:pt idx="5">
                  <c:v>16.8772518634796</c:v>
                </c:pt>
                <c:pt idx="6">
                  <c:v>28.253155946731603</c:v>
                </c:pt>
                <c:pt idx="7">
                  <c:v>36.622792482375985</c:v>
                </c:pt>
                <c:pt idx="8">
                  <c:v>32.974189519882202</c:v>
                </c:pt>
                <c:pt idx="9">
                  <c:v>19.606715440750179</c:v>
                </c:pt>
                <c:pt idx="10">
                  <c:v>14.370989799499583</c:v>
                </c:pt>
                <c:pt idx="11">
                  <c:v>55.364590883254991</c:v>
                </c:pt>
                <c:pt idx="12">
                  <c:v>63.281947374344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4B-4B1A-ACBE-D97F0F948A35}"/>
            </c:ext>
          </c:extLst>
        </c:ser>
        <c:ser>
          <c:idx val="5"/>
          <c:order val="5"/>
          <c:tx>
            <c:v>Error 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Force!$B$58:$B$70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Force!$I$58:$I$70</c:f>
              <c:numCache>
                <c:formatCode>0.0</c:formatCode>
                <c:ptCount val="13"/>
                <c:pt idx="0">
                  <c:v>0.85689723491667991</c:v>
                </c:pt>
                <c:pt idx="1">
                  <c:v>1.9375920295715403</c:v>
                </c:pt>
                <c:pt idx="2">
                  <c:v>8.2739979028700006</c:v>
                </c:pt>
                <c:pt idx="3">
                  <c:v>8.1082820892334055</c:v>
                </c:pt>
                <c:pt idx="4">
                  <c:v>18.113210797309996</c:v>
                </c:pt>
                <c:pt idx="5">
                  <c:v>25.877249240875209</c:v>
                </c:pt>
                <c:pt idx="6">
                  <c:v>25.25315880775441</c:v>
                </c:pt>
                <c:pt idx="7">
                  <c:v>19.622796773910395</c:v>
                </c:pt>
                <c:pt idx="8">
                  <c:v>39.974194765090999</c:v>
                </c:pt>
                <c:pt idx="9">
                  <c:v>33.606725931167588</c:v>
                </c:pt>
                <c:pt idx="10">
                  <c:v>6.6290020942687988</c:v>
                </c:pt>
                <c:pt idx="11">
                  <c:v>26.364594697952384</c:v>
                </c:pt>
                <c:pt idx="12">
                  <c:v>27.281951904297003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4B-4B1A-ACBE-D97F0F948A35}"/>
            </c:ext>
          </c:extLst>
        </c:ser>
        <c:ser>
          <c:idx val="6"/>
          <c:order val="6"/>
          <c:tx>
            <c:v>Error 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Force!$B$71:$B$83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Force!$I$71:$I$83</c:f>
              <c:numCache>
                <c:formatCode>0.0</c:formatCode>
                <c:ptCount val="13"/>
                <c:pt idx="0">
                  <c:v>7.1431025862693804</c:v>
                </c:pt>
                <c:pt idx="1">
                  <c:v>2.9375925660133397</c:v>
                </c:pt>
                <c:pt idx="2">
                  <c:v>1.2739971280096007</c:v>
                </c:pt>
                <c:pt idx="3">
                  <c:v>7.108280062675405</c:v>
                </c:pt>
                <c:pt idx="4">
                  <c:v>21.113213896751404</c:v>
                </c:pt>
                <c:pt idx="5">
                  <c:v>28.877252340316808</c:v>
                </c:pt>
                <c:pt idx="6">
                  <c:v>23.253160715103199</c:v>
                </c:pt>
                <c:pt idx="7">
                  <c:v>38.622802495956392</c:v>
                </c:pt>
                <c:pt idx="8">
                  <c:v>53.974193334579581</c:v>
                </c:pt>
                <c:pt idx="9">
                  <c:v>28.606718778610187</c:v>
                </c:pt>
                <c:pt idx="10">
                  <c:v>12.629008293151813</c:v>
                </c:pt>
                <c:pt idx="11">
                  <c:v>26.364594697952384</c:v>
                </c:pt>
                <c:pt idx="12">
                  <c:v>23.281943798065214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4B-4B1A-ACBE-D97F0F948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130720"/>
        <c:axId val="682132688"/>
      </c:barChart>
      <c:lineChart>
        <c:grouping val="standard"/>
        <c:varyColors val="0"/>
        <c:ser>
          <c:idx val="0"/>
          <c:order val="0"/>
          <c:tx>
            <c:v>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Force!$B$45:$B$57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Force!$F$45:$F$57</c:f>
              <c:numCache>
                <c:formatCode>0.0</c:formatCode>
                <c:ptCount val="13"/>
                <c:pt idx="0">
                  <c:v>16.14310294389724</c:v>
                </c:pt>
                <c:pt idx="1">
                  <c:v>18.93759220838546</c:v>
                </c:pt>
                <c:pt idx="2">
                  <c:v>22.726002335548401</c:v>
                </c:pt>
                <c:pt idx="3">
                  <c:v>27.891719341277998</c:v>
                </c:pt>
                <c:pt idx="4">
                  <c:v>34.886786341666998</c:v>
                </c:pt>
                <c:pt idx="5">
                  <c:v>44.122749567031796</c:v>
                </c:pt>
                <c:pt idx="6">
                  <c:v>55.746841430663999</c:v>
                </c:pt>
                <c:pt idx="7">
                  <c:v>69.377201795578003</c:v>
                </c:pt>
                <c:pt idx="8">
                  <c:v>84.025806188583203</c:v>
                </c:pt>
                <c:pt idx="9">
                  <c:v>98.39327931404101</c:v>
                </c:pt>
                <c:pt idx="10">
                  <c:v>111.37099266052239</c:v>
                </c:pt>
                <c:pt idx="11">
                  <c:v>122.36459255218499</c:v>
                </c:pt>
                <c:pt idx="12">
                  <c:v>131.28194808959961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B-4B1A-ACBE-D97F0F948A35}"/>
            </c:ext>
          </c:extLst>
        </c:ser>
        <c:ser>
          <c:idx val="1"/>
          <c:order val="1"/>
          <c:tx>
            <c:v>Actual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Force!$B$45:$B$57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Force!$G$45:$G$57</c:f>
              <c:numCache>
                <c:formatCode>0.0</c:formatCode>
                <c:ptCount val="13"/>
                <c:pt idx="0">
                  <c:v>17.00000017881392</c:v>
                </c:pt>
                <c:pt idx="1">
                  <c:v>20.000000298023199</c:v>
                </c:pt>
                <c:pt idx="2">
                  <c:v>15.999999642372121</c:v>
                </c:pt>
                <c:pt idx="3">
                  <c:v>34.000000357627805</c:v>
                </c:pt>
                <c:pt idx="4">
                  <c:v>31.999999284744202</c:v>
                </c:pt>
                <c:pt idx="5">
                  <c:v>61.000001430511396</c:v>
                </c:pt>
                <c:pt idx="6">
                  <c:v>83.999997377395601</c:v>
                </c:pt>
                <c:pt idx="7">
                  <c:v>105.99999427795399</c:v>
                </c:pt>
                <c:pt idx="8">
                  <c:v>116.99999570846541</c:v>
                </c:pt>
                <c:pt idx="9">
                  <c:v>117.99999475479119</c:v>
                </c:pt>
                <c:pt idx="10">
                  <c:v>97.000002861022807</c:v>
                </c:pt>
                <c:pt idx="11">
                  <c:v>67.000001668929997</c:v>
                </c:pt>
                <c:pt idx="12">
                  <c:v>68.000000715255609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B-4B1A-ACBE-D97F0F948A35}"/>
            </c:ext>
          </c:extLst>
        </c:ser>
        <c:ser>
          <c:idx val="2"/>
          <c:order val="2"/>
          <c:tx>
            <c:v>Actual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Force!$B$58:$B$70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Force!$G$58:$G$70</c:f>
              <c:numCache>
                <c:formatCode>0.0</c:formatCode>
                <c:ptCount val="13"/>
                <c:pt idx="0">
                  <c:v>17.00000017881392</c:v>
                </c:pt>
                <c:pt idx="1">
                  <c:v>17.00000017881392</c:v>
                </c:pt>
                <c:pt idx="2">
                  <c:v>31.000000238418401</c:v>
                </c:pt>
                <c:pt idx="3">
                  <c:v>36.000001430511404</c:v>
                </c:pt>
                <c:pt idx="4">
                  <c:v>52.999997138976994</c:v>
                </c:pt>
                <c:pt idx="5">
                  <c:v>69.999998807907005</c:v>
                </c:pt>
                <c:pt idx="6">
                  <c:v>81.000000238418409</c:v>
                </c:pt>
                <c:pt idx="7">
                  <c:v>88.999998569488397</c:v>
                </c:pt>
                <c:pt idx="8">
                  <c:v>124.0000009536742</c:v>
                </c:pt>
                <c:pt idx="9">
                  <c:v>132.0000052452086</c:v>
                </c:pt>
                <c:pt idx="10">
                  <c:v>117.99999475479119</c:v>
                </c:pt>
                <c:pt idx="11">
                  <c:v>95.999997854232603</c:v>
                </c:pt>
                <c:pt idx="12">
                  <c:v>103.99999618530261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B-4B1A-ACBE-D97F0F948A35}"/>
            </c:ext>
          </c:extLst>
        </c:ser>
        <c:ser>
          <c:idx val="3"/>
          <c:order val="3"/>
          <c:tx>
            <c:v>Actual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Force!$B$71:$B$83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Force!$G$71:$G$83</c:f>
              <c:numCache>
                <c:formatCode>0.0</c:formatCode>
                <c:ptCount val="13"/>
                <c:pt idx="0">
                  <c:v>9.0000003576278598</c:v>
                </c:pt>
                <c:pt idx="1">
                  <c:v>15.999999642372121</c:v>
                </c:pt>
                <c:pt idx="2">
                  <c:v>23.999999463558002</c:v>
                </c:pt>
                <c:pt idx="3">
                  <c:v>34.999999403953403</c:v>
                </c:pt>
                <c:pt idx="4">
                  <c:v>56.000000238418401</c:v>
                </c:pt>
                <c:pt idx="5">
                  <c:v>73.000001907348604</c:v>
                </c:pt>
                <c:pt idx="6">
                  <c:v>79.000002145767198</c:v>
                </c:pt>
                <c:pt idx="7">
                  <c:v>108.0000042915344</c:v>
                </c:pt>
                <c:pt idx="8">
                  <c:v>137.99999952316278</c:v>
                </c:pt>
                <c:pt idx="9">
                  <c:v>126.9999980926512</c:v>
                </c:pt>
                <c:pt idx="10">
                  <c:v>124.0000009536742</c:v>
                </c:pt>
                <c:pt idx="11">
                  <c:v>95.999997854232603</c:v>
                </c:pt>
                <c:pt idx="12">
                  <c:v>108.0000042915344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B-4B1A-ACBE-D97F0F948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130720"/>
        <c:axId val="682132688"/>
      </c:lineChart>
      <c:catAx>
        <c:axId val="68213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Flexion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32688"/>
        <c:crosses val="autoZero"/>
        <c:auto val="1"/>
        <c:lblAlgn val="ctr"/>
        <c:lblOffset val="100"/>
        <c:noMultiLvlLbl val="0"/>
      </c:catAx>
      <c:valAx>
        <c:axId val="6821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Test</a:t>
            </a:r>
            <a:r>
              <a:rPr lang="en-SG" baseline="0"/>
              <a:t> Subject 1 (Trained)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Error - Set 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'Force (2)'!$B$6:$B$18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(2)'!$J$6:$J$18</c:f>
              <c:numCache>
                <c:formatCode>0.0</c:formatCode>
                <c:ptCount val="13"/>
                <c:pt idx="0">
                  <c:v>0.98134055733680015</c:v>
                </c:pt>
                <c:pt idx="1">
                  <c:v>1.0494194924831408</c:v>
                </c:pt>
                <c:pt idx="2">
                  <c:v>5.8367058634757978</c:v>
                </c:pt>
                <c:pt idx="3">
                  <c:v>7.3413282632827972</c:v>
                </c:pt>
                <c:pt idx="4">
                  <c:v>13.5081708431244</c:v>
                </c:pt>
                <c:pt idx="5">
                  <c:v>10.261252522468602</c:v>
                </c:pt>
                <c:pt idx="6">
                  <c:v>20.499679446220398</c:v>
                </c:pt>
                <c:pt idx="7">
                  <c:v>14.0959918498992</c:v>
                </c:pt>
                <c:pt idx="8">
                  <c:v>14.898246526718196</c:v>
                </c:pt>
                <c:pt idx="9">
                  <c:v>15.735793113708596</c:v>
                </c:pt>
                <c:pt idx="10">
                  <c:v>19.429147243499798</c:v>
                </c:pt>
                <c:pt idx="11">
                  <c:v>35.801523923873802</c:v>
                </c:pt>
                <c:pt idx="12">
                  <c:v>35.691052675247207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1-4984-AC51-4235FC277401}"/>
            </c:ext>
          </c:extLst>
        </c:ser>
        <c:ser>
          <c:idx val="5"/>
          <c:order val="5"/>
          <c:tx>
            <c:v>Error - Set 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'Force (2)'!$B$19:$B$31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(2)'!$J$19:$J$31</c:f>
              <c:numCache>
                <c:formatCode>0.0</c:formatCode>
                <c:ptCount val="13"/>
                <c:pt idx="0">
                  <c:v>1.9813407212495795</c:v>
                </c:pt>
                <c:pt idx="1">
                  <c:v>4.0494196116924206</c:v>
                </c:pt>
                <c:pt idx="2">
                  <c:v>4.8367053270339984</c:v>
                </c:pt>
                <c:pt idx="3">
                  <c:v>8.3413287997245966</c:v>
                </c:pt>
                <c:pt idx="4">
                  <c:v>13.5081708431244</c:v>
                </c:pt>
                <c:pt idx="5">
                  <c:v>16.261252760887196</c:v>
                </c:pt>
                <c:pt idx="6">
                  <c:v>14.499679207801798</c:v>
                </c:pt>
                <c:pt idx="7">
                  <c:v>21.09599113464359</c:v>
                </c:pt>
                <c:pt idx="8">
                  <c:v>23.898243904113805</c:v>
                </c:pt>
                <c:pt idx="9">
                  <c:v>11.735790967941398</c:v>
                </c:pt>
                <c:pt idx="10">
                  <c:v>14.429146051406804</c:v>
                </c:pt>
                <c:pt idx="11">
                  <c:v>30.801522731781006</c:v>
                </c:pt>
                <c:pt idx="12">
                  <c:v>43.69105100631721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1-4984-AC51-4235FC277401}"/>
            </c:ext>
          </c:extLst>
        </c:ser>
        <c:ser>
          <c:idx val="6"/>
          <c:order val="6"/>
          <c:tx>
            <c:v>Error - Set 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'Force (2)'!$B$32:$B$44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(2)'!$J$32:$J$44</c:f>
              <c:numCache>
                <c:formatCode>0.0</c:formatCode>
                <c:ptCount val="13"/>
                <c:pt idx="0">
                  <c:v>1.8659420311460284E-2</c:v>
                </c:pt>
                <c:pt idx="1">
                  <c:v>3.04941982030868</c:v>
                </c:pt>
                <c:pt idx="2">
                  <c:v>7.8367061913013565</c:v>
                </c:pt>
                <c:pt idx="3">
                  <c:v>11.341327428817678</c:v>
                </c:pt>
                <c:pt idx="4">
                  <c:v>15.508170425892001</c:v>
                </c:pt>
                <c:pt idx="5">
                  <c:v>17.261251807213</c:v>
                </c:pt>
                <c:pt idx="6">
                  <c:v>18.499678373336799</c:v>
                </c:pt>
                <c:pt idx="7">
                  <c:v>6.0959875583647971</c:v>
                </c:pt>
                <c:pt idx="8">
                  <c:v>6.8982481956482076</c:v>
                </c:pt>
                <c:pt idx="9">
                  <c:v>18.73579621315001</c:v>
                </c:pt>
                <c:pt idx="10">
                  <c:v>24.429148435592595</c:v>
                </c:pt>
                <c:pt idx="11">
                  <c:v>34.801518917083797</c:v>
                </c:pt>
                <c:pt idx="12">
                  <c:v>42.691051959991412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1-4984-AC51-4235FC27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011216"/>
        <c:axId val="605093200"/>
      </c:barChart>
      <c:lineChart>
        <c:grouping val="standard"/>
        <c:varyColors val="0"/>
        <c:ser>
          <c:idx val="0"/>
          <c:order val="0"/>
          <c:tx>
            <c:v>Network 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'Force (2)'!$B$6:$B$18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(2)'!$G$6:$G$18</c:f>
              <c:numCache>
                <c:formatCode>0.0</c:formatCode>
                <c:ptCount val="13"/>
                <c:pt idx="0">
                  <c:v>3.0186593532562203</c:v>
                </c:pt>
                <c:pt idx="1">
                  <c:v>11.04941964149474</c:v>
                </c:pt>
                <c:pt idx="2">
                  <c:v>19.836705923080437</c:v>
                </c:pt>
                <c:pt idx="3">
                  <c:v>29.341328144073398</c:v>
                </c:pt>
                <c:pt idx="4">
                  <c:v>39.508169889450002</c:v>
                </c:pt>
                <c:pt idx="5">
                  <c:v>50.261253118515</c:v>
                </c:pt>
                <c:pt idx="6">
                  <c:v>61.499679088592394</c:v>
                </c:pt>
                <c:pt idx="7">
                  <c:v>73.095989227294794</c:v>
                </c:pt>
                <c:pt idx="8">
                  <c:v>84.898245334625202</c:v>
                </c:pt>
                <c:pt idx="9">
                  <c:v>96.735793352127004</c:v>
                </c:pt>
                <c:pt idx="10">
                  <c:v>108.4291458129882</c:v>
                </c:pt>
                <c:pt idx="11">
                  <c:v>119.8015213012694</c:v>
                </c:pt>
                <c:pt idx="12">
                  <c:v>130.69105148315421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1-4984-AC51-4235FC277401}"/>
            </c:ext>
          </c:extLst>
        </c:ser>
        <c:ser>
          <c:idx val="1"/>
          <c:order val="1"/>
          <c:tx>
            <c:v>Actual - Set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'Force (2)'!$B$6:$B$18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(2)'!$H$6:$H$18</c:f>
              <c:numCache>
                <c:formatCode>0.0</c:formatCode>
                <c:ptCount val="13"/>
                <c:pt idx="0">
                  <c:v>3.9999999105930204</c:v>
                </c:pt>
                <c:pt idx="1">
                  <c:v>10.0000001490116</c:v>
                </c:pt>
                <c:pt idx="2">
                  <c:v>14.000000059604639</c:v>
                </c:pt>
                <c:pt idx="3">
                  <c:v>21.9999998807906</c:v>
                </c:pt>
                <c:pt idx="4">
                  <c:v>25.999999046325602</c:v>
                </c:pt>
                <c:pt idx="5">
                  <c:v>40.000000596046398</c:v>
                </c:pt>
                <c:pt idx="6">
                  <c:v>40.999999642371996</c:v>
                </c:pt>
                <c:pt idx="7">
                  <c:v>58.999997377395594</c:v>
                </c:pt>
                <c:pt idx="8">
                  <c:v>69.999998807907005</c:v>
                </c:pt>
                <c:pt idx="9">
                  <c:v>81.000000238418409</c:v>
                </c:pt>
                <c:pt idx="10">
                  <c:v>88.999998569488397</c:v>
                </c:pt>
                <c:pt idx="11">
                  <c:v>83.999997377395601</c:v>
                </c:pt>
                <c:pt idx="12">
                  <c:v>94.999998807907005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1-4984-AC51-4235FC277401}"/>
            </c:ext>
          </c:extLst>
        </c:ser>
        <c:ser>
          <c:idx val="2"/>
          <c:order val="2"/>
          <c:tx>
            <c:v>Actual - Set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'Force (2)'!$B$19:$B$31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(2)'!$H$19:$H$31</c:f>
              <c:numCache>
                <c:formatCode>0.0</c:formatCode>
                <c:ptCount val="13"/>
                <c:pt idx="0">
                  <c:v>5.0000000745057998</c:v>
                </c:pt>
                <c:pt idx="1">
                  <c:v>7.0000000298023197</c:v>
                </c:pt>
                <c:pt idx="2">
                  <c:v>15.000000596046439</c:v>
                </c:pt>
                <c:pt idx="3">
                  <c:v>20.999999344348801</c:v>
                </c:pt>
                <c:pt idx="4">
                  <c:v>25.999999046325602</c:v>
                </c:pt>
                <c:pt idx="5">
                  <c:v>34.000000357627805</c:v>
                </c:pt>
                <c:pt idx="6">
                  <c:v>46.999999880790597</c:v>
                </c:pt>
                <c:pt idx="7">
                  <c:v>51.999998092651204</c:v>
                </c:pt>
                <c:pt idx="8">
                  <c:v>61.000001430511396</c:v>
                </c:pt>
                <c:pt idx="9">
                  <c:v>85.000002384185606</c:v>
                </c:pt>
                <c:pt idx="10">
                  <c:v>93.999999761581392</c:v>
                </c:pt>
                <c:pt idx="11">
                  <c:v>88.999998569488397</c:v>
                </c:pt>
                <c:pt idx="12">
                  <c:v>87.000000476837002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1-4984-AC51-4235FC277401}"/>
            </c:ext>
          </c:extLst>
        </c:ser>
        <c:ser>
          <c:idx val="3"/>
          <c:order val="3"/>
          <c:tx>
            <c:v>Actual - Set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'Force (2)'!$B$32:$B$44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(2)'!$H$32:$H$44</c:f>
              <c:numCache>
                <c:formatCode>0.0</c:formatCode>
                <c:ptCount val="13"/>
                <c:pt idx="0">
                  <c:v>2.99999993294476</c:v>
                </c:pt>
                <c:pt idx="1">
                  <c:v>7.9999998211860603</c:v>
                </c:pt>
                <c:pt idx="2">
                  <c:v>11.999999731779081</c:v>
                </c:pt>
                <c:pt idx="3">
                  <c:v>18.00000071525572</c:v>
                </c:pt>
                <c:pt idx="4">
                  <c:v>23.999999463558002</c:v>
                </c:pt>
                <c:pt idx="5">
                  <c:v>33.000001311302</c:v>
                </c:pt>
                <c:pt idx="6">
                  <c:v>43.000000715255595</c:v>
                </c:pt>
                <c:pt idx="7">
                  <c:v>67.000001668929997</c:v>
                </c:pt>
                <c:pt idx="8">
                  <c:v>77.999997138976994</c:v>
                </c:pt>
                <c:pt idx="9">
                  <c:v>77.999997138976994</c:v>
                </c:pt>
                <c:pt idx="10">
                  <c:v>83.999997377395601</c:v>
                </c:pt>
                <c:pt idx="11">
                  <c:v>85.000002384185606</c:v>
                </c:pt>
                <c:pt idx="12">
                  <c:v>87.999999523162799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F1-4984-AC51-4235FC27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011216"/>
        <c:axId val="605093200"/>
      </c:lineChart>
      <c:catAx>
        <c:axId val="49001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Flexion</a:t>
                </a:r>
                <a:r>
                  <a:rPr lang="en-SG" baseline="0"/>
                  <a:t> Angle (Degrees)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93200"/>
        <c:crosses val="autoZero"/>
        <c:auto val="1"/>
        <c:lblAlgn val="ctr"/>
        <c:lblOffset val="100"/>
        <c:noMultiLvlLbl val="0"/>
      </c:catAx>
      <c:valAx>
        <c:axId val="6050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Test 2 (Trained)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Error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'Force (2)'!$B$45:$B$57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(2)'!$Q$45:$Q$57</c:f>
              <c:numCache>
                <c:formatCode>0.0</c:formatCode>
                <c:ptCount val="13"/>
                <c:pt idx="0">
                  <c:v>11.8924339612325</c:v>
                </c:pt>
                <c:pt idx="1">
                  <c:v>8.0435206492741784</c:v>
                </c:pt>
                <c:pt idx="2">
                  <c:v>6.1158463358877952</c:v>
                </c:pt>
                <c:pt idx="3">
                  <c:v>8.8059643904368023</c:v>
                </c:pt>
                <c:pt idx="4">
                  <c:v>11.491121848424264</c:v>
                </c:pt>
                <c:pt idx="5">
                  <c:v>22.567790746688864</c:v>
                </c:pt>
                <c:pt idx="6">
                  <c:v>25.456231832504201</c:v>
                </c:pt>
                <c:pt idx="7">
                  <c:v>34.269630908965993</c:v>
                </c:pt>
                <c:pt idx="8">
                  <c:v>48.479759693145667</c:v>
                </c:pt>
                <c:pt idx="9">
                  <c:v>36.579090356826669</c:v>
                </c:pt>
                <c:pt idx="10">
                  <c:v>12.738764286041317</c:v>
                </c:pt>
                <c:pt idx="11">
                  <c:v>24.869002898534262</c:v>
                </c:pt>
                <c:pt idx="12">
                  <c:v>28.41619849205027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8-4761-B0F9-28697410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329080"/>
        <c:axId val="598331048"/>
      </c:barChart>
      <c:lineChart>
        <c:grouping val="standard"/>
        <c:varyColors val="0"/>
        <c:ser>
          <c:idx val="0"/>
          <c:order val="0"/>
          <c:tx>
            <c:v>NN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'Force (2)'!$B$45:$B$57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(2)'!$G$45:$G$57</c:f>
              <c:numCache>
                <c:formatCode>0.0</c:formatCode>
                <c:ptCount val="13"/>
                <c:pt idx="0">
                  <c:v>2.4408996105194003</c:v>
                </c:pt>
                <c:pt idx="1">
                  <c:v>9.6231460571288991</c:v>
                </c:pt>
                <c:pt idx="2">
                  <c:v>17.550820112228379</c:v>
                </c:pt>
                <c:pt idx="3">
                  <c:v>26.194036006927401</c:v>
                </c:pt>
                <c:pt idx="4">
                  <c:v>35.508877038955603</c:v>
                </c:pt>
                <c:pt idx="5">
                  <c:v>45.432209968566802</c:v>
                </c:pt>
                <c:pt idx="6">
                  <c:v>55.877101421356201</c:v>
                </c:pt>
                <c:pt idx="7">
                  <c:v>66.730368137359591</c:v>
                </c:pt>
                <c:pt idx="8">
                  <c:v>77.853572368621798</c:v>
                </c:pt>
                <c:pt idx="9">
                  <c:v>89.087575674056993</c:v>
                </c:pt>
                <c:pt idx="10">
                  <c:v>100.26123523712141</c:v>
                </c:pt>
                <c:pt idx="11">
                  <c:v>111.20233535766599</c:v>
                </c:pt>
                <c:pt idx="12">
                  <c:v>121.7495322227478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8-4761-B0F9-286974101DDE}"/>
            </c:ext>
          </c:extLst>
        </c:ser>
        <c:ser>
          <c:idx val="1"/>
          <c:order val="1"/>
          <c:tx>
            <c:v>Actual avg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'Force (2)'!$B$45:$B$57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'Force (2)'!$P$45:$P$57</c:f>
              <c:numCache>
                <c:formatCode>0</c:formatCode>
                <c:ptCount val="13"/>
                <c:pt idx="0">
                  <c:v>14.333333571751901</c:v>
                </c:pt>
                <c:pt idx="1">
                  <c:v>17.666666706403078</c:v>
                </c:pt>
                <c:pt idx="2">
                  <c:v>23.666666448116175</c:v>
                </c:pt>
                <c:pt idx="3">
                  <c:v>35.000000397364204</c:v>
                </c:pt>
                <c:pt idx="4">
                  <c:v>46.999998887379867</c:v>
                </c:pt>
                <c:pt idx="5">
                  <c:v>68.000000715255666</c:v>
                </c:pt>
                <c:pt idx="6">
                  <c:v>81.333333253860403</c:v>
                </c:pt>
                <c:pt idx="7">
                  <c:v>100.99999904632558</c:v>
                </c:pt>
                <c:pt idx="8">
                  <c:v>126.33333206176746</c:v>
                </c:pt>
                <c:pt idx="9">
                  <c:v>125.66666603088366</c:v>
                </c:pt>
                <c:pt idx="10">
                  <c:v>112.99999952316273</c:v>
                </c:pt>
                <c:pt idx="11">
                  <c:v>86.333332459131725</c:v>
                </c:pt>
                <c:pt idx="12">
                  <c:v>93.333333730697532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8-4761-B0F9-28697410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29080"/>
        <c:axId val="598331048"/>
      </c:lineChart>
      <c:catAx>
        <c:axId val="59832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Flexion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31048"/>
        <c:crosses val="autoZero"/>
        <c:auto val="1"/>
        <c:lblAlgn val="ctr"/>
        <c:lblOffset val="100"/>
        <c:noMultiLvlLbl val="0"/>
      </c:catAx>
      <c:valAx>
        <c:axId val="5983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2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Overall Error 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Errors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'Force (2)'!$B$6:$B$161</c:f>
              <c:numCache>
                <c:formatCode>General</c:formatCode>
                <c:ptCount val="1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60</c:v>
                </c:pt>
                <c:pt idx="26">
                  <c:v>0</c:v>
                </c:pt>
                <c:pt idx="27">
                  <c:v>5</c:v>
                </c:pt>
                <c:pt idx="28">
                  <c:v>10</c:v>
                </c:pt>
                <c:pt idx="29">
                  <c:v>15</c:v>
                </c:pt>
                <c:pt idx="30">
                  <c:v>20</c:v>
                </c:pt>
                <c:pt idx="31">
                  <c:v>25</c:v>
                </c:pt>
                <c:pt idx="32">
                  <c:v>30</c:v>
                </c:pt>
                <c:pt idx="33">
                  <c:v>35</c:v>
                </c:pt>
                <c:pt idx="34">
                  <c:v>40</c:v>
                </c:pt>
                <c:pt idx="35">
                  <c:v>45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0</c:v>
                </c:pt>
                <c:pt idx="40">
                  <c:v>5</c:v>
                </c:pt>
                <c:pt idx="41">
                  <c:v>10</c:v>
                </c:pt>
                <c:pt idx="42">
                  <c:v>15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45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0</c:v>
                </c:pt>
                <c:pt idx="53">
                  <c:v>5</c:v>
                </c:pt>
                <c:pt idx="54">
                  <c:v>10</c:v>
                </c:pt>
                <c:pt idx="55">
                  <c:v>15</c:v>
                </c:pt>
                <c:pt idx="56">
                  <c:v>20</c:v>
                </c:pt>
                <c:pt idx="57">
                  <c:v>25</c:v>
                </c:pt>
                <c:pt idx="58">
                  <c:v>30</c:v>
                </c:pt>
                <c:pt idx="59">
                  <c:v>35</c:v>
                </c:pt>
                <c:pt idx="60">
                  <c:v>40</c:v>
                </c:pt>
                <c:pt idx="61">
                  <c:v>45</c:v>
                </c:pt>
                <c:pt idx="62">
                  <c:v>50</c:v>
                </c:pt>
                <c:pt idx="63">
                  <c:v>55</c:v>
                </c:pt>
                <c:pt idx="64">
                  <c:v>60</c:v>
                </c:pt>
                <c:pt idx="65">
                  <c:v>0</c:v>
                </c:pt>
                <c:pt idx="66">
                  <c:v>5</c:v>
                </c:pt>
                <c:pt idx="67">
                  <c:v>10</c:v>
                </c:pt>
                <c:pt idx="68">
                  <c:v>15</c:v>
                </c:pt>
                <c:pt idx="69">
                  <c:v>20</c:v>
                </c:pt>
                <c:pt idx="70">
                  <c:v>25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45</c:v>
                </c:pt>
                <c:pt idx="75">
                  <c:v>50</c:v>
                </c:pt>
                <c:pt idx="76">
                  <c:v>55</c:v>
                </c:pt>
                <c:pt idx="77">
                  <c:v>60</c:v>
                </c:pt>
                <c:pt idx="78">
                  <c:v>0</c:v>
                </c:pt>
                <c:pt idx="79">
                  <c:v>5</c:v>
                </c:pt>
                <c:pt idx="80">
                  <c:v>10</c:v>
                </c:pt>
                <c:pt idx="81">
                  <c:v>15</c:v>
                </c:pt>
                <c:pt idx="82">
                  <c:v>20</c:v>
                </c:pt>
                <c:pt idx="83">
                  <c:v>25</c:v>
                </c:pt>
                <c:pt idx="84">
                  <c:v>30</c:v>
                </c:pt>
                <c:pt idx="85">
                  <c:v>35</c:v>
                </c:pt>
                <c:pt idx="86">
                  <c:v>40</c:v>
                </c:pt>
                <c:pt idx="87">
                  <c:v>45</c:v>
                </c:pt>
                <c:pt idx="88">
                  <c:v>50</c:v>
                </c:pt>
                <c:pt idx="89">
                  <c:v>55</c:v>
                </c:pt>
                <c:pt idx="90">
                  <c:v>60</c:v>
                </c:pt>
                <c:pt idx="91">
                  <c:v>0</c:v>
                </c:pt>
                <c:pt idx="92">
                  <c:v>5</c:v>
                </c:pt>
                <c:pt idx="93">
                  <c:v>10</c:v>
                </c:pt>
                <c:pt idx="94">
                  <c:v>15</c:v>
                </c:pt>
                <c:pt idx="95">
                  <c:v>20</c:v>
                </c:pt>
                <c:pt idx="96">
                  <c:v>25</c:v>
                </c:pt>
                <c:pt idx="97">
                  <c:v>30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0</c:v>
                </c:pt>
                <c:pt idx="105">
                  <c:v>5</c:v>
                </c:pt>
                <c:pt idx="106">
                  <c:v>10</c:v>
                </c:pt>
                <c:pt idx="107">
                  <c:v>15</c:v>
                </c:pt>
                <c:pt idx="108">
                  <c:v>20</c:v>
                </c:pt>
                <c:pt idx="109">
                  <c:v>25</c:v>
                </c:pt>
                <c:pt idx="110">
                  <c:v>30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0</c:v>
                </c:pt>
                <c:pt idx="118">
                  <c:v>5</c:v>
                </c:pt>
                <c:pt idx="119">
                  <c:v>10</c:v>
                </c:pt>
                <c:pt idx="120">
                  <c:v>15</c:v>
                </c:pt>
                <c:pt idx="121">
                  <c:v>20</c:v>
                </c:pt>
                <c:pt idx="122">
                  <c:v>25</c:v>
                </c:pt>
                <c:pt idx="123">
                  <c:v>30</c:v>
                </c:pt>
                <c:pt idx="124">
                  <c:v>35</c:v>
                </c:pt>
                <c:pt idx="125">
                  <c:v>40</c:v>
                </c:pt>
                <c:pt idx="126">
                  <c:v>45</c:v>
                </c:pt>
                <c:pt idx="127">
                  <c:v>50</c:v>
                </c:pt>
                <c:pt idx="128">
                  <c:v>55</c:v>
                </c:pt>
                <c:pt idx="129">
                  <c:v>60</c:v>
                </c:pt>
                <c:pt idx="130">
                  <c:v>0</c:v>
                </c:pt>
                <c:pt idx="131">
                  <c:v>5</c:v>
                </c:pt>
                <c:pt idx="132">
                  <c:v>10</c:v>
                </c:pt>
                <c:pt idx="133">
                  <c:v>15</c:v>
                </c:pt>
                <c:pt idx="134">
                  <c:v>20</c:v>
                </c:pt>
                <c:pt idx="135">
                  <c:v>25</c:v>
                </c:pt>
                <c:pt idx="136">
                  <c:v>30</c:v>
                </c:pt>
                <c:pt idx="137">
                  <c:v>35</c:v>
                </c:pt>
                <c:pt idx="138">
                  <c:v>40</c:v>
                </c:pt>
                <c:pt idx="139">
                  <c:v>45</c:v>
                </c:pt>
                <c:pt idx="140">
                  <c:v>50</c:v>
                </c:pt>
                <c:pt idx="141">
                  <c:v>55</c:v>
                </c:pt>
                <c:pt idx="142">
                  <c:v>60</c:v>
                </c:pt>
                <c:pt idx="143">
                  <c:v>0</c:v>
                </c:pt>
                <c:pt idx="144">
                  <c:v>5</c:v>
                </c:pt>
                <c:pt idx="145">
                  <c:v>10</c:v>
                </c:pt>
                <c:pt idx="146">
                  <c:v>15</c:v>
                </c:pt>
                <c:pt idx="147">
                  <c:v>20</c:v>
                </c:pt>
                <c:pt idx="148">
                  <c:v>25</c:v>
                </c:pt>
                <c:pt idx="149">
                  <c:v>30</c:v>
                </c:pt>
                <c:pt idx="150">
                  <c:v>35</c:v>
                </c:pt>
                <c:pt idx="151">
                  <c:v>40</c:v>
                </c:pt>
                <c:pt idx="152">
                  <c:v>45</c:v>
                </c:pt>
                <c:pt idx="153">
                  <c:v>50</c:v>
                </c:pt>
                <c:pt idx="154">
                  <c:v>55</c:v>
                </c:pt>
                <c:pt idx="155">
                  <c:v>60</c:v>
                </c:pt>
              </c:numCache>
            </c:numRef>
          </c:xVal>
          <c:yVal>
            <c:numRef>
              <c:f>'Force (2)'!$J$6:$J$161</c:f>
              <c:numCache>
                <c:formatCode>0.0</c:formatCode>
                <c:ptCount val="156"/>
                <c:pt idx="0">
                  <c:v>0.98134055733680015</c:v>
                </c:pt>
                <c:pt idx="1">
                  <c:v>1.0494194924831408</c:v>
                </c:pt>
                <c:pt idx="2">
                  <c:v>5.8367058634757978</c:v>
                </c:pt>
                <c:pt idx="3">
                  <c:v>7.3413282632827972</c:v>
                </c:pt>
                <c:pt idx="4">
                  <c:v>13.5081708431244</c:v>
                </c:pt>
                <c:pt idx="5">
                  <c:v>10.261252522468602</c:v>
                </c:pt>
                <c:pt idx="6">
                  <c:v>20.499679446220398</c:v>
                </c:pt>
                <c:pt idx="7">
                  <c:v>14.0959918498992</c:v>
                </c:pt>
                <c:pt idx="8">
                  <c:v>14.898246526718196</c:v>
                </c:pt>
                <c:pt idx="9">
                  <c:v>15.735793113708596</c:v>
                </c:pt>
                <c:pt idx="10">
                  <c:v>19.429147243499798</c:v>
                </c:pt>
                <c:pt idx="11">
                  <c:v>35.801523923873802</c:v>
                </c:pt>
                <c:pt idx="12">
                  <c:v>35.691052675247207</c:v>
                </c:pt>
                <c:pt idx="13">
                  <c:v>1.9813407212495795</c:v>
                </c:pt>
                <c:pt idx="14">
                  <c:v>4.0494196116924206</c:v>
                </c:pt>
                <c:pt idx="15">
                  <c:v>4.8367053270339984</c:v>
                </c:pt>
                <c:pt idx="16">
                  <c:v>8.3413287997245966</c:v>
                </c:pt>
                <c:pt idx="17">
                  <c:v>13.5081708431244</c:v>
                </c:pt>
                <c:pt idx="18">
                  <c:v>16.261252760887196</c:v>
                </c:pt>
                <c:pt idx="19">
                  <c:v>14.499679207801798</c:v>
                </c:pt>
                <c:pt idx="20">
                  <c:v>21.09599113464359</c:v>
                </c:pt>
                <c:pt idx="21">
                  <c:v>23.898243904113805</c:v>
                </c:pt>
                <c:pt idx="22">
                  <c:v>11.735790967941398</c:v>
                </c:pt>
                <c:pt idx="23">
                  <c:v>14.429146051406804</c:v>
                </c:pt>
                <c:pt idx="24">
                  <c:v>30.801522731781006</c:v>
                </c:pt>
                <c:pt idx="25">
                  <c:v>43.69105100631721</c:v>
                </c:pt>
                <c:pt idx="26">
                  <c:v>1.8659420311460284E-2</c:v>
                </c:pt>
                <c:pt idx="27">
                  <c:v>3.04941982030868</c:v>
                </c:pt>
                <c:pt idx="28">
                  <c:v>7.8367061913013565</c:v>
                </c:pt>
                <c:pt idx="29">
                  <c:v>11.341327428817678</c:v>
                </c:pt>
                <c:pt idx="30">
                  <c:v>15.508170425892001</c:v>
                </c:pt>
                <c:pt idx="31">
                  <c:v>17.261251807213</c:v>
                </c:pt>
                <c:pt idx="32">
                  <c:v>18.499678373336799</c:v>
                </c:pt>
                <c:pt idx="33">
                  <c:v>6.0959875583647971</c:v>
                </c:pt>
                <c:pt idx="34">
                  <c:v>6.8982481956482076</c:v>
                </c:pt>
                <c:pt idx="35">
                  <c:v>18.73579621315001</c:v>
                </c:pt>
                <c:pt idx="36">
                  <c:v>24.429148435592595</c:v>
                </c:pt>
                <c:pt idx="37">
                  <c:v>34.801518917083797</c:v>
                </c:pt>
                <c:pt idx="38">
                  <c:v>42.691051959991412</c:v>
                </c:pt>
                <c:pt idx="39">
                  <c:v>14.55910056829452</c:v>
                </c:pt>
                <c:pt idx="40">
                  <c:v>10.3768542408943</c:v>
                </c:pt>
                <c:pt idx="41">
                  <c:v>1.5508204698562587</c:v>
                </c:pt>
                <c:pt idx="42">
                  <c:v>7.8059643507004033</c:v>
                </c:pt>
                <c:pt idx="43">
                  <c:v>3.5088777542114009</c:v>
                </c:pt>
                <c:pt idx="44">
                  <c:v>15.567791461944594</c:v>
                </c:pt>
                <c:pt idx="45">
                  <c:v>28.1228959560394</c:v>
                </c:pt>
                <c:pt idx="46">
                  <c:v>39.269626140594397</c:v>
                </c:pt>
                <c:pt idx="47">
                  <c:v>39.146423339843608</c:v>
                </c:pt>
                <c:pt idx="48">
                  <c:v>28.912419080734196</c:v>
                </c:pt>
                <c:pt idx="49">
                  <c:v>3.2612323760986044</c:v>
                </c:pt>
                <c:pt idx="50">
                  <c:v>44.20233368873599</c:v>
                </c:pt>
                <c:pt idx="51">
                  <c:v>53.749531507492193</c:v>
                </c:pt>
                <c:pt idx="52">
                  <c:v>14.55910056829452</c:v>
                </c:pt>
                <c:pt idx="53">
                  <c:v>7.376854121685021</c:v>
                </c:pt>
                <c:pt idx="54">
                  <c:v>13.449180126190022</c:v>
                </c:pt>
                <c:pt idx="55">
                  <c:v>9.8059654235840021</c:v>
                </c:pt>
                <c:pt idx="56">
                  <c:v>17.491120100021391</c:v>
                </c:pt>
                <c:pt idx="57">
                  <c:v>24.567788839340203</c:v>
                </c:pt>
                <c:pt idx="58">
                  <c:v>25.122898817062207</c:v>
                </c:pt>
                <c:pt idx="59">
                  <c:v>22.269630432128807</c:v>
                </c:pt>
                <c:pt idx="60">
                  <c:v>46.146428585052405</c:v>
                </c:pt>
                <c:pt idx="61">
                  <c:v>42.912429571151606</c:v>
                </c:pt>
                <c:pt idx="62">
                  <c:v>17.738759517669777</c:v>
                </c:pt>
                <c:pt idx="63">
                  <c:v>15.202337503433384</c:v>
                </c:pt>
                <c:pt idx="64">
                  <c:v>17.749536037445196</c:v>
                </c:pt>
                <c:pt idx="65">
                  <c:v>6.5591007471084595</c:v>
                </c:pt>
                <c:pt idx="66">
                  <c:v>6.3768535852432215</c:v>
                </c:pt>
                <c:pt idx="67">
                  <c:v>6.4491793513296223</c:v>
                </c:pt>
                <c:pt idx="68">
                  <c:v>8.8059633970260016</c:v>
                </c:pt>
                <c:pt idx="69">
                  <c:v>20.491123199462798</c:v>
                </c:pt>
                <c:pt idx="70">
                  <c:v>27.567791938781802</c:v>
                </c:pt>
                <c:pt idx="71">
                  <c:v>23.122900724410997</c:v>
                </c:pt>
                <c:pt idx="72">
                  <c:v>41.269636154174805</c:v>
                </c:pt>
                <c:pt idx="73">
                  <c:v>60.146427154540987</c:v>
                </c:pt>
                <c:pt idx="74">
                  <c:v>37.912422418594204</c:v>
                </c:pt>
                <c:pt idx="75">
                  <c:v>23.738765716552791</c:v>
                </c:pt>
                <c:pt idx="76">
                  <c:v>15.202337503433384</c:v>
                </c:pt>
                <c:pt idx="77">
                  <c:v>13.749527931213407</c:v>
                </c:pt>
                <c:pt idx="78">
                  <c:v>10.45504063367844</c:v>
                </c:pt>
                <c:pt idx="79">
                  <c:v>10.39531230926506</c:v>
                </c:pt>
                <c:pt idx="80">
                  <c:v>4.6595573425293999</c:v>
                </c:pt>
                <c:pt idx="81">
                  <c:v>3.3002972602843954</c:v>
                </c:pt>
                <c:pt idx="82">
                  <c:v>1.3773262500762016</c:v>
                </c:pt>
                <c:pt idx="83">
                  <c:v>1.0394394397736022</c:v>
                </c:pt>
                <c:pt idx="84">
                  <c:v>1.1327385902404075</c:v>
                </c:pt>
                <c:pt idx="85">
                  <c:v>0.99197626113880233</c:v>
                </c:pt>
                <c:pt idx="86">
                  <c:v>9.6527874469756085</c:v>
                </c:pt>
                <c:pt idx="87">
                  <c:v>18.245172500610394</c:v>
                </c:pt>
                <c:pt idx="88">
                  <c:v>18.91146898269659</c:v>
                </c:pt>
                <c:pt idx="89">
                  <c:v>23.800528049468994</c:v>
                </c:pt>
                <c:pt idx="90">
                  <c:v>23.060369491577205</c:v>
                </c:pt>
                <c:pt idx="91">
                  <c:v>9.4550400972366404</c:v>
                </c:pt>
                <c:pt idx="92">
                  <c:v>4.3953135609626575</c:v>
                </c:pt>
                <c:pt idx="93">
                  <c:v>0.6595551967622022</c:v>
                </c:pt>
                <c:pt idx="94">
                  <c:v>1.6997009515761974</c:v>
                </c:pt>
                <c:pt idx="95">
                  <c:v>0.62267184257500219</c:v>
                </c:pt>
                <c:pt idx="96">
                  <c:v>1.0394394397736022</c:v>
                </c:pt>
                <c:pt idx="97">
                  <c:v>5.1327407360078041</c:v>
                </c:pt>
                <c:pt idx="98">
                  <c:v>10.991978645324608</c:v>
                </c:pt>
                <c:pt idx="99">
                  <c:v>8.6527884006500102</c:v>
                </c:pt>
                <c:pt idx="100">
                  <c:v>9.2451691627502015</c:v>
                </c:pt>
                <c:pt idx="101">
                  <c:v>7.9114675521850018</c:v>
                </c:pt>
                <c:pt idx="102">
                  <c:v>21.800529956817599</c:v>
                </c:pt>
                <c:pt idx="103">
                  <c:v>27.060377597808809</c:v>
                </c:pt>
                <c:pt idx="104">
                  <c:v>3.4550406038761192</c:v>
                </c:pt>
                <c:pt idx="105">
                  <c:v>0.39531290531157914</c:v>
                </c:pt>
                <c:pt idx="106">
                  <c:v>1.6595572233201992</c:v>
                </c:pt>
                <c:pt idx="107">
                  <c:v>0.30030012130740147</c:v>
                </c:pt>
                <c:pt idx="108">
                  <c:v>4.6226739883421999</c:v>
                </c:pt>
                <c:pt idx="109">
                  <c:v>4.0394365787506032</c:v>
                </c:pt>
                <c:pt idx="110">
                  <c:v>2.867257595062199</c:v>
                </c:pt>
                <c:pt idx="111">
                  <c:v>2.9919803142546044</c:v>
                </c:pt>
                <c:pt idx="112">
                  <c:v>9.6527874469756085</c:v>
                </c:pt>
                <c:pt idx="113">
                  <c:v>7.2451710700987917</c:v>
                </c:pt>
                <c:pt idx="114">
                  <c:v>5.9114694595338051</c:v>
                </c:pt>
                <c:pt idx="115">
                  <c:v>12.800538539886418</c:v>
                </c:pt>
                <c:pt idx="116">
                  <c:v>19.060373306274414</c:v>
                </c:pt>
                <c:pt idx="117">
                  <c:v>14.22124803066253</c:v>
                </c:pt>
                <c:pt idx="118">
                  <c:v>8.1793949007987994</c:v>
                </c:pt>
                <c:pt idx="119">
                  <c:v>6.4141020178793013</c:v>
                </c:pt>
                <c:pt idx="120">
                  <c:v>0.95147192478179932</c:v>
                </c:pt>
                <c:pt idx="121">
                  <c:v>9.1725498437882003</c:v>
                </c:pt>
                <c:pt idx="122">
                  <c:v>17.906156182289205</c:v>
                </c:pt>
                <c:pt idx="123">
                  <c:v>15.1763975620268</c:v>
                </c:pt>
                <c:pt idx="124">
                  <c:v>21.884709596633996</c:v>
                </c:pt>
                <c:pt idx="125">
                  <c:v>27.905446290969806</c:v>
                </c:pt>
                <c:pt idx="126">
                  <c:v>35.087877511978199</c:v>
                </c:pt>
                <c:pt idx="127">
                  <c:v>37.262541055679392</c:v>
                </c:pt>
                <c:pt idx="128">
                  <c:v>38.251036405563397</c:v>
                </c:pt>
                <c:pt idx="129">
                  <c:v>32.877922058105383</c:v>
                </c:pt>
                <c:pt idx="130">
                  <c:v>11.221247166395171</c:v>
                </c:pt>
                <c:pt idx="131">
                  <c:v>7.179394364357</c:v>
                </c:pt>
                <c:pt idx="132">
                  <c:v>2.4141028523444987</c:v>
                </c:pt>
                <c:pt idx="133">
                  <c:v>5.0485283136368011</c:v>
                </c:pt>
                <c:pt idx="134">
                  <c:v>2.172550559043998</c:v>
                </c:pt>
                <c:pt idx="135">
                  <c:v>11.906155943870601</c:v>
                </c:pt>
                <c:pt idx="136">
                  <c:v>9.1763973236081995</c:v>
                </c:pt>
                <c:pt idx="137">
                  <c:v>11.884713172912605</c:v>
                </c:pt>
                <c:pt idx="138">
                  <c:v>19.905447959899803</c:v>
                </c:pt>
                <c:pt idx="139">
                  <c:v>32.087880373000999</c:v>
                </c:pt>
                <c:pt idx="140">
                  <c:v>28.2625377178192</c:v>
                </c:pt>
                <c:pt idx="141">
                  <c:v>34.251034259796199</c:v>
                </c:pt>
                <c:pt idx="142">
                  <c:v>36.877924203872595</c:v>
                </c:pt>
                <c:pt idx="143">
                  <c:v>6.2212474644184095</c:v>
                </c:pt>
                <c:pt idx="144">
                  <c:v>4.1793942451477175</c:v>
                </c:pt>
                <c:pt idx="145">
                  <c:v>10.4141026735305</c:v>
                </c:pt>
                <c:pt idx="146">
                  <c:v>7.9514712095260016</c:v>
                </c:pt>
                <c:pt idx="147">
                  <c:v>1.8274486064909965</c:v>
                </c:pt>
                <c:pt idx="148">
                  <c:v>3.9061576128006052</c:v>
                </c:pt>
                <c:pt idx="149">
                  <c:v>11.176398396491997</c:v>
                </c:pt>
                <c:pt idx="150">
                  <c:v>21.884709596633996</c:v>
                </c:pt>
                <c:pt idx="151">
                  <c:v>30.905449390411398</c:v>
                </c:pt>
                <c:pt idx="152">
                  <c:v>30.087882280349604</c:v>
                </c:pt>
                <c:pt idx="153">
                  <c:v>47.262537479400798</c:v>
                </c:pt>
                <c:pt idx="154">
                  <c:v>29.251039028167611</c:v>
                </c:pt>
                <c:pt idx="155">
                  <c:v>29.87792491912839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6-4CD6-9DE7-74CDCEA4F4FA}"/>
            </c:ext>
          </c:extLst>
        </c:ser>
        <c:ser>
          <c:idx val="0"/>
          <c:order val="1"/>
          <c:tx>
            <c:v>Average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'Force (2)'!$M$28:$M$40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'Force (2)'!$N$28:$N$40</c:f>
              <c:numCache>
                <c:formatCode>General</c:formatCode>
                <c:ptCount val="13"/>
                <c:pt idx="0">
                  <c:v>7.8072922149052211</c:v>
                </c:pt>
                <c:pt idx="1">
                  <c:v>5.5835785965124662</c:v>
                </c:pt>
                <c:pt idx="2">
                  <c:v>5.5150228862960953</c:v>
                </c:pt>
                <c:pt idx="3">
                  <c:v>6.0578039536873405</c:v>
                </c:pt>
                <c:pt idx="4">
                  <c:v>8.6509045213460833</c:v>
                </c:pt>
                <c:pt idx="5">
                  <c:v>12.610326210657801</c:v>
                </c:pt>
                <c:pt idx="6">
                  <c:v>14.544138560692419</c:v>
                </c:pt>
                <c:pt idx="7">
                  <c:v>17.893910904725349</c:v>
                </c:pt>
                <c:pt idx="8">
                  <c:v>24.817393720149951</c:v>
                </c:pt>
                <c:pt idx="9">
                  <c:v>24.709487419861983</c:v>
                </c:pt>
                <c:pt idx="10">
                  <c:v>21.670916447272688</c:v>
                </c:pt>
                <c:pt idx="11">
                  <c:v>28.229030737510111</c:v>
                </c:pt>
                <c:pt idx="12">
                  <c:v>29.858720761079073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6-4CD6-9DE7-74CDCEA4F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20792"/>
        <c:axId val="611918168"/>
      </c:scatterChart>
      <c:valAx>
        <c:axId val="6119207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Flexion Angle</a:t>
                </a:r>
                <a:r>
                  <a:rPr lang="en-SG" baseline="0"/>
                  <a:t> (Degrees)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18168"/>
        <c:crosses val="autoZero"/>
        <c:crossBetween val="midCat"/>
      </c:valAx>
      <c:valAx>
        <c:axId val="6119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Force</a:t>
                </a:r>
                <a:r>
                  <a:rPr lang="en-SG" baseline="0"/>
                  <a:t> (N)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212724</xdr:colOff>
      <xdr:row>5</xdr:row>
      <xdr:rowOff>6350</xdr:rowOff>
    </xdr:from>
    <xdr:to>
      <xdr:col>19</xdr:col>
      <xdr:colOff>381000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AB8FD-E329-4573-8019-0D35D43BD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561974</xdr:colOff>
      <xdr:row>59</xdr:row>
      <xdr:rowOff>69850</xdr:rowOff>
    </xdr:from>
    <xdr:to>
      <xdr:col>30</xdr:col>
      <xdr:colOff>425449</xdr:colOff>
      <xdr:row>77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FE9278-FE8C-4BE9-AB59-A075C9216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327025</xdr:colOff>
      <xdr:row>25</xdr:row>
      <xdr:rowOff>114300</xdr:rowOff>
    </xdr:from>
    <xdr:to>
      <xdr:col>19</xdr:col>
      <xdr:colOff>330201</xdr:colOff>
      <xdr:row>42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748087-BD9C-4F12-9EDA-F6F743072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581024</xdr:colOff>
      <xdr:row>82</xdr:row>
      <xdr:rowOff>177800</xdr:rowOff>
    </xdr:from>
    <xdr:to>
      <xdr:col>20</xdr:col>
      <xdr:colOff>31749</xdr:colOff>
      <xdr:row>101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66927-B005-420E-8147-333B6BFF5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396874</xdr:colOff>
      <xdr:row>122</xdr:row>
      <xdr:rowOff>6350</xdr:rowOff>
    </xdr:from>
    <xdr:to>
      <xdr:col>20</xdr:col>
      <xdr:colOff>19050</xdr:colOff>
      <xdr:row>140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4C9A19-1A7D-4D22-89F7-91C149DD8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396874</xdr:colOff>
      <xdr:row>57</xdr:row>
      <xdr:rowOff>127000</xdr:rowOff>
    </xdr:from>
    <xdr:to>
      <xdr:col>19</xdr:col>
      <xdr:colOff>482599</xdr:colOff>
      <xdr:row>75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9902C9-E801-4A89-A2B0-C7F4DF020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212724</xdr:colOff>
      <xdr:row>5</xdr:row>
      <xdr:rowOff>6350</xdr:rowOff>
    </xdr:from>
    <xdr:to>
      <xdr:col>20</xdr:col>
      <xdr:colOff>381000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FF560-F5FF-4E81-92D1-E30FB55F6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561974</xdr:colOff>
      <xdr:row>59</xdr:row>
      <xdr:rowOff>69850</xdr:rowOff>
    </xdr:from>
    <xdr:to>
      <xdr:col>31</xdr:col>
      <xdr:colOff>425449</xdr:colOff>
      <xdr:row>77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7A7FC-446B-4349-9416-47065B06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85725</xdr:colOff>
      <xdr:row>14</xdr:row>
      <xdr:rowOff>69850</xdr:rowOff>
    </xdr:from>
    <xdr:to>
      <xdr:col>30</xdr:col>
      <xdr:colOff>88901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C3599-8279-41B9-B055-261ADB3EE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581024</xdr:colOff>
      <xdr:row>82</xdr:row>
      <xdr:rowOff>177800</xdr:rowOff>
    </xdr:from>
    <xdr:to>
      <xdr:col>21</xdr:col>
      <xdr:colOff>31749</xdr:colOff>
      <xdr:row>101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139954-4ED4-48B7-9043-845D489DC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396874</xdr:colOff>
      <xdr:row>122</xdr:row>
      <xdr:rowOff>6350</xdr:rowOff>
    </xdr:from>
    <xdr:to>
      <xdr:col>21</xdr:col>
      <xdr:colOff>19050</xdr:colOff>
      <xdr:row>140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30AF9D-34EC-4878-BE23-BC97C857D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396874</xdr:colOff>
      <xdr:row>57</xdr:row>
      <xdr:rowOff>127000</xdr:rowOff>
    </xdr:from>
    <xdr:to>
      <xdr:col>20</xdr:col>
      <xdr:colOff>482599</xdr:colOff>
      <xdr:row>75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849040-7824-49AD-8883-1EDC8789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</xdr:row>
      <xdr:rowOff>38100</xdr:rowOff>
    </xdr:from>
    <xdr:to>
      <xdr:col>16</xdr:col>
      <xdr:colOff>171450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F63EA-4E13-47DF-AAD9-6115B6455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346074</xdr:colOff>
      <xdr:row>25</xdr:row>
      <xdr:rowOff>38100</xdr:rowOff>
    </xdr:from>
    <xdr:to>
      <xdr:col>18</xdr:col>
      <xdr:colOff>406399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C8261-F48C-42D6-9C50-B4FA0688E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1</xdr:row>
      <xdr:rowOff>38100</xdr:rowOff>
    </xdr:from>
    <xdr:to>
      <xdr:col>18</xdr:col>
      <xdr:colOff>165100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34ABC-CB56-468D-8326-8F674D7EB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428624</xdr:colOff>
      <xdr:row>33</xdr:row>
      <xdr:rowOff>158750</xdr:rowOff>
    </xdr:from>
    <xdr:to>
      <xdr:col>19</xdr:col>
      <xdr:colOff>488949</xdr:colOff>
      <xdr:row>51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774B5-85B4-4BA4-9295-5F1C41F08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94.972486921295" createdVersion="6" refreshedVersion="6" minRefreshableVersion="3" recordCount="165">
  <cacheSource type="worksheet">
    <worksheetSource ref="A1:B1048576" sheet="Force"/>
  </cacheSource>
  <cacheFields count="2">
    <cacheField name="Abs error" numFmtId="0">
      <sharedItems containsString="0" containsBlank="1" containsNumber="1" minValue="0.33442378044121313" maxValue="63.281947374344" count="158">
        <n v="30.734282732009994"/>
        <n v="32.415783405303998"/>
        <n v="30.235242843627816"/>
        <n v="9.904456138610982"/>
        <n v="12.719338387250898"/>
        <n v="9.6855811774730807"/>
        <n v="9.6962109208105591"/>
        <n v="7.1409195661544018"/>
        <n v="10.468038916587798"/>
        <n v="6.0659497976302035"/>
        <n v="17.033633589744603"/>
        <n v="12.925481796264613"/>
        <n v="16.701900959014793"/>
        <n v="20.051079988479586"/>
        <n v="24.892163276672406"/>
        <n v="40.677100419997998"/>
        <n v="38.356608152389597"/>
        <n v="11.71933822333812"/>
        <n v="12.685581296682361"/>
        <n v="8.6962103843687597"/>
        <n v="8.1409201025962012"/>
        <n v="12.065950036048797"/>
        <n v="11.033633351326003"/>
        <n v="19.925481081009004"/>
        <n v="25.701898336410402"/>
        <n v="16.051077842712388"/>
        <n v="19.892162084579411"/>
        <n v="35.677099227905202"/>
        <n v="46.356606483459601"/>
        <n v="13.719338364899158"/>
        <n v="11.68558150529862"/>
        <n v="11.696211248636118"/>
        <n v="11.140918731689283"/>
        <n v="12.468038499355398"/>
        <n v="13.065949082374601"/>
        <n v="15.033632516861005"/>
        <n v="4.9254775047302104"/>
        <n v="8.7019026279448042"/>
        <n v="23.051083087921"/>
        <n v="29.892164468765202"/>
        <n v="39.677095413207994"/>
        <n v="45.356607437133803"/>
        <n v="0.85689723491667991"/>
        <n v="1.0624080896377386"/>
        <n v="6.7260026931762802"/>
        <n v="6.1082810163498067"/>
        <n v="2.8867870569227954"/>
        <n v="16.8772518634796"/>
        <n v="28.253155946731603"/>
        <n v="36.622792482375985"/>
        <n v="32.974189519882202"/>
        <n v="19.606715440750179"/>
        <n v="14.370989799499583"/>
        <n v="55.364590883254991"/>
        <n v="63.281947374344"/>
        <n v="1.9375920295715403"/>
        <n v="8.2739979028700006"/>
        <n v="8.1082820892334055"/>
        <n v="18.113210797309996"/>
        <n v="25.877249240875209"/>
        <n v="25.25315880775441"/>
        <n v="19.622796773910395"/>
        <n v="39.974194765090999"/>
        <n v="33.606725931167588"/>
        <n v="6.6290020942687988"/>
        <n v="26.364594697952384"/>
        <n v="27.281951904297003"/>
        <n v="7.1431025862693804"/>
        <n v="2.9375925660133397"/>
        <n v="1.2739971280096007"/>
        <n v="7.108280062675405"/>
        <n v="21.113213896751404"/>
        <n v="28.877252340316808"/>
        <n v="23.253160715103199"/>
        <n v="38.622802495956392"/>
        <n v="53.974193334579581"/>
        <n v="28.606718778610187"/>
        <n v="12.629008293151813"/>
        <n v="23.281943798065214"/>
        <n v="6.6456928849218819"/>
        <n v="1.9398301839827958"/>
        <n v="3.4004658460618025"/>
        <n v="1.3094276189804006"/>
        <n v="0.92177689075479918"/>
        <n v="2.3581564426421977"/>
        <n v="0.45707821846019669"/>
        <n v="1.665580272674589"/>
        <n v="5.9086978435516073"/>
        <n v="14.242553710937614"/>
        <n v="16.081416606903176"/>
        <n v="23.771154880523795"/>
        <n v="27.297425270080623"/>
        <n v="7.6456934213636814"/>
        <n v="7.9398289322851987"/>
        <n v="7.4004679918290002"/>
        <n v="6.3094258308409934"/>
        <n v="2.9217749834060029"/>
        <n v="3.5429239273072"/>
        <n v="8.3344221115112163"/>
        <n v="4.908698797226009"/>
        <n v="5.242550373077421"/>
        <n v="5.0814151763915874"/>
        <n v="21.7711567878724"/>
        <n v="31.297433376312227"/>
        <n v="13.645692914724203"/>
        <n v="11.939829587936277"/>
        <n v="6.4004659652710032"/>
        <n v="4.3094247579573945"/>
        <n v="6.9217771291732006"/>
        <n v="5.3581535816191987"/>
        <n v="4.4570744037628032"/>
        <n v="0.33442378044121313"/>
        <n v="3.2425522804260112"/>
        <n v="3.0814170837403907"/>
        <n v="12.771165370941219"/>
        <n v="23.297429084777832"/>
        <n v="4.2544052004814201"/>
        <n v="5.6645244359968778"/>
        <n v="3.1539425253869986"/>
        <n v="5.0727516412733955"/>
        <n v="12.803691625594997"/>
        <n v="20.654171705246004"/>
        <n v="18.661367893219001"/>
        <n v="27.379977703094397"/>
        <n v="35.838842391967802"/>
        <n v="44.812929630279605"/>
        <n v="47.274607419967595"/>
        <n v="46.691006422042989"/>
        <n v="38.014101982116586"/>
        <n v="7.2544060647487782"/>
        <n v="6.6645249724386773"/>
        <n v="7.1539416909218012"/>
        <n v="11.072751879691996"/>
        <n v="5.8036923408507946"/>
        <n v="14.6541714668274"/>
        <n v="12.661367654800401"/>
        <n v="17.379981279373006"/>
        <n v="27.838844060897799"/>
        <n v="41.812932491302405"/>
        <n v="38.274604082107402"/>
        <n v="42.691004276275791"/>
        <n v="42.014104127883797"/>
        <n v="12.25440576672554"/>
        <n v="9.6645250916479597"/>
        <n v="0.84605813026420051"/>
        <n v="1.9272476434708068"/>
        <n v="1.8036931753158001"/>
        <n v="6.6541731357574037"/>
        <n v="14.661368727684199"/>
        <n v="38.838845491409394"/>
        <n v="39.812934398651009"/>
        <n v="57.274603843689"/>
        <n v="37.691009044647203"/>
        <n v="35.014104843139592"/>
        <m/>
        <n v="17.515038730343793"/>
        <n v="12.702459841966629"/>
        <n v="14.255791666417535"/>
      </sharedItems>
    </cacheField>
    <cacheField name="Flexion" numFmtId="0">
      <sharedItems containsString="0" containsBlank="1" containsNumber="1" containsInteger="1" minValue="0" maxValue="60" count="14">
        <n v="45"/>
        <n v="50"/>
        <n v="55"/>
        <n v="60"/>
        <n v="0"/>
        <n v="5"/>
        <n v="10"/>
        <n v="15"/>
        <n v="20"/>
        <n v="25"/>
        <n v="30"/>
        <n v="35"/>
        <n v="4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195.514533796297" createdVersion="6" refreshedVersion="6" minRefreshableVersion="3" recordCount="160">
  <cacheSource type="worksheet">
    <worksheetSource ref="F1:G161" sheet="Ext"/>
  </cacheSource>
  <cacheFields count="2">
    <cacheField name="Error" numFmtId="2">
      <sharedItems containsSemiMixedTypes="0" containsString="0" containsNumber="1" minValue="2.2844970226300276E-2" maxValue="4.9013710021972816"/>
    </cacheField>
    <cacheField name="Flexion" numFmtId="0">
      <sharedItems containsSemiMixedTypes="0" containsString="0" containsNumber="1" containsInteger="1" minValue="0" maxValue="60" count="13">
        <n v="45"/>
        <n v="50"/>
        <n v="55"/>
        <n v="60"/>
        <n v="0"/>
        <n v="5"/>
        <n v="10"/>
        <n v="15"/>
        <n v="20"/>
        <n v="25"/>
        <n v="30"/>
        <n v="35"/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3195.612268518518" createdVersion="6" refreshedVersion="6" minRefreshableVersion="3" recordCount="160">
  <cacheSource type="worksheet">
    <worksheetSource ref="G1:H161" sheet="Ext (2)"/>
  </cacheSource>
  <cacheFields count="2">
    <cacheField name="Error" numFmtId="2">
      <sharedItems containsSemiMixedTypes="0" containsString="0" containsNumber="1" minValue="1.539111137390136E-2" maxValue="3.3801186084747403"/>
    </cacheField>
    <cacheField name="Flexion" numFmtId="0">
      <sharedItems containsSemiMixedTypes="0" containsString="0" containsNumber="1" containsInteger="1" minValue="0" maxValue="60" count="13">
        <n v="45"/>
        <n v="50"/>
        <n v="55"/>
        <n v="60"/>
        <n v="0"/>
        <n v="5"/>
        <n v="10"/>
        <n v="15"/>
        <n v="20"/>
        <n v="25"/>
        <n v="30"/>
        <n v="35"/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3195.614773842593" createdVersion="6" refreshedVersion="6" minRefreshableVersion="3" recordCount="160">
  <cacheSource type="worksheet">
    <worksheetSource ref="A1:B161" sheet="Force (2)"/>
  </cacheSource>
  <cacheFields count="2">
    <cacheField name="Abs error" numFmtId="172">
      <sharedItems containsSemiMixedTypes="0" containsString="0" containsNumber="1" minValue="1.8659420311460284E-2" maxValue="60.146427154540987"/>
    </cacheField>
    <cacheField name="Flexion" numFmtId="0">
      <sharedItems containsSemiMixedTypes="0" containsString="0" containsNumber="1" containsInteger="1" minValue="0" maxValue="60" count="13">
        <n v="45"/>
        <n v="50"/>
        <n v="55"/>
        <n v="60"/>
        <n v="0"/>
        <n v="5"/>
        <n v="10"/>
        <n v="15"/>
        <n v="20"/>
        <n v="25"/>
        <n v="30"/>
        <n v="35"/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0"/>
  </r>
  <r>
    <x v="14"/>
    <x v="1"/>
  </r>
  <r>
    <x v="15"/>
    <x v="2"/>
  </r>
  <r>
    <x v="16"/>
    <x v="3"/>
  </r>
  <r>
    <x v="17"/>
    <x v="4"/>
  </r>
  <r>
    <x v="18"/>
    <x v="5"/>
  </r>
  <r>
    <x v="19"/>
    <x v="6"/>
  </r>
  <r>
    <x v="20"/>
    <x v="7"/>
  </r>
  <r>
    <x v="8"/>
    <x v="8"/>
  </r>
  <r>
    <x v="21"/>
    <x v="9"/>
  </r>
  <r>
    <x v="22"/>
    <x v="10"/>
  </r>
  <r>
    <x v="23"/>
    <x v="11"/>
  </r>
  <r>
    <x v="24"/>
    <x v="12"/>
  </r>
  <r>
    <x v="25"/>
    <x v="0"/>
  </r>
  <r>
    <x v="26"/>
    <x v="1"/>
  </r>
  <r>
    <x v="27"/>
    <x v="2"/>
  </r>
  <r>
    <x v="28"/>
    <x v="3"/>
  </r>
  <r>
    <x v="29"/>
    <x v="4"/>
  </r>
  <r>
    <x v="30"/>
    <x v="5"/>
  </r>
  <r>
    <x v="31"/>
    <x v="6"/>
  </r>
  <r>
    <x v="32"/>
    <x v="7"/>
  </r>
  <r>
    <x v="33"/>
    <x v="8"/>
  </r>
  <r>
    <x v="34"/>
    <x v="9"/>
  </r>
  <r>
    <x v="35"/>
    <x v="10"/>
  </r>
  <r>
    <x v="36"/>
    <x v="11"/>
  </r>
  <r>
    <x v="37"/>
    <x v="12"/>
  </r>
  <r>
    <x v="38"/>
    <x v="0"/>
  </r>
  <r>
    <x v="39"/>
    <x v="1"/>
  </r>
  <r>
    <x v="40"/>
    <x v="2"/>
  </r>
  <r>
    <x v="41"/>
    <x v="3"/>
  </r>
  <r>
    <x v="42"/>
    <x v="4"/>
  </r>
  <r>
    <x v="43"/>
    <x v="5"/>
  </r>
  <r>
    <x v="44"/>
    <x v="6"/>
  </r>
  <r>
    <x v="45"/>
    <x v="7"/>
  </r>
  <r>
    <x v="46"/>
    <x v="8"/>
  </r>
  <r>
    <x v="47"/>
    <x v="9"/>
  </r>
  <r>
    <x v="48"/>
    <x v="10"/>
  </r>
  <r>
    <x v="49"/>
    <x v="11"/>
  </r>
  <r>
    <x v="50"/>
    <x v="12"/>
  </r>
  <r>
    <x v="51"/>
    <x v="0"/>
  </r>
  <r>
    <x v="52"/>
    <x v="1"/>
  </r>
  <r>
    <x v="53"/>
    <x v="2"/>
  </r>
  <r>
    <x v="54"/>
    <x v="3"/>
  </r>
  <r>
    <x v="42"/>
    <x v="4"/>
  </r>
  <r>
    <x v="55"/>
    <x v="5"/>
  </r>
  <r>
    <x v="56"/>
    <x v="6"/>
  </r>
  <r>
    <x v="57"/>
    <x v="7"/>
  </r>
  <r>
    <x v="58"/>
    <x v="8"/>
  </r>
  <r>
    <x v="59"/>
    <x v="9"/>
  </r>
  <r>
    <x v="60"/>
    <x v="10"/>
  </r>
  <r>
    <x v="61"/>
    <x v="11"/>
  </r>
  <r>
    <x v="62"/>
    <x v="12"/>
  </r>
  <r>
    <x v="63"/>
    <x v="0"/>
  </r>
  <r>
    <x v="64"/>
    <x v="1"/>
  </r>
  <r>
    <x v="65"/>
    <x v="2"/>
  </r>
  <r>
    <x v="66"/>
    <x v="3"/>
  </r>
  <r>
    <x v="67"/>
    <x v="4"/>
  </r>
  <r>
    <x v="68"/>
    <x v="5"/>
  </r>
  <r>
    <x v="69"/>
    <x v="6"/>
  </r>
  <r>
    <x v="70"/>
    <x v="7"/>
  </r>
  <r>
    <x v="71"/>
    <x v="8"/>
  </r>
  <r>
    <x v="72"/>
    <x v="9"/>
  </r>
  <r>
    <x v="73"/>
    <x v="10"/>
  </r>
  <r>
    <x v="74"/>
    <x v="11"/>
  </r>
  <r>
    <x v="75"/>
    <x v="12"/>
  </r>
  <r>
    <x v="76"/>
    <x v="0"/>
  </r>
  <r>
    <x v="77"/>
    <x v="1"/>
  </r>
  <r>
    <x v="65"/>
    <x v="2"/>
  </r>
  <r>
    <x v="78"/>
    <x v="3"/>
  </r>
  <r>
    <x v="79"/>
    <x v="4"/>
  </r>
  <r>
    <x v="80"/>
    <x v="5"/>
  </r>
  <r>
    <x v="81"/>
    <x v="6"/>
  </r>
  <r>
    <x v="82"/>
    <x v="7"/>
  </r>
  <r>
    <x v="83"/>
    <x v="8"/>
  </r>
  <r>
    <x v="84"/>
    <x v="9"/>
  </r>
  <r>
    <x v="85"/>
    <x v="10"/>
  </r>
  <r>
    <x v="86"/>
    <x v="11"/>
  </r>
  <r>
    <x v="87"/>
    <x v="12"/>
  </r>
  <r>
    <x v="88"/>
    <x v="0"/>
  </r>
  <r>
    <x v="89"/>
    <x v="1"/>
  </r>
  <r>
    <x v="90"/>
    <x v="2"/>
  </r>
  <r>
    <x v="91"/>
    <x v="3"/>
  </r>
  <r>
    <x v="92"/>
    <x v="4"/>
  </r>
  <r>
    <x v="93"/>
    <x v="5"/>
  </r>
  <r>
    <x v="94"/>
    <x v="6"/>
  </r>
  <r>
    <x v="95"/>
    <x v="7"/>
  </r>
  <r>
    <x v="96"/>
    <x v="8"/>
  </r>
  <r>
    <x v="84"/>
    <x v="9"/>
  </r>
  <r>
    <x v="97"/>
    <x v="10"/>
  </r>
  <r>
    <x v="98"/>
    <x v="11"/>
  </r>
  <r>
    <x v="99"/>
    <x v="12"/>
  </r>
  <r>
    <x v="100"/>
    <x v="0"/>
  </r>
  <r>
    <x v="101"/>
    <x v="1"/>
  </r>
  <r>
    <x v="102"/>
    <x v="2"/>
  </r>
  <r>
    <x v="103"/>
    <x v="3"/>
  </r>
  <r>
    <x v="104"/>
    <x v="4"/>
  </r>
  <r>
    <x v="105"/>
    <x v="5"/>
  </r>
  <r>
    <x v="106"/>
    <x v="6"/>
  </r>
  <r>
    <x v="107"/>
    <x v="7"/>
  </r>
  <r>
    <x v="108"/>
    <x v="8"/>
  </r>
  <r>
    <x v="109"/>
    <x v="9"/>
  </r>
  <r>
    <x v="110"/>
    <x v="10"/>
  </r>
  <r>
    <x v="111"/>
    <x v="11"/>
  </r>
  <r>
    <x v="87"/>
    <x v="12"/>
  </r>
  <r>
    <x v="112"/>
    <x v="0"/>
  </r>
  <r>
    <x v="113"/>
    <x v="1"/>
  </r>
  <r>
    <x v="114"/>
    <x v="2"/>
  </r>
  <r>
    <x v="115"/>
    <x v="3"/>
  </r>
  <r>
    <x v="116"/>
    <x v="4"/>
  </r>
  <r>
    <x v="117"/>
    <x v="5"/>
  </r>
  <r>
    <x v="118"/>
    <x v="6"/>
  </r>
  <r>
    <x v="119"/>
    <x v="7"/>
  </r>
  <r>
    <x v="120"/>
    <x v="8"/>
  </r>
  <r>
    <x v="121"/>
    <x v="9"/>
  </r>
  <r>
    <x v="122"/>
    <x v="10"/>
  </r>
  <r>
    <x v="123"/>
    <x v="11"/>
  </r>
  <r>
    <x v="124"/>
    <x v="12"/>
  </r>
  <r>
    <x v="125"/>
    <x v="0"/>
  </r>
  <r>
    <x v="126"/>
    <x v="1"/>
  </r>
  <r>
    <x v="127"/>
    <x v="2"/>
  </r>
  <r>
    <x v="128"/>
    <x v="3"/>
  </r>
  <r>
    <x v="129"/>
    <x v="4"/>
  </r>
  <r>
    <x v="130"/>
    <x v="5"/>
  </r>
  <r>
    <x v="131"/>
    <x v="6"/>
  </r>
  <r>
    <x v="132"/>
    <x v="7"/>
  </r>
  <r>
    <x v="133"/>
    <x v="8"/>
  </r>
  <r>
    <x v="134"/>
    <x v="9"/>
  </r>
  <r>
    <x v="135"/>
    <x v="10"/>
  </r>
  <r>
    <x v="136"/>
    <x v="11"/>
  </r>
  <r>
    <x v="137"/>
    <x v="12"/>
  </r>
  <r>
    <x v="138"/>
    <x v="0"/>
  </r>
  <r>
    <x v="139"/>
    <x v="1"/>
  </r>
  <r>
    <x v="140"/>
    <x v="2"/>
  </r>
  <r>
    <x v="141"/>
    <x v="3"/>
  </r>
  <r>
    <x v="142"/>
    <x v="4"/>
  </r>
  <r>
    <x v="143"/>
    <x v="5"/>
  </r>
  <r>
    <x v="144"/>
    <x v="6"/>
  </r>
  <r>
    <x v="145"/>
    <x v="7"/>
  </r>
  <r>
    <x v="146"/>
    <x v="8"/>
  </r>
  <r>
    <x v="147"/>
    <x v="9"/>
  </r>
  <r>
    <x v="148"/>
    <x v="10"/>
  </r>
  <r>
    <x v="123"/>
    <x v="11"/>
  </r>
  <r>
    <x v="149"/>
    <x v="12"/>
  </r>
  <r>
    <x v="150"/>
    <x v="0"/>
  </r>
  <r>
    <x v="151"/>
    <x v="1"/>
  </r>
  <r>
    <x v="152"/>
    <x v="2"/>
  </r>
  <r>
    <x v="153"/>
    <x v="3"/>
  </r>
  <r>
    <x v="154"/>
    <x v="13"/>
  </r>
  <r>
    <x v="155"/>
    <x v="13"/>
  </r>
  <r>
    <x v="156"/>
    <x v="13"/>
  </r>
  <r>
    <x v="157"/>
    <x v="13"/>
  </r>
  <r>
    <x v="154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0">
  <r>
    <n v="0.78192710876466087"/>
    <x v="0"/>
  </r>
  <r>
    <n v="0.42780399322509943"/>
    <x v="1"/>
  </r>
  <r>
    <n v="9.6509456634519708E-2"/>
    <x v="2"/>
  </r>
  <r>
    <n v="0.26678323745728072"/>
    <x v="3"/>
  </r>
  <r>
    <n v="2.0042440295219399"/>
    <x v="4"/>
  </r>
  <r>
    <n v="1.1155468225479002"/>
    <x v="5"/>
  </r>
  <r>
    <n v="0.36725819110869962"/>
    <x v="6"/>
  </r>
  <r>
    <n v="0.30092686414718006"/>
    <x v="7"/>
  </r>
  <r>
    <n v="5.4083466529839974E-2"/>
    <x v="8"/>
  </r>
  <r>
    <n v="4.5468211174020112E-2"/>
    <x v="9"/>
  </r>
  <r>
    <n v="0.21105885505676092"/>
    <x v="10"/>
  </r>
  <r>
    <n v="0.17772793769836071"/>
    <x v="11"/>
  </r>
  <r>
    <n v="0.21282851696014049"/>
    <x v="12"/>
  </r>
  <r>
    <n v="0.35928845405577903"/>
    <x v="0"/>
  </r>
  <r>
    <n v="1.0099184513092005"/>
    <x v="1"/>
  </r>
  <r>
    <n v="1.2446999549865794"/>
    <x v="2"/>
  </r>
  <r>
    <n v="1.3163208961486816"/>
    <x v="3"/>
  </r>
  <r>
    <n v="2.0042440295219399"/>
    <x v="4"/>
  </r>
  <r>
    <n v="1.1155468225479002"/>
    <x v="5"/>
  </r>
  <r>
    <n v="0.36725819110869962"/>
    <x v="6"/>
  </r>
  <r>
    <n v="0.30092686414718006"/>
    <x v="7"/>
  </r>
  <r>
    <n v="5.4083466529839974E-2"/>
    <x v="8"/>
  </r>
  <r>
    <n v="4.5468211174020112E-2"/>
    <x v="9"/>
  </r>
  <r>
    <n v="0.21105885505676092"/>
    <x v="10"/>
  </r>
  <r>
    <n v="0.17772793769836071"/>
    <x v="11"/>
  </r>
  <r>
    <n v="0.21282851696014049"/>
    <x v="12"/>
  </r>
  <r>
    <n v="0.35928845405577903"/>
    <x v="0"/>
  </r>
  <r>
    <n v="1.0099184513092005"/>
    <x v="1"/>
  </r>
  <r>
    <n v="1.2446999549865794"/>
    <x v="2"/>
  </r>
  <r>
    <n v="1.3163208961486816"/>
    <x v="3"/>
  </r>
  <r>
    <n v="2.0042440295219399"/>
    <x v="4"/>
  </r>
  <r>
    <n v="1.1155468225479002"/>
    <x v="5"/>
  </r>
  <r>
    <n v="0.36725819110869962"/>
    <x v="6"/>
  </r>
  <r>
    <n v="0.30092686414718006"/>
    <x v="7"/>
  </r>
  <r>
    <n v="5.4083466529839974E-2"/>
    <x v="8"/>
  </r>
  <r>
    <n v="4.5468211174020112E-2"/>
    <x v="9"/>
  </r>
  <r>
    <n v="0.21105885505676092"/>
    <x v="10"/>
  </r>
  <r>
    <n v="0.17772793769836071"/>
    <x v="11"/>
  </r>
  <r>
    <n v="0.21282851696014049"/>
    <x v="12"/>
  </r>
  <r>
    <n v="0.35928845405577903"/>
    <x v="0"/>
  </r>
  <r>
    <n v="1.0099184513092005"/>
    <x v="1"/>
  </r>
  <r>
    <n v="1.2446999549865794"/>
    <x v="2"/>
  </r>
  <r>
    <n v="1.3163208961486816"/>
    <x v="3"/>
  </r>
  <r>
    <n v="1.9254630804061881"/>
    <x v="4"/>
  </r>
  <r>
    <n v="0.76040849089621609"/>
    <x v="5"/>
  </r>
  <r>
    <n v="2.2844970226300276E-2"/>
    <x v="6"/>
  </r>
  <r>
    <n v="0.63265234231949918"/>
    <x v="7"/>
  </r>
  <r>
    <n v="1.2857526540756199"/>
    <x v="8"/>
  </r>
  <r>
    <n v="0.72996258735656117"/>
    <x v="9"/>
  </r>
  <r>
    <n v="1.0145193338394201"/>
    <x v="10"/>
  </r>
  <r>
    <n v="0.48604726791382014"/>
    <x v="11"/>
  </r>
  <r>
    <n v="1.4961296319961406"/>
    <x v="12"/>
  </r>
  <r>
    <n v="1.8501228094100988"/>
    <x v="0"/>
  </r>
  <r>
    <n v="2.538554668426519"/>
    <x v="1"/>
  </r>
  <r>
    <n v="2.5608354806900024"/>
    <x v="2"/>
  </r>
  <r>
    <n v="1.93642258644104"/>
    <x v="3"/>
  </r>
  <r>
    <n v="1.9254630804061881"/>
    <x v="4"/>
  </r>
  <r>
    <n v="0.76040849089621609"/>
    <x v="5"/>
  </r>
  <r>
    <n v="2.2844970226300276E-2"/>
    <x v="6"/>
  </r>
  <r>
    <n v="0.63265234231949918"/>
    <x v="7"/>
  </r>
  <r>
    <n v="1.2857526540756199"/>
    <x v="8"/>
  </r>
  <r>
    <n v="0.72996258735656117"/>
    <x v="9"/>
  </r>
  <r>
    <n v="1.0145193338394201"/>
    <x v="10"/>
  </r>
  <r>
    <n v="0.48604726791382014"/>
    <x v="11"/>
  </r>
  <r>
    <n v="1.4961296319961406"/>
    <x v="12"/>
  </r>
  <r>
    <n v="1.8501228094100988"/>
    <x v="0"/>
  </r>
  <r>
    <n v="2.538554668426519"/>
    <x v="1"/>
  </r>
  <r>
    <n v="2.5608354806900024"/>
    <x v="2"/>
  </r>
  <r>
    <n v="1.93642258644104"/>
    <x v="3"/>
  </r>
  <r>
    <n v="1.9254630804061881"/>
    <x v="4"/>
  </r>
  <r>
    <n v="0.76040849089621609"/>
    <x v="5"/>
  </r>
  <r>
    <n v="2.2844970226300276E-2"/>
    <x v="6"/>
  </r>
  <r>
    <n v="0.63265234231949918"/>
    <x v="7"/>
  </r>
  <r>
    <n v="1.2857526540756199"/>
    <x v="8"/>
  </r>
  <r>
    <n v="0.72996258735656117"/>
    <x v="9"/>
  </r>
  <r>
    <n v="1.0145193338394201"/>
    <x v="10"/>
  </r>
  <r>
    <n v="0.48604726791382014"/>
    <x v="11"/>
  </r>
  <r>
    <n v="1.4961296319961406"/>
    <x v="12"/>
  </r>
  <r>
    <n v="1.8501228094100988"/>
    <x v="0"/>
  </r>
  <r>
    <n v="2.538554668426519"/>
    <x v="1"/>
  </r>
  <r>
    <n v="2.5608354806900024"/>
    <x v="2"/>
  </r>
  <r>
    <n v="1.93642258644104"/>
    <x v="3"/>
  </r>
  <r>
    <n v="2.06932976841926"/>
    <x v="4"/>
  </r>
  <r>
    <n v="1.43258817493914"/>
    <x v="5"/>
  </r>
  <r>
    <n v="0.18784403800964"/>
    <x v="6"/>
  </r>
  <r>
    <n v="0.62073141336441928"/>
    <x v="7"/>
  </r>
  <r>
    <n v="0.70994108915329956"/>
    <x v="8"/>
  </r>
  <r>
    <n v="1.3333308696746808"/>
    <x v="9"/>
  </r>
  <r>
    <n v="1.5523970127105597"/>
    <x v="10"/>
  </r>
  <r>
    <n v="1.9778329133987604"/>
    <x v="11"/>
  </r>
  <r>
    <n v="3.2270961999893206"/>
    <x v="12"/>
  </r>
  <r>
    <n v="3.8809180259704608"/>
    <x v="0"/>
  </r>
  <r>
    <n v="3.9694201946258598"/>
    <x v="1"/>
  </r>
  <r>
    <n v="3.9848816394805997"/>
    <x v="2"/>
  </r>
  <r>
    <n v="4.9013710021972816"/>
    <x v="3"/>
  </r>
  <r>
    <n v="2.06932976841926"/>
    <x v="4"/>
  </r>
  <r>
    <n v="1.43258817493914"/>
    <x v="5"/>
  </r>
  <r>
    <n v="0.18784403800964"/>
    <x v="6"/>
  </r>
  <r>
    <n v="0.62073141336441928"/>
    <x v="7"/>
  </r>
  <r>
    <n v="0.70994108915329956"/>
    <x v="8"/>
  </r>
  <r>
    <n v="1.3333308696746808"/>
    <x v="9"/>
  </r>
  <r>
    <n v="1.5523970127105597"/>
    <x v="10"/>
  </r>
  <r>
    <n v="1.9778329133987604"/>
    <x v="11"/>
  </r>
  <r>
    <n v="3.2270961999893206"/>
    <x v="12"/>
  </r>
  <r>
    <n v="3.8809180259704608"/>
    <x v="0"/>
  </r>
  <r>
    <n v="3.9694201946258598"/>
    <x v="1"/>
  </r>
  <r>
    <n v="3.9848816394805997"/>
    <x v="2"/>
  </r>
  <r>
    <n v="4.9013710021972816"/>
    <x v="3"/>
  </r>
  <r>
    <n v="2.06932976841926"/>
    <x v="4"/>
  </r>
  <r>
    <n v="1.43258817493914"/>
    <x v="5"/>
  </r>
  <r>
    <n v="0.18784403800964"/>
    <x v="6"/>
  </r>
  <r>
    <n v="0.62073141336441928"/>
    <x v="7"/>
  </r>
  <r>
    <n v="0.70994108915329956"/>
    <x v="8"/>
  </r>
  <r>
    <n v="1.3333308696746808"/>
    <x v="9"/>
  </r>
  <r>
    <n v="1.5523970127105597"/>
    <x v="10"/>
  </r>
  <r>
    <n v="1.9778329133987604"/>
    <x v="11"/>
  </r>
  <r>
    <n v="3.2270961999893206"/>
    <x v="12"/>
  </r>
  <r>
    <n v="3.8809180259704608"/>
    <x v="0"/>
  </r>
  <r>
    <n v="3.9694201946258598"/>
    <x v="1"/>
  </r>
  <r>
    <n v="3.9848816394805997"/>
    <x v="2"/>
  </r>
  <r>
    <n v="4.9013710021972816"/>
    <x v="3"/>
  </r>
  <r>
    <n v="2.1669045090675203"/>
    <x v="4"/>
  </r>
  <r>
    <n v="1.5582018345594402"/>
    <x v="5"/>
  </r>
  <r>
    <n v="1.0950307548046005"/>
    <x v="6"/>
  </r>
  <r>
    <n v="0.81830948591231945"/>
    <x v="7"/>
  </r>
  <r>
    <n v="0.50554335117339999"/>
    <x v="8"/>
  </r>
  <r>
    <n v="0.10345876216887984"/>
    <x v="9"/>
  </r>
  <r>
    <n v="7.4249505996701437E-2"/>
    <x v="10"/>
  </r>
  <r>
    <n v="0.23382246494294101"/>
    <x v="11"/>
  </r>
  <r>
    <n v="0.29103755950927912"/>
    <x v="12"/>
  </r>
  <r>
    <n v="0.2233064174651993"/>
    <x v="0"/>
  </r>
  <r>
    <n v="0.16113996505735884"/>
    <x v="1"/>
  </r>
  <r>
    <n v="0.62801599502564009"/>
    <x v="2"/>
  </r>
  <r>
    <n v="0.56436061859129971"/>
    <x v="3"/>
  </r>
  <r>
    <n v="2.1669045090675203"/>
    <x v="4"/>
  </r>
  <r>
    <n v="1.5582018345594402"/>
    <x v="5"/>
  </r>
  <r>
    <n v="1.0950307548046005"/>
    <x v="6"/>
  </r>
  <r>
    <n v="0.81830948591231945"/>
    <x v="7"/>
  </r>
  <r>
    <n v="0.50554335117339999"/>
    <x v="8"/>
  </r>
  <r>
    <n v="0.10345876216887984"/>
    <x v="9"/>
  </r>
  <r>
    <n v="7.4249505996701437E-2"/>
    <x v="10"/>
  </r>
  <r>
    <n v="0.23382246494294101"/>
    <x v="11"/>
  </r>
  <r>
    <n v="0.29103755950927912"/>
    <x v="12"/>
  </r>
  <r>
    <n v="0.2233064174651993"/>
    <x v="0"/>
  </r>
  <r>
    <n v="0.16113996505735884"/>
    <x v="1"/>
  </r>
  <r>
    <n v="0.62801599502564009"/>
    <x v="2"/>
  </r>
  <r>
    <n v="0.56436061859129971"/>
    <x v="3"/>
  </r>
  <r>
    <n v="2.1669045090675203"/>
    <x v="4"/>
  </r>
  <r>
    <n v="1.5582018345594402"/>
    <x v="5"/>
  </r>
  <r>
    <n v="1.0950307548046005"/>
    <x v="6"/>
  </r>
  <r>
    <n v="0.81830948591231945"/>
    <x v="7"/>
  </r>
  <r>
    <n v="0.50554335117339999"/>
    <x v="8"/>
  </r>
  <r>
    <n v="0.10345876216887984"/>
    <x v="9"/>
  </r>
  <r>
    <n v="7.4249505996701437E-2"/>
    <x v="10"/>
  </r>
  <r>
    <n v="0.23382246494294101"/>
    <x v="11"/>
  </r>
  <r>
    <n v="0.29103755950927912"/>
    <x v="12"/>
  </r>
  <r>
    <n v="0.2233064174651993"/>
    <x v="0"/>
  </r>
  <r>
    <n v="0.16113996505735884"/>
    <x v="1"/>
  </r>
  <r>
    <n v="0.62801599502564009"/>
    <x v="2"/>
  </r>
  <r>
    <n v="0.56436061859129971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0">
  <r>
    <n v="0.96917986869812012"/>
    <x v="0"/>
  </r>
  <r>
    <n v="0.6573688983917414"/>
    <x v="1"/>
  </r>
  <r>
    <n v="0.28840899467470038"/>
    <x v="2"/>
  </r>
  <r>
    <n v="0.36025524139404119"/>
    <x v="3"/>
  </r>
  <r>
    <n v="1.0417723655700679"/>
    <x v="4"/>
  </r>
  <r>
    <n v="0.9344780445098797"/>
    <x v="5"/>
  </r>
  <r>
    <n v="0.8407688140869003"/>
    <x v="6"/>
  </r>
  <r>
    <n v="1.2509185075759799"/>
    <x v="7"/>
  </r>
  <r>
    <n v="1.1546903848648"/>
    <x v="8"/>
  </r>
  <r>
    <n v="1.2917882204055804"/>
    <x v="9"/>
  </r>
  <r>
    <n v="0.90227663516997936"/>
    <x v="10"/>
  </r>
  <r>
    <n v="0.72699368000029985"/>
    <x v="11"/>
  </r>
  <r>
    <n v="0.50795853137969971"/>
    <x v="12"/>
  </r>
  <r>
    <n v="0.98859548568723987"/>
    <x v="0"/>
  </r>
  <r>
    <n v="1.6639387607574392"/>
    <x v="1"/>
  </r>
  <r>
    <n v="2.0306301116943395"/>
    <x v="2"/>
  </r>
  <r>
    <n v="2.3168647289276212"/>
    <x v="3"/>
  </r>
  <r>
    <n v="1.0417723655700679"/>
    <x v="4"/>
  </r>
  <r>
    <n v="0.9344780445098797"/>
    <x v="5"/>
  </r>
  <r>
    <n v="0.8407688140869003"/>
    <x v="6"/>
  </r>
  <r>
    <n v="1.2509185075759799"/>
    <x v="7"/>
  </r>
  <r>
    <n v="1.1546903848648"/>
    <x v="8"/>
  </r>
  <r>
    <n v="1.2917882204055804"/>
    <x v="9"/>
  </r>
  <r>
    <n v="0.90227663516997936"/>
    <x v="10"/>
  </r>
  <r>
    <n v="0.72699368000029985"/>
    <x v="11"/>
  </r>
  <r>
    <n v="0.50795853137969971"/>
    <x v="12"/>
  </r>
  <r>
    <n v="0.98859548568723987"/>
    <x v="0"/>
  </r>
  <r>
    <n v="1.6639387607574392"/>
    <x v="1"/>
  </r>
  <r>
    <n v="2.0306301116943395"/>
    <x v="2"/>
  </r>
  <r>
    <n v="2.3168647289276212"/>
    <x v="3"/>
  </r>
  <r>
    <n v="1.0417723655700679"/>
    <x v="4"/>
  </r>
  <r>
    <n v="0.9344780445098797"/>
    <x v="5"/>
  </r>
  <r>
    <n v="0.8407688140869003"/>
    <x v="6"/>
  </r>
  <r>
    <n v="1.2509185075759799"/>
    <x v="7"/>
  </r>
  <r>
    <n v="1.1546903848648"/>
    <x v="8"/>
  </r>
  <r>
    <n v="1.2917882204055804"/>
    <x v="9"/>
  </r>
  <r>
    <n v="0.90227663516997936"/>
    <x v="10"/>
  </r>
  <r>
    <n v="0.72699368000029985"/>
    <x v="11"/>
  </r>
  <r>
    <n v="0.50795853137969971"/>
    <x v="12"/>
  </r>
  <r>
    <n v="0.98859548568723987"/>
    <x v="0"/>
  </r>
  <r>
    <n v="1.6639387607574392"/>
    <x v="1"/>
  </r>
  <r>
    <n v="2.0306301116943395"/>
    <x v="2"/>
  </r>
  <r>
    <n v="2.3168647289276212"/>
    <x v="3"/>
  </r>
  <r>
    <n v="1.539111137390136E-2"/>
    <x v="4"/>
  </r>
  <r>
    <n v="0.31915217638015791"/>
    <x v="5"/>
  </r>
  <r>
    <n v="0.38821607828139992"/>
    <x v="6"/>
  </r>
  <r>
    <n v="0.45212060213089966"/>
    <x v="7"/>
  </r>
  <r>
    <n v="0.77167093753813987"/>
    <x v="8"/>
  </r>
  <r>
    <n v="0.10769963264464"/>
    <x v="9"/>
  </r>
  <r>
    <n v="0.47060132026674051"/>
    <x v="10"/>
  </r>
  <r>
    <n v="0.11986672878265914"/>
    <x v="11"/>
  </r>
  <r>
    <n v="1.6862678527831996"/>
    <x v="12"/>
  </r>
  <r>
    <n v="1.941097378730781"/>
    <x v="0"/>
  </r>
  <r>
    <n v="2.639578580856341"/>
    <x v="1"/>
  </r>
  <r>
    <n v="2.7783292531967199"/>
    <x v="2"/>
  </r>
  <r>
    <n v="2.355561256408679"/>
    <x v="3"/>
  </r>
  <r>
    <n v="1.539111137390136E-2"/>
    <x v="4"/>
  </r>
  <r>
    <n v="0.31915217638015791"/>
    <x v="5"/>
  </r>
  <r>
    <n v="0.38821607828139992"/>
    <x v="6"/>
  </r>
  <r>
    <n v="0.45212060213089966"/>
    <x v="7"/>
  </r>
  <r>
    <n v="0.77167093753813987"/>
    <x v="8"/>
  </r>
  <r>
    <n v="0.10769963264464"/>
    <x v="9"/>
  </r>
  <r>
    <n v="0.47060132026674051"/>
    <x v="10"/>
  </r>
  <r>
    <n v="0.11986672878265914"/>
    <x v="11"/>
  </r>
  <r>
    <n v="1.6862678527831996"/>
    <x v="12"/>
  </r>
  <r>
    <n v="1.941097378730781"/>
    <x v="0"/>
  </r>
  <r>
    <n v="2.639578580856341"/>
    <x v="1"/>
  </r>
  <r>
    <n v="2.7783292531967199"/>
    <x v="2"/>
  </r>
  <r>
    <n v="2.355561256408679"/>
    <x v="3"/>
  </r>
  <r>
    <n v="1.539111137390136E-2"/>
    <x v="4"/>
  </r>
  <r>
    <n v="0.31915217638015791"/>
    <x v="5"/>
  </r>
  <r>
    <n v="0.38821607828139992"/>
    <x v="6"/>
  </r>
  <r>
    <n v="0.45212060213089966"/>
    <x v="7"/>
  </r>
  <r>
    <n v="0.77167093753813987"/>
    <x v="8"/>
  </r>
  <r>
    <n v="0.10769963264464"/>
    <x v="9"/>
  </r>
  <r>
    <n v="0.47060132026674051"/>
    <x v="10"/>
  </r>
  <r>
    <n v="0.11986672878265914"/>
    <x v="11"/>
  </r>
  <r>
    <n v="1.6862678527831996"/>
    <x v="12"/>
  </r>
  <r>
    <n v="1.941097378730781"/>
    <x v="0"/>
  </r>
  <r>
    <n v="2.639578580856341"/>
    <x v="1"/>
  </r>
  <r>
    <n v="2.7783292531967199"/>
    <x v="2"/>
  </r>
  <r>
    <n v="2.355561256408679"/>
    <x v="3"/>
  </r>
  <r>
    <n v="1.8903326988220202"/>
    <x v="4"/>
  </r>
  <r>
    <n v="2.0959677547216402"/>
    <x v="5"/>
  </r>
  <r>
    <n v="1.55042976140976"/>
    <x v="6"/>
  </r>
  <r>
    <n v="1.2430006265640197"/>
    <x v="7"/>
  </r>
  <r>
    <n v="1.4133048057555992"/>
    <x v="8"/>
  </r>
  <r>
    <n v="0.80174267292021906"/>
    <x v="9"/>
  </r>
  <r>
    <n v="0.39991974830627974"/>
    <x v="10"/>
  </r>
  <r>
    <n v="0.29908537864686124"/>
    <x v="11"/>
  </r>
  <r>
    <n v="1.8005597591400218"/>
    <x v="12"/>
  </r>
  <r>
    <n v="2.6080870628356791"/>
    <x v="0"/>
  </r>
  <r>
    <n v="2.7236723899841397"/>
    <x v="1"/>
  </r>
  <r>
    <n v="2.6478934288024991"/>
    <x v="2"/>
  </r>
  <r>
    <n v="3.3801186084747403"/>
    <x v="3"/>
  </r>
  <r>
    <n v="1.8903326988220202"/>
    <x v="4"/>
  </r>
  <r>
    <n v="2.0959677547216402"/>
    <x v="5"/>
  </r>
  <r>
    <n v="1.55042976140976"/>
    <x v="6"/>
  </r>
  <r>
    <n v="1.2430006265640197"/>
    <x v="7"/>
  </r>
  <r>
    <n v="1.4133048057555992"/>
    <x v="8"/>
  </r>
  <r>
    <n v="0.80174267292021906"/>
    <x v="9"/>
  </r>
  <r>
    <n v="0.39991974830627974"/>
    <x v="10"/>
  </r>
  <r>
    <n v="0.29908537864686124"/>
    <x v="11"/>
  </r>
  <r>
    <n v="1.8005597591400218"/>
    <x v="12"/>
  </r>
  <r>
    <n v="2.6080870628356791"/>
    <x v="0"/>
  </r>
  <r>
    <n v="2.7236723899841397"/>
    <x v="1"/>
  </r>
  <r>
    <n v="2.6478934288024991"/>
    <x v="2"/>
  </r>
  <r>
    <n v="3.3801186084747403"/>
    <x v="3"/>
  </r>
  <r>
    <n v="1.8903326988220202"/>
    <x v="4"/>
  </r>
  <r>
    <n v="2.0959677547216402"/>
    <x v="5"/>
  </r>
  <r>
    <n v="1.55042976140976"/>
    <x v="6"/>
  </r>
  <r>
    <n v="1.2430006265640197"/>
    <x v="7"/>
  </r>
  <r>
    <n v="1.4133048057555992"/>
    <x v="8"/>
  </r>
  <r>
    <n v="0.80174267292021906"/>
    <x v="9"/>
  </r>
  <r>
    <n v="0.39991974830627974"/>
    <x v="10"/>
  </r>
  <r>
    <n v="0.29908537864686124"/>
    <x v="11"/>
  </r>
  <r>
    <n v="1.8005597591400218"/>
    <x v="12"/>
  </r>
  <r>
    <n v="2.6080870628356791"/>
    <x v="0"/>
  </r>
  <r>
    <n v="2.7236723899841397"/>
    <x v="1"/>
  </r>
  <r>
    <n v="2.6478934288024991"/>
    <x v="2"/>
  </r>
  <r>
    <n v="3.3801186084747403"/>
    <x v="3"/>
  </r>
  <r>
    <n v="1.234246492385864"/>
    <x v="4"/>
  </r>
  <r>
    <n v="1.3561298698186803"/>
    <x v="5"/>
  </r>
  <r>
    <n v="1.4860920608043604"/>
    <x v="6"/>
  </r>
  <r>
    <n v="1.6154879331588803"/>
    <x v="7"/>
  </r>
  <r>
    <n v="1.4853721857071003"/>
    <x v="8"/>
  </r>
  <r>
    <n v="0.83686947822571955"/>
    <x v="9"/>
  </r>
  <r>
    <n v="0.66148400306701927"/>
    <x v="10"/>
  </r>
  <r>
    <n v="0.70147573947905961"/>
    <x v="11"/>
  </r>
  <r>
    <n v="4.9898624420180226E-2"/>
    <x v="12"/>
  </r>
  <r>
    <n v="9.8150968551619755E-2"/>
    <x v="0"/>
  </r>
  <r>
    <n v="0.30255198478697842"/>
    <x v="1"/>
  </r>
  <r>
    <n v="0.35059690475463867"/>
    <x v="2"/>
  </r>
  <r>
    <n v="5.911469459531915E-2"/>
    <x v="3"/>
  </r>
  <r>
    <n v="1.234246492385864"/>
    <x v="4"/>
  </r>
  <r>
    <n v="1.3561298698186803"/>
    <x v="5"/>
  </r>
  <r>
    <n v="1.4860920608043604"/>
    <x v="6"/>
  </r>
  <r>
    <n v="1.6154879331588803"/>
    <x v="7"/>
  </r>
  <r>
    <n v="1.4853721857071003"/>
    <x v="8"/>
  </r>
  <r>
    <n v="0.83686947822571955"/>
    <x v="9"/>
  </r>
  <r>
    <n v="0.66148400306701927"/>
    <x v="10"/>
  </r>
  <r>
    <n v="0.70147573947905961"/>
    <x v="11"/>
  </r>
  <r>
    <n v="4.9898624420180226E-2"/>
    <x v="12"/>
  </r>
  <r>
    <n v="9.8150968551619755E-2"/>
    <x v="0"/>
  </r>
  <r>
    <n v="0.30255198478697842"/>
    <x v="1"/>
  </r>
  <r>
    <n v="0.35059690475463867"/>
    <x v="2"/>
  </r>
  <r>
    <n v="5.911469459531915E-2"/>
    <x v="3"/>
  </r>
  <r>
    <n v="1.234246492385864"/>
    <x v="4"/>
  </r>
  <r>
    <n v="1.3561298698186803"/>
    <x v="5"/>
  </r>
  <r>
    <n v="1.4860920608043604"/>
    <x v="6"/>
  </r>
  <r>
    <n v="1.6154879331588803"/>
    <x v="7"/>
  </r>
  <r>
    <n v="1.4853721857071003"/>
    <x v="8"/>
  </r>
  <r>
    <n v="0.83686947822571955"/>
    <x v="9"/>
  </r>
  <r>
    <n v="0.66148400306701927"/>
    <x v="10"/>
  </r>
  <r>
    <n v="0.70147573947905961"/>
    <x v="11"/>
  </r>
  <r>
    <n v="4.9898624420180226E-2"/>
    <x v="12"/>
  </r>
  <r>
    <n v="9.8150968551619755E-2"/>
    <x v="0"/>
  </r>
  <r>
    <n v="0.30255198478697842"/>
    <x v="1"/>
  </r>
  <r>
    <n v="0.35059690475463867"/>
    <x v="2"/>
  </r>
  <r>
    <n v="5.911469459531915E-2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0">
  <r>
    <n v="33.279532194137595"/>
    <x v="0"/>
  </r>
  <r>
    <n v="33.173692226409798"/>
    <x v="1"/>
  </r>
  <r>
    <n v="30.811119079589815"/>
    <x v="2"/>
  </r>
  <r>
    <n v="12.026727199554585"/>
    <x v="3"/>
  </r>
  <r>
    <n v="0.98134055733680015"/>
    <x v="4"/>
  </r>
  <r>
    <n v="1.0494194924831408"/>
    <x v="5"/>
  </r>
  <r>
    <n v="5.8367058634757978"/>
    <x v="6"/>
  </r>
  <r>
    <n v="7.3413282632827972"/>
    <x v="7"/>
  </r>
  <r>
    <n v="13.5081708431244"/>
    <x v="8"/>
  </r>
  <r>
    <n v="10.261252522468602"/>
    <x v="9"/>
  </r>
  <r>
    <n v="20.499679446220398"/>
    <x v="10"/>
  </r>
  <r>
    <n v="14.0959918498992"/>
    <x v="11"/>
  </r>
  <r>
    <n v="14.898246526718196"/>
    <x v="12"/>
  </r>
  <r>
    <n v="15.735793113708596"/>
    <x v="0"/>
  </r>
  <r>
    <n v="19.429147243499798"/>
    <x v="1"/>
  </r>
  <r>
    <n v="35.801523923873802"/>
    <x v="2"/>
  </r>
  <r>
    <n v="35.691052675247207"/>
    <x v="3"/>
  </r>
  <r>
    <n v="1.9813407212495795"/>
    <x v="4"/>
  </r>
  <r>
    <n v="4.0494196116924206"/>
    <x v="5"/>
  </r>
  <r>
    <n v="4.8367053270339984"/>
    <x v="6"/>
  </r>
  <r>
    <n v="8.3413287997245966"/>
    <x v="7"/>
  </r>
  <r>
    <n v="13.5081708431244"/>
    <x v="8"/>
  </r>
  <r>
    <n v="16.261252760887196"/>
    <x v="9"/>
  </r>
  <r>
    <n v="14.499679207801798"/>
    <x v="10"/>
  </r>
  <r>
    <n v="21.09599113464359"/>
    <x v="11"/>
  </r>
  <r>
    <n v="23.898243904113805"/>
    <x v="12"/>
  </r>
  <r>
    <n v="11.735790967941398"/>
    <x v="0"/>
  </r>
  <r>
    <n v="14.429146051406804"/>
    <x v="1"/>
  </r>
  <r>
    <n v="30.801522731781006"/>
    <x v="2"/>
  </r>
  <r>
    <n v="43.69105100631721"/>
    <x v="3"/>
  </r>
  <r>
    <n v="1.8659420311460284E-2"/>
    <x v="4"/>
  </r>
  <r>
    <n v="3.04941982030868"/>
    <x v="5"/>
  </r>
  <r>
    <n v="7.8367061913013565"/>
    <x v="6"/>
  </r>
  <r>
    <n v="11.341327428817678"/>
    <x v="7"/>
  </r>
  <r>
    <n v="15.508170425892001"/>
    <x v="8"/>
  </r>
  <r>
    <n v="17.261251807213"/>
    <x v="9"/>
  </r>
  <r>
    <n v="18.499678373336799"/>
    <x v="10"/>
  </r>
  <r>
    <n v="6.0959875583647971"/>
    <x v="11"/>
  </r>
  <r>
    <n v="6.8982481956482076"/>
    <x v="12"/>
  </r>
  <r>
    <n v="18.73579621315001"/>
    <x v="0"/>
  </r>
  <r>
    <n v="24.429148435592595"/>
    <x v="1"/>
  </r>
  <r>
    <n v="34.801518917083797"/>
    <x v="2"/>
  </r>
  <r>
    <n v="42.691051959991412"/>
    <x v="3"/>
  </r>
  <r>
    <n v="14.55910056829452"/>
    <x v="4"/>
  </r>
  <r>
    <n v="10.3768542408943"/>
    <x v="5"/>
  </r>
  <r>
    <n v="1.5508204698562587"/>
    <x v="6"/>
  </r>
  <r>
    <n v="7.8059643507004033"/>
    <x v="7"/>
  </r>
  <r>
    <n v="3.5088777542114009"/>
    <x v="8"/>
  </r>
  <r>
    <n v="15.567791461944594"/>
    <x v="9"/>
  </r>
  <r>
    <n v="28.1228959560394"/>
    <x v="10"/>
  </r>
  <r>
    <n v="39.269626140594397"/>
    <x v="11"/>
  </r>
  <r>
    <n v="39.146423339843608"/>
    <x v="12"/>
  </r>
  <r>
    <n v="28.912419080734196"/>
    <x v="0"/>
  </r>
  <r>
    <n v="3.2612323760986044"/>
    <x v="1"/>
  </r>
  <r>
    <n v="44.20233368873599"/>
    <x v="2"/>
  </r>
  <r>
    <n v="53.749531507492193"/>
    <x v="3"/>
  </r>
  <r>
    <n v="14.55910056829452"/>
    <x v="4"/>
  </r>
  <r>
    <n v="7.376854121685021"/>
    <x v="5"/>
  </r>
  <r>
    <n v="13.449180126190022"/>
    <x v="6"/>
  </r>
  <r>
    <n v="9.8059654235840021"/>
    <x v="7"/>
  </r>
  <r>
    <n v="17.491120100021391"/>
    <x v="8"/>
  </r>
  <r>
    <n v="24.567788839340203"/>
    <x v="9"/>
  </r>
  <r>
    <n v="25.122898817062207"/>
    <x v="10"/>
  </r>
  <r>
    <n v="22.269630432128807"/>
    <x v="11"/>
  </r>
  <r>
    <n v="46.146428585052405"/>
    <x v="12"/>
  </r>
  <r>
    <n v="42.912429571151606"/>
    <x v="0"/>
  </r>
  <r>
    <n v="17.738759517669777"/>
    <x v="1"/>
  </r>
  <r>
    <n v="15.202337503433384"/>
    <x v="2"/>
  </r>
  <r>
    <n v="17.749536037445196"/>
    <x v="3"/>
  </r>
  <r>
    <n v="6.5591007471084595"/>
    <x v="4"/>
  </r>
  <r>
    <n v="6.3768535852432215"/>
    <x v="5"/>
  </r>
  <r>
    <n v="6.4491793513296223"/>
    <x v="6"/>
  </r>
  <r>
    <n v="8.8059633970260016"/>
    <x v="7"/>
  </r>
  <r>
    <n v="20.491123199462798"/>
    <x v="8"/>
  </r>
  <r>
    <n v="27.567791938781802"/>
    <x v="9"/>
  </r>
  <r>
    <n v="23.122900724410997"/>
    <x v="10"/>
  </r>
  <r>
    <n v="41.269636154174805"/>
    <x v="11"/>
  </r>
  <r>
    <n v="60.146427154540987"/>
    <x v="12"/>
  </r>
  <r>
    <n v="37.912422418594204"/>
    <x v="0"/>
  </r>
  <r>
    <n v="23.738765716552791"/>
    <x v="1"/>
  </r>
  <r>
    <n v="15.202337503433384"/>
    <x v="2"/>
  </r>
  <r>
    <n v="13.749527931213407"/>
    <x v="3"/>
  </r>
  <r>
    <n v="10.45504063367844"/>
    <x v="4"/>
  </r>
  <r>
    <n v="10.39531230926506"/>
    <x v="5"/>
  </r>
  <r>
    <n v="4.6595573425293999"/>
    <x v="6"/>
  </r>
  <r>
    <n v="3.3002972602843954"/>
    <x v="7"/>
  </r>
  <r>
    <n v="1.3773262500762016"/>
    <x v="8"/>
  </r>
  <r>
    <n v="1.0394394397736022"/>
    <x v="9"/>
  </r>
  <r>
    <n v="1.1327385902404075"/>
    <x v="10"/>
  </r>
  <r>
    <n v="0.99197626113880233"/>
    <x v="11"/>
  </r>
  <r>
    <n v="9.6527874469756085"/>
    <x v="12"/>
  </r>
  <r>
    <n v="18.245172500610394"/>
    <x v="0"/>
  </r>
  <r>
    <n v="18.91146898269659"/>
    <x v="1"/>
  </r>
  <r>
    <n v="23.800528049468994"/>
    <x v="2"/>
  </r>
  <r>
    <n v="23.060369491577205"/>
    <x v="3"/>
  </r>
  <r>
    <n v="9.4550400972366404"/>
    <x v="4"/>
  </r>
  <r>
    <n v="4.3953135609626575"/>
    <x v="5"/>
  </r>
  <r>
    <n v="0.6595551967622022"/>
    <x v="6"/>
  </r>
  <r>
    <n v="1.6997009515761974"/>
    <x v="7"/>
  </r>
  <r>
    <n v="0.62267184257500219"/>
    <x v="8"/>
  </r>
  <r>
    <n v="1.0394394397736022"/>
    <x v="9"/>
  </r>
  <r>
    <n v="5.1327407360078041"/>
    <x v="10"/>
  </r>
  <r>
    <n v="10.991978645324608"/>
    <x v="11"/>
  </r>
  <r>
    <n v="8.6527884006500102"/>
    <x v="12"/>
  </r>
  <r>
    <n v="9.2451691627502015"/>
    <x v="0"/>
  </r>
  <r>
    <n v="7.9114675521850018"/>
    <x v="1"/>
  </r>
  <r>
    <n v="21.800529956817599"/>
    <x v="2"/>
  </r>
  <r>
    <n v="27.060377597808809"/>
    <x v="3"/>
  </r>
  <r>
    <n v="3.4550406038761192"/>
    <x v="4"/>
  </r>
  <r>
    <n v="0.39531290531157914"/>
    <x v="5"/>
  </r>
  <r>
    <n v="1.6595572233201992"/>
    <x v="6"/>
  </r>
  <r>
    <n v="0.30030012130740147"/>
    <x v="7"/>
  </r>
  <r>
    <n v="4.6226739883421999"/>
    <x v="8"/>
  </r>
  <r>
    <n v="4.0394365787506032"/>
    <x v="9"/>
  </r>
  <r>
    <n v="2.867257595062199"/>
    <x v="10"/>
  </r>
  <r>
    <n v="2.9919803142546044"/>
    <x v="11"/>
  </r>
  <r>
    <n v="9.6527874469756085"/>
    <x v="12"/>
  </r>
  <r>
    <n v="7.2451710700987917"/>
    <x v="0"/>
  </r>
  <r>
    <n v="5.9114694595338051"/>
    <x v="1"/>
  </r>
  <r>
    <n v="12.800538539886418"/>
    <x v="2"/>
  </r>
  <r>
    <n v="19.060373306274414"/>
    <x v="3"/>
  </r>
  <r>
    <n v="14.22124803066253"/>
    <x v="4"/>
  </r>
  <r>
    <n v="8.1793949007987994"/>
    <x v="5"/>
  </r>
  <r>
    <n v="6.4141020178793013"/>
    <x v="6"/>
  </r>
  <r>
    <n v="0.95147192478179932"/>
    <x v="7"/>
  </r>
  <r>
    <n v="9.1725498437882003"/>
    <x v="8"/>
  </r>
  <r>
    <n v="17.906156182289205"/>
    <x v="9"/>
  </r>
  <r>
    <n v="15.1763975620268"/>
    <x v="10"/>
  </r>
  <r>
    <n v="21.884709596633996"/>
    <x v="11"/>
  </r>
  <r>
    <n v="27.905446290969806"/>
    <x v="12"/>
  </r>
  <r>
    <n v="35.087877511978199"/>
    <x v="0"/>
  </r>
  <r>
    <n v="37.262541055679392"/>
    <x v="1"/>
  </r>
  <r>
    <n v="38.251036405563397"/>
    <x v="2"/>
  </r>
  <r>
    <n v="32.877922058105383"/>
    <x v="3"/>
  </r>
  <r>
    <n v="11.221247166395171"/>
    <x v="4"/>
  </r>
  <r>
    <n v="7.179394364357"/>
    <x v="5"/>
  </r>
  <r>
    <n v="2.4141028523444987"/>
    <x v="6"/>
  </r>
  <r>
    <n v="5.0485283136368011"/>
    <x v="7"/>
  </r>
  <r>
    <n v="2.172550559043998"/>
    <x v="8"/>
  </r>
  <r>
    <n v="11.906155943870601"/>
    <x v="9"/>
  </r>
  <r>
    <n v="9.1763973236081995"/>
    <x v="10"/>
  </r>
  <r>
    <n v="11.884713172912605"/>
    <x v="11"/>
  </r>
  <r>
    <n v="19.905447959899803"/>
    <x v="12"/>
  </r>
  <r>
    <n v="32.087880373000999"/>
    <x v="0"/>
  </r>
  <r>
    <n v="28.2625377178192"/>
    <x v="1"/>
  </r>
  <r>
    <n v="34.251034259796199"/>
    <x v="2"/>
  </r>
  <r>
    <n v="36.877924203872595"/>
    <x v="3"/>
  </r>
  <r>
    <n v="6.2212474644184095"/>
    <x v="4"/>
  </r>
  <r>
    <n v="4.1793942451477175"/>
    <x v="5"/>
  </r>
  <r>
    <n v="10.4141026735305"/>
    <x v="6"/>
  </r>
  <r>
    <n v="7.9514712095260016"/>
    <x v="7"/>
  </r>
  <r>
    <n v="1.8274486064909965"/>
    <x v="8"/>
  </r>
  <r>
    <n v="3.9061576128006052"/>
    <x v="9"/>
  </r>
  <r>
    <n v="11.176398396491997"/>
    <x v="10"/>
  </r>
  <r>
    <n v="21.884709596633996"/>
    <x v="11"/>
  </r>
  <r>
    <n v="30.905449390411398"/>
    <x v="12"/>
  </r>
  <r>
    <n v="30.087882280349604"/>
    <x v="0"/>
  </r>
  <r>
    <n v="47.262537479400798"/>
    <x v="1"/>
  </r>
  <r>
    <n v="29.251039028167611"/>
    <x v="2"/>
  </r>
  <r>
    <n v="29.8779249191283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2">
    <pivotField dataField="1" subtotalTop="0" showAll="0">
      <items count="159">
        <item x="111"/>
        <item x="85"/>
        <item x="144"/>
        <item x="42"/>
        <item x="83"/>
        <item x="43"/>
        <item x="69"/>
        <item x="82"/>
        <item x="86"/>
        <item x="146"/>
        <item x="145"/>
        <item x="55"/>
        <item x="80"/>
        <item x="84"/>
        <item x="46"/>
        <item x="96"/>
        <item x="68"/>
        <item x="113"/>
        <item x="118"/>
        <item x="112"/>
        <item x="81"/>
        <item x="97"/>
        <item x="116"/>
        <item x="107"/>
        <item x="110"/>
        <item x="99"/>
        <item x="36"/>
        <item x="119"/>
        <item x="101"/>
        <item x="100"/>
        <item x="109"/>
        <item x="117"/>
        <item x="133"/>
        <item x="87"/>
        <item x="9"/>
        <item x="45"/>
        <item x="95"/>
        <item x="106"/>
        <item x="64"/>
        <item x="79"/>
        <item x="147"/>
        <item x="130"/>
        <item x="44"/>
        <item x="108"/>
        <item x="70"/>
        <item x="7"/>
        <item x="67"/>
        <item x="131"/>
        <item x="129"/>
        <item x="94"/>
        <item x="92"/>
        <item x="93"/>
        <item x="57"/>
        <item x="20"/>
        <item x="56"/>
        <item x="98"/>
        <item x="19"/>
        <item x="37"/>
        <item x="143"/>
        <item x="5"/>
        <item x="6"/>
        <item x="3"/>
        <item x="8"/>
        <item x="22"/>
        <item x="132"/>
        <item x="32"/>
        <item x="30"/>
        <item x="31"/>
        <item x="17"/>
        <item x="105"/>
        <item x="21"/>
        <item x="142"/>
        <item x="33"/>
        <item x="77"/>
        <item x="135"/>
        <item x="18"/>
        <item x="156"/>
        <item x="4"/>
        <item x="114"/>
        <item x="120"/>
        <item x="11"/>
        <item x="34"/>
        <item x="104"/>
        <item x="29"/>
        <item x="88"/>
        <item x="157"/>
        <item x="52"/>
        <item x="134"/>
        <item x="148"/>
        <item x="35"/>
        <item x="25"/>
        <item x="89"/>
        <item x="12"/>
        <item x="47"/>
        <item x="10"/>
        <item x="136"/>
        <item x="155"/>
        <item x="58"/>
        <item x="122"/>
        <item x="51"/>
        <item x="61"/>
        <item x="26"/>
        <item x="23"/>
        <item x="13"/>
        <item x="121"/>
        <item x="71"/>
        <item x="102"/>
        <item x="38"/>
        <item x="73"/>
        <item x="78"/>
        <item x="115"/>
        <item x="90"/>
        <item x="14"/>
        <item x="60"/>
        <item x="24"/>
        <item x="59"/>
        <item x="65"/>
        <item x="66"/>
        <item x="91"/>
        <item x="123"/>
        <item x="137"/>
        <item x="48"/>
        <item x="76"/>
        <item x="72"/>
        <item x="39"/>
        <item x="2"/>
        <item x="0"/>
        <item x="103"/>
        <item x="1"/>
        <item x="50"/>
        <item x="63"/>
        <item x="153"/>
        <item x="27"/>
        <item x="124"/>
        <item x="49"/>
        <item x="152"/>
        <item x="128"/>
        <item x="139"/>
        <item x="16"/>
        <item x="74"/>
        <item x="149"/>
        <item x="40"/>
        <item x="150"/>
        <item x="62"/>
        <item x="15"/>
        <item x="138"/>
        <item x="141"/>
        <item x="140"/>
        <item x="125"/>
        <item x="41"/>
        <item x="28"/>
        <item x="127"/>
        <item x="126"/>
        <item x="75"/>
        <item x="53"/>
        <item x="151"/>
        <item x="54"/>
        <item x="154"/>
        <item t="default"/>
      </items>
    </pivotField>
    <pivotField axis="axisRow" subtotalTop="0" showAll="0">
      <items count="15">
        <item x="4"/>
        <item x="5"/>
        <item x="6"/>
        <item x="7"/>
        <item x="8"/>
        <item x="9"/>
        <item x="10"/>
        <item x="11"/>
        <item x="12"/>
        <item x="0"/>
        <item x="1"/>
        <item x="2"/>
        <item x="3"/>
        <item x="1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Abs error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7:N41" firstHeaderRow="1" firstDataRow="1" firstDataCol="1"/>
  <pivotFields count="2">
    <pivotField dataField="1" subtotalTop="0" showAll="0"/>
    <pivotField axis="axisRow" subtotalTop="0" showAll="0">
      <items count="14">
        <item x="4"/>
        <item x="5"/>
        <item x="6"/>
        <item x="7"/>
        <item x="8"/>
        <item x="9"/>
        <item x="10"/>
        <item x="11"/>
        <item x="12"/>
        <item x="0"/>
        <item x="1"/>
        <item x="2"/>
        <item x="3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bs error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6:J40" firstHeaderRow="1" firstDataRow="1" firstDataCol="1"/>
  <pivotFields count="2">
    <pivotField dataField="1" numFmtId="2" subtotalTop="0" showAll="0"/>
    <pivotField axis="axisRow" subtotalTop="0" showAll="0">
      <items count="14">
        <item x="4"/>
        <item x="5"/>
        <item x="6"/>
        <item x="7"/>
        <item x="8"/>
        <item x="9"/>
        <item x="10"/>
        <item x="11"/>
        <item x="12"/>
        <item x="0"/>
        <item x="1"/>
        <item x="2"/>
        <item x="3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Error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6:K40" firstHeaderRow="1" firstDataRow="1" firstDataCol="1"/>
  <pivotFields count="2">
    <pivotField dataField="1" numFmtId="2" subtotalTop="0" showAll="0"/>
    <pivotField axis="axisRow" subtotalTop="0" showAll="0">
      <items count="14">
        <item x="4"/>
        <item x="5"/>
        <item x="6"/>
        <item x="7"/>
        <item x="8"/>
        <item x="9"/>
        <item x="10"/>
        <item x="11"/>
        <item x="12"/>
        <item x="0"/>
        <item x="1"/>
        <item x="2"/>
        <item x="3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Error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A17" sqref="A17"/>
    </sheetView>
  </sheetViews>
  <sheetFormatPr defaultRowHeight="14.5" x14ac:dyDescent="0.35"/>
  <cols>
    <col min="1" max="1" width="12.36328125" bestFit="1" customWidth="1"/>
    <col min="2" max="2" width="18.1796875" bestFit="1" customWidth="1"/>
  </cols>
  <sheetData>
    <row r="3" spans="1:2" x14ac:dyDescent="0.35">
      <c r="A3" s="21" t="s">
        <v>10</v>
      </c>
      <c r="B3" t="s">
        <v>13</v>
      </c>
    </row>
    <row r="4" spans="1:2" x14ac:dyDescent="0.35">
      <c r="A4" s="22">
        <v>0</v>
      </c>
      <c r="B4" s="1">
        <v>8.2262673570463676</v>
      </c>
    </row>
    <row r="5" spans="1:2" x14ac:dyDescent="0.35">
      <c r="A5" s="22">
        <v>5</v>
      </c>
      <c r="B5" s="1">
        <v>6.9839499890803722</v>
      </c>
    </row>
    <row r="6" spans="1:2" x14ac:dyDescent="0.35">
      <c r="A6" s="22">
        <v>10</v>
      </c>
      <c r="B6" s="1">
        <v>6.2264977023005104</v>
      </c>
    </row>
    <row r="7" spans="1:2" x14ac:dyDescent="0.35">
      <c r="A7" s="22">
        <v>15</v>
      </c>
      <c r="B7" s="1">
        <v>6.4790525784094575</v>
      </c>
    </row>
    <row r="8" spans="1:2" x14ac:dyDescent="0.35">
      <c r="A8" s="22">
        <v>20</v>
      </c>
      <c r="B8" s="1">
        <v>8.8911445190508971</v>
      </c>
    </row>
    <row r="9" spans="1:2" x14ac:dyDescent="0.35">
      <c r="A9" s="22">
        <v>25</v>
      </c>
      <c r="B9" s="1">
        <v>12.905548761288301</v>
      </c>
    </row>
    <row r="10" spans="1:2" x14ac:dyDescent="0.35">
      <c r="A10" s="22">
        <v>30</v>
      </c>
      <c r="B10" s="1">
        <v>14.525129646062885</v>
      </c>
    </row>
    <row r="11" spans="1:2" x14ac:dyDescent="0.35">
      <c r="A11" s="22">
        <v>35</v>
      </c>
      <c r="B11" s="1">
        <v>17.926599582036285</v>
      </c>
    </row>
    <row r="12" spans="1:2" x14ac:dyDescent="0.35">
      <c r="A12" s="22">
        <v>40</v>
      </c>
      <c r="B12" s="1">
        <v>24.772575497627248</v>
      </c>
    </row>
    <row r="13" spans="1:2" x14ac:dyDescent="0.35">
      <c r="A13" s="22">
        <v>45</v>
      </c>
      <c r="B13" s="1">
        <v>24.682625898948075</v>
      </c>
    </row>
    <row r="14" spans="1:2" x14ac:dyDescent="0.35">
      <c r="A14" s="22">
        <v>50</v>
      </c>
      <c r="B14" s="1">
        <v>23.676102895003108</v>
      </c>
    </row>
    <row r="15" spans="1:2" x14ac:dyDescent="0.35">
      <c r="A15" s="22">
        <v>55</v>
      </c>
      <c r="B15" s="1">
        <v>33.826678074323247</v>
      </c>
    </row>
    <row r="16" spans="1:2" x14ac:dyDescent="0.35">
      <c r="A16" s="22">
        <v>60</v>
      </c>
      <c r="B16" s="1">
        <v>34.673439997893141</v>
      </c>
    </row>
    <row r="17" spans="1:2" x14ac:dyDescent="0.35">
      <c r="A17" s="22" t="s">
        <v>11</v>
      </c>
      <c r="B17" s="1">
        <v>14.824430079575984</v>
      </c>
    </row>
    <row r="18" spans="1:2" x14ac:dyDescent="0.35">
      <c r="A18" s="22" t="s">
        <v>12</v>
      </c>
      <c r="B18" s="1">
        <v>17.465518325728421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topLeftCell="F1" workbookViewId="0">
      <selection activeCell="B1" sqref="B1:B1048576"/>
    </sheetView>
  </sheetViews>
  <sheetFormatPr defaultRowHeight="14.5" x14ac:dyDescent="0.35"/>
  <cols>
    <col min="1" max="2" width="8.7265625" style="16"/>
    <col min="3" max="3" width="9.54296875" style="16" bestFit="1" customWidth="1"/>
    <col min="4" max="5" width="12.1796875" style="16" customWidth="1"/>
    <col min="6" max="7" width="11.36328125" style="16" bestFit="1" customWidth="1"/>
    <col min="8" max="16384" width="8.7265625" style="16"/>
  </cols>
  <sheetData>
    <row r="1" spans="1:10" x14ac:dyDescent="0.35">
      <c r="A1" s="16" t="s">
        <v>9</v>
      </c>
      <c r="B1" s="16" t="s">
        <v>7</v>
      </c>
      <c r="C1" s="16" t="s">
        <v>0</v>
      </c>
      <c r="D1" s="16" t="s">
        <v>8</v>
      </c>
      <c r="E1" s="17" t="s">
        <v>2</v>
      </c>
      <c r="F1" s="16" t="s">
        <v>0</v>
      </c>
      <c r="G1" s="16" t="s">
        <v>1</v>
      </c>
      <c r="H1" s="16" t="s">
        <v>3</v>
      </c>
      <c r="I1" s="17" t="s">
        <v>9</v>
      </c>
    </row>
    <row r="2" spans="1:10" x14ac:dyDescent="0.35">
      <c r="A2" s="16">
        <v>30.734282732009994</v>
      </c>
      <c r="B2" s="19">
        <v>45</v>
      </c>
      <c r="C2" s="4">
        <v>0.47367140650749201</v>
      </c>
      <c r="D2" s="4">
        <v>0.31999999284744202</v>
      </c>
      <c r="E2" s="4">
        <f>(D2-C2)^2/2</f>
        <v>1.18074516881391E-2</v>
      </c>
      <c r="F2" s="5">
        <f>C2*200</f>
        <v>94.734281301498399</v>
      </c>
      <c r="G2" s="5">
        <f>D2*200</f>
        <v>63.999998569488405</v>
      </c>
      <c r="H2" s="5">
        <f>F2-G2</f>
        <v>30.734282732009994</v>
      </c>
      <c r="I2" s="5">
        <f>ABS(H2)</f>
        <v>30.734282732009994</v>
      </c>
      <c r="J2" s="18">
        <v>64</v>
      </c>
    </row>
    <row r="3" spans="1:10" x14ac:dyDescent="0.35">
      <c r="A3" s="16">
        <v>32.415783405303998</v>
      </c>
      <c r="B3" s="19">
        <v>50</v>
      </c>
      <c r="C3" s="4">
        <v>0.54207891225814797</v>
      </c>
      <c r="D3" s="4">
        <v>0.37999999523162797</v>
      </c>
      <c r="E3" s="4">
        <f t="shared" ref="E3:E66" si="0">(D3-C3)^2/2</f>
        <v>1.3134787672244777E-2</v>
      </c>
      <c r="F3" s="5">
        <f t="shared" ref="F3:F66" si="1">C3*200</f>
        <v>108.4157824516296</v>
      </c>
      <c r="G3" s="5">
        <f t="shared" ref="G3:G66" si="2">D3*200</f>
        <v>75.999999046325598</v>
      </c>
      <c r="H3" s="5">
        <f t="shared" ref="H3:H66" si="3">F3-G3</f>
        <v>32.415783405303998</v>
      </c>
      <c r="I3" s="5">
        <f t="shared" ref="I3:I66" si="4">ABS(H3)</f>
        <v>32.415783405303998</v>
      </c>
      <c r="J3" s="18">
        <v>76</v>
      </c>
    </row>
    <row r="4" spans="1:10" x14ac:dyDescent="0.35">
      <c r="A4" s="16">
        <v>30.235242843627816</v>
      </c>
      <c r="B4" s="19">
        <v>55</v>
      </c>
      <c r="C4" s="4">
        <v>0.60117620229721003</v>
      </c>
      <c r="D4" s="4">
        <v>0.44999998807907099</v>
      </c>
      <c r="E4" s="4">
        <f t="shared" si="0"/>
        <v>1.1427123872664332E-2</v>
      </c>
      <c r="F4" s="5">
        <f t="shared" si="1"/>
        <v>120.23524045944201</v>
      </c>
      <c r="G4" s="5">
        <f t="shared" si="2"/>
        <v>89.999997615814195</v>
      </c>
      <c r="H4" s="5">
        <f t="shared" si="3"/>
        <v>30.235242843627816</v>
      </c>
      <c r="I4" s="5">
        <f t="shared" si="4"/>
        <v>30.235242843627816</v>
      </c>
      <c r="J4" s="18">
        <v>90</v>
      </c>
    </row>
    <row r="5" spans="1:10" ht="15" thickBot="1" x14ac:dyDescent="0.4">
      <c r="A5" s="16">
        <v>9.904456138610982</v>
      </c>
      <c r="B5" s="19">
        <v>60</v>
      </c>
      <c r="C5" s="4">
        <v>0.649522304534912</v>
      </c>
      <c r="D5" s="4">
        <v>0.60000002384185702</v>
      </c>
      <c r="E5" s="4">
        <f t="shared" si="0"/>
        <v>1.2262281425208627E-3</v>
      </c>
      <c r="F5" s="5">
        <f t="shared" si="1"/>
        <v>129.90446090698239</v>
      </c>
      <c r="G5" s="5">
        <f t="shared" si="2"/>
        <v>120.00000476837141</v>
      </c>
      <c r="H5" s="5">
        <f t="shared" si="3"/>
        <v>9.904456138610982</v>
      </c>
      <c r="I5" s="5">
        <f t="shared" si="4"/>
        <v>9.904456138610982</v>
      </c>
      <c r="J5" s="18">
        <v>120</v>
      </c>
    </row>
    <row r="6" spans="1:10" x14ac:dyDescent="0.35">
      <c r="A6" s="16">
        <v>12.719338387250898</v>
      </c>
      <c r="B6" s="6">
        <v>0</v>
      </c>
      <c r="C6" s="7">
        <v>8.3596691489219596E-2</v>
      </c>
      <c r="D6" s="7">
        <v>1.9999999552965102E-2</v>
      </c>
      <c r="E6" s="7">
        <f t="shared" si="0"/>
        <v>2.0222696126174292E-3</v>
      </c>
      <c r="F6" s="8">
        <f t="shared" si="1"/>
        <v>16.719338297843919</v>
      </c>
      <c r="G6" s="8">
        <f t="shared" si="2"/>
        <v>3.9999999105930204</v>
      </c>
      <c r="H6" s="9">
        <f t="shared" si="3"/>
        <v>12.719338387250898</v>
      </c>
      <c r="I6" s="5">
        <f t="shared" si="4"/>
        <v>12.719338387250898</v>
      </c>
      <c r="J6" s="18">
        <v>4</v>
      </c>
    </row>
    <row r="7" spans="1:10" x14ac:dyDescent="0.35">
      <c r="A7" s="16">
        <v>9.6855811774730807</v>
      </c>
      <c r="B7" s="10">
        <v>5</v>
      </c>
      <c r="C7" s="4">
        <v>9.8427906632423401E-2</v>
      </c>
      <c r="D7" s="4">
        <v>5.0000000745057997E-2</v>
      </c>
      <c r="E7" s="4">
        <f t="shared" si="0"/>
        <v>1.1726310343177604E-3</v>
      </c>
      <c r="F7" s="5">
        <f t="shared" si="1"/>
        <v>19.68558132648468</v>
      </c>
      <c r="G7" s="5">
        <f t="shared" si="2"/>
        <v>10.0000001490116</v>
      </c>
      <c r="H7" s="11">
        <f t="shared" si="3"/>
        <v>9.6855811774730807</v>
      </c>
      <c r="I7" s="5">
        <f t="shared" si="4"/>
        <v>9.6855811774730807</v>
      </c>
      <c r="J7" s="18">
        <v>10</v>
      </c>
    </row>
    <row r="8" spans="1:10" x14ac:dyDescent="0.35">
      <c r="A8" s="16">
        <v>9.6962109208105591</v>
      </c>
      <c r="B8" s="10">
        <v>10</v>
      </c>
      <c r="C8" s="4">
        <v>0.118481054902076</v>
      </c>
      <c r="D8" s="4">
        <v>7.0000000298023196E-2</v>
      </c>
      <c r="E8" s="4">
        <f t="shared" si="0"/>
        <v>1.1752063277605748E-3</v>
      </c>
      <c r="F8" s="5">
        <f t="shared" si="1"/>
        <v>23.696210980415199</v>
      </c>
      <c r="G8" s="5">
        <f t="shared" si="2"/>
        <v>14.000000059604639</v>
      </c>
      <c r="H8" s="11">
        <f t="shared" si="3"/>
        <v>9.6962109208105591</v>
      </c>
      <c r="I8" s="5">
        <f t="shared" si="4"/>
        <v>9.6962109208105591</v>
      </c>
      <c r="J8" s="18">
        <v>14</v>
      </c>
    </row>
    <row r="9" spans="1:10" x14ac:dyDescent="0.35">
      <c r="A9" s="16">
        <v>7.1409195661544018</v>
      </c>
      <c r="B9" s="10">
        <v>15</v>
      </c>
      <c r="C9" s="4">
        <v>0.14570459723472501</v>
      </c>
      <c r="D9" s="4">
        <v>0.109999999403953</v>
      </c>
      <c r="E9" s="4">
        <f t="shared" si="0"/>
        <v>6.374091531285847E-4</v>
      </c>
      <c r="F9" s="5">
        <f t="shared" si="1"/>
        <v>29.140919446945002</v>
      </c>
      <c r="G9" s="5">
        <f t="shared" si="2"/>
        <v>21.9999998807906</v>
      </c>
      <c r="H9" s="11">
        <f t="shared" si="3"/>
        <v>7.1409195661544018</v>
      </c>
      <c r="I9" s="5">
        <f t="shared" si="4"/>
        <v>7.1409195661544018</v>
      </c>
      <c r="J9" s="18">
        <v>22</v>
      </c>
    </row>
    <row r="10" spans="1:10" x14ac:dyDescent="0.35">
      <c r="A10" s="16">
        <v>10.468038916587798</v>
      </c>
      <c r="B10" s="10">
        <v>20</v>
      </c>
      <c r="C10" s="4">
        <v>0.18234018981456701</v>
      </c>
      <c r="D10" s="4">
        <v>0.129999995231628</v>
      </c>
      <c r="E10" s="4">
        <f t="shared" si="0"/>
        <v>1.3697479844899591E-3</v>
      </c>
      <c r="F10" s="5">
        <f t="shared" si="1"/>
        <v>36.468037962913399</v>
      </c>
      <c r="G10" s="5">
        <f t="shared" si="2"/>
        <v>25.999999046325602</v>
      </c>
      <c r="H10" s="11">
        <f t="shared" si="3"/>
        <v>10.468038916587798</v>
      </c>
      <c r="I10" s="5">
        <f t="shared" si="4"/>
        <v>10.468038916587798</v>
      </c>
      <c r="J10" s="18">
        <v>26</v>
      </c>
    </row>
    <row r="11" spans="1:10" x14ac:dyDescent="0.35">
      <c r="A11" s="16">
        <v>6.0659497976302035</v>
      </c>
      <c r="B11" s="10">
        <v>25</v>
      </c>
      <c r="C11" s="4">
        <v>0.23032975196838301</v>
      </c>
      <c r="D11" s="4">
        <v>0.20000000298023199</v>
      </c>
      <c r="E11" s="4">
        <f t="shared" si="0"/>
        <v>4.59946836842124E-4</v>
      </c>
      <c r="F11" s="5">
        <f t="shared" si="1"/>
        <v>46.065950393676601</v>
      </c>
      <c r="G11" s="5">
        <f t="shared" si="2"/>
        <v>40.000000596046398</v>
      </c>
      <c r="H11" s="11">
        <f t="shared" si="3"/>
        <v>6.0659497976302035</v>
      </c>
      <c r="I11" s="5">
        <f t="shared" si="4"/>
        <v>6.0659497976302035</v>
      </c>
      <c r="J11" s="18">
        <v>40</v>
      </c>
    </row>
    <row r="12" spans="1:10" x14ac:dyDescent="0.35">
      <c r="A12" s="16">
        <v>17.033633589744603</v>
      </c>
      <c r="B12" s="10">
        <v>30</v>
      </c>
      <c r="C12" s="4">
        <v>0.290168166160583</v>
      </c>
      <c r="D12" s="4">
        <v>0.20499999821185999</v>
      </c>
      <c r="E12" s="4">
        <f t="shared" si="0"/>
        <v>3.6268084158709445E-3</v>
      </c>
      <c r="F12" s="5">
        <f t="shared" si="1"/>
        <v>58.0336332321166</v>
      </c>
      <c r="G12" s="5">
        <f t="shared" si="2"/>
        <v>40.999999642371996</v>
      </c>
      <c r="H12" s="11">
        <f t="shared" si="3"/>
        <v>17.033633589744603</v>
      </c>
      <c r="I12" s="5">
        <f t="shared" si="4"/>
        <v>17.033633589744603</v>
      </c>
      <c r="J12" s="18">
        <v>41</v>
      </c>
    </row>
    <row r="13" spans="1:10" x14ac:dyDescent="0.35">
      <c r="A13" s="16">
        <v>12.925481796264613</v>
      </c>
      <c r="B13" s="10">
        <v>35</v>
      </c>
      <c r="C13" s="4">
        <v>0.359627395868301</v>
      </c>
      <c r="D13" s="4">
        <v>0.29499998688697798</v>
      </c>
      <c r="E13" s="4">
        <f t="shared" si="0"/>
        <v>2.0883509958195957E-3</v>
      </c>
      <c r="F13" s="5">
        <f t="shared" si="1"/>
        <v>71.925479173660207</v>
      </c>
      <c r="G13" s="5">
        <f t="shared" si="2"/>
        <v>58.999997377395594</v>
      </c>
      <c r="H13" s="11">
        <f t="shared" si="3"/>
        <v>12.925481796264613</v>
      </c>
      <c r="I13" s="5">
        <f t="shared" si="4"/>
        <v>12.925481796264613</v>
      </c>
      <c r="J13" s="18">
        <v>59</v>
      </c>
    </row>
    <row r="14" spans="1:10" x14ac:dyDescent="0.35">
      <c r="A14" s="16">
        <v>16.701900959014793</v>
      </c>
      <c r="B14" s="10">
        <v>40</v>
      </c>
      <c r="C14" s="4">
        <v>0.43350949883460899</v>
      </c>
      <c r="D14" s="4">
        <v>0.34999999403953502</v>
      </c>
      <c r="E14" s="4">
        <f t="shared" si="0"/>
        <v>3.4869186955592407E-3</v>
      </c>
      <c r="F14" s="5">
        <f t="shared" si="1"/>
        <v>86.701899766921798</v>
      </c>
      <c r="G14" s="5">
        <f t="shared" si="2"/>
        <v>69.999998807907005</v>
      </c>
      <c r="H14" s="11">
        <f t="shared" si="3"/>
        <v>16.701900959014793</v>
      </c>
      <c r="I14" s="5">
        <f t="shared" si="4"/>
        <v>16.701900959014793</v>
      </c>
      <c r="J14" s="18">
        <v>70</v>
      </c>
    </row>
    <row r="15" spans="1:10" x14ac:dyDescent="0.35">
      <c r="A15" s="16">
        <v>20.051079988479586</v>
      </c>
      <c r="B15" s="10">
        <v>45</v>
      </c>
      <c r="C15" s="4">
        <v>0.50525540113448997</v>
      </c>
      <c r="D15" s="4">
        <v>0.40500000119209201</v>
      </c>
      <c r="E15" s="4">
        <f t="shared" si="0"/>
        <v>5.0255726088050843E-3</v>
      </c>
      <c r="F15" s="5">
        <f t="shared" si="1"/>
        <v>101.05108022689799</v>
      </c>
      <c r="G15" s="5">
        <f t="shared" si="2"/>
        <v>81.000000238418409</v>
      </c>
      <c r="H15" s="11">
        <f t="shared" si="3"/>
        <v>20.051079988479586</v>
      </c>
      <c r="I15" s="5">
        <f t="shared" si="4"/>
        <v>20.051079988479586</v>
      </c>
      <c r="J15" s="18">
        <v>81</v>
      </c>
    </row>
    <row r="16" spans="1:10" x14ac:dyDescent="0.35">
      <c r="A16" s="16">
        <v>24.892163276672406</v>
      </c>
      <c r="B16" s="10">
        <v>50</v>
      </c>
      <c r="C16" s="4">
        <v>0.569460809230804</v>
      </c>
      <c r="D16" s="4">
        <v>0.44499999284744202</v>
      </c>
      <c r="E16" s="4">
        <f t="shared" si="0"/>
        <v>7.7452474074064734E-3</v>
      </c>
      <c r="F16" s="5">
        <f t="shared" si="1"/>
        <v>113.8921618461608</v>
      </c>
      <c r="G16" s="5">
        <f t="shared" si="2"/>
        <v>88.999998569488397</v>
      </c>
      <c r="H16" s="11">
        <f t="shared" si="3"/>
        <v>24.892163276672406</v>
      </c>
      <c r="I16" s="5">
        <f t="shared" si="4"/>
        <v>24.892163276672406</v>
      </c>
      <c r="J16" s="18">
        <v>89</v>
      </c>
    </row>
    <row r="17" spans="1:10" x14ac:dyDescent="0.35">
      <c r="A17" s="16">
        <v>40.677100419997998</v>
      </c>
      <c r="B17" s="10">
        <v>55</v>
      </c>
      <c r="C17" s="4">
        <v>0.62338548898696799</v>
      </c>
      <c r="D17" s="4">
        <v>0.41999998688697798</v>
      </c>
      <c r="E17" s="4">
        <f t="shared" si="0"/>
        <v>2.068283123223252E-2</v>
      </c>
      <c r="F17" s="5">
        <f t="shared" si="1"/>
        <v>124.6770977973936</v>
      </c>
      <c r="G17" s="5">
        <f t="shared" si="2"/>
        <v>83.999997377395601</v>
      </c>
      <c r="H17" s="11">
        <f t="shared" si="3"/>
        <v>40.677100419997998</v>
      </c>
      <c r="I17" s="5">
        <f t="shared" si="4"/>
        <v>40.677100419997998</v>
      </c>
      <c r="J17" s="18">
        <v>84</v>
      </c>
    </row>
    <row r="18" spans="1:10" x14ac:dyDescent="0.35">
      <c r="A18" s="16">
        <v>38.356608152389597</v>
      </c>
      <c r="B18" s="10">
        <v>60</v>
      </c>
      <c r="C18" s="4">
        <v>0.66678303480148304</v>
      </c>
      <c r="D18" s="4">
        <v>0.47499999403953502</v>
      </c>
      <c r="E18" s="4">
        <f t="shared" si="0"/>
        <v>1.8390367361949506E-2</v>
      </c>
      <c r="F18" s="5">
        <f t="shared" si="1"/>
        <v>133.3566069602966</v>
      </c>
      <c r="G18" s="5">
        <f t="shared" si="2"/>
        <v>94.999998807907005</v>
      </c>
      <c r="H18" s="11">
        <f t="shared" si="3"/>
        <v>38.356608152389597</v>
      </c>
      <c r="I18" s="5">
        <f t="shared" si="4"/>
        <v>38.356608152389597</v>
      </c>
      <c r="J18" s="18">
        <v>95</v>
      </c>
    </row>
    <row r="19" spans="1:10" x14ac:dyDescent="0.35">
      <c r="A19" s="16">
        <v>11.71933822333812</v>
      </c>
      <c r="B19" s="10">
        <v>0</v>
      </c>
      <c r="C19" s="4">
        <v>8.3596691489219596E-2</v>
      </c>
      <c r="D19" s="4">
        <v>2.5000000372528999E-2</v>
      </c>
      <c r="E19" s="4">
        <f t="shared" si="0"/>
        <v>1.7167861049124232E-3</v>
      </c>
      <c r="F19" s="5">
        <f t="shared" si="1"/>
        <v>16.719338297843919</v>
      </c>
      <c r="G19" s="5">
        <f t="shared" si="2"/>
        <v>5.0000000745057998</v>
      </c>
      <c r="H19" s="11">
        <f t="shared" si="3"/>
        <v>11.71933822333812</v>
      </c>
      <c r="I19" s="5">
        <f t="shared" si="4"/>
        <v>11.71933822333812</v>
      </c>
      <c r="J19" s="18">
        <v>5</v>
      </c>
    </row>
    <row r="20" spans="1:10" x14ac:dyDescent="0.35">
      <c r="A20" s="16">
        <v>12.685581296682361</v>
      </c>
      <c r="B20" s="10">
        <v>5</v>
      </c>
      <c r="C20" s="4">
        <v>9.8427906632423401E-2</v>
      </c>
      <c r="D20" s="4">
        <v>3.5000000149011598E-2</v>
      </c>
      <c r="E20" s="4">
        <f t="shared" si="0"/>
        <v>2.0115496604342165E-3</v>
      </c>
      <c r="F20" s="5">
        <f t="shared" si="1"/>
        <v>19.68558132648468</v>
      </c>
      <c r="G20" s="5">
        <f t="shared" si="2"/>
        <v>7.0000000298023197</v>
      </c>
      <c r="H20" s="11">
        <f t="shared" si="3"/>
        <v>12.685581296682361</v>
      </c>
      <c r="I20" s="5">
        <f t="shared" si="4"/>
        <v>12.685581296682361</v>
      </c>
      <c r="J20" s="18">
        <v>7</v>
      </c>
    </row>
    <row r="21" spans="1:10" x14ac:dyDescent="0.35">
      <c r="A21" s="16">
        <v>8.6962103843687597</v>
      </c>
      <c r="B21" s="10">
        <v>10</v>
      </c>
      <c r="C21" s="4">
        <v>0.118481054902076</v>
      </c>
      <c r="D21" s="4">
        <v>7.5000002980232197E-2</v>
      </c>
      <c r="E21" s="4">
        <f t="shared" si="0"/>
        <v>9.4530093811503828E-4</v>
      </c>
      <c r="F21" s="5">
        <f t="shared" si="1"/>
        <v>23.696210980415199</v>
      </c>
      <c r="G21" s="5">
        <f t="shared" si="2"/>
        <v>15.000000596046439</v>
      </c>
      <c r="H21" s="11">
        <f t="shared" si="3"/>
        <v>8.6962103843687597</v>
      </c>
      <c r="I21" s="5">
        <f t="shared" si="4"/>
        <v>8.6962103843687597</v>
      </c>
      <c r="J21" s="18">
        <v>15</v>
      </c>
    </row>
    <row r="22" spans="1:10" x14ac:dyDescent="0.35">
      <c r="A22" s="16">
        <v>8.1409201025962012</v>
      </c>
      <c r="B22" s="10">
        <v>15</v>
      </c>
      <c r="C22" s="4">
        <v>0.14570459723472501</v>
      </c>
      <c r="D22" s="4">
        <v>0.104999996721744</v>
      </c>
      <c r="E22" s="4">
        <f t="shared" si="0"/>
        <v>8.2843225146068706E-4</v>
      </c>
      <c r="F22" s="5">
        <f t="shared" si="1"/>
        <v>29.140919446945002</v>
      </c>
      <c r="G22" s="5">
        <f t="shared" si="2"/>
        <v>20.999999344348801</v>
      </c>
      <c r="H22" s="11">
        <f t="shared" si="3"/>
        <v>8.1409201025962012</v>
      </c>
      <c r="I22" s="5">
        <f t="shared" si="4"/>
        <v>8.1409201025962012</v>
      </c>
      <c r="J22" s="18">
        <v>21</v>
      </c>
    </row>
    <row r="23" spans="1:10" x14ac:dyDescent="0.35">
      <c r="A23" s="16">
        <v>10.468038916587798</v>
      </c>
      <c r="B23" s="10">
        <v>20</v>
      </c>
      <c r="C23" s="4">
        <v>0.18234018981456701</v>
      </c>
      <c r="D23" s="4">
        <v>0.129999995231628</v>
      </c>
      <c r="E23" s="4">
        <f t="shared" si="0"/>
        <v>1.3697479844899591E-3</v>
      </c>
      <c r="F23" s="5">
        <f t="shared" si="1"/>
        <v>36.468037962913399</v>
      </c>
      <c r="G23" s="5">
        <f t="shared" si="2"/>
        <v>25.999999046325602</v>
      </c>
      <c r="H23" s="11">
        <f t="shared" si="3"/>
        <v>10.468038916587798</v>
      </c>
      <c r="I23" s="5">
        <f t="shared" si="4"/>
        <v>10.468038916587798</v>
      </c>
      <c r="J23" s="18">
        <v>26</v>
      </c>
    </row>
    <row r="24" spans="1:10" x14ac:dyDescent="0.35">
      <c r="A24" s="16">
        <v>12.065950036048797</v>
      </c>
      <c r="B24" s="10">
        <v>25</v>
      </c>
      <c r="C24" s="4">
        <v>0.23032975196838301</v>
      </c>
      <c r="D24" s="4">
        <v>0.17000000178813901</v>
      </c>
      <c r="E24" s="4">
        <f t="shared" si="0"/>
        <v>1.8198393784053255E-3</v>
      </c>
      <c r="F24" s="5">
        <f t="shared" si="1"/>
        <v>46.065950393676601</v>
      </c>
      <c r="G24" s="5">
        <f t="shared" si="2"/>
        <v>34.000000357627805</v>
      </c>
      <c r="H24" s="11">
        <f t="shared" si="3"/>
        <v>12.065950036048797</v>
      </c>
      <c r="I24" s="5">
        <f t="shared" si="4"/>
        <v>12.065950036048797</v>
      </c>
      <c r="J24" s="18">
        <v>34</v>
      </c>
    </row>
    <row r="25" spans="1:10" x14ac:dyDescent="0.35">
      <c r="A25" s="16">
        <v>11.033633351326003</v>
      </c>
      <c r="B25" s="10">
        <v>30</v>
      </c>
      <c r="C25" s="4">
        <v>0.290168166160583</v>
      </c>
      <c r="D25" s="4">
        <v>0.234999999403953</v>
      </c>
      <c r="E25" s="4">
        <f t="shared" si="0"/>
        <v>1.5217633116436677E-3</v>
      </c>
      <c r="F25" s="5">
        <f t="shared" si="1"/>
        <v>58.0336332321166</v>
      </c>
      <c r="G25" s="5">
        <f t="shared" si="2"/>
        <v>46.999999880790597</v>
      </c>
      <c r="H25" s="11">
        <f t="shared" si="3"/>
        <v>11.033633351326003</v>
      </c>
      <c r="I25" s="5">
        <f t="shared" si="4"/>
        <v>11.033633351326003</v>
      </c>
      <c r="J25" s="18">
        <v>47</v>
      </c>
    </row>
    <row r="26" spans="1:10" x14ac:dyDescent="0.35">
      <c r="A26" s="16">
        <v>19.925481081009004</v>
      </c>
      <c r="B26" s="10">
        <v>35</v>
      </c>
      <c r="C26" s="4">
        <v>0.359627395868301</v>
      </c>
      <c r="D26" s="4">
        <v>0.259999990463256</v>
      </c>
      <c r="E26" s="4">
        <f t="shared" si="0"/>
        <v>4.9628099538705948E-3</v>
      </c>
      <c r="F26" s="5">
        <f t="shared" si="1"/>
        <v>71.925479173660207</v>
      </c>
      <c r="G26" s="5">
        <f t="shared" si="2"/>
        <v>51.999998092651204</v>
      </c>
      <c r="H26" s="11">
        <f t="shared" si="3"/>
        <v>19.925481081009004</v>
      </c>
      <c r="I26" s="5">
        <f t="shared" si="4"/>
        <v>19.925481081009004</v>
      </c>
      <c r="J26" s="18">
        <v>52</v>
      </c>
    </row>
    <row r="27" spans="1:10" x14ac:dyDescent="0.35">
      <c r="A27" s="16">
        <v>25.701898336410402</v>
      </c>
      <c r="B27" s="10">
        <v>40</v>
      </c>
      <c r="C27" s="4">
        <v>0.43350949883460899</v>
      </c>
      <c r="D27" s="4">
        <v>0.30500000715255698</v>
      </c>
      <c r="E27" s="4">
        <f t="shared" si="0"/>
        <v>8.2573447261896967E-3</v>
      </c>
      <c r="F27" s="5">
        <f t="shared" si="1"/>
        <v>86.701899766921798</v>
      </c>
      <c r="G27" s="5">
        <f t="shared" si="2"/>
        <v>61.000001430511396</v>
      </c>
      <c r="H27" s="11">
        <f t="shared" si="3"/>
        <v>25.701898336410402</v>
      </c>
      <c r="I27" s="5">
        <f t="shared" si="4"/>
        <v>25.701898336410402</v>
      </c>
      <c r="J27" s="18">
        <v>61</v>
      </c>
    </row>
    <row r="28" spans="1:10" x14ac:dyDescent="0.35">
      <c r="A28" s="16">
        <v>16.051077842712388</v>
      </c>
      <c r="B28" s="10">
        <v>45</v>
      </c>
      <c r="C28" s="4">
        <v>0.50525540113448997</v>
      </c>
      <c r="D28" s="4">
        <v>0.42500001192092801</v>
      </c>
      <c r="E28" s="4">
        <f t="shared" si="0"/>
        <v>3.2204637489101585E-3</v>
      </c>
      <c r="F28" s="5">
        <f t="shared" si="1"/>
        <v>101.05108022689799</v>
      </c>
      <c r="G28" s="5">
        <f t="shared" si="2"/>
        <v>85.000002384185606</v>
      </c>
      <c r="H28" s="11">
        <f t="shared" si="3"/>
        <v>16.051077842712388</v>
      </c>
      <c r="I28" s="5">
        <f t="shared" si="4"/>
        <v>16.051077842712388</v>
      </c>
      <c r="J28" s="18">
        <v>85</v>
      </c>
    </row>
    <row r="29" spans="1:10" x14ac:dyDescent="0.35">
      <c r="A29" s="16">
        <v>19.892162084579411</v>
      </c>
      <c r="B29" s="10">
        <v>50</v>
      </c>
      <c r="C29" s="4">
        <v>0.569460809230804</v>
      </c>
      <c r="D29" s="4">
        <v>0.46999999880790699</v>
      </c>
      <c r="E29" s="4">
        <f t="shared" si="0"/>
        <v>4.946226404989729E-3</v>
      </c>
      <c r="F29" s="5">
        <f t="shared" si="1"/>
        <v>113.8921618461608</v>
      </c>
      <c r="G29" s="5">
        <f t="shared" si="2"/>
        <v>93.999999761581392</v>
      </c>
      <c r="H29" s="11">
        <f t="shared" si="3"/>
        <v>19.892162084579411</v>
      </c>
      <c r="I29" s="5">
        <f t="shared" si="4"/>
        <v>19.892162084579411</v>
      </c>
      <c r="J29" s="18">
        <v>94</v>
      </c>
    </row>
    <row r="30" spans="1:10" x14ac:dyDescent="0.35">
      <c r="A30" s="16">
        <v>35.677099227905202</v>
      </c>
      <c r="B30" s="10">
        <v>55</v>
      </c>
      <c r="C30" s="4">
        <v>0.62338548898696799</v>
      </c>
      <c r="D30" s="4">
        <v>0.44499999284744202</v>
      </c>
      <c r="E30" s="4">
        <f t="shared" si="0"/>
        <v>1.5910692616472419E-2</v>
      </c>
      <c r="F30" s="5">
        <f t="shared" si="1"/>
        <v>124.6770977973936</v>
      </c>
      <c r="G30" s="5">
        <f t="shared" si="2"/>
        <v>88.999998569488397</v>
      </c>
      <c r="H30" s="11">
        <f t="shared" si="3"/>
        <v>35.677099227905202</v>
      </c>
      <c r="I30" s="5">
        <f t="shared" si="4"/>
        <v>35.677099227905202</v>
      </c>
      <c r="J30" s="18">
        <v>89</v>
      </c>
    </row>
    <row r="31" spans="1:10" x14ac:dyDescent="0.35">
      <c r="A31" s="16">
        <v>46.356606483459601</v>
      </c>
      <c r="B31" s="10">
        <v>60</v>
      </c>
      <c r="C31" s="4">
        <v>0.66678303480148304</v>
      </c>
      <c r="D31" s="4">
        <v>0.43500000238418501</v>
      </c>
      <c r="E31" s="4">
        <f t="shared" si="0"/>
        <v>2.6861687058279116E-2</v>
      </c>
      <c r="F31" s="5">
        <f t="shared" si="1"/>
        <v>133.3566069602966</v>
      </c>
      <c r="G31" s="5">
        <f t="shared" si="2"/>
        <v>87.000000476837002</v>
      </c>
      <c r="H31" s="11">
        <f t="shared" si="3"/>
        <v>46.356606483459601</v>
      </c>
      <c r="I31" s="5">
        <f t="shared" si="4"/>
        <v>46.356606483459601</v>
      </c>
      <c r="J31" s="18">
        <v>87</v>
      </c>
    </row>
    <row r="32" spans="1:10" x14ac:dyDescent="0.35">
      <c r="A32" s="16">
        <v>13.719338364899158</v>
      </c>
      <c r="B32" s="10">
        <v>0</v>
      </c>
      <c r="C32" s="4">
        <v>8.3596691489219596E-2</v>
      </c>
      <c r="D32" s="4">
        <v>1.49999996647238E-2</v>
      </c>
      <c r="E32" s="4">
        <f t="shared" si="0"/>
        <v>2.3527530646324239E-3</v>
      </c>
      <c r="F32" s="5">
        <f t="shared" si="1"/>
        <v>16.719338297843919</v>
      </c>
      <c r="G32" s="5">
        <f t="shared" si="2"/>
        <v>2.99999993294476</v>
      </c>
      <c r="H32" s="11">
        <f t="shared" si="3"/>
        <v>13.719338364899158</v>
      </c>
      <c r="I32" s="5">
        <f t="shared" si="4"/>
        <v>13.719338364899158</v>
      </c>
      <c r="J32" s="18">
        <v>3</v>
      </c>
    </row>
    <row r="33" spans="1:16" x14ac:dyDescent="0.35">
      <c r="A33" s="16">
        <v>11.68558150529862</v>
      </c>
      <c r="B33" s="10">
        <v>5</v>
      </c>
      <c r="C33" s="4">
        <v>9.8427906632423401E-2</v>
      </c>
      <c r="D33" s="4">
        <v>3.9999999105930301E-2</v>
      </c>
      <c r="E33" s="4">
        <f t="shared" si="0"/>
        <v>1.7069101889622144E-3</v>
      </c>
      <c r="F33" s="5">
        <f t="shared" si="1"/>
        <v>19.68558132648468</v>
      </c>
      <c r="G33" s="5">
        <f t="shared" si="2"/>
        <v>7.9999998211860603</v>
      </c>
      <c r="H33" s="11">
        <f t="shared" si="3"/>
        <v>11.68558150529862</v>
      </c>
      <c r="I33" s="5">
        <f t="shared" si="4"/>
        <v>11.68558150529862</v>
      </c>
      <c r="J33" s="18">
        <v>8</v>
      </c>
    </row>
    <row r="34" spans="1:16" x14ac:dyDescent="0.35">
      <c r="A34" s="16">
        <v>11.696211248636118</v>
      </c>
      <c r="B34" s="10">
        <v>10</v>
      </c>
      <c r="C34" s="4">
        <v>0.118481054902076</v>
      </c>
      <c r="D34" s="4">
        <v>5.9999998658895402E-2</v>
      </c>
      <c r="E34" s="4">
        <f t="shared" si="0"/>
        <v>1.7100169696590262E-3</v>
      </c>
      <c r="F34" s="5">
        <f t="shared" si="1"/>
        <v>23.696210980415199</v>
      </c>
      <c r="G34" s="5">
        <f t="shared" si="2"/>
        <v>11.999999731779081</v>
      </c>
      <c r="H34" s="11">
        <f t="shared" si="3"/>
        <v>11.696211248636118</v>
      </c>
      <c r="I34" s="5">
        <f t="shared" si="4"/>
        <v>11.696211248636118</v>
      </c>
      <c r="J34" s="18">
        <v>12</v>
      </c>
    </row>
    <row r="35" spans="1:16" x14ac:dyDescent="0.35">
      <c r="A35" s="16">
        <v>11.140918731689283</v>
      </c>
      <c r="B35" s="10">
        <v>15</v>
      </c>
      <c r="C35" s="4">
        <v>0.14570459723472501</v>
      </c>
      <c r="D35" s="4">
        <v>9.0000003576278603E-2</v>
      </c>
      <c r="E35" s="4">
        <f t="shared" si="0"/>
        <v>1.5515008773263137E-3</v>
      </c>
      <c r="F35" s="5">
        <f t="shared" si="1"/>
        <v>29.140919446945002</v>
      </c>
      <c r="G35" s="5">
        <f t="shared" si="2"/>
        <v>18.00000071525572</v>
      </c>
      <c r="H35" s="11">
        <f t="shared" si="3"/>
        <v>11.140918731689283</v>
      </c>
      <c r="I35" s="5">
        <f t="shared" si="4"/>
        <v>11.140918731689283</v>
      </c>
      <c r="J35" s="18">
        <v>18</v>
      </c>
    </row>
    <row r="36" spans="1:16" x14ac:dyDescent="0.35">
      <c r="A36" s="16">
        <v>12.468038499355398</v>
      </c>
      <c r="B36" s="10">
        <v>20</v>
      </c>
      <c r="C36" s="4">
        <v>0.18234018981456701</v>
      </c>
      <c r="D36" s="4">
        <v>0.11999999731779</v>
      </c>
      <c r="E36" s="4">
        <f t="shared" si="0"/>
        <v>1.9431498002676064E-3</v>
      </c>
      <c r="F36" s="5">
        <f t="shared" si="1"/>
        <v>36.468037962913399</v>
      </c>
      <c r="G36" s="5">
        <f t="shared" si="2"/>
        <v>23.999999463558002</v>
      </c>
      <c r="H36" s="11">
        <f t="shared" si="3"/>
        <v>12.468038499355398</v>
      </c>
      <c r="I36" s="5">
        <f t="shared" si="4"/>
        <v>12.468038499355398</v>
      </c>
      <c r="J36" s="18">
        <v>24</v>
      </c>
    </row>
    <row r="37" spans="1:16" x14ac:dyDescent="0.35">
      <c r="A37" s="16">
        <v>13.065949082374601</v>
      </c>
      <c r="B37" s="10">
        <v>25</v>
      </c>
      <c r="C37" s="4">
        <v>0.23032975196838301</v>
      </c>
      <c r="D37" s="4">
        <v>0.16500000655651001</v>
      </c>
      <c r="E37" s="4">
        <f t="shared" si="0"/>
        <v>2.1339878177900709E-3</v>
      </c>
      <c r="F37" s="5">
        <f t="shared" si="1"/>
        <v>46.065950393676601</v>
      </c>
      <c r="G37" s="5">
        <f t="shared" si="2"/>
        <v>33.000001311302</v>
      </c>
      <c r="H37" s="11">
        <f t="shared" si="3"/>
        <v>13.065949082374601</v>
      </c>
      <c r="I37" s="5">
        <f t="shared" si="4"/>
        <v>13.065949082374601</v>
      </c>
      <c r="J37" s="18">
        <v>33</v>
      </c>
    </row>
    <row r="38" spans="1:16" x14ac:dyDescent="0.35">
      <c r="A38" s="16">
        <v>15.033632516861005</v>
      </c>
      <c r="B38" s="10">
        <v>30</v>
      </c>
      <c r="C38" s="4">
        <v>0.290168166160583</v>
      </c>
      <c r="D38" s="4">
        <v>0.21500000357627799</v>
      </c>
      <c r="E38" s="4">
        <f t="shared" si="0"/>
        <v>2.8251263331502555E-3</v>
      </c>
      <c r="F38" s="5">
        <f t="shared" si="1"/>
        <v>58.0336332321166</v>
      </c>
      <c r="G38" s="5">
        <f t="shared" si="2"/>
        <v>43.000000715255595</v>
      </c>
      <c r="H38" s="11">
        <f t="shared" si="3"/>
        <v>15.033632516861005</v>
      </c>
      <c r="I38" s="5">
        <f t="shared" si="4"/>
        <v>15.033632516861005</v>
      </c>
      <c r="J38" s="18">
        <v>43</v>
      </c>
    </row>
    <row r="39" spans="1:16" x14ac:dyDescent="0.35">
      <c r="A39" s="16">
        <v>4.9254775047302104</v>
      </c>
      <c r="B39" s="10">
        <v>35</v>
      </c>
      <c r="C39" s="4">
        <v>0.359627395868301</v>
      </c>
      <c r="D39" s="4">
        <v>0.33500000834464999</v>
      </c>
      <c r="E39" s="4">
        <f t="shared" si="0"/>
        <v>3.0325410812004079E-4</v>
      </c>
      <c r="F39" s="5">
        <f t="shared" si="1"/>
        <v>71.925479173660207</v>
      </c>
      <c r="G39" s="5">
        <f t="shared" si="2"/>
        <v>67.000001668929997</v>
      </c>
      <c r="H39" s="11">
        <f t="shared" si="3"/>
        <v>4.9254775047302104</v>
      </c>
      <c r="I39" s="5">
        <f t="shared" si="4"/>
        <v>4.9254775047302104</v>
      </c>
      <c r="J39" s="18">
        <v>67</v>
      </c>
    </row>
    <row r="40" spans="1:16" x14ac:dyDescent="0.35">
      <c r="A40" s="16">
        <v>8.7019026279448042</v>
      </c>
      <c r="B40" s="10">
        <v>40</v>
      </c>
      <c r="C40" s="4">
        <v>0.43350949883460899</v>
      </c>
      <c r="D40" s="4">
        <v>0.38999998569488498</v>
      </c>
      <c r="E40" s="4">
        <f t="shared" si="0"/>
        <v>9.4653886682790809E-4</v>
      </c>
      <c r="F40" s="5">
        <f t="shared" si="1"/>
        <v>86.701899766921798</v>
      </c>
      <c r="G40" s="5">
        <f t="shared" si="2"/>
        <v>77.999997138976994</v>
      </c>
      <c r="H40" s="11">
        <f t="shared" si="3"/>
        <v>8.7019026279448042</v>
      </c>
      <c r="I40" s="5">
        <f t="shared" si="4"/>
        <v>8.7019026279448042</v>
      </c>
      <c r="J40" s="18">
        <v>78</v>
      </c>
    </row>
    <row r="41" spans="1:16" x14ac:dyDescent="0.35">
      <c r="A41" s="16">
        <v>23.051083087921</v>
      </c>
      <c r="B41" s="10">
        <v>45</v>
      </c>
      <c r="C41" s="4">
        <v>0.50525540113448997</v>
      </c>
      <c r="D41" s="4">
        <v>0.38999998569488498</v>
      </c>
      <c r="E41" s="4">
        <f t="shared" si="0"/>
        <v>6.6419053940779682E-3</v>
      </c>
      <c r="F41" s="5">
        <f t="shared" si="1"/>
        <v>101.05108022689799</v>
      </c>
      <c r="G41" s="5">
        <f t="shared" si="2"/>
        <v>77.999997138976994</v>
      </c>
      <c r="H41" s="11">
        <f t="shared" si="3"/>
        <v>23.051083087921</v>
      </c>
      <c r="I41" s="5">
        <f t="shared" si="4"/>
        <v>23.051083087921</v>
      </c>
      <c r="J41" s="18">
        <v>78</v>
      </c>
    </row>
    <row r="42" spans="1:16" x14ac:dyDescent="0.35">
      <c r="A42" s="16">
        <v>29.892164468765202</v>
      </c>
      <c r="B42" s="10">
        <v>50</v>
      </c>
      <c r="C42" s="4">
        <v>0.569460809230804</v>
      </c>
      <c r="D42" s="4">
        <v>0.41999998688697798</v>
      </c>
      <c r="E42" s="4">
        <f t="shared" si="0"/>
        <v>1.1169268707846361E-2</v>
      </c>
      <c r="F42" s="5">
        <f t="shared" si="1"/>
        <v>113.8921618461608</v>
      </c>
      <c r="G42" s="5">
        <f t="shared" si="2"/>
        <v>83.999997377395601</v>
      </c>
      <c r="H42" s="11">
        <f t="shared" si="3"/>
        <v>29.892164468765202</v>
      </c>
      <c r="I42" s="5">
        <f t="shared" si="4"/>
        <v>29.892164468765202</v>
      </c>
      <c r="J42" s="18">
        <v>84</v>
      </c>
    </row>
    <row r="43" spans="1:16" x14ac:dyDescent="0.35">
      <c r="A43" s="16">
        <v>39.677095413207994</v>
      </c>
      <c r="B43" s="10">
        <v>55</v>
      </c>
      <c r="C43" s="4">
        <v>0.62338548898696799</v>
      </c>
      <c r="D43" s="4">
        <v>0.42500001192092801</v>
      </c>
      <c r="E43" s="4">
        <f t="shared" si="0"/>
        <v>1.9678398755360139E-2</v>
      </c>
      <c r="F43" s="5">
        <f t="shared" si="1"/>
        <v>124.6770977973936</v>
      </c>
      <c r="G43" s="5">
        <f t="shared" si="2"/>
        <v>85.000002384185606</v>
      </c>
      <c r="H43" s="11">
        <f t="shared" si="3"/>
        <v>39.677095413207994</v>
      </c>
      <c r="I43" s="5">
        <f t="shared" si="4"/>
        <v>39.677095413207994</v>
      </c>
      <c r="J43" s="18">
        <v>85</v>
      </c>
    </row>
    <row r="44" spans="1:16" ht="15" thickBot="1" x14ac:dyDescent="0.4">
      <c r="A44" s="16">
        <v>45.356607437133803</v>
      </c>
      <c r="B44" s="12">
        <v>60</v>
      </c>
      <c r="C44" s="13">
        <v>0.66678303480148304</v>
      </c>
      <c r="D44" s="13">
        <v>0.43999999761581399</v>
      </c>
      <c r="E44" s="13">
        <f t="shared" si="0"/>
        <v>2.5715272977578276E-2</v>
      </c>
      <c r="F44" s="14">
        <f t="shared" si="1"/>
        <v>133.3566069602966</v>
      </c>
      <c r="G44" s="14">
        <f t="shared" si="2"/>
        <v>87.999999523162799</v>
      </c>
      <c r="H44" s="15">
        <f t="shared" si="3"/>
        <v>45.356607437133803</v>
      </c>
      <c r="I44" s="5">
        <f t="shared" si="4"/>
        <v>45.356607437133803</v>
      </c>
      <c r="J44" s="18">
        <v>88</v>
      </c>
    </row>
    <row r="45" spans="1:16" x14ac:dyDescent="0.35">
      <c r="A45" s="16">
        <v>0.85689723491667991</v>
      </c>
      <c r="B45" s="6">
        <v>0</v>
      </c>
      <c r="C45" s="7">
        <v>8.0715514719486195E-2</v>
      </c>
      <c r="D45" s="7">
        <v>8.5000000894069602E-2</v>
      </c>
      <c r="E45" s="7">
        <f t="shared" si="0"/>
        <v>9.17841089009818E-6</v>
      </c>
      <c r="F45" s="8">
        <f t="shared" si="1"/>
        <v>16.14310294389724</v>
      </c>
      <c r="G45" s="8">
        <f t="shared" si="2"/>
        <v>17.00000017881392</v>
      </c>
      <c r="H45" s="9">
        <f t="shared" si="3"/>
        <v>-0.85689723491667991</v>
      </c>
      <c r="I45" s="5">
        <f t="shared" si="4"/>
        <v>0.85689723491667991</v>
      </c>
      <c r="J45" s="18">
        <v>17</v>
      </c>
      <c r="L45" s="16">
        <v>17.00000017881392</v>
      </c>
      <c r="M45" s="16">
        <v>9.0000003576278598</v>
      </c>
      <c r="N45" s="16">
        <v>17.00000017881392</v>
      </c>
      <c r="O45" s="20">
        <f>AVERAGE(L45:N45)</f>
        <v>14.333333571751901</v>
      </c>
      <c r="P45" s="5">
        <f>ABS(F45-O45)</f>
        <v>1.8097693721453396</v>
      </c>
    </row>
    <row r="46" spans="1:16" x14ac:dyDescent="0.35">
      <c r="A46" s="16">
        <v>1.0624080896377386</v>
      </c>
      <c r="B46" s="10">
        <v>5</v>
      </c>
      <c r="C46" s="4">
        <v>9.4687961041927296E-2</v>
      </c>
      <c r="D46" s="4">
        <v>0.10000000149011599</v>
      </c>
      <c r="E46" s="4">
        <f t="shared" si="0"/>
        <v>1.4108886861596394E-5</v>
      </c>
      <c r="F46" s="5">
        <f t="shared" si="1"/>
        <v>18.93759220838546</v>
      </c>
      <c r="G46" s="5">
        <f t="shared" si="2"/>
        <v>20.000000298023199</v>
      </c>
      <c r="H46" s="11">
        <f t="shared" si="3"/>
        <v>-1.0624080896377386</v>
      </c>
      <c r="I46" s="5">
        <f t="shared" si="4"/>
        <v>1.0624080896377386</v>
      </c>
      <c r="J46" s="18">
        <v>20</v>
      </c>
      <c r="L46" s="16">
        <v>17.00000017881392</v>
      </c>
      <c r="M46" s="16">
        <v>15.999999642372121</v>
      </c>
      <c r="N46" s="16">
        <v>20.000000298023199</v>
      </c>
      <c r="O46" s="20">
        <f t="shared" ref="O46:O56" si="5">AVERAGE(L46:N46)</f>
        <v>17.666666706403078</v>
      </c>
      <c r="P46" s="5">
        <f t="shared" ref="P46:P57" si="6">ABS(F46-O46)</f>
        <v>1.2709255019823829</v>
      </c>
    </row>
    <row r="47" spans="1:16" x14ac:dyDescent="0.35">
      <c r="A47" s="16">
        <v>6.7260026931762802</v>
      </c>
      <c r="B47" s="10">
        <v>10</v>
      </c>
      <c r="C47" s="4">
        <v>0.113630011677742</v>
      </c>
      <c r="D47" s="4">
        <v>7.9999998211860601E-2</v>
      </c>
      <c r="E47" s="4">
        <f t="shared" si="0"/>
        <v>5.6548890285768223E-4</v>
      </c>
      <c r="F47" s="5">
        <f t="shared" si="1"/>
        <v>22.726002335548401</v>
      </c>
      <c r="G47" s="5">
        <f t="shared" si="2"/>
        <v>15.999999642372121</v>
      </c>
      <c r="H47" s="11">
        <f t="shared" si="3"/>
        <v>6.7260026931762802</v>
      </c>
      <c r="I47" s="5">
        <f t="shared" si="4"/>
        <v>6.7260026931762802</v>
      </c>
      <c r="J47" s="18">
        <v>16</v>
      </c>
      <c r="L47" s="16">
        <v>31.000000238418401</v>
      </c>
      <c r="M47" s="16">
        <v>23.999999463558002</v>
      </c>
      <c r="N47" s="16">
        <v>15.999999642372121</v>
      </c>
      <c r="O47" s="20">
        <f t="shared" si="5"/>
        <v>23.666666448116175</v>
      </c>
      <c r="P47" s="5">
        <f t="shared" si="6"/>
        <v>0.94066411256777371</v>
      </c>
    </row>
    <row r="48" spans="1:16" x14ac:dyDescent="0.35">
      <c r="A48" s="16">
        <v>6.1082810163498067</v>
      </c>
      <c r="B48" s="10">
        <v>15</v>
      </c>
      <c r="C48" s="4">
        <v>0.13945859670638999</v>
      </c>
      <c r="D48" s="4">
        <v>0.17000000178813901</v>
      </c>
      <c r="E48" s="4">
        <f t="shared" si="0"/>
        <v>4.6638871218374235E-4</v>
      </c>
      <c r="F48" s="5">
        <f t="shared" si="1"/>
        <v>27.891719341277998</v>
      </c>
      <c r="G48" s="5">
        <f t="shared" si="2"/>
        <v>34.000000357627805</v>
      </c>
      <c r="H48" s="11">
        <f t="shared" si="3"/>
        <v>-6.1082810163498067</v>
      </c>
      <c r="I48" s="5">
        <f t="shared" si="4"/>
        <v>6.1082810163498067</v>
      </c>
      <c r="J48" s="18">
        <v>34</v>
      </c>
      <c r="L48" s="16">
        <v>36.000001430511404</v>
      </c>
      <c r="M48" s="16">
        <v>34.999999403953403</v>
      </c>
      <c r="N48" s="16">
        <v>34.000000357627805</v>
      </c>
      <c r="O48" s="20">
        <f t="shared" si="5"/>
        <v>35.000000397364204</v>
      </c>
      <c r="P48" s="5">
        <f t="shared" si="6"/>
        <v>7.1082810560862058</v>
      </c>
    </row>
    <row r="49" spans="1:16" x14ac:dyDescent="0.35">
      <c r="A49" s="16">
        <v>2.8867870569227954</v>
      </c>
      <c r="B49" s="10">
        <v>20</v>
      </c>
      <c r="C49" s="4">
        <v>0.17443393170833499</v>
      </c>
      <c r="D49" s="4">
        <v>0.15999999642372101</v>
      </c>
      <c r="E49" s="4">
        <f t="shared" si="0"/>
        <v>1.0416924390021223E-4</v>
      </c>
      <c r="F49" s="5">
        <f t="shared" si="1"/>
        <v>34.886786341666998</v>
      </c>
      <c r="G49" s="5">
        <f t="shared" si="2"/>
        <v>31.999999284744202</v>
      </c>
      <c r="H49" s="11">
        <f t="shared" si="3"/>
        <v>2.8867870569227954</v>
      </c>
      <c r="I49" s="5">
        <f t="shared" si="4"/>
        <v>2.8867870569227954</v>
      </c>
      <c r="J49" s="18">
        <v>32</v>
      </c>
      <c r="L49" s="16">
        <v>52.999997138976994</v>
      </c>
      <c r="M49" s="16">
        <v>56.000000238418401</v>
      </c>
      <c r="N49" s="16">
        <v>31.999999284744202</v>
      </c>
      <c r="O49" s="20">
        <f t="shared" si="5"/>
        <v>46.999998887379867</v>
      </c>
      <c r="P49" s="5">
        <f t="shared" si="6"/>
        <v>12.113212545712869</v>
      </c>
    </row>
    <row r="50" spans="1:16" x14ac:dyDescent="0.35">
      <c r="A50" s="16">
        <v>16.8772518634796</v>
      </c>
      <c r="B50" s="10">
        <v>25</v>
      </c>
      <c r="C50" s="4">
        <v>0.220613747835159</v>
      </c>
      <c r="D50" s="4">
        <v>0.30500000715255698</v>
      </c>
      <c r="E50" s="4">
        <f t="shared" si="0"/>
        <v>3.5605203807915695E-3</v>
      </c>
      <c r="F50" s="5">
        <f t="shared" si="1"/>
        <v>44.122749567031796</v>
      </c>
      <c r="G50" s="5">
        <f t="shared" si="2"/>
        <v>61.000001430511396</v>
      </c>
      <c r="H50" s="11">
        <f t="shared" si="3"/>
        <v>-16.8772518634796</v>
      </c>
      <c r="I50" s="5">
        <f t="shared" si="4"/>
        <v>16.8772518634796</v>
      </c>
      <c r="J50" s="18">
        <v>61</v>
      </c>
      <c r="L50" s="16">
        <v>69.999998807907005</v>
      </c>
      <c r="M50" s="16">
        <v>73.000001907348604</v>
      </c>
      <c r="N50" s="16">
        <v>61.000001430511396</v>
      </c>
      <c r="O50" s="20">
        <f t="shared" si="5"/>
        <v>68.000000715255666</v>
      </c>
      <c r="P50" s="5">
        <f t="shared" si="6"/>
        <v>23.87725114822387</v>
      </c>
    </row>
    <row r="51" spans="1:16" x14ac:dyDescent="0.35">
      <c r="A51" s="16">
        <v>28.253155946731603</v>
      </c>
      <c r="B51" s="10">
        <v>30</v>
      </c>
      <c r="C51" s="4">
        <v>0.27873420715331998</v>
      </c>
      <c r="D51" s="4">
        <v>0.41999998688697798</v>
      </c>
      <c r="E51" s="4">
        <f t="shared" si="0"/>
        <v>9.9780102618791909E-3</v>
      </c>
      <c r="F51" s="5">
        <f t="shared" si="1"/>
        <v>55.746841430663999</v>
      </c>
      <c r="G51" s="5">
        <f t="shared" si="2"/>
        <v>83.999997377395601</v>
      </c>
      <c r="H51" s="11">
        <f t="shared" si="3"/>
        <v>-28.253155946731603</v>
      </c>
      <c r="I51" s="5">
        <f t="shared" si="4"/>
        <v>28.253155946731603</v>
      </c>
      <c r="J51" s="18">
        <v>84</v>
      </c>
      <c r="L51" s="16">
        <v>81.000000238418409</v>
      </c>
      <c r="M51" s="16">
        <v>79.000002145767198</v>
      </c>
      <c r="N51" s="16">
        <v>83.999997377395601</v>
      </c>
      <c r="O51" s="20">
        <f t="shared" si="5"/>
        <v>81.333333253860403</v>
      </c>
      <c r="P51" s="5">
        <f t="shared" si="6"/>
        <v>25.586491823196404</v>
      </c>
    </row>
    <row r="52" spans="1:16" x14ac:dyDescent="0.35">
      <c r="A52" s="16">
        <v>36.622792482375985</v>
      </c>
      <c r="B52" s="10">
        <v>35</v>
      </c>
      <c r="C52" s="4">
        <v>0.34688600897789001</v>
      </c>
      <c r="D52" s="4">
        <v>0.52999997138976995</v>
      </c>
      <c r="E52" s="4">
        <f t="shared" si="0"/>
        <v>1.676536161508969E-2</v>
      </c>
      <c r="F52" s="5">
        <f t="shared" si="1"/>
        <v>69.377201795578003</v>
      </c>
      <c r="G52" s="5">
        <f t="shared" si="2"/>
        <v>105.99999427795399</v>
      </c>
      <c r="H52" s="11">
        <f t="shared" si="3"/>
        <v>-36.622792482375985</v>
      </c>
      <c r="I52" s="5">
        <f t="shared" si="4"/>
        <v>36.622792482375985</v>
      </c>
      <c r="J52" s="18">
        <v>106</v>
      </c>
      <c r="L52" s="16">
        <v>88.999998569488397</v>
      </c>
      <c r="M52" s="16">
        <v>108.0000042915344</v>
      </c>
      <c r="N52" s="16">
        <v>105.99999427795399</v>
      </c>
      <c r="O52" s="20">
        <f t="shared" si="5"/>
        <v>100.99999904632558</v>
      </c>
      <c r="P52" s="5">
        <f t="shared" si="6"/>
        <v>31.622797250747581</v>
      </c>
    </row>
    <row r="53" spans="1:16" x14ac:dyDescent="0.35">
      <c r="A53" s="16">
        <v>32.974189519882202</v>
      </c>
      <c r="B53" s="10">
        <v>40</v>
      </c>
      <c r="C53" s="4">
        <v>0.42012903094291598</v>
      </c>
      <c r="D53" s="4">
        <v>0.58499997854232699</v>
      </c>
      <c r="E53" s="4">
        <f t="shared" si="0"/>
        <v>1.3591214681163866E-2</v>
      </c>
      <c r="F53" s="5">
        <f t="shared" si="1"/>
        <v>84.025806188583203</v>
      </c>
      <c r="G53" s="5">
        <f t="shared" si="2"/>
        <v>116.99999570846541</v>
      </c>
      <c r="H53" s="11">
        <f t="shared" si="3"/>
        <v>-32.974189519882202</v>
      </c>
      <c r="I53" s="5">
        <f t="shared" si="4"/>
        <v>32.974189519882202</v>
      </c>
      <c r="J53" s="18">
        <v>117</v>
      </c>
      <c r="L53" s="16">
        <v>124.0000009536742</v>
      </c>
      <c r="M53" s="16">
        <v>137.99999952316278</v>
      </c>
      <c r="N53" s="16">
        <v>116.99999570846541</v>
      </c>
      <c r="O53" s="20">
        <f t="shared" si="5"/>
        <v>126.33333206176746</v>
      </c>
      <c r="P53" s="5">
        <f t="shared" si="6"/>
        <v>42.307525873184261</v>
      </c>
    </row>
    <row r="54" spans="1:16" x14ac:dyDescent="0.35">
      <c r="A54" s="16">
        <v>19.606715440750179</v>
      </c>
      <c r="B54" s="10">
        <v>45</v>
      </c>
      <c r="C54" s="4">
        <v>0.49196639657020502</v>
      </c>
      <c r="D54" s="4">
        <v>0.58999997377395597</v>
      </c>
      <c r="E54" s="4">
        <f t="shared" si="0"/>
        <v>4.8052911296818986E-3</v>
      </c>
      <c r="F54" s="5">
        <f t="shared" si="1"/>
        <v>98.39327931404101</v>
      </c>
      <c r="G54" s="5">
        <f t="shared" si="2"/>
        <v>117.99999475479119</v>
      </c>
      <c r="H54" s="11">
        <f t="shared" si="3"/>
        <v>-19.606715440750179</v>
      </c>
      <c r="I54" s="5">
        <f t="shared" si="4"/>
        <v>19.606715440750179</v>
      </c>
      <c r="J54" s="18">
        <v>118</v>
      </c>
      <c r="L54" s="16">
        <v>132.0000052452086</v>
      </c>
      <c r="M54" s="16">
        <v>126.9999980926512</v>
      </c>
      <c r="N54" s="16">
        <v>117.99999475479119</v>
      </c>
      <c r="O54" s="20">
        <f t="shared" si="5"/>
        <v>125.66666603088366</v>
      </c>
      <c r="P54" s="5">
        <f t="shared" si="6"/>
        <v>27.273386716842651</v>
      </c>
    </row>
    <row r="55" spans="1:16" x14ac:dyDescent="0.35">
      <c r="A55" s="16">
        <v>14.370989799499583</v>
      </c>
      <c r="B55" s="10">
        <v>50</v>
      </c>
      <c r="C55" s="4">
        <v>0.55685496330261197</v>
      </c>
      <c r="D55" s="4">
        <v>0.48500001430511402</v>
      </c>
      <c r="E55" s="4">
        <f t="shared" si="0"/>
        <v>2.5815668477165155E-3</v>
      </c>
      <c r="F55" s="5">
        <f t="shared" si="1"/>
        <v>111.37099266052239</v>
      </c>
      <c r="G55" s="5">
        <f t="shared" si="2"/>
        <v>97.000002861022807</v>
      </c>
      <c r="H55" s="11">
        <f t="shared" si="3"/>
        <v>14.370989799499583</v>
      </c>
      <c r="I55" s="5">
        <f t="shared" si="4"/>
        <v>14.370989799499583</v>
      </c>
      <c r="J55" s="18">
        <v>97</v>
      </c>
      <c r="L55" s="16">
        <v>117.99999475479119</v>
      </c>
      <c r="M55" s="16">
        <v>124.0000009536742</v>
      </c>
      <c r="N55" s="16">
        <v>97.000002861022807</v>
      </c>
      <c r="O55" s="20">
        <f t="shared" si="5"/>
        <v>112.99999952316273</v>
      </c>
      <c r="P55" s="5">
        <f t="shared" si="6"/>
        <v>1.6290068626403382</v>
      </c>
    </row>
    <row r="56" spans="1:16" x14ac:dyDescent="0.35">
      <c r="A56" s="16">
        <v>55.364590883254991</v>
      </c>
      <c r="B56" s="10">
        <v>55</v>
      </c>
      <c r="C56" s="4">
        <v>0.61182296276092496</v>
      </c>
      <c r="D56" s="4">
        <v>0.33500000834464999</v>
      </c>
      <c r="E56" s="4">
        <f t="shared" si="0"/>
        <v>3.8315474045877526E-2</v>
      </c>
      <c r="F56" s="5">
        <f t="shared" si="1"/>
        <v>122.36459255218499</v>
      </c>
      <c r="G56" s="5">
        <f t="shared" si="2"/>
        <v>67.000001668929997</v>
      </c>
      <c r="H56" s="11">
        <f t="shared" si="3"/>
        <v>55.364590883254991</v>
      </c>
      <c r="I56" s="5">
        <f t="shared" si="4"/>
        <v>55.364590883254991</v>
      </c>
      <c r="J56" s="18">
        <v>67</v>
      </c>
      <c r="L56" s="16">
        <v>95.999997854232603</v>
      </c>
      <c r="M56" s="16">
        <v>95.999997854232603</v>
      </c>
      <c r="N56" s="16">
        <v>67.000001668929997</v>
      </c>
      <c r="O56" s="20">
        <f t="shared" si="5"/>
        <v>86.333332459131725</v>
      </c>
      <c r="P56" s="5">
        <f t="shared" si="6"/>
        <v>36.031260093053262</v>
      </c>
    </row>
    <row r="57" spans="1:16" x14ac:dyDescent="0.35">
      <c r="A57" s="16">
        <v>63.281947374344</v>
      </c>
      <c r="B57" s="10">
        <v>60</v>
      </c>
      <c r="C57" s="4">
        <v>0.65640974044799805</v>
      </c>
      <c r="D57" s="4">
        <v>0.34000000357627802</v>
      </c>
      <c r="E57" s="4">
        <f t="shared" si="0"/>
        <v>5.0057560793615549E-2</v>
      </c>
      <c r="F57" s="5">
        <f t="shared" si="1"/>
        <v>131.28194808959961</v>
      </c>
      <c r="G57" s="5">
        <f t="shared" si="2"/>
        <v>68.000000715255609</v>
      </c>
      <c r="H57" s="11">
        <f t="shared" si="3"/>
        <v>63.281947374344</v>
      </c>
      <c r="I57" s="5">
        <f t="shared" si="4"/>
        <v>63.281947374344</v>
      </c>
      <c r="J57" s="18">
        <v>68</v>
      </c>
      <c r="L57" s="16">
        <v>103.99999618530261</v>
      </c>
      <c r="M57" s="16">
        <v>108.0000042915344</v>
      </c>
      <c r="N57" s="16">
        <v>68.000000715255609</v>
      </c>
      <c r="O57" s="20">
        <f>AVERAGE(L57:N57)</f>
        <v>93.333333730697532</v>
      </c>
      <c r="P57" s="5">
        <f t="shared" si="6"/>
        <v>37.948614358902077</v>
      </c>
    </row>
    <row r="58" spans="1:16" x14ac:dyDescent="0.35">
      <c r="A58" s="16">
        <v>0.85689723491667991</v>
      </c>
      <c r="B58" s="10">
        <v>0</v>
      </c>
      <c r="C58" s="4">
        <v>8.0715514719486195E-2</v>
      </c>
      <c r="D58" s="4">
        <v>8.5000000894069602E-2</v>
      </c>
      <c r="E58" s="4">
        <f t="shared" si="0"/>
        <v>9.17841089009818E-6</v>
      </c>
      <c r="F58" s="5">
        <f t="shared" si="1"/>
        <v>16.14310294389724</v>
      </c>
      <c r="G58" s="5">
        <f t="shared" si="2"/>
        <v>17.00000017881392</v>
      </c>
      <c r="H58" s="11">
        <f t="shared" si="3"/>
        <v>-0.85689723491667991</v>
      </c>
      <c r="I58" s="5">
        <f t="shared" si="4"/>
        <v>0.85689723491667991</v>
      </c>
      <c r="J58" s="18">
        <v>17</v>
      </c>
    </row>
    <row r="59" spans="1:16" x14ac:dyDescent="0.35">
      <c r="A59" s="16">
        <v>1.9375920295715403</v>
      </c>
      <c r="B59" s="10">
        <v>5</v>
      </c>
      <c r="C59" s="4">
        <v>9.4687961041927296E-2</v>
      </c>
      <c r="D59" s="4">
        <v>8.5000000894069602E-2</v>
      </c>
      <c r="E59" s="4">
        <f t="shared" si="0"/>
        <v>4.6928285913239436E-5</v>
      </c>
      <c r="F59" s="5">
        <f t="shared" si="1"/>
        <v>18.93759220838546</v>
      </c>
      <c r="G59" s="5">
        <f t="shared" si="2"/>
        <v>17.00000017881392</v>
      </c>
      <c r="H59" s="11">
        <f t="shared" si="3"/>
        <v>1.9375920295715403</v>
      </c>
      <c r="I59" s="5">
        <f t="shared" si="4"/>
        <v>1.9375920295715403</v>
      </c>
      <c r="J59" s="18">
        <v>17</v>
      </c>
    </row>
    <row r="60" spans="1:16" x14ac:dyDescent="0.35">
      <c r="A60" s="16">
        <v>8.2739979028700006</v>
      </c>
      <c r="B60" s="10">
        <v>10</v>
      </c>
      <c r="C60" s="4">
        <v>0.113630011677742</v>
      </c>
      <c r="D60" s="4">
        <v>0.15500000119209201</v>
      </c>
      <c r="E60" s="4">
        <f t="shared" si="0"/>
        <v>8.5573801620871459E-4</v>
      </c>
      <c r="F60" s="5">
        <f t="shared" si="1"/>
        <v>22.726002335548401</v>
      </c>
      <c r="G60" s="5">
        <f t="shared" si="2"/>
        <v>31.000000238418401</v>
      </c>
      <c r="H60" s="11">
        <f t="shared" si="3"/>
        <v>-8.2739979028700006</v>
      </c>
      <c r="I60" s="5">
        <f t="shared" si="4"/>
        <v>8.2739979028700006</v>
      </c>
      <c r="J60" s="18">
        <v>31</v>
      </c>
    </row>
    <row r="61" spans="1:16" x14ac:dyDescent="0.35">
      <c r="A61" s="16">
        <v>8.1082820892334055</v>
      </c>
      <c r="B61" s="10">
        <v>15</v>
      </c>
      <c r="C61" s="4">
        <v>0.13945859670638999</v>
      </c>
      <c r="D61" s="4">
        <v>0.18000000715255701</v>
      </c>
      <c r="E61" s="4">
        <f t="shared" si="0"/>
        <v>8.2180298048229014E-4</v>
      </c>
      <c r="F61" s="5">
        <f t="shared" si="1"/>
        <v>27.891719341277998</v>
      </c>
      <c r="G61" s="5">
        <f t="shared" si="2"/>
        <v>36.000001430511404</v>
      </c>
      <c r="H61" s="11">
        <f t="shared" si="3"/>
        <v>-8.1082820892334055</v>
      </c>
      <c r="I61" s="5">
        <f t="shared" si="4"/>
        <v>8.1082820892334055</v>
      </c>
      <c r="J61" s="18">
        <v>36</v>
      </c>
    </row>
    <row r="62" spans="1:16" x14ac:dyDescent="0.35">
      <c r="A62" s="16">
        <v>18.113210797309996</v>
      </c>
      <c r="B62" s="10">
        <v>20</v>
      </c>
      <c r="C62" s="4">
        <v>0.17443393170833499</v>
      </c>
      <c r="D62" s="4">
        <v>0.26499998569488498</v>
      </c>
      <c r="E62" s="4">
        <f t="shared" si="0"/>
        <v>4.1011050673473437E-3</v>
      </c>
      <c r="F62" s="5">
        <f t="shared" si="1"/>
        <v>34.886786341666998</v>
      </c>
      <c r="G62" s="5">
        <f t="shared" si="2"/>
        <v>52.999997138976994</v>
      </c>
      <c r="H62" s="11">
        <f t="shared" si="3"/>
        <v>-18.113210797309996</v>
      </c>
      <c r="I62" s="5">
        <f t="shared" si="4"/>
        <v>18.113210797309996</v>
      </c>
      <c r="J62" s="18">
        <v>53</v>
      </c>
    </row>
    <row r="63" spans="1:16" x14ac:dyDescent="0.35">
      <c r="A63" s="16">
        <v>25.877249240875209</v>
      </c>
      <c r="B63" s="10">
        <v>25</v>
      </c>
      <c r="C63" s="4">
        <v>0.220613747835159</v>
      </c>
      <c r="D63" s="4">
        <v>0.34999999403953502</v>
      </c>
      <c r="E63" s="4">
        <f t="shared" si="0"/>
        <v>8.3704003534297057E-3</v>
      </c>
      <c r="F63" s="5">
        <f t="shared" si="1"/>
        <v>44.122749567031796</v>
      </c>
      <c r="G63" s="5">
        <f t="shared" si="2"/>
        <v>69.999998807907005</v>
      </c>
      <c r="H63" s="11">
        <f t="shared" si="3"/>
        <v>-25.877249240875209</v>
      </c>
      <c r="I63" s="5">
        <f t="shared" si="4"/>
        <v>25.877249240875209</v>
      </c>
      <c r="J63" s="18">
        <v>70</v>
      </c>
    </row>
    <row r="64" spans="1:16" x14ac:dyDescent="0.35">
      <c r="A64" s="16">
        <v>25.25315880775441</v>
      </c>
      <c r="B64" s="10">
        <v>30</v>
      </c>
      <c r="C64" s="4">
        <v>0.27873420715331998</v>
      </c>
      <c r="D64" s="4">
        <v>0.40500000119209201</v>
      </c>
      <c r="E64" s="4">
        <f t="shared" si="0"/>
        <v>7.9715253721207996E-3</v>
      </c>
      <c r="F64" s="5">
        <f t="shared" si="1"/>
        <v>55.746841430663999</v>
      </c>
      <c r="G64" s="5">
        <f t="shared" si="2"/>
        <v>81.000000238418409</v>
      </c>
      <c r="H64" s="11">
        <f t="shared" si="3"/>
        <v>-25.25315880775441</v>
      </c>
      <c r="I64" s="5">
        <f t="shared" si="4"/>
        <v>25.25315880775441</v>
      </c>
      <c r="J64" s="18">
        <v>81</v>
      </c>
    </row>
    <row r="65" spans="1:10" x14ac:dyDescent="0.35">
      <c r="A65" s="16">
        <v>19.622796773910395</v>
      </c>
      <c r="B65" s="10">
        <v>35</v>
      </c>
      <c r="C65" s="4">
        <v>0.34688600897789001</v>
      </c>
      <c r="D65" s="4">
        <v>0.44499999284744202</v>
      </c>
      <c r="E65" s="4">
        <f t="shared" si="0"/>
        <v>4.8131769153773553E-3</v>
      </c>
      <c r="F65" s="5">
        <f t="shared" si="1"/>
        <v>69.377201795578003</v>
      </c>
      <c r="G65" s="5">
        <f t="shared" si="2"/>
        <v>88.999998569488397</v>
      </c>
      <c r="H65" s="11">
        <f t="shared" si="3"/>
        <v>-19.622796773910395</v>
      </c>
      <c r="I65" s="5">
        <f t="shared" si="4"/>
        <v>19.622796773910395</v>
      </c>
      <c r="J65" s="18">
        <v>89</v>
      </c>
    </row>
    <row r="66" spans="1:10" x14ac:dyDescent="0.35">
      <c r="A66" s="16">
        <v>39.974194765090999</v>
      </c>
      <c r="B66" s="10">
        <v>40</v>
      </c>
      <c r="C66" s="4">
        <v>0.42012903094291598</v>
      </c>
      <c r="D66" s="4">
        <v>0.62000000476837103</v>
      </c>
      <c r="E66" s="4">
        <f t="shared" si="0"/>
        <v>1.9974203088967867E-2</v>
      </c>
      <c r="F66" s="5">
        <f t="shared" si="1"/>
        <v>84.025806188583203</v>
      </c>
      <c r="G66" s="5">
        <f t="shared" si="2"/>
        <v>124.0000009536742</v>
      </c>
      <c r="H66" s="11">
        <f t="shared" si="3"/>
        <v>-39.974194765090999</v>
      </c>
      <c r="I66" s="5">
        <f t="shared" si="4"/>
        <v>39.974194765090999</v>
      </c>
      <c r="J66" s="18">
        <v>124</v>
      </c>
    </row>
    <row r="67" spans="1:10" x14ac:dyDescent="0.35">
      <c r="A67" s="16">
        <v>33.606725931167588</v>
      </c>
      <c r="B67" s="10">
        <v>45</v>
      </c>
      <c r="C67" s="4">
        <v>0.49196639657020502</v>
      </c>
      <c r="D67" s="4">
        <v>0.66000002622604304</v>
      </c>
      <c r="E67" s="4">
        <f t="shared" ref="E67:E130" si="7">(D67-C67)^2/2</f>
        <v>1.4117650347657662E-2</v>
      </c>
      <c r="F67" s="5">
        <f t="shared" ref="F67:F130" si="8">C67*200</f>
        <v>98.39327931404101</v>
      </c>
      <c r="G67" s="5">
        <f t="shared" ref="G67:G130" si="9">D67*200</f>
        <v>132.0000052452086</v>
      </c>
      <c r="H67" s="11">
        <f t="shared" ref="H67:H130" si="10">F67-G67</f>
        <v>-33.606725931167588</v>
      </c>
      <c r="I67" s="5">
        <f t="shared" ref="I67:I130" si="11">ABS(H67)</f>
        <v>33.606725931167588</v>
      </c>
      <c r="J67" s="18">
        <v>132</v>
      </c>
    </row>
    <row r="68" spans="1:10" x14ac:dyDescent="0.35">
      <c r="A68" s="16">
        <v>6.6290020942687988</v>
      </c>
      <c r="B68" s="10">
        <v>50</v>
      </c>
      <c r="C68" s="4">
        <v>0.55685496330261197</v>
      </c>
      <c r="D68" s="4">
        <v>0.58999997377395597</v>
      </c>
      <c r="E68" s="4">
        <f t="shared" si="7"/>
        <v>5.4929585957275151E-4</v>
      </c>
      <c r="F68" s="5">
        <f t="shared" si="8"/>
        <v>111.37099266052239</v>
      </c>
      <c r="G68" s="5">
        <f t="shared" si="9"/>
        <v>117.99999475479119</v>
      </c>
      <c r="H68" s="11">
        <f t="shared" si="10"/>
        <v>-6.6290020942687988</v>
      </c>
      <c r="I68" s="5">
        <f t="shared" si="11"/>
        <v>6.6290020942687988</v>
      </c>
      <c r="J68" s="18">
        <v>118</v>
      </c>
    </row>
    <row r="69" spans="1:10" x14ac:dyDescent="0.35">
      <c r="A69" s="16">
        <v>26.364594697952384</v>
      </c>
      <c r="B69" s="10">
        <v>55</v>
      </c>
      <c r="C69" s="4">
        <v>0.61182296276092496</v>
      </c>
      <c r="D69" s="4">
        <v>0.479999989271163</v>
      </c>
      <c r="E69" s="4">
        <f t="shared" si="7"/>
        <v>8.688648169841242E-3</v>
      </c>
      <c r="F69" s="5">
        <f t="shared" si="8"/>
        <v>122.36459255218499</v>
      </c>
      <c r="G69" s="5">
        <f t="shared" si="9"/>
        <v>95.999997854232603</v>
      </c>
      <c r="H69" s="11">
        <f t="shared" si="10"/>
        <v>26.364594697952384</v>
      </c>
      <c r="I69" s="5">
        <f t="shared" si="11"/>
        <v>26.364594697952384</v>
      </c>
      <c r="J69" s="18">
        <v>96</v>
      </c>
    </row>
    <row r="70" spans="1:10" x14ac:dyDescent="0.35">
      <c r="A70" s="16">
        <v>27.281951904297003</v>
      </c>
      <c r="B70" s="10">
        <v>60</v>
      </c>
      <c r="C70" s="4">
        <v>0.65640974044799805</v>
      </c>
      <c r="D70" s="4">
        <v>0.51999998092651301</v>
      </c>
      <c r="E70" s="4">
        <f t="shared" si="7"/>
        <v>9.3038112463546888E-3</v>
      </c>
      <c r="F70" s="5">
        <f t="shared" si="8"/>
        <v>131.28194808959961</v>
      </c>
      <c r="G70" s="5">
        <f t="shared" si="9"/>
        <v>103.99999618530261</v>
      </c>
      <c r="H70" s="11">
        <f t="shared" si="10"/>
        <v>27.281951904297003</v>
      </c>
      <c r="I70" s="5">
        <f t="shared" si="11"/>
        <v>27.281951904297003</v>
      </c>
      <c r="J70" s="18">
        <v>104</v>
      </c>
    </row>
    <row r="71" spans="1:10" x14ac:dyDescent="0.35">
      <c r="A71" s="16">
        <v>7.1431025862693804</v>
      </c>
      <c r="B71" s="10">
        <v>0</v>
      </c>
      <c r="C71" s="4">
        <v>8.0715514719486195E-2</v>
      </c>
      <c r="D71" s="4">
        <v>4.5000001788139302E-2</v>
      </c>
      <c r="E71" s="4">
        <f t="shared" si="7"/>
        <v>6.3779893197460358E-4</v>
      </c>
      <c r="F71" s="5">
        <f t="shared" si="8"/>
        <v>16.14310294389724</v>
      </c>
      <c r="G71" s="5">
        <f t="shared" si="9"/>
        <v>9.0000003576278598</v>
      </c>
      <c r="H71" s="11">
        <f t="shared" si="10"/>
        <v>7.1431025862693804</v>
      </c>
      <c r="I71" s="5">
        <f t="shared" si="11"/>
        <v>7.1431025862693804</v>
      </c>
      <c r="J71" s="18">
        <v>9</v>
      </c>
    </row>
    <row r="72" spans="1:10" x14ac:dyDescent="0.35">
      <c r="A72" s="16">
        <v>2.9375925660133397</v>
      </c>
      <c r="B72" s="10">
        <v>5</v>
      </c>
      <c r="C72" s="4">
        <v>9.4687961041927296E-2</v>
      </c>
      <c r="D72" s="4">
        <v>7.9999998211860601E-2</v>
      </c>
      <c r="E72" s="4">
        <f t="shared" si="7"/>
        <v>1.0786812604871041E-4</v>
      </c>
      <c r="F72" s="5">
        <f t="shared" si="8"/>
        <v>18.93759220838546</v>
      </c>
      <c r="G72" s="5">
        <f t="shared" si="9"/>
        <v>15.999999642372121</v>
      </c>
      <c r="H72" s="11">
        <f t="shared" si="10"/>
        <v>2.9375925660133397</v>
      </c>
      <c r="I72" s="5">
        <f t="shared" si="11"/>
        <v>2.9375925660133397</v>
      </c>
      <c r="J72" s="18">
        <v>16</v>
      </c>
    </row>
    <row r="73" spans="1:10" x14ac:dyDescent="0.35">
      <c r="A73" s="16">
        <v>1.2739971280096007</v>
      </c>
      <c r="B73" s="10">
        <v>10</v>
      </c>
      <c r="C73" s="4">
        <v>0.113630011677742</v>
      </c>
      <c r="D73" s="4">
        <v>0.11999999731779</v>
      </c>
      <c r="E73" s="4">
        <f t="shared" si="7"/>
        <v>2.0288358527208836E-5</v>
      </c>
      <c r="F73" s="5">
        <f t="shared" si="8"/>
        <v>22.726002335548401</v>
      </c>
      <c r="G73" s="5">
        <f t="shared" si="9"/>
        <v>23.999999463558002</v>
      </c>
      <c r="H73" s="11">
        <f t="shared" si="10"/>
        <v>-1.2739971280096007</v>
      </c>
      <c r="I73" s="5">
        <f t="shared" si="11"/>
        <v>1.2739971280096007</v>
      </c>
      <c r="J73" s="18">
        <v>24</v>
      </c>
    </row>
    <row r="74" spans="1:10" x14ac:dyDescent="0.35">
      <c r="A74" s="16">
        <v>7.108280062675405</v>
      </c>
      <c r="B74" s="10">
        <v>15</v>
      </c>
      <c r="C74" s="4">
        <v>0.13945859670638999</v>
      </c>
      <c r="D74" s="4">
        <v>0.17499999701976701</v>
      </c>
      <c r="E74" s="4">
        <f t="shared" si="7"/>
        <v>6.3159556811785808E-4</v>
      </c>
      <c r="F74" s="5">
        <f t="shared" si="8"/>
        <v>27.891719341277998</v>
      </c>
      <c r="G74" s="5">
        <f t="shared" si="9"/>
        <v>34.999999403953403</v>
      </c>
      <c r="H74" s="11">
        <f t="shared" si="10"/>
        <v>-7.108280062675405</v>
      </c>
      <c r="I74" s="5">
        <f t="shared" si="11"/>
        <v>7.108280062675405</v>
      </c>
      <c r="J74" s="18">
        <v>35</v>
      </c>
    </row>
    <row r="75" spans="1:10" x14ac:dyDescent="0.35">
      <c r="A75" s="16">
        <v>21.113213896751404</v>
      </c>
      <c r="B75" s="10">
        <v>20</v>
      </c>
      <c r="C75" s="4">
        <v>0.17443393170833499</v>
      </c>
      <c r="D75" s="4">
        <v>0.28000000119209201</v>
      </c>
      <c r="E75" s="4">
        <f t="shared" si="7"/>
        <v>5.5720975131247075E-3</v>
      </c>
      <c r="F75" s="5">
        <f t="shared" si="8"/>
        <v>34.886786341666998</v>
      </c>
      <c r="G75" s="5">
        <f t="shared" si="9"/>
        <v>56.000000238418401</v>
      </c>
      <c r="H75" s="11">
        <f t="shared" si="10"/>
        <v>-21.113213896751404</v>
      </c>
      <c r="I75" s="5">
        <f t="shared" si="11"/>
        <v>21.113213896751404</v>
      </c>
      <c r="J75" s="18">
        <v>56</v>
      </c>
    </row>
    <row r="76" spans="1:10" x14ac:dyDescent="0.35">
      <c r="A76" s="16">
        <v>28.877252340316808</v>
      </c>
      <c r="B76" s="10">
        <v>25</v>
      </c>
      <c r="C76" s="4">
        <v>0.220613747835159</v>
      </c>
      <c r="D76" s="4">
        <v>0.365000009536743</v>
      </c>
      <c r="E76" s="4">
        <f t="shared" si="7"/>
        <v>1.0423696284079152E-2</v>
      </c>
      <c r="F76" s="5">
        <f t="shared" si="8"/>
        <v>44.122749567031796</v>
      </c>
      <c r="G76" s="5">
        <f t="shared" si="9"/>
        <v>73.000001907348604</v>
      </c>
      <c r="H76" s="11">
        <f t="shared" si="10"/>
        <v>-28.877252340316808</v>
      </c>
      <c r="I76" s="5">
        <f t="shared" si="11"/>
        <v>28.877252340316808</v>
      </c>
      <c r="J76" s="18">
        <v>73</v>
      </c>
    </row>
    <row r="77" spans="1:10" x14ac:dyDescent="0.35">
      <c r="A77" s="16">
        <v>23.253160715103199</v>
      </c>
      <c r="B77" s="10">
        <v>30</v>
      </c>
      <c r="C77" s="4">
        <v>0.27873420715331998</v>
      </c>
      <c r="D77" s="4">
        <v>0.395000010728836</v>
      </c>
      <c r="E77" s="4">
        <f t="shared" si="7"/>
        <v>6.7588685405302372E-3</v>
      </c>
      <c r="F77" s="5">
        <f t="shared" si="8"/>
        <v>55.746841430663999</v>
      </c>
      <c r="G77" s="5">
        <f t="shared" si="9"/>
        <v>79.000002145767198</v>
      </c>
      <c r="H77" s="11">
        <f t="shared" si="10"/>
        <v>-23.253160715103199</v>
      </c>
      <c r="I77" s="5">
        <f t="shared" si="11"/>
        <v>23.253160715103199</v>
      </c>
      <c r="J77" s="18">
        <v>79</v>
      </c>
    </row>
    <row r="78" spans="1:10" x14ac:dyDescent="0.35">
      <c r="A78" s="16">
        <v>38.622802495956392</v>
      </c>
      <c r="B78" s="10">
        <v>35</v>
      </c>
      <c r="C78" s="4">
        <v>0.34688600897789001</v>
      </c>
      <c r="D78" s="4">
        <v>0.54000002145767201</v>
      </c>
      <c r="E78" s="4">
        <f t="shared" si="7"/>
        <v>1.8646510908020698E-2</v>
      </c>
      <c r="F78" s="5">
        <f t="shared" si="8"/>
        <v>69.377201795578003</v>
      </c>
      <c r="G78" s="5">
        <f t="shared" si="9"/>
        <v>108.0000042915344</v>
      </c>
      <c r="H78" s="11">
        <f t="shared" si="10"/>
        <v>-38.622802495956392</v>
      </c>
      <c r="I78" s="5">
        <f t="shared" si="11"/>
        <v>38.622802495956392</v>
      </c>
      <c r="J78" s="18">
        <v>108</v>
      </c>
    </row>
    <row r="79" spans="1:10" x14ac:dyDescent="0.35">
      <c r="A79" s="16">
        <v>53.974193334579581</v>
      </c>
      <c r="B79" s="10">
        <v>40</v>
      </c>
      <c r="C79" s="4">
        <v>0.42012903094291598</v>
      </c>
      <c r="D79" s="4">
        <v>0.68999999761581399</v>
      </c>
      <c r="E79" s="4">
        <f t="shared" si="7"/>
        <v>3.6415169326482213E-2</v>
      </c>
      <c r="F79" s="5">
        <f t="shared" si="8"/>
        <v>84.025806188583203</v>
      </c>
      <c r="G79" s="5">
        <f t="shared" si="9"/>
        <v>137.99999952316278</v>
      </c>
      <c r="H79" s="11">
        <f t="shared" si="10"/>
        <v>-53.974193334579581</v>
      </c>
      <c r="I79" s="5">
        <f t="shared" si="11"/>
        <v>53.974193334579581</v>
      </c>
      <c r="J79" s="18">
        <v>138</v>
      </c>
    </row>
    <row r="80" spans="1:10" x14ac:dyDescent="0.35">
      <c r="A80" s="16">
        <v>28.606718778610187</v>
      </c>
      <c r="B80" s="10">
        <v>45</v>
      </c>
      <c r="C80" s="4">
        <v>0.49196639657020502</v>
      </c>
      <c r="D80" s="4">
        <v>0.63499999046325595</v>
      </c>
      <c r="E80" s="4">
        <f t="shared" si="7"/>
        <v>1.0229304490981108E-2</v>
      </c>
      <c r="F80" s="5">
        <f t="shared" si="8"/>
        <v>98.39327931404101</v>
      </c>
      <c r="G80" s="5">
        <f t="shared" si="9"/>
        <v>126.9999980926512</v>
      </c>
      <c r="H80" s="11">
        <f t="shared" si="10"/>
        <v>-28.606718778610187</v>
      </c>
      <c r="I80" s="5">
        <f t="shared" si="11"/>
        <v>28.606718778610187</v>
      </c>
      <c r="J80" s="18">
        <v>127</v>
      </c>
    </row>
    <row r="81" spans="1:10" x14ac:dyDescent="0.35">
      <c r="A81" s="16">
        <v>12.629008293151813</v>
      </c>
      <c r="B81" s="10">
        <v>50</v>
      </c>
      <c r="C81" s="4">
        <v>0.55685496330261197</v>
      </c>
      <c r="D81" s="4">
        <v>0.62000000476837103</v>
      </c>
      <c r="E81" s="4">
        <f t="shared" si="7"/>
        <v>1.9936481308562154E-3</v>
      </c>
      <c r="F81" s="5">
        <f t="shared" si="8"/>
        <v>111.37099266052239</v>
      </c>
      <c r="G81" s="5">
        <f t="shared" si="9"/>
        <v>124.0000009536742</v>
      </c>
      <c r="H81" s="11">
        <f t="shared" si="10"/>
        <v>-12.629008293151813</v>
      </c>
      <c r="I81" s="5">
        <f t="shared" si="11"/>
        <v>12.629008293151813</v>
      </c>
      <c r="J81" s="18">
        <v>124</v>
      </c>
    </row>
    <row r="82" spans="1:10" x14ac:dyDescent="0.35">
      <c r="A82" s="16">
        <v>26.364594697952384</v>
      </c>
      <c r="B82" s="10">
        <v>55</v>
      </c>
      <c r="C82" s="4">
        <v>0.61182296276092496</v>
      </c>
      <c r="D82" s="4">
        <v>0.479999989271163</v>
      </c>
      <c r="E82" s="4">
        <f t="shared" si="7"/>
        <v>8.688648169841242E-3</v>
      </c>
      <c r="F82" s="5">
        <f t="shared" si="8"/>
        <v>122.36459255218499</v>
      </c>
      <c r="G82" s="5">
        <f t="shared" si="9"/>
        <v>95.999997854232603</v>
      </c>
      <c r="H82" s="11">
        <f t="shared" si="10"/>
        <v>26.364594697952384</v>
      </c>
      <c r="I82" s="5">
        <f t="shared" si="11"/>
        <v>26.364594697952384</v>
      </c>
      <c r="J82" s="18">
        <v>96</v>
      </c>
    </row>
    <row r="83" spans="1:10" ht="15" thickBot="1" x14ac:dyDescent="0.4">
      <c r="A83" s="16">
        <v>23.281943798065214</v>
      </c>
      <c r="B83" s="12">
        <v>60</v>
      </c>
      <c r="C83" s="13">
        <v>0.65640974044799805</v>
      </c>
      <c r="D83" s="13">
        <v>0.54000002145767201</v>
      </c>
      <c r="E83" s="13">
        <f t="shared" si="7"/>
        <v>6.7756113377033375E-3</v>
      </c>
      <c r="F83" s="14">
        <f t="shared" si="8"/>
        <v>131.28194808959961</v>
      </c>
      <c r="G83" s="14">
        <f t="shared" si="9"/>
        <v>108.0000042915344</v>
      </c>
      <c r="H83" s="15">
        <f t="shared" si="10"/>
        <v>23.281943798065214</v>
      </c>
      <c r="I83" s="5">
        <f t="shared" si="11"/>
        <v>23.281943798065214</v>
      </c>
      <c r="J83" s="18">
        <v>108</v>
      </c>
    </row>
    <row r="84" spans="1:10" x14ac:dyDescent="0.35">
      <c r="A84" s="16">
        <v>6.6456928849218819</v>
      </c>
      <c r="B84" s="6">
        <v>0</v>
      </c>
      <c r="C84" s="7">
        <v>0.118228465318679</v>
      </c>
      <c r="D84" s="7">
        <v>8.5000000894069602E-2</v>
      </c>
      <c r="E84" s="7">
        <f t="shared" si="7"/>
        <v>5.5206542400876638E-4</v>
      </c>
      <c r="F84" s="8">
        <f t="shared" si="8"/>
        <v>23.645693063735802</v>
      </c>
      <c r="G84" s="8">
        <f t="shared" si="9"/>
        <v>17.00000017881392</v>
      </c>
      <c r="H84" s="9">
        <f t="shared" si="10"/>
        <v>6.6456928849218819</v>
      </c>
      <c r="I84" s="5">
        <f t="shared" si="11"/>
        <v>6.6456928849218819</v>
      </c>
      <c r="J84" s="18">
        <v>17</v>
      </c>
    </row>
    <row r="85" spans="1:10" x14ac:dyDescent="0.35">
      <c r="A85" s="16">
        <v>1.9398301839827958</v>
      </c>
      <c r="B85" s="10">
        <v>5</v>
      </c>
      <c r="C85" s="4">
        <v>0.139699146151542</v>
      </c>
      <c r="D85" s="4">
        <v>0.129999995231628</v>
      </c>
      <c r="E85" s="4">
        <f t="shared" si="7"/>
        <v>4.7036764283634252E-5</v>
      </c>
      <c r="F85" s="5">
        <f t="shared" si="8"/>
        <v>27.939829230308398</v>
      </c>
      <c r="G85" s="5">
        <f t="shared" si="9"/>
        <v>25.999999046325602</v>
      </c>
      <c r="H85" s="11">
        <f t="shared" si="10"/>
        <v>1.9398301839827958</v>
      </c>
      <c r="I85" s="5">
        <f t="shared" si="11"/>
        <v>1.9398301839827958</v>
      </c>
      <c r="J85" s="18">
        <v>26</v>
      </c>
    </row>
    <row r="86" spans="1:10" x14ac:dyDescent="0.35">
      <c r="A86" s="16">
        <v>3.4004658460618025</v>
      </c>
      <c r="B86" s="10">
        <v>10</v>
      </c>
      <c r="C86" s="4">
        <v>0.16700233519077301</v>
      </c>
      <c r="D86" s="4">
        <v>0.15000000596046401</v>
      </c>
      <c r="E86" s="4">
        <f t="shared" si="7"/>
        <v>1.4453959962790999E-4</v>
      </c>
      <c r="F86" s="5">
        <f t="shared" si="8"/>
        <v>33.400467038154602</v>
      </c>
      <c r="G86" s="5">
        <f t="shared" si="9"/>
        <v>30.0000011920928</v>
      </c>
      <c r="H86" s="11">
        <f t="shared" si="10"/>
        <v>3.4004658460618025</v>
      </c>
      <c r="I86" s="5">
        <f t="shared" si="11"/>
        <v>3.4004658460618025</v>
      </c>
      <c r="J86" s="18">
        <v>30</v>
      </c>
    </row>
    <row r="87" spans="1:10" x14ac:dyDescent="0.35">
      <c r="A87" s="16">
        <v>1.3094276189804006</v>
      </c>
      <c r="B87" s="10">
        <v>15</v>
      </c>
      <c r="C87" s="4">
        <v>0.201547130942344</v>
      </c>
      <c r="D87" s="4">
        <v>0.19499999284744199</v>
      </c>
      <c r="E87" s="4">
        <f t="shared" si="7"/>
        <v>2.1432508616858565E-5</v>
      </c>
      <c r="F87" s="5">
        <f t="shared" si="8"/>
        <v>40.309426188468798</v>
      </c>
      <c r="G87" s="5">
        <f t="shared" si="9"/>
        <v>38.999998569488397</v>
      </c>
      <c r="H87" s="11">
        <f t="shared" si="10"/>
        <v>1.3094276189804006</v>
      </c>
      <c r="I87" s="5">
        <f t="shared" si="11"/>
        <v>1.3094276189804006</v>
      </c>
      <c r="J87" s="18">
        <v>39</v>
      </c>
    </row>
    <row r="88" spans="1:10" x14ac:dyDescent="0.35">
      <c r="A88" s="16">
        <v>0.92177689075479918</v>
      </c>
      <c r="B88" s="10">
        <v>20</v>
      </c>
      <c r="C88" s="4">
        <v>0.244608879089355</v>
      </c>
      <c r="D88" s="4">
        <v>0.239999994635581</v>
      </c>
      <c r="E88" s="4">
        <f t="shared" si="7"/>
        <v>1.0620907954119822E-5</v>
      </c>
      <c r="F88" s="5">
        <f t="shared" si="8"/>
        <v>48.921775817871001</v>
      </c>
      <c r="G88" s="5">
        <f t="shared" si="9"/>
        <v>47.999998927116202</v>
      </c>
      <c r="H88" s="11">
        <f t="shared" si="10"/>
        <v>0.92177689075479918</v>
      </c>
      <c r="I88" s="5">
        <f t="shared" si="11"/>
        <v>0.92177689075479918</v>
      </c>
      <c r="J88" s="18">
        <v>48</v>
      </c>
    </row>
    <row r="89" spans="1:10" x14ac:dyDescent="0.35">
      <c r="A89" s="16">
        <v>2.3581564426421977</v>
      </c>
      <c r="B89" s="10">
        <v>25</v>
      </c>
      <c r="C89" s="4">
        <v>0.29679077863693198</v>
      </c>
      <c r="D89" s="4">
        <v>0.28499999642372098</v>
      </c>
      <c r="E89" s="4">
        <f t="shared" si="7"/>
        <v>6.9511272599686496E-5</v>
      </c>
      <c r="F89" s="5">
        <f t="shared" si="8"/>
        <v>59.358155727386396</v>
      </c>
      <c r="G89" s="5">
        <f t="shared" si="9"/>
        <v>56.999999284744199</v>
      </c>
      <c r="H89" s="11">
        <f t="shared" si="10"/>
        <v>2.3581564426421977</v>
      </c>
      <c r="I89" s="5">
        <f t="shared" si="11"/>
        <v>2.3581564426421977</v>
      </c>
      <c r="J89" s="18">
        <v>57</v>
      </c>
    </row>
    <row r="90" spans="1:10" x14ac:dyDescent="0.35">
      <c r="A90" s="16">
        <v>0.45707821846019669</v>
      </c>
      <c r="B90" s="10">
        <v>30</v>
      </c>
      <c r="C90" s="4">
        <v>0.35728538036346402</v>
      </c>
      <c r="D90" s="4">
        <v>0.354999989271163</v>
      </c>
      <c r="E90" s="4">
        <f t="shared" si="7"/>
        <v>2.6115062223844376E-6</v>
      </c>
      <c r="F90" s="5">
        <f t="shared" si="8"/>
        <v>71.4570760726928</v>
      </c>
      <c r="G90" s="5">
        <f t="shared" si="9"/>
        <v>70.999997854232603</v>
      </c>
      <c r="H90" s="11">
        <f t="shared" si="10"/>
        <v>0.45707821846019669</v>
      </c>
      <c r="I90" s="5">
        <f t="shared" si="11"/>
        <v>0.45707821846019669</v>
      </c>
      <c r="J90" s="18">
        <v>71</v>
      </c>
    </row>
    <row r="91" spans="1:10" x14ac:dyDescent="0.35">
      <c r="A91" s="16">
        <v>1.665580272674589</v>
      </c>
      <c r="B91" s="10">
        <v>35</v>
      </c>
      <c r="C91" s="4">
        <v>0.42332789301872198</v>
      </c>
      <c r="D91" s="4">
        <v>0.41499999165534901</v>
      </c>
      <c r="E91" s="4">
        <f t="shared" si="7"/>
        <v>3.4676970559034682E-5</v>
      </c>
      <c r="F91" s="5">
        <f t="shared" si="8"/>
        <v>84.665578603744393</v>
      </c>
      <c r="G91" s="5">
        <f t="shared" si="9"/>
        <v>82.999998331069804</v>
      </c>
      <c r="H91" s="11">
        <f t="shared" si="10"/>
        <v>1.665580272674589</v>
      </c>
      <c r="I91" s="5">
        <f t="shared" si="11"/>
        <v>1.665580272674589</v>
      </c>
      <c r="J91" s="18">
        <v>83</v>
      </c>
    </row>
    <row r="92" spans="1:10" x14ac:dyDescent="0.35">
      <c r="A92" s="16">
        <v>5.9086978435516073</v>
      </c>
      <c r="B92" s="10">
        <v>40</v>
      </c>
      <c r="C92" s="4">
        <v>0.49045649170875499</v>
      </c>
      <c r="D92" s="4">
        <v>0.51999998092651301</v>
      </c>
      <c r="E92" s="4">
        <f t="shared" si="7"/>
        <v>4.3640887757989195E-4</v>
      </c>
      <c r="F92" s="5">
        <f t="shared" si="8"/>
        <v>98.091298341750999</v>
      </c>
      <c r="G92" s="5">
        <f t="shared" si="9"/>
        <v>103.99999618530261</v>
      </c>
      <c r="H92" s="11">
        <f t="shared" si="10"/>
        <v>-5.9086978435516073</v>
      </c>
      <c r="I92" s="5">
        <f t="shared" si="11"/>
        <v>5.9086978435516073</v>
      </c>
      <c r="J92" s="18">
        <v>104</v>
      </c>
    </row>
    <row r="93" spans="1:10" x14ac:dyDescent="0.35">
      <c r="A93" s="16">
        <v>14.242553710937614</v>
      </c>
      <c r="B93" s="10">
        <v>45</v>
      </c>
      <c r="C93" s="4">
        <v>0.55378723144531194</v>
      </c>
      <c r="D93" s="4">
        <v>0.625</v>
      </c>
      <c r="E93" s="4">
        <f t="shared" si="7"/>
        <v>2.5356292026117839E-3</v>
      </c>
      <c r="F93" s="5">
        <f t="shared" si="8"/>
        <v>110.75744628906239</v>
      </c>
      <c r="G93" s="5">
        <f t="shared" si="9"/>
        <v>125</v>
      </c>
      <c r="H93" s="11">
        <f t="shared" si="10"/>
        <v>-14.242553710937614</v>
      </c>
      <c r="I93" s="5">
        <f t="shared" si="11"/>
        <v>14.242553710937614</v>
      </c>
      <c r="J93" s="18">
        <v>125</v>
      </c>
    </row>
    <row r="94" spans="1:10" x14ac:dyDescent="0.35">
      <c r="A94" s="16">
        <v>16.081416606903176</v>
      </c>
      <c r="B94" s="10">
        <v>50</v>
      </c>
      <c r="C94" s="4">
        <v>0.60959291458129805</v>
      </c>
      <c r="D94" s="4">
        <v>0.68999999761581399</v>
      </c>
      <c r="E94" s="4">
        <f t="shared" si="7"/>
        <v>3.2326495010597703E-3</v>
      </c>
      <c r="F94" s="5">
        <f t="shared" si="8"/>
        <v>121.91858291625961</v>
      </c>
      <c r="G94" s="5">
        <f t="shared" si="9"/>
        <v>137.99999952316278</v>
      </c>
      <c r="H94" s="11">
        <f t="shared" si="10"/>
        <v>-16.081416606903176</v>
      </c>
      <c r="I94" s="5">
        <f t="shared" si="11"/>
        <v>16.081416606903176</v>
      </c>
      <c r="J94" s="18">
        <v>138</v>
      </c>
    </row>
    <row r="95" spans="1:10" x14ac:dyDescent="0.35">
      <c r="A95" s="16">
        <v>23.771154880523795</v>
      </c>
      <c r="B95" s="10">
        <v>55</v>
      </c>
      <c r="C95" s="4">
        <v>0.65614420175552302</v>
      </c>
      <c r="D95" s="4">
        <v>0.77499997615814198</v>
      </c>
      <c r="E95" s="4">
        <f t="shared" si="7"/>
        <v>7.0633475544231265E-3</v>
      </c>
      <c r="F95" s="5">
        <f t="shared" si="8"/>
        <v>131.22884035110459</v>
      </c>
      <c r="G95" s="5">
        <f t="shared" si="9"/>
        <v>154.99999523162839</v>
      </c>
      <c r="H95" s="11">
        <f t="shared" si="10"/>
        <v>-23.771154880523795</v>
      </c>
      <c r="I95" s="5">
        <f t="shared" si="11"/>
        <v>23.771154880523795</v>
      </c>
      <c r="J95" s="18">
        <v>155</v>
      </c>
    </row>
    <row r="96" spans="1:10" x14ac:dyDescent="0.35">
      <c r="A96" s="16">
        <v>27.297425270080623</v>
      </c>
      <c r="B96" s="10">
        <v>60</v>
      </c>
      <c r="C96" s="4">
        <v>0.69351285696029596</v>
      </c>
      <c r="D96" s="4">
        <v>0.82999998331069902</v>
      </c>
      <c r="E96" s="4">
        <f t="shared" si="7"/>
        <v>9.314367829695443E-3</v>
      </c>
      <c r="F96" s="5">
        <f t="shared" si="8"/>
        <v>138.70257139205918</v>
      </c>
      <c r="G96" s="5">
        <f t="shared" si="9"/>
        <v>165.99999666213981</v>
      </c>
      <c r="H96" s="11">
        <f t="shared" si="10"/>
        <v>-27.297425270080623</v>
      </c>
      <c r="I96" s="5">
        <f t="shared" si="11"/>
        <v>27.297425270080623</v>
      </c>
      <c r="J96" s="18">
        <v>166</v>
      </c>
    </row>
    <row r="97" spans="1:10" x14ac:dyDescent="0.35">
      <c r="A97" s="16">
        <v>7.6456934213636814</v>
      </c>
      <c r="B97" s="10">
        <v>0</v>
      </c>
      <c r="C97" s="4">
        <v>0.118228465318679</v>
      </c>
      <c r="D97" s="4">
        <v>7.9999998211860601E-2</v>
      </c>
      <c r="E97" s="4">
        <f t="shared" si="7"/>
        <v>7.3070784866854834E-4</v>
      </c>
      <c r="F97" s="5">
        <f t="shared" si="8"/>
        <v>23.645693063735802</v>
      </c>
      <c r="G97" s="5">
        <f t="shared" si="9"/>
        <v>15.999999642372121</v>
      </c>
      <c r="H97" s="11">
        <f t="shared" si="10"/>
        <v>7.6456934213636814</v>
      </c>
      <c r="I97" s="5">
        <f t="shared" si="11"/>
        <v>7.6456934213636814</v>
      </c>
      <c r="J97" s="18">
        <v>16</v>
      </c>
    </row>
    <row r="98" spans="1:10" x14ac:dyDescent="0.35">
      <c r="A98" s="16">
        <v>7.9398289322851987</v>
      </c>
      <c r="B98" s="10">
        <v>5</v>
      </c>
      <c r="C98" s="4">
        <v>0.139699146151542</v>
      </c>
      <c r="D98" s="4">
        <v>0.10000000149011599</v>
      </c>
      <c r="E98" s="4">
        <f t="shared" si="7"/>
        <v>7.8801104342441437E-4</v>
      </c>
      <c r="F98" s="5">
        <f t="shared" si="8"/>
        <v>27.939829230308398</v>
      </c>
      <c r="G98" s="5">
        <f t="shared" si="9"/>
        <v>20.000000298023199</v>
      </c>
      <c r="H98" s="11">
        <f t="shared" si="10"/>
        <v>7.9398289322851987</v>
      </c>
      <c r="I98" s="5">
        <f t="shared" si="11"/>
        <v>7.9398289322851987</v>
      </c>
      <c r="J98" s="18">
        <v>20</v>
      </c>
    </row>
    <row r="99" spans="1:10" x14ac:dyDescent="0.35">
      <c r="A99" s="16">
        <v>7.4004679918290002</v>
      </c>
      <c r="B99" s="10">
        <v>10</v>
      </c>
      <c r="C99" s="4">
        <v>0.16700233519077301</v>
      </c>
      <c r="D99" s="4">
        <v>0.129999995231628</v>
      </c>
      <c r="E99" s="4">
        <f t="shared" si="7"/>
        <v>6.8458658122606971E-4</v>
      </c>
      <c r="F99" s="5">
        <f t="shared" si="8"/>
        <v>33.400467038154602</v>
      </c>
      <c r="G99" s="5">
        <f t="shared" si="9"/>
        <v>25.999999046325602</v>
      </c>
      <c r="H99" s="11">
        <f t="shared" si="10"/>
        <v>7.4004679918290002</v>
      </c>
      <c r="I99" s="5">
        <f t="shared" si="11"/>
        <v>7.4004679918290002</v>
      </c>
      <c r="J99" s="18">
        <v>26</v>
      </c>
    </row>
    <row r="100" spans="1:10" x14ac:dyDescent="0.35">
      <c r="A100" s="16">
        <v>6.3094258308409934</v>
      </c>
      <c r="B100" s="10">
        <v>15</v>
      </c>
      <c r="C100" s="4">
        <v>0.201547130942344</v>
      </c>
      <c r="D100" s="4">
        <v>0.17000000178813901</v>
      </c>
      <c r="E100" s="4">
        <f t="shared" si="7"/>
        <v>4.9761067893604519E-4</v>
      </c>
      <c r="F100" s="5">
        <f t="shared" si="8"/>
        <v>40.309426188468798</v>
      </c>
      <c r="G100" s="5">
        <f t="shared" si="9"/>
        <v>34.000000357627805</v>
      </c>
      <c r="H100" s="11">
        <f t="shared" si="10"/>
        <v>6.3094258308409934</v>
      </c>
      <c r="I100" s="5">
        <f t="shared" si="11"/>
        <v>6.3094258308409934</v>
      </c>
      <c r="J100" s="18">
        <v>34</v>
      </c>
    </row>
    <row r="101" spans="1:10" x14ac:dyDescent="0.35">
      <c r="A101" s="16">
        <v>2.9217749834060029</v>
      </c>
      <c r="B101" s="10">
        <v>20</v>
      </c>
      <c r="C101" s="4">
        <v>0.244608879089355</v>
      </c>
      <c r="D101" s="4">
        <v>0.230000004172325</v>
      </c>
      <c r="E101" s="4">
        <f t="shared" si="7"/>
        <v>1.0670961317071417E-4</v>
      </c>
      <c r="F101" s="5">
        <f t="shared" si="8"/>
        <v>48.921775817871001</v>
      </c>
      <c r="G101" s="5">
        <f t="shared" si="9"/>
        <v>46.000000834464998</v>
      </c>
      <c r="H101" s="11">
        <f t="shared" si="10"/>
        <v>2.9217749834060029</v>
      </c>
      <c r="I101" s="5">
        <f t="shared" si="11"/>
        <v>2.9217749834060029</v>
      </c>
      <c r="J101" s="18">
        <v>46</v>
      </c>
    </row>
    <row r="102" spans="1:10" x14ac:dyDescent="0.35">
      <c r="A102" s="16">
        <v>2.3581564426421977</v>
      </c>
      <c r="B102" s="10">
        <v>25</v>
      </c>
      <c r="C102" s="4">
        <v>0.29679077863693198</v>
      </c>
      <c r="D102" s="4">
        <v>0.28499999642372098</v>
      </c>
      <c r="E102" s="4">
        <f t="shared" si="7"/>
        <v>6.9511272599686496E-5</v>
      </c>
      <c r="F102" s="5">
        <f t="shared" si="8"/>
        <v>59.358155727386396</v>
      </c>
      <c r="G102" s="5">
        <f t="shared" si="9"/>
        <v>56.999999284744199</v>
      </c>
      <c r="H102" s="11">
        <f t="shared" si="10"/>
        <v>2.3581564426421977</v>
      </c>
      <c r="I102" s="5">
        <f t="shared" si="11"/>
        <v>2.3581564426421977</v>
      </c>
      <c r="J102" s="18">
        <v>57</v>
      </c>
    </row>
    <row r="103" spans="1:10" x14ac:dyDescent="0.35">
      <c r="A103" s="16">
        <v>3.5429239273072</v>
      </c>
      <c r="B103" s="10">
        <v>30</v>
      </c>
      <c r="C103" s="4">
        <v>0.35728538036346402</v>
      </c>
      <c r="D103" s="4">
        <v>0.375</v>
      </c>
      <c r="E103" s="4">
        <f t="shared" si="7"/>
        <v>1.5690387443357303E-4</v>
      </c>
      <c r="F103" s="5">
        <f t="shared" si="8"/>
        <v>71.4570760726928</v>
      </c>
      <c r="G103" s="5">
        <f t="shared" si="9"/>
        <v>75</v>
      </c>
      <c r="H103" s="11">
        <f t="shared" si="10"/>
        <v>-3.5429239273072</v>
      </c>
      <c r="I103" s="5">
        <f t="shared" si="11"/>
        <v>3.5429239273072</v>
      </c>
      <c r="J103" s="18">
        <v>75</v>
      </c>
    </row>
    <row r="104" spans="1:10" x14ac:dyDescent="0.35">
      <c r="A104" s="16">
        <v>8.3344221115112163</v>
      </c>
      <c r="B104" s="10">
        <v>35</v>
      </c>
      <c r="C104" s="4">
        <v>0.42332789301872198</v>
      </c>
      <c r="D104" s="4">
        <v>0.46500000357627802</v>
      </c>
      <c r="E104" s="4">
        <f t="shared" si="7"/>
        <v>8.6828239916058681E-4</v>
      </c>
      <c r="F104" s="5">
        <f t="shared" si="8"/>
        <v>84.665578603744393</v>
      </c>
      <c r="G104" s="5">
        <f t="shared" si="9"/>
        <v>93.000000715255609</v>
      </c>
      <c r="H104" s="11">
        <f t="shared" si="10"/>
        <v>-8.3344221115112163</v>
      </c>
      <c r="I104" s="5">
        <f t="shared" si="11"/>
        <v>8.3344221115112163</v>
      </c>
      <c r="J104" s="18">
        <v>93</v>
      </c>
    </row>
    <row r="105" spans="1:10" x14ac:dyDescent="0.35">
      <c r="A105" s="16">
        <v>4.908698797226009</v>
      </c>
      <c r="B105" s="10">
        <v>40</v>
      </c>
      <c r="C105" s="4">
        <v>0.49045649170875499</v>
      </c>
      <c r="D105" s="4">
        <v>0.51499998569488503</v>
      </c>
      <c r="E105" s="4">
        <f t="shared" si="7"/>
        <v>3.011915485236007E-4</v>
      </c>
      <c r="F105" s="5">
        <f t="shared" si="8"/>
        <v>98.091298341750999</v>
      </c>
      <c r="G105" s="5">
        <f t="shared" si="9"/>
        <v>102.99999713897701</v>
      </c>
      <c r="H105" s="11">
        <f t="shared" si="10"/>
        <v>-4.908698797226009</v>
      </c>
      <c r="I105" s="5">
        <f t="shared" si="11"/>
        <v>4.908698797226009</v>
      </c>
      <c r="J105" s="18">
        <v>103</v>
      </c>
    </row>
    <row r="106" spans="1:10" x14ac:dyDescent="0.35">
      <c r="A106" s="16">
        <v>5.242550373077421</v>
      </c>
      <c r="B106" s="10">
        <v>45</v>
      </c>
      <c r="C106" s="4">
        <v>0.55378723144531194</v>
      </c>
      <c r="D106" s="4">
        <v>0.57999998331069902</v>
      </c>
      <c r="E106" s="4">
        <f t="shared" si="7"/>
        <v>3.4355418017817678E-4</v>
      </c>
      <c r="F106" s="5">
        <f t="shared" si="8"/>
        <v>110.75744628906239</v>
      </c>
      <c r="G106" s="5">
        <f t="shared" si="9"/>
        <v>115.99999666213981</v>
      </c>
      <c r="H106" s="11">
        <f t="shared" si="10"/>
        <v>-5.242550373077421</v>
      </c>
      <c r="I106" s="5">
        <f t="shared" si="11"/>
        <v>5.242550373077421</v>
      </c>
      <c r="J106" s="18">
        <v>116</v>
      </c>
    </row>
    <row r="107" spans="1:10" x14ac:dyDescent="0.35">
      <c r="A107" s="16">
        <v>5.0814151763915874</v>
      </c>
      <c r="B107" s="10">
        <v>50</v>
      </c>
      <c r="C107" s="4">
        <v>0.60959291458129805</v>
      </c>
      <c r="D107" s="4">
        <v>0.63499999046325595</v>
      </c>
      <c r="E107" s="4">
        <f t="shared" si="7"/>
        <v>3.2275975243578332E-4</v>
      </c>
      <c r="F107" s="5">
        <f t="shared" si="8"/>
        <v>121.91858291625961</v>
      </c>
      <c r="G107" s="5">
        <f t="shared" si="9"/>
        <v>126.9999980926512</v>
      </c>
      <c r="H107" s="11">
        <f t="shared" si="10"/>
        <v>-5.0814151763915874</v>
      </c>
      <c r="I107" s="5">
        <f t="shared" si="11"/>
        <v>5.0814151763915874</v>
      </c>
      <c r="J107" s="18">
        <v>127</v>
      </c>
    </row>
    <row r="108" spans="1:10" x14ac:dyDescent="0.35">
      <c r="A108" s="16">
        <v>21.7711567878724</v>
      </c>
      <c r="B108" s="10">
        <v>55</v>
      </c>
      <c r="C108" s="4">
        <v>0.65614420175552302</v>
      </c>
      <c r="D108" s="4">
        <v>0.76499998569488503</v>
      </c>
      <c r="E108" s="4">
        <f t="shared" si="7"/>
        <v>5.924790848526533E-3</v>
      </c>
      <c r="F108" s="5">
        <f t="shared" si="8"/>
        <v>131.22884035110459</v>
      </c>
      <c r="G108" s="5">
        <f t="shared" si="9"/>
        <v>152.99999713897699</v>
      </c>
      <c r="H108" s="11">
        <f t="shared" si="10"/>
        <v>-21.7711567878724</v>
      </c>
      <c r="I108" s="5">
        <f t="shared" si="11"/>
        <v>21.7711567878724</v>
      </c>
      <c r="J108" s="18">
        <v>153</v>
      </c>
    </row>
    <row r="109" spans="1:10" x14ac:dyDescent="0.35">
      <c r="A109" s="16">
        <v>31.297433376312227</v>
      </c>
      <c r="B109" s="10">
        <v>60</v>
      </c>
      <c r="C109" s="4">
        <v>0.69351285696029596</v>
      </c>
      <c r="D109" s="4">
        <v>0.85000002384185702</v>
      </c>
      <c r="E109" s="4">
        <f t="shared" si="7"/>
        <v>1.224411669930877E-2</v>
      </c>
      <c r="F109" s="5">
        <f t="shared" si="8"/>
        <v>138.70257139205918</v>
      </c>
      <c r="G109" s="5">
        <f t="shared" si="9"/>
        <v>170.00000476837141</v>
      </c>
      <c r="H109" s="11">
        <f t="shared" si="10"/>
        <v>-31.297433376312227</v>
      </c>
      <c r="I109" s="5">
        <f t="shared" si="11"/>
        <v>31.297433376312227</v>
      </c>
      <c r="J109" s="18">
        <v>170</v>
      </c>
    </row>
    <row r="110" spans="1:10" x14ac:dyDescent="0.35">
      <c r="A110" s="16">
        <v>13.645692914724203</v>
      </c>
      <c r="B110" s="10">
        <v>0</v>
      </c>
      <c r="C110" s="4">
        <v>0.118228465318679</v>
      </c>
      <c r="D110" s="4">
        <v>5.0000000745057997E-2</v>
      </c>
      <c r="E110" s="4">
        <f t="shared" si="7"/>
        <v>2.3275616890369279E-3</v>
      </c>
      <c r="F110" s="5">
        <f t="shared" si="8"/>
        <v>23.645693063735802</v>
      </c>
      <c r="G110" s="5">
        <f t="shared" si="9"/>
        <v>10.0000001490116</v>
      </c>
      <c r="H110" s="11">
        <f t="shared" si="10"/>
        <v>13.645692914724203</v>
      </c>
      <c r="I110" s="5">
        <f t="shared" si="11"/>
        <v>13.645692914724203</v>
      </c>
      <c r="J110" s="18">
        <v>10</v>
      </c>
    </row>
    <row r="111" spans="1:10" x14ac:dyDescent="0.35">
      <c r="A111" s="16">
        <v>11.939829587936277</v>
      </c>
      <c r="B111" s="10">
        <v>5</v>
      </c>
      <c r="C111" s="4">
        <v>0.139699146151542</v>
      </c>
      <c r="D111" s="4">
        <v>7.9999998211860601E-2</v>
      </c>
      <c r="E111" s="4">
        <f t="shared" si="7"/>
        <v>1.7819941323619828E-3</v>
      </c>
      <c r="F111" s="5">
        <f t="shared" si="8"/>
        <v>27.939829230308398</v>
      </c>
      <c r="G111" s="5">
        <f t="shared" si="9"/>
        <v>15.999999642372121</v>
      </c>
      <c r="H111" s="11">
        <f t="shared" si="10"/>
        <v>11.939829587936277</v>
      </c>
      <c r="I111" s="5">
        <f t="shared" si="11"/>
        <v>11.939829587936277</v>
      </c>
      <c r="J111" s="18">
        <v>16</v>
      </c>
    </row>
    <row r="112" spans="1:10" x14ac:dyDescent="0.35">
      <c r="A112" s="16">
        <v>6.4004659652710032</v>
      </c>
      <c r="B112" s="10">
        <v>10</v>
      </c>
      <c r="C112" s="4">
        <v>0.16700233519077301</v>
      </c>
      <c r="D112" s="4">
        <v>0.135000005364418</v>
      </c>
      <c r="E112" s="4">
        <f t="shared" si="7"/>
        <v>5.1207455715740566E-4</v>
      </c>
      <c r="F112" s="5">
        <f t="shared" si="8"/>
        <v>33.400467038154602</v>
      </c>
      <c r="G112" s="5">
        <f t="shared" si="9"/>
        <v>27.000001072883599</v>
      </c>
      <c r="H112" s="11">
        <f t="shared" si="10"/>
        <v>6.4004659652710032</v>
      </c>
      <c r="I112" s="5">
        <f t="shared" si="11"/>
        <v>6.4004659652710032</v>
      </c>
      <c r="J112" s="18">
        <v>27</v>
      </c>
    </row>
    <row r="113" spans="1:10" x14ac:dyDescent="0.35">
      <c r="A113" s="16">
        <v>4.3094247579573945</v>
      </c>
      <c r="B113" s="10">
        <v>15</v>
      </c>
      <c r="C113" s="4">
        <v>0.201547130942344</v>
      </c>
      <c r="D113" s="4">
        <v>0.18000000715255701</v>
      </c>
      <c r="E113" s="4">
        <f t="shared" si="7"/>
        <v>2.3213927180620216E-4</v>
      </c>
      <c r="F113" s="5">
        <f t="shared" si="8"/>
        <v>40.309426188468798</v>
      </c>
      <c r="G113" s="5">
        <f t="shared" si="9"/>
        <v>36.000001430511404</v>
      </c>
      <c r="H113" s="11">
        <f t="shared" si="10"/>
        <v>4.3094247579573945</v>
      </c>
      <c r="I113" s="5">
        <f t="shared" si="11"/>
        <v>4.3094247579573945</v>
      </c>
      <c r="J113" s="18">
        <v>36</v>
      </c>
    </row>
    <row r="114" spans="1:10" x14ac:dyDescent="0.35">
      <c r="A114" s="16">
        <v>6.9217771291732006</v>
      </c>
      <c r="B114" s="10">
        <v>20</v>
      </c>
      <c r="C114" s="4">
        <v>0.244608879089355</v>
      </c>
      <c r="D114" s="4">
        <v>0.20999999344348899</v>
      </c>
      <c r="E114" s="4">
        <f t="shared" si="7"/>
        <v>5.9888748282431502E-4</v>
      </c>
      <c r="F114" s="5">
        <f t="shared" si="8"/>
        <v>48.921775817871001</v>
      </c>
      <c r="G114" s="5">
        <f t="shared" si="9"/>
        <v>41.999998688697801</v>
      </c>
      <c r="H114" s="11">
        <f t="shared" si="10"/>
        <v>6.9217771291732006</v>
      </c>
      <c r="I114" s="5">
        <f t="shared" si="11"/>
        <v>6.9217771291732006</v>
      </c>
      <c r="J114" s="18">
        <v>42</v>
      </c>
    </row>
    <row r="115" spans="1:10" x14ac:dyDescent="0.35">
      <c r="A115" s="16">
        <v>5.3581535816191987</v>
      </c>
      <c r="B115" s="10">
        <v>25</v>
      </c>
      <c r="C115" s="4">
        <v>0.29679077863693198</v>
      </c>
      <c r="D115" s="4">
        <v>0.270000010728836</v>
      </c>
      <c r="E115" s="4">
        <f t="shared" si="7"/>
        <v>3.5887262255273272E-4</v>
      </c>
      <c r="F115" s="5">
        <f t="shared" si="8"/>
        <v>59.358155727386396</v>
      </c>
      <c r="G115" s="5">
        <f t="shared" si="9"/>
        <v>54.000002145767198</v>
      </c>
      <c r="H115" s="11">
        <f t="shared" si="10"/>
        <v>5.3581535816191987</v>
      </c>
      <c r="I115" s="5">
        <f t="shared" si="11"/>
        <v>5.3581535816191987</v>
      </c>
      <c r="J115" s="18">
        <v>54</v>
      </c>
    </row>
    <row r="116" spans="1:10" x14ac:dyDescent="0.35">
      <c r="A116" s="16">
        <v>4.4570744037628032</v>
      </c>
      <c r="B116" s="10">
        <v>30</v>
      </c>
      <c r="C116" s="4">
        <v>0.35728538036346402</v>
      </c>
      <c r="D116" s="4">
        <v>0.33500000834464999</v>
      </c>
      <c r="E116" s="4">
        <f t="shared" si="7"/>
        <v>2.4831890300846968E-4</v>
      </c>
      <c r="F116" s="5">
        <f t="shared" si="8"/>
        <v>71.4570760726928</v>
      </c>
      <c r="G116" s="5">
        <f t="shared" si="9"/>
        <v>67.000001668929997</v>
      </c>
      <c r="H116" s="11">
        <f t="shared" si="10"/>
        <v>4.4570744037628032</v>
      </c>
      <c r="I116" s="5">
        <f t="shared" si="11"/>
        <v>4.4570744037628032</v>
      </c>
      <c r="J116" s="18">
        <v>67</v>
      </c>
    </row>
    <row r="117" spans="1:10" x14ac:dyDescent="0.35">
      <c r="A117" s="16">
        <v>0.33442378044121313</v>
      </c>
      <c r="B117" s="10">
        <v>35</v>
      </c>
      <c r="C117" s="4">
        <v>0.42332789301872198</v>
      </c>
      <c r="D117" s="4">
        <v>0.42500001192092801</v>
      </c>
      <c r="E117" s="4">
        <f t="shared" si="7"/>
        <v>1.3979908115573534E-6</v>
      </c>
      <c r="F117" s="5">
        <f t="shared" si="8"/>
        <v>84.665578603744393</v>
      </c>
      <c r="G117" s="5">
        <f t="shared" si="9"/>
        <v>85.000002384185606</v>
      </c>
      <c r="H117" s="11">
        <f t="shared" si="10"/>
        <v>-0.33442378044121313</v>
      </c>
      <c r="I117" s="5">
        <f t="shared" si="11"/>
        <v>0.33442378044121313</v>
      </c>
      <c r="J117" s="18">
        <v>85</v>
      </c>
    </row>
    <row r="118" spans="1:10" x14ac:dyDescent="0.35">
      <c r="A118" s="16">
        <v>5.9086978435516073</v>
      </c>
      <c r="B118" s="10">
        <v>40</v>
      </c>
      <c r="C118" s="4">
        <v>0.49045649170875499</v>
      </c>
      <c r="D118" s="4">
        <v>0.51999998092651301</v>
      </c>
      <c r="E118" s="4">
        <f t="shared" si="7"/>
        <v>4.3640887757989195E-4</v>
      </c>
      <c r="F118" s="5">
        <f t="shared" si="8"/>
        <v>98.091298341750999</v>
      </c>
      <c r="G118" s="5">
        <f t="shared" si="9"/>
        <v>103.99999618530261</v>
      </c>
      <c r="H118" s="11">
        <f t="shared" si="10"/>
        <v>-5.9086978435516073</v>
      </c>
      <c r="I118" s="5">
        <f t="shared" si="11"/>
        <v>5.9086978435516073</v>
      </c>
      <c r="J118" s="18">
        <v>104</v>
      </c>
    </row>
    <row r="119" spans="1:10" x14ac:dyDescent="0.35">
      <c r="A119" s="16">
        <v>3.2425522804260112</v>
      </c>
      <c r="B119" s="10">
        <v>45</v>
      </c>
      <c r="C119" s="4">
        <v>0.55378723144531194</v>
      </c>
      <c r="D119" s="4">
        <v>0.56999999284744196</v>
      </c>
      <c r="E119" s="4">
        <f t="shared" si="7"/>
        <v>1.3142681614119843E-4</v>
      </c>
      <c r="F119" s="5">
        <f t="shared" si="8"/>
        <v>110.75744628906239</v>
      </c>
      <c r="G119" s="5">
        <f t="shared" si="9"/>
        <v>113.9999985694884</v>
      </c>
      <c r="H119" s="11">
        <f t="shared" si="10"/>
        <v>-3.2425522804260112</v>
      </c>
      <c r="I119" s="5">
        <f t="shared" si="11"/>
        <v>3.2425522804260112</v>
      </c>
      <c r="J119" s="18">
        <v>114</v>
      </c>
    </row>
    <row r="120" spans="1:10" x14ac:dyDescent="0.35">
      <c r="A120" s="16">
        <v>3.0814170837403907</v>
      </c>
      <c r="B120" s="10">
        <v>50</v>
      </c>
      <c r="C120" s="4">
        <v>0.60959291458129805</v>
      </c>
      <c r="D120" s="4">
        <v>0.625</v>
      </c>
      <c r="E120" s="4">
        <f t="shared" si="7"/>
        <v>1.1868914054958911E-4</v>
      </c>
      <c r="F120" s="5">
        <f t="shared" si="8"/>
        <v>121.91858291625961</v>
      </c>
      <c r="G120" s="5">
        <f t="shared" si="9"/>
        <v>125</v>
      </c>
      <c r="H120" s="11">
        <f t="shared" si="10"/>
        <v>-3.0814170837403907</v>
      </c>
      <c r="I120" s="5">
        <f t="shared" si="11"/>
        <v>3.0814170837403907</v>
      </c>
      <c r="J120" s="18">
        <v>125</v>
      </c>
    </row>
    <row r="121" spans="1:10" x14ac:dyDescent="0.35">
      <c r="A121" s="16">
        <v>12.771165370941219</v>
      </c>
      <c r="B121" s="10">
        <v>55</v>
      </c>
      <c r="C121" s="4">
        <v>0.65614420175552302</v>
      </c>
      <c r="D121" s="4">
        <v>0.72000002861022905</v>
      </c>
      <c r="E121" s="4">
        <f t="shared" si="7"/>
        <v>2.0387833116490982E-3</v>
      </c>
      <c r="F121" s="5">
        <f t="shared" si="8"/>
        <v>131.22884035110459</v>
      </c>
      <c r="G121" s="5">
        <f t="shared" si="9"/>
        <v>144.00000572204581</v>
      </c>
      <c r="H121" s="11">
        <f t="shared" si="10"/>
        <v>-12.771165370941219</v>
      </c>
      <c r="I121" s="5">
        <f t="shared" si="11"/>
        <v>12.771165370941219</v>
      </c>
      <c r="J121" s="18">
        <v>144</v>
      </c>
    </row>
    <row r="122" spans="1:10" ht="15" thickBot="1" x14ac:dyDescent="0.4">
      <c r="A122" s="16">
        <v>23.297429084777832</v>
      </c>
      <c r="B122" s="12">
        <v>60</v>
      </c>
      <c r="C122" s="13">
        <v>0.69351285696029596</v>
      </c>
      <c r="D122" s="13">
        <v>0.81000000238418501</v>
      </c>
      <c r="E122" s="13">
        <f t="shared" si="7"/>
        <v>6.7846275245031376E-3</v>
      </c>
      <c r="F122" s="14">
        <f t="shared" si="8"/>
        <v>138.70257139205918</v>
      </c>
      <c r="G122" s="14">
        <f t="shared" si="9"/>
        <v>162.00000047683702</v>
      </c>
      <c r="H122" s="15">
        <f t="shared" si="10"/>
        <v>-23.297429084777832</v>
      </c>
      <c r="I122" s="5">
        <f t="shared" si="11"/>
        <v>23.297429084777832</v>
      </c>
      <c r="J122" s="18">
        <v>162</v>
      </c>
    </row>
    <row r="123" spans="1:10" x14ac:dyDescent="0.35">
      <c r="A123" s="16">
        <v>4.2544052004814201</v>
      </c>
      <c r="B123" s="6">
        <v>0</v>
      </c>
      <c r="C123" s="7">
        <v>9.6272028982639299E-2</v>
      </c>
      <c r="D123" s="7">
        <v>7.5000002980232197E-2</v>
      </c>
      <c r="E123" s="7">
        <f t="shared" si="7"/>
        <v>2.2624954512354194E-4</v>
      </c>
      <c r="F123" s="8">
        <f t="shared" si="8"/>
        <v>19.254405796527859</v>
      </c>
      <c r="G123" s="8">
        <f t="shared" si="9"/>
        <v>15.000000596046439</v>
      </c>
      <c r="H123" s="9">
        <f t="shared" si="10"/>
        <v>4.2544052004814201</v>
      </c>
      <c r="I123" s="5">
        <f t="shared" si="11"/>
        <v>4.2544052004814201</v>
      </c>
      <c r="J123" s="18">
        <v>15</v>
      </c>
    </row>
    <row r="124" spans="1:10" x14ac:dyDescent="0.35">
      <c r="A124" s="16">
        <v>5.6645244359968778</v>
      </c>
      <c r="B124" s="10">
        <v>5</v>
      </c>
      <c r="C124" s="4">
        <v>0.113322623074054</v>
      </c>
      <c r="D124" s="4">
        <v>8.5000000894069602E-2</v>
      </c>
      <c r="E124" s="4">
        <f t="shared" si="7"/>
        <v>4.0108546357507197E-4</v>
      </c>
      <c r="F124" s="5">
        <f t="shared" si="8"/>
        <v>22.664524614810798</v>
      </c>
      <c r="G124" s="5">
        <f t="shared" si="9"/>
        <v>17.00000017881392</v>
      </c>
      <c r="H124" s="11">
        <f t="shared" si="10"/>
        <v>5.6645244359968778</v>
      </c>
      <c r="I124" s="5">
        <f t="shared" si="11"/>
        <v>5.6645244359968778</v>
      </c>
      <c r="J124" s="18">
        <v>17</v>
      </c>
    </row>
    <row r="125" spans="1:10" x14ac:dyDescent="0.35">
      <c r="A125" s="16">
        <v>3.1539425253869986</v>
      </c>
      <c r="B125" s="10">
        <v>10</v>
      </c>
      <c r="C125" s="4">
        <v>0.13576970994472501</v>
      </c>
      <c r="D125" s="4">
        <v>0.11999999731779</v>
      </c>
      <c r="E125" s="4">
        <f t="shared" si="7"/>
        <v>1.2434191816805673E-4</v>
      </c>
      <c r="F125" s="5">
        <f t="shared" si="8"/>
        <v>27.153941988945</v>
      </c>
      <c r="G125" s="5">
        <f t="shared" si="9"/>
        <v>23.999999463558002</v>
      </c>
      <c r="H125" s="11">
        <f t="shared" si="10"/>
        <v>3.1539425253869986</v>
      </c>
      <c r="I125" s="5">
        <f t="shared" si="11"/>
        <v>3.1539425253869986</v>
      </c>
      <c r="J125" s="18">
        <v>24</v>
      </c>
    </row>
    <row r="126" spans="1:10" x14ac:dyDescent="0.35">
      <c r="A126" s="16">
        <v>5.0727516412733955</v>
      </c>
      <c r="B126" s="10">
        <v>15</v>
      </c>
      <c r="C126" s="4">
        <v>0.165363758802413</v>
      </c>
      <c r="D126" s="4">
        <v>0.140000000596046</v>
      </c>
      <c r="E126" s="4">
        <f t="shared" si="7"/>
        <v>3.2166011517552448E-4</v>
      </c>
      <c r="F126" s="5">
        <f t="shared" si="8"/>
        <v>33.072751760482596</v>
      </c>
      <c r="G126" s="5">
        <f t="shared" si="9"/>
        <v>28.000000119209201</v>
      </c>
      <c r="H126" s="11">
        <f t="shared" si="10"/>
        <v>5.0727516412733955</v>
      </c>
      <c r="I126" s="5">
        <f t="shared" si="11"/>
        <v>5.0727516412733955</v>
      </c>
      <c r="J126" s="18">
        <v>28</v>
      </c>
    </row>
    <row r="127" spans="1:10" x14ac:dyDescent="0.35">
      <c r="A127" s="16">
        <v>12.803691625594997</v>
      </c>
      <c r="B127" s="10">
        <v>20</v>
      </c>
      <c r="C127" s="4">
        <v>0.204018458724021</v>
      </c>
      <c r="D127" s="4">
        <v>0.140000000596046</v>
      </c>
      <c r="E127" s="4">
        <f t="shared" si="7"/>
        <v>2.0491814905416435E-3</v>
      </c>
      <c r="F127" s="5">
        <f t="shared" si="8"/>
        <v>40.803691744804198</v>
      </c>
      <c r="G127" s="5">
        <f t="shared" si="9"/>
        <v>28.000000119209201</v>
      </c>
      <c r="H127" s="11">
        <f t="shared" si="10"/>
        <v>12.803691625594997</v>
      </c>
      <c r="I127" s="5">
        <f t="shared" si="11"/>
        <v>12.803691625594997</v>
      </c>
      <c r="J127" s="18">
        <v>28</v>
      </c>
    </row>
    <row r="128" spans="1:10" x14ac:dyDescent="0.35">
      <c r="A128" s="16">
        <v>20.654171705246004</v>
      </c>
      <c r="B128" s="10">
        <v>25</v>
      </c>
      <c r="C128" s="4">
        <v>0.253270864486694</v>
      </c>
      <c r="D128" s="4">
        <v>0.15000000596046401</v>
      </c>
      <c r="E128" s="4">
        <f t="shared" si="7"/>
        <v>5.3324351103723059E-3</v>
      </c>
      <c r="F128" s="5">
        <f t="shared" si="8"/>
        <v>50.654172897338803</v>
      </c>
      <c r="G128" s="5">
        <f t="shared" si="9"/>
        <v>30.0000011920928</v>
      </c>
      <c r="H128" s="11">
        <f t="shared" si="10"/>
        <v>20.654171705246004</v>
      </c>
      <c r="I128" s="5">
        <f t="shared" si="11"/>
        <v>20.654171705246004</v>
      </c>
      <c r="J128" s="18">
        <v>30</v>
      </c>
    </row>
    <row r="129" spans="1:10" x14ac:dyDescent="0.35">
      <c r="A129" s="16">
        <v>18.661367893219001</v>
      </c>
      <c r="B129" s="10">
        <v>30</v>
      </c>
      <c r="C129" s="4">
        <v>0.31330683827400202</v>
      </c>
      <c r="D129" s="4">
        <v>0.21999999880790699</v>
      </c>
      <c r="E129" s="4">
        <f t="shared" si="7"/>
        <v>4.3530831455758142E-3</v>
      </c>
      <c r="F129" s="5">
        <f t="shared" si="8"/>
        <v>62.661367654800401</v>
      </c>
      <c r="G129" s="5">
        <f t="shared" si="9"/>
        <v>43.9999997615814</v>
      </c>
      <c r="H129" s="11">
        <f t="shared" si="10"/>
        <v>18.661367893219001</v>
      </c>
      <c r="I129" s="5">
        <f t="shared" si="11"/>
        <v>18.661367893219001</v>
      </c>
      <c r="J129" s="18">
        <v>44</v>
      </c>
    </row>
    <row r="130" spans="1:10" x14ac:dyDescent="0.35">
      <c r="A130" s="16">
        <v>27.379977703094397</v>
      </c>
      <c r="B130" s="10">
        <v>35</v>
      </c>
      <c r="C130" s="4">
        <v>0.38189989328384299</v>
      </c>
      <c r="D130" s="4">
        <v>0.245000004768371</v>
      </c>
      <c r="E130" s="4">
        <f t="shared" si="7"/>
        <v>9.3707897377743304E-3</v>
      </c>
      <c r="F130" s="5">
        <f t="shared" si="8"/>
        <v>76.3799786567686</v>
      </c>
      <c r="G130" s="5">
        <f t="shared" si="9"/>
        <v>49.000000953674203</v>
      </c>
      <c r="H130" s="11">
        <f t="shared" si="10"/>
        <v>27.379977703094397</v>
      </c>
      <c r="I130" s="5">
        <f t="shared" si="11"/>
        <v>27.379977703094397</v>
      </c>
      <c r="J130" s="18">
        <v>49</v>
      </c>
    </row>
    <row r="131" spans="1:10" x14ac:dyDescent="0.35">
      <c r="A131" s="16">
        <v>35.838842391967802</v>
      </c>
      <c r="B131" s="10">
        <v>40</v>
      </c>
      <c r="C131" s="4">
        <v>0.45419421792030301</v>
      </c>
      <c r="D131" s="4">
        <v>0.27500000596046398</v>
      </c>
      <c r="E131" s="4">
        <f t="shared" ref="E131:E161" si="12">(D131-C131)^2/2</f>
        <v>1.6055282799953861E-2</v>
      </c>
      <c r="F131" s="5">
        <f t="shared" ref="F131:G161" si="13">C131*200</f>
        <v>90.838843584060598</v>
      </c>
      <c r="G131" s="5">
        <f t="shared" si="13"/>
        <v>55.000001192092796</v>
      </c>
      <c r="H131" s="11">
        <f t="shared" ref="H131:H161" si="14">F131-G131</f>
        <v>35.838842391967802</v>
      </c>
      <c r="I131" s="5">
        <f t="shared" ref="I131:I161" si="15">ABS(H131)</f>
        <v>35.838842391967802</v>
      </c>
      <c r="J131" s="18">
        <v>55</v>
      </c>
    </row>
    <row r="132" spans="1:10" x14ac:dyDescent="0.35">
      <c r="A132" s="16">
        <v>44.812929630279605</v>
      </c>
      <c r="B132" s="10">
        <v>45</v>
      </c>
      <c r="C132" s="4">
        <v>0.52406466007232599</v>
      </c>
      <c r="D132" s="4">
        <v>0.30000001192092801</v>
      </c>
      <c r="E132" s="4">
        <f t="shared" si="12"/>
        <v>2.5102483275604888E-2</v>
      </c>
      <c r="F132" s="5">
        <f t="shared" si="13"/>
        <v>104.8129320144652</v>
      </c>
      <c r="G132" s="5">
        <f t="shared" si="13"/>
        <v>60.000002384185599</v>
      </c>
      <c r="H132" s="11">
        <f t="shared" si="14"/>
        <v>44.812929630279605</v>
      </c>
      <c r="I132" s="5">
        <f t="shared" si="15"/>
        <v>44.812929630279605</v>
      </c>
      <c r="J132" s="18">
        <v>60</v>
      </c>
    </row>
    <row r="133" spans="1:10" x14ac:dyDescent="0.35">
      <c r="A133" s="16">
        <v>47.274607419967595</v>
      </c>
      <c r="B133" s="10">
        <v>50</v>
      </c>
      <c r="C133" s="4">
        <v>0.586373031139373</v>
      </c>
      <c r="D133" s="4">
        <v>0.34999999403953502</v>
      </c>
      <c r="E133" s="4">
        <f t="shared" si="12"/>
        <v>2.7936106333900691E-2</v>
      </c>
      <c r="F133" s="5">
        <f t="shared" si="13"/>
        <v>117.2746062278746</v>
      </c>
      <c r="G133" s="5">
        <f t="shared" si="13"/>
        <v>69.999998807907005</v>
      </c>
      <c r="H133" s="11">
        <f t="shared" si="14"/>
        <v>47.274607419967595</v>
      </c>
      <c r="I133" s="5">
        <f t="shared" si="15"/>
        <v>47.274607419967595</v>
      </c>
      <c r="J133" s="18">
        <v>70</v>
      </c>
    </row>
    <row r="134" spans="1:10" x14ac:dyDescent="0.35">
      <c r="A134" s="16">
        <v>46.691006422042989</v>
      </c>
      <c r="B134" s="10">
        <v>55</v>
      </c>
      <c r="C134" s="4">
        <v>0.63845503330230702</v>
      </c>
      <c r="D134" s="4">
        <v>0.40500000119209201</v>
      </c>
      <c r="E134" s="4">
        <f t="shared" si="12"/>
        <v>2.725062600879076E-2</v>
      </c>
      <c r="F134" s="5">
        <f t="shared" si="13"/>
        <v>127.6910066604614</v>
      </c>
      <c r="G134" s="5">
        <f t="shared" si="13"/>
        <v>81.000000238418409</v>
      </c>
      <c r="H134" s="11">
        <f t="shared" si="14"/>
        <v>46.691006422042989</v>
      </c>
      <c r="I134" s="5">
        <f t="shared" si="15"/>
        <v>46.691006422042989</v>
      </c>
      <c r="J134" s="18">
        <v>81</v>
      </c>
    </row>
    <row r="135" spans="1:10" x14ac:dyDescent="0.35">
      <c r="A135" s="16">
        <v>38.014101982116586</v>
      </c>
      <c r="B135" s="10">
        <v>60</v>
      </c>
      <c r="C135" s="4">
        <v>0.68007051944732599</v>
      </c>
      <c r="D135" s="4">
        <v>0.490000009536743</v>
      </c>
      <c r="E135" s="4">
        <f t="shared" si="12"/>
        <v>1.8063399368834516E-2</v>
      </c>
      <c r="F135" s="5">
        <f t="shared" si="13"/>
        <v>136.01410388946519</v>
      </c>
      <c r="G135" s="5">
        <f t="shared" si="13"/>
        <v>98.000001907348604</v>
      </c>
      <c r="H135" s="11">
        <f t="shared" si="14"/>
        <v>38.014101982116586</v>
      </c>
      <c r="I135" s="5">
        <f t="shared" si="15"/>
        <v>38.014101982116586</v>
      </c>
      <c r="J135" s="18">
        <v>98</v>
      </c>
    </row>
    <row r="136" spans="1:10" x14ac:dyDescent="0.35">
      <c r="A136" s="16">
        <v>7.2544060647487782</v>
      </c>
      <c r="B136" s="10">
        <v>0</v>
      </c>
      <c r="C136" s="4">
        <v>9.6272028982639299E-2</v>
      </c>
      <c r="D136" s="4">
        <v>5.9999998658895402E-2</v>
      </c>
      <c r="E136" s="4">
        <f t="shared" si="12"/>
        <v>6.5783009190329843E-4</v>
      </c>
      <c r="F136" s="5">
        <f t="shared" si="13"/>
        <v>19.254405796527859</v>
      </c>
      <c r="G136" s="5">
        <f t="shared" si="13"/>
        <v>11.999999731779081</v>
      </c>
      <c r="H136" s="11">
        <f t="shared" si="14"/>
        <v>7.2544060647487782</v>
      </c>
      <c r="I136" s="5">
        <f t="shared" si="15"/>
        <v>7.2544060647487782</v>
      </c>
      <c r="J136" s="18">
        <v>12</v>
      </c>
    </row>
    <row r="137" spans="1:10" x14ac:dyDescent="0.35">
      <c r="A137" s="16">
        <v>6.6645249724386773</v>
      </c>
      <c r="B137" s="10">
        <v>5</v>
      </c>
      <c r="C137" s="4">
        <v>0.113322623074054</v>
      </c>
      <c r="D137" s="4">
        <v>7.9999998211860601E-2</v>
      </c>
      <c r="E137" s="4">
        <f t="shared" si="12"/>
        <v>5.5519866385323466E-4</v>
      </c>
      <c r="F137" s="5">
        <f t="shared" si="13"/>
        <v>22.664524614810798</v>
      </c>
      <c r="G137" s="5">
        <f t="shared" si="13"/>
        <v>15.999999642372121</v>
      </c>
      <c r="H137" s="11">
        <f t="shared" si="14"/>
        <v>6.6645249724386773</v>
      </c>
      <c r="I137" s="5">
        <f t="shared" si="15"/>
        <v>6.6645249724386773</v>
      </c>
      <c r="J137" s="18">
        <v>16</v>
      </c>
    </row>
    <row r="138" spans="1:10" x14ac:dyDescent="0.35">
      <c r="A138" s="16">
        <v>7.1539416909218012</v>
      </c>
      <c r="B138" s="10">
        <v>10</v>
      </c>
      <c r="C138" s="4">
        <v>0.13576970994472501</v>
      </c>
      <c r="D138" s="4">
        <v>0.10000000149011599</v>
      </c>
      <c r="E138" s="4">
        <f t="shared" si="12"/>
        <v>6.397360214638638E-4</v>
      </c>
      <c r="F138" s="5">
        <f t="shared" si="13"/>
        <v>27.153941988945</v>
      </c>
      <c r="G138" s="5">
        <f t="shared" si="13"/>
        <v>20.000000298023199</v>
      </c>
      <c r="H138" s="11">
        <f t="shared" si="14"/>
        <v>7.1539416909218012</v>
      </c>
      <c r="I138" s="5">
        <f t="shared" si="15"/>
        <v>7.1539416909218012</v>
      </c>
      <c r="J138" s="18">
        <v>20</v>
      </c>
    </row>
    <row r="139" spans="1:10" x14ac:dyDescent="0.35">
      <c r="A139" s="16">
        <v>11.072751879691996</v>
      </c>
      <c r="B139" s="10">
        <v>15</v>
      </c>
      <c r="C139" s="4">
        <v>0.165363758802413</v>
      </c>
      <c r="D139" s="4">
        <v>0.109999999403953</v>
      </c>
      <c r="E139" s="4">
        <f t="shared" si="12"/>
        <v>1.532572927365284E-3</v>
      </c>
      <c r="F139" s="5">
        <f t="shared" si="13"/>
        <v>33.072751760482596</v>
      </c>
      <c r="G139" s="5">
        <f t="shared" si="13"/>
        <v>21.9999998807906</v>
      </c>
      <c r="H139" s="11">
        <f t="shared" si="14"/>
        <v>11.072751879691996</v>
      </c>
      <c r="I139" s="5">
        <f t="shared" si="15"/>
        <v>11.072751879691996</v>
      </c>
      <c r="J139" s="18">
        <v>22</v>
      </c>
    </row>
    <row r="140" spans="1:10" x14ac:dyDescent="0.35">
      <c r="A140" s="16">
        <v>5.8036923408507946</v>
      </c>
      <c r="B140" s="10">
        <v>20</v>
      </c>
      <c r="C140" s="4">
        <v>0.204018458724021</v>
      </c>
      <c r="D140" s="4">
        <v>0.17499999701976701</v>
      </c>
      <c r="E140" s="4">
        <f t="shared" si="12"/>
        <v>4.2103555984062752E-4</v>
      </c>
      <c r="F140" s="5">
        <f t="shared" si="13"/>
        <v>40.803691744804198</v>
      </c>
      <c r="G140" s="5">
        <f t="shared" si="13"/>
        <v>34.999999403953403</v>
      </c>
      <c r="H140" s="11">
        <f t="shared" si="14"/>
        <v>5.8036923408507946</v>
      </c>
      <c r="I140" s="5">
        <f t="shared" si="15"/>
        <v>5.8036923408507946</v>
      </c>
      <c r="J140" s="18">
        <v>35</v>
      </c>
    </row>
    <row r="141" spans="1:10" x14ac:dyDescent="0.35">
      <c r="A141" s="16">
        <v>14.6541714668274</v>
      </c>
      <c r="B141" s="10">
        <v>25</v>
      </c>
      <c r="C141" s="4">
        <v>0.253270864486694</v>
      </c>
      <c r="D141" s="4">
        <v>0.18000000715255701</v>
      </c>
      <c r="E141" s="4">
        <f t="shared" si="12"/>
        <v>2.6843092672397284E-3</v>
      </c>
      <c r="F141" s="5">
        <f t="shared" si="13"/>
        <v>50.654172897338803</v>
      </c>
      <c r="G141" s="5">
        <f t="shared" si="13"/>
        <v>36.000001430511404</v>
      </c>
      <c r="H141" s="11">
        <f t="shared" si="14"/>
        <v>14.6541714668274</v>
      </c>
      <c r="I141" s="5">
        <f t="shared" si="15"/>
        <v>14.6541714668274</v>
      </c>
      <c r="J141" s="18">
        <v>36</v>
      </c>
    </row>
    <row r="142" spans="1:10" x14ac:dyDescent="0.35">
      <c r="A142" s="16">
        <v>12.661367654800401</v>
      </c>
      <c r="B142" s="10">
        <v>30</v>
      </c>
      <c r="C142" s="4">
        <v>0.31330683827400202</v>
      </c>
      <c r="D142" s="4">
        <v>0.25</v>
      </c>
      <c r="E142" s="4">
        <f t="shared" si="12"/>
        <v>2.0038778861253236E-3</v>
      </c>
      <c r="F142" s="5">
        <f t="shared" si="13"/>
        <v>62.661367654800401</v>
      </c>
      <c r="G142" s="5">
        <f t="shared" si="13"/>
        <v>50</v>
      </c>
      <c r="H142" s="11">
        <f t="shared" si="14"/>
        <v>12.661367654800401</v>
      </c>
      <c r="I142" s="5">
        <f t="shared" si="15"/>
        <v>12.661367654800401</v>
      </c>
      <c r="J142" s="18">
        <v>50</v>
      </c>
    </row>
    <row r="143" spans="1:10" x14ac:dyDescent="0.35">
      <c r="A143" s="16">
        <v>17.379981279373006</v>
      </c>
      <c r="B143" s="10">
        <v>35</v>
      </c>
      <c r="C143" s="4">
        <v>0.38189989328384299</v>
      </c>
      <c r="D143" s="4">
        <v>0.29499998688697798</v>
      </c>
      <c r="E143" s="4">
        <f t="shared" si="12"/>
        <v>3.7757968658919503E-3</v>
      </c>
      <c r="F143" s="5">
        <f t="shared" si="13"/>
        <v>76.3799786567686</v>
      </c>
      <c r="G143" s="5">
        <f t="shared" si="13"/>
        <v>58.999997377395594</v>
      </c>
      <c r="H143" s="11">
        <f t="shared" si="14"/>
        <v>17.379981279373006</v>
      </c>
      <c r="I143" s="5">
        <f t="shared" si="15"/>
        <v>17.379981279373006</v>
      </c>
      <c r="J143" s="18">
        <v>59</v>
      </c>
    </row>
    <row r="144" spans="1:10" x14ac:dyDescent="0.35">
      <c r="A144" s="16">
        <v>27.838844060897799</v>
      </c>
      <c r="B144" s="10">
        <v>40</v>
      </c>
      <c r="C144" s="4">
        <v>0.45419421792030301</v>
      </c>
      <c r="D144" s="4">
        <v>0.31499999761581399</v>
      </c>
      <c r="E144" s="4">
        <f t="shared" si="12"/>
        <v>9.6875154830873122E-3</v>
      </c>
      <c r="F144" s="5">
        <f t="shared" si="13"/>
        <v>90.838843584060598</v>
      </c>
      <c r="G144" s="5">
        <f t="shared" si="13"/>
        <v>62.999999523162799</v>
      </c>
      <c r="H144" s="11">
        <f t="shared" si="14"/>
        <v>27.838844060897799</v>
      </c>
      <c r="I144" s="5">
        <f t="shared" si="15"/>
        <v>27.838844060897799</v>
      </c>
      <c r="J144" s="18">
        <v>63</v>
      </c>
    </row>
    <row r="145" spans="1:10" x14ac:dyDescent="0.35">
      <c r="A145" s="16">
        <v>41.812932491302405</v>
      </c>
      <c r="B145" s="10">
        <v>45</v>
      </c>
      <c r="C145" s="4">
        <v>0.52406466007232599</v>
      </c>
      <c r="D145" s="4">
        <v>0.31499999761581399</v>
      </c>
      <c r="E145" s="4">
        <f t="shared" si="12"/>
        <v>2.185401654402765E-2</v>
      </c>
      <c r="F145" s="5">
        <f t="shared" si="13"/>
        <v>104.8129320144652</v>
      </c>
      <c r="G145" s="5">
        <f t="shared" si="13"/>
        <v>62.999999523162799</v>
      </c>
      <c r="H145" s="11">
        <f t="shared" si="14"/>
        <v>41.812932491302405</v>
      </c>
      <c r="I145" s="5">
        <f t="shared" si="15"/>
        <v>41.812932491302405</v>
      </c>
      <c r="J145" s="18">
        <v>63</v>
      </c>
    </row>
    <row r="146" spans="1:10" x14ac:dyDescent="0.35">
      <c r="A146" s="16">
        <v>38.274604082107402</v>
      </c>
      <c r="B146" s="10">
        <v>50</v>
      </c>
      <c r="C146" s="4">
        <v>0.586373031139373</v>
      </c>
      <c r="D146" s="4">
        <v>0.395000010728836</v>
      </c>
      <c r="E146" s="4">
        <f t="shared" si="12"/>
        <v>1.8311816470525905E-2</v>
      </c>
      <c r="F146" s="5">
        <f t="shared" si="13"/>
        <v>117.2746062278746</v>
      </c>
      <c r="G146" s="5">
        <f t="shared" si="13"/>
        <v>79.000002145767198</v>
      </c>
      <c r="H146" s="11">
        <f t="shared" si="14"/>
        <v>38.274604082107402</v>
      </c>
      <c r="I146" s="5">
        <f t="shared" si="15"/>
        <v>38.274604082107402</v>
      </c>
      <c r="J146" s="18">
        <v>79</v>
      </c>
    </row>
    <row r="147" spans="1:10" x14ac:dyDescent="0.35">
      <c r="A147" s="16">
        <v>42.691004276275791</v>
      </c>
      <c r="B147" s="10">
        <v>55</v>
      </c>
      <c r="C147" s="4">
        <v>0.63845503330230702</v>
      </c>
      <c r="D147" s="4">
        <v>0.42500001192092801</v>
      </c>
      <c r="E147" s="4">
        <f t="shared" si="12"/>
        <v>2.2781523076462484E-2</v>
      </c>
      <c r="F147" s="5">
        <f t="shared" si="13"/>
        <v>127.6910066604614</v>
      </c>
      <c r="G147" s="5">
        <f t="shared" si="13"/>
        <v>85.000002384185606</v>
      </c>
      <c r="H147" s="11">
        <f t="shared" si="14"/>
        <v>42.691004276275791</v>
      </c>
      <c r="I147" s="5">
        <f t="shared" si="15"/>
        <v>42.691004276275791</v>
      </c>
      <c r="J147" s="18">
        <v>85</v>
      </c>
    </row>
    <row r="148" spans="1:10" x14ac:dyDescent="0.35">
      <c r="A148" s="16">
        <v>42.014104127883797</v>
      </c>
      <c r="B148" s="10">
        <v>60</v>
      </c>
      <c r="C148" s="4">
        <v>0.68007051944732599</v>
      </c>
      <c r="D148" s="4">
        <v>0.46999999880790699</v>
      </c>
      <c r="E148" s="4">
        <f t="shared" si="12"/>
        <v>2.2064811820858281E-2</v>
      </c>
      <c r="F148" s="5">
        <f t="shared" si="13"/>
        <v>136.01410388946519</v>
      </c>
      <c r="G148" s="5">
        <f t="shared" si="13"/>
        <v>93.999999761581392</v>
      </c>
      <c r="H148" s="11">
        <f t="shared" si="14"/>
        <v>42.014104127883797</v>
      </c>
      <c r="I148" s="5">
        <f t="shared" si="15"/>
        <v>42.014104127883797</v>
      </c>
      <c r="J148" s="18">
        <v>94</v>
      </c>
    </row>
    <row r="149" spans="1:10" x14ac:dyDescent="0.35">
      <c r="A149" s="16">
        <v>12.25440576672554</v>
      </c>
      <c r="B149" s="10">
        <v>0</v>
      </c>
      <c r="C149" s="4">
        <v>9.6272028982639299E-2</v>
      </c>
      <c r="D149" s="4">
        <v>3.5000000149011598E-2</v>
      </c>
      <c r="E149" s="4">
        <f t="shared" si="12"/>
        <v>1.8771307586944522E-3</v>
      </c>
      <c r="F149" s="5">
        <f t="shared" si="13"/>
        <v>19.254405796527859</v>
      </c>
      <c r="G149" s="5">
        <f t="shared" si="13"/>
        <v>7.0000000298023197</v>
      </c>
      <c r="H149" s="11">
        <f t="shared" si="14"/>
        <v>12.25440576672554</v>
      </c>
      <c r="I149" s="5">
        <f t="shared" si="15"/>
        <v>12.25440576672554</v>
      </c>
      <c r="J149" s="18">
        <v>7</v>
      </c>
    </row>
    <row r="150" spans="1:10" x14ac:dyDescent="0.35">
      <c r="A150" s="16">
        <v>9.6645250916479597</v>
      </c>
      <c r="B150" s="10">
        <v>5</v>
      </c>
      <c r="C150" s="4">
        <v>0.113322623074054</v>
      </c>
      <c r="D150" s="4">
        <v>6.4999997615814195E-2</v>
      </c>
      <c r="E150" s="4">
        <f t="shared" si="12"/>
        <v>1.1675380655886626E-3</v>
      </c>
      <c r="F150" s="5">
        <f t="shared" si="13"/>
        <v>22.664524614810798</v>
      </c>
      <c r="G150" s="5">
        <f t="shared" si="13"/>
        <v>12.999999523162838</v>
      </c>
      <c r="H150" s="11">
        <f t="shared" si="14"/>
        <v>9.6645250916479597</v>
      </c>
      <c r="I150" s="5">
        <f t="shared" si="15"/>
        <v>9.6645250916479597</v>
      </c>
      <c r="J150" s="18">
        <v>13</v>
      </c>
    </row>
    <row r="151" spans="1:10" x14ac:dyDescent="0.35">
      <c r="A151" s="16">
        <v>0.84605813026420051</v>
      </c>
      <c r="B151" s="10">
        <v>10</v>
      </c>
      <c r="C151" s="4">
        <v>0.13576970994472501</v>
      </c>
      <c r="D151" s="4">
        <v>0.140000000596046</v>
      </c>
      <c r="E151" s="4">
        <f t="shared" si="12"/>
        <v>8.9476794973269026E-6</v>
      </c>
      <c r="F151" s="5">
        <f t="shared" si="13"/>
        <v>27.153941988945</v>
      </c>
      <c r="G151" s="5">
        <f t="shared" si="13"/>
        <v>28.000000119209201</v>
      </c>
      <c r="H151" s="11">
        <f t="shared" si="14"/>
        <v>-0.84605813026420051</v>
      </c>
      <c r="I151" s="5">
        <f t="shared" si="15"/>
        <v>0.84605813026420051</v>
      </c>
      <c r="J151" s="18">
        <v>28</v>
      </c>
    </row>
    <row r="152" spans="1:10" x14ac:dyDescent="0.35">
      <c r="A152" s="16">
        <v>1.9272476434708068</v>
      </c>
      <c r="B152" s="10">
        <v>15</v>
      </c>
      <c r="C152" s="4">
        <v>0.165363758802413</v>
      </c>
      <c r="D152" s="4">
        <v>0.17499999701976701</v>
      </c>
      <c r="E152" s="4">
        <f t="shared" si="12"/>
        <v>4.6428543490797041E-5</v>
      </c>
      <c r="F152" s="5">
        <f t="shared" si="13"/>
        <v>33.072751760482596</v>
      </c>
      <c r="G152" s="5">
        <f t="shared" si="13"/>
        <v>34.999999403953403</v>
      </c>
      <c r="H152" s="11">
        <f t="shared" si="14"/>
        <v>-1.9272476434708068</v>
      </c>
      <c r="I152" s="5">
        <f t="shared" si="15"/>
        <v>1.9272476434708068</v>
      </c>
      <c r="J152" s="18">
        <v>35</v>
      </c>
    </row>
    <row r="153" spans="1:10" x14ac:dyDescent="0.35">
      <c r="A153" s="16">
        <v>1.8036931753158001</v>
      </c>
      <c r="B153" s="10">
        <v>20</v>
      </c>
      <c r="C153" s="4">
        <v>0.204018458724021</v>
      </c>
      <c r="D153" s="4">
        <v>0.19499999284744199</v>
      </c>
      <c r="E153" s="4">
        <f t="shared" si="12"/>
        <v>4.0666363383509982E-5</v>
      </c>
      <c r="F153" s="5">
        <f t="shared" si="13"/>
        <v>40.803691744804198</v>
      </c>
      <c r="G153" s="5">
        <f t="shared" si="13"/>
        <v>38.999998569488397</v>
      </c>
      <c r="H153" s="11">
        <f t="shared" si="14"/>
        <v>1.8036931753158001</v>
      </c>
      <c r="I153" s="5">
        <f t="shared" si="15"/>
        <v>1.8036931753158001</v>
      </c>
      <c r="J153" s="18">
        <v>39</v>
      </c>
    </row>
    <row r="154" spans="1:10" x14ac:dyDescent="0.35">
      <c r="A154" s="16">
        <v>6.6541731357574037</v>
      </c>
      <c r="B154" s="10">
        <v>25</v>
      </c>
      <c r="C154" s="4">
        <v>0.253270864486694</v>
      </c>
      <c r="D154" s="4">
        <v>0.21999999880790699</v>
      </c>
      <c r="E154" s="4">
        <f t="shared" si="12"/>
        <v>5.534752515079437E-4</v>
      </c>
      <c r="F154" s="5">
        <f t="shared" si="13"/>
        <v>50.654172897338803</v>
      </c>
      <c r="G154" s="5">
        <f t="shared" si="13"/>
        <v>43.9999997615814</v>
      </c>
      <c r="H154" s="11">
        <f t="shared" si="14"/>
        <v>6.6541731357574037</v>
      </c>
      <c r="I154" s="5">
        <f t="shared" si="15"/>
        <v>6.6541731357574037</v>
      </c>
      <c r="J154" s="18">
        <v>44</v>
      </c>
    </row>
    <row r="155" spans="1:10" x14ac:dyDescent="0.35">
      <c r="A155" s="16">
        <v>14.661368727684199</v>
      </c>
      <c r="B155" s="10">
        <v>30</v>
      </c>
      <c r="C155" s="4">
        <v>0.31330683827400202</v>
      </c>
      <c r="D155" s="4">
        <v>0.239999994635581</v>
      </c>
      <c r="E155" s="4">
        <f t="shared" si="12"/>
        <v>2.6869466621139543E-3</v>
      </c>
      <c r="F155" s="5">
        <f t="shared" si="13"/>
        <v>62.661367654800401</v>
      </c>
      <c r="G155" s="5">
        <f t="shared" si="13"/>
        <v>47.999998927116202</v>
      </c>
      <c r="H155" s="11">
        <f t="shared" si="14"/>
        <v>14.661368727684199</v>
      </c>
      <c r="I155" s="5">
        <f t="shared" si="15"/>
        <v>14.661368727684199</v>
      </c>
      <c r="J155" s="18">
        <v>48</v>
      </c>
    </row>
    <row r="156" spans="1:10" x14ac:dyDescent="0.35">
      <c r="A156" s="16">
        <v>27.379977703094397</v>
      </c>
      <c r="B156" s="10">
        <v>35</v>
      </c>
      <c r="C156" s="4">
        <v>0.38189989328384299</v>
      </c>
      <c r="D156" s="4">
        <v>0.245000004768371</v>
      </c>
      <c r="E156" s="4">
        <f t="shared" si="12"/>
        <v>9.3707897377743304E-3</v>
      </c>
      <c r="F156" s="5">
        <f t="shared" si="13"/>
        <v>76.3799786567686</v>
      </c>
      <c r="G156" s="5">
        <f t="shared" si="13"/>
        <v>49.000000953674203</v>
      </c>
      <c r="H156" s="11">
        <f t="shared" si="14"/>
        <v>27.379977703094397</v>
      </c>
      <c r="I156" s="5">
        <f t="shared" si="15"/>
        <v>27.379977703094397</v>
      </c>
      <c r="J156" s="18">
        <v>49</v>
      </c>
    </row>
    <row r="157" spans="1:10" x14ac:dyDescent="0.35">
      <c r="A157" s="16">
        <v>38.838845491409394</v>
      </c>
      <c r="B157" s="10">
        <v>40</v>
      </c>
      <c r="C157" s="4">
        <v>0.45419421792030301</v>
      </c>
      <c r="D157" s="4">
        <v>0.259999990463256</v>
      </c>
      <c r="E157" s="4">
        <f t="shared" si="12"/>
        <v>1.8855698988819655E-2</v>
      </c>
      <c r="F157" s="5">
        <f t="shared" si="13"/>
        <v>90.838843584060598</v>
      </c>
      <c r="G157" s="5">
        <f t="shared" si="13"/>
        <v>51.999998092651204</v>
      </c>
      <c r="H157" s="11">
        <f t="shared" si="14"/>
        <v>38.838845491409394</v>
      </c>
      <c r="I157" s="5">
        <f t="shared" si="15"/>
        <v>38.838845491409394</v>
      </c>
      <c r="J157" s="18">
        <v>52</v>
      </c>
    </row>
    <row r="158" spans="1:10" x14ac:dyDescent="0.35">
      <c r="A158" s="16">
        <v>39.812934398651009</v>
      </c>
      <c r="B158" s="10">
        <v>45</v>
      </c>
      <c r="C158" s="4">
        <v>0.52406466007232599</v>
      </c>
      <c r="D158" s="4">
        <v>0.32499998807907099</v>
      </c>
      <c r="E158" s="4">
        <f t="shared" si="12"/>
        <v>1.9813371817891102E-2</v>
      </c>
      <c r="F158" s="5">
        <f t="shared" si="13"/>
        <v>104.8129320144652</v>
      </c>
      <c r="G158" s="5">
        <f t="shared" si="13"/>
        <v>64.999997615814195</v>
      </c>
      <c r="H158" s="11">
        <f t="shared" si="14"/>
        <v>39.812934398651009</v>
      </c>
      <c r="I158" s="5">
        <f t="shared" si="15"/>
        <v>39.812934398651009</v>
      </c>
      <c r="J158" s="18">
        <v>65</v>
      </c>
    </row>
    <row r="159" spans="1:10" x14ac:dyDescent="0.35">
      <c r="A159" s="16">
        <v>57.274603843689</v>
      </c>
      <c r="B159" s="10">
        <v>50</v>
      </c>
      <c r="C159" s="4">
        <v>0.586373031139373</v>
      </c>
      <c r="D159" s="4">
        <v>0.30000001192092801</v>
      </c>
      <c r="E159" s="4">
        <f t="shared" si="12"/>
        <v>4.1004753068143933E-2</v>
      </c>
      <c r="F159" s="5">
        <f t="shared" si="13"/>
        <v>117.2746062278746</v>
      </c>
      <c r="G159" s="5">
        <f t="shared" si="13"/>
        <v>60.000002384185599</v>
      </c>
      <c r="H159" s="11">
        <f t="shared" si="14"/>
        <v>57.274603843689</v>
      </c>
      <c r="I159" s="5">
        <f t="shared" si="15"/>
        <v>57.274603843689</v>
      </c>
      <c r="J159" s="18">
        <v>60</v>
      </c>
    </row>
    <row r="160" spans="1:10" x14ac:dyDescent="0.35">
      <c r="A160" s="16">
        <v>37.691009044647203</v>
      </c>
      <c r="B160" s="10">
        <v>55</v>
      </c>
      <c r="C160" s="4">
        <v>0.63845503330230702</v>
      </c>
      <c r="D160" s="4">
        <v>0.44999998807907099</v>
      </c>
      <c r="E160" s="4">
        <f t="shared" si="12"/>
        <v>1.7757652035045968E-2</v>
      </c>
      <c r="F160" s="5">
        <f t="shared" si="13"/>
        <v>127.6910066604614</v>
      </c>
      <c r="G160" s="5">
        <f t="shared" si="13"/>
        <v>89.999997615814195</v>
      </c>
      <c r="H160" s="11">
        <f t="shared" si="14"/>
        <v>37.691009044647203</v>
      </c>
      <c r="I160" s="5">
        <f t="shared" si="15"/>
        <v>37.691009044647203</v>
      </c>
      <c r="J160" s="18">
        <v>90</v>
      </c>
    </row>
    <row r="161" spans="1:10" ht="15" thickBot="1" x14ac:dyDescent="0.4">
      <c r="A161" s="16">
        <v>35.014104843139592</v>
      </c>
      <c r="B161" s="12">
        <v>60</v>
      </c>
      <c r="C161" s="13">
        <v>0.68007051944732599</v>
      </c>
      <c r="D161" s="13">
        <v>0.50499999523162797</v>
      </c>
      <c r="E161" s="13">
        <f t="shared" si="12"/>
        <v>1.5324844224579654E-2</v>
      </c>
      <c r="F161" s="14">
        <f t="shared" si="13"/>
        <v>136.01410388946519</v>
      </c>
      <c r="G161" s="14">
        <f t="shared" si="13"/>
        <v>100.9999990463256</v>
      </c>
      <c r="H161" s="15">
        <f t="shared" si="14"/>
        <v>35.014104843139592</v>
      </c>
      <c r="I161" s="5">
        <f t="shared" si="15"/>
        <v>35.014104843139592</v>
      </c>
      <c r="J161" s="18">
        <v>101</v>
      </c>
    </row>
    <row r="163" spans="1:10" x14ac:dyDescent="0.35">
      <c r="A163" s="16">
        <v>17.515038730343793</v>
      </c>
      <c r="G163" s="16" t="s">
        <v>6</v>
      </c>
      <c r="H163" s="5">
        <f>AVERAGE(H2:H161)</f>
        <v>7.9772303008939929</v>
      </c>
      <c r="I163" s="5">
        <f>AVERAGE(I2:I161)</f>
        <v>17.515038730343793</v>
      </c>
    </row>
    <row r="164" spans="1:10" x14ac:dyDescent="0.35">
      <c r="A164" s="16">
        <v>12.702459841966629</v>
      </c>
      <c r="G164" s="16" t="s">
        <v>4</v>
      </c>
      <c r="H164" s="5">
        <f>MEDIAN(H2:H161)</f>
        <v>7.2041738778352897</v>
      </c>
      <c r="I164" s="5">
        <f>MEDIAN(I2:I161)</f>
        <v>12.702459841966629</v>
      </c>
    </row>
    <row r="165" spans="1:10" x14ac:dyDescent="0.35">
      <c r="A165" s="16">
        <v>14.255791666417535</v>
      </c>
      <c r="G165" s="16" t="s">
        <v>5</v>
      </c>
      <c r="H165" s="16">
        <f>_xlfn.STDEV.P(H2:H161)</f>
        <v>21.127422334213929</v>
      </c>
      <c r="I165" s="16">
        <f>_xlfn.STDEV.P(I2:I161)</f>
        <v>14.255791666417535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5"/>
  <sheetViews>
    <sheetView topLeftCell="R16" workbookViewId="0">
      <selection activeCell="N31" sqref="N31"/>
    </sheetView>
  </sheetViews>
  <sheetFormatPr defaultRowHeight="14.5" x14ac:dyDescent="0.35"/>
  <cols>
    <col min="1" max="2" width="8.7265625" style="16"/>
    <col min="3" max="3" width="9.54296875" style="16" bestFit="1" customWidth="1"/>
    <col min="4" max="4" width="9.54296875" style="16" customWidth="1"/>
    <col min="5" max="6" width="12.1796875" style="16" customWidth="1"/>
    <col min="7" max="8" width="11.36328125" style="16" bestFit="1" customWidth="1"/>
    <col min="9" max="12" width="8.7265625" style="16"/>
    <col min="13" max="13" width="12.36328125" style="16" bestFit="1" customWidth="1"/>
    <col min="14" max="14" width="18.1796875" style="16" bestFit="1" customWidth="1"/>
    <col min="15" max="16384" width="8.7265625" style="16"/>
  </cols>
  <sheetData>
    <row r="1" spans="1:11" x14ac:dyDescent="0.35">
      <c r="A1" s="16" t="s">
        <v>9</v>
      </c>
      <c r="B1" s="16" t="s">
        <v>7</v>
      </c>
      <c r="C1" s="16" t="s">
        <v>0</v>
      </c>
      <c r="E1" s="16" t="s">
        <v>8</v>
      </c>
      <c r="F1" s="17" t="s">
        <v>2</v>
      </c>
      <c r="G1" s="16" t="s">
        <v>0</v>
      </c>
      <c r="H1" s="16" t="s">
        <v>1</v>
      </c>
      <c r="I1" s="16" t="s">
        <v>3</v>
      </c>
      <c r="J1" s="17" t="s">
        <v>9</v>
      </c>
    </row>
    <row r="2" spans="1:11" x14ac:dyDescent="0.35">
      <c r="A2" s="5">
        <f>J2</f>
        <v>33.279532194137595</v>
      </c>
      <c r="B2" s="19">
        <v>45</v>
      </c>
      <c r="C2" s="4">
        <v>0.48639765381812999</v>
      </c>
      <c r="D2" s="4"/>
      <c r="E2" s="4">
        <v>0.31999999284744202</v>
      </c>
      <c r="F2" s="4">
        <f>(E2-C2)^2/2</f>
        <v>1.3844090788258009E-2</v>
      </c>
      <c r="G2" s="5">
        <f>C2*200</f>
        <v>97.279530763625999</v>
      </c>
      <c r="H2" s="5">
        <f>E2*200</f>
        <v>63.999998569488405</v>
      </c>
      <c r="I2" s="5">
        <f>G2-H2</f>
        <v>33.279532194137595</v>
      </c>
      <c r="J2" s="5">
        <f>ABS(I2)</f>
        <v>33.279532194137595</v>
      </c>
      <c r="K2" s="19">
        <v>64</v>
      </c>
    </row>
    <row r="3" spans="1:11" x14ac:dyDescent="0.35">
      <c r="A3" s="5">
        <f t="shared" ref="A3:A66" si="0">J3</f>
        <v>33.173692226409798</v>
      </c>
      <c r="B3" s="19">
        <v>50</v>
      </c>
      <c r="C3" s="4">
        <v>0.54586845636367698</v>
      </c>
      <c r="D3" s="4"/>
      <c r="E3" s="4">
        <v>0.37999999523162797</v>
      </c>
      <c r="F3" s="4">
        <f t="shared" ref="F3:F66" si="1">(E3-C3)^2/2</f>
        <v>1.3756173199157026E-2</v>
      </c>
      <c r="G3" s="5">
        <f>C3*200</f>
        <v>109.1736912727354</v>
      </c>
      <c r="H3" s="5">
        <f t="shared" ref="H3:H66" si="2">E3*200</f>
        <v>75.999999046325598</v>
      </c>
      <c r="I3" s="5">
        <f t="shared" ref="I3:I66" si="3">G3-H3</f>
        <v>33.173692226409798</v>
      </c>
      <c r="J3" s="5">
        <f t="shared" ref="J3:J66" si="4">ABS(I3)</f>
        <v>33.173692226409798</v>
      </c>
      <c r="K3" s="19">
        <v>76</v>
      </c>
    </row>
    <row r="4" spans="1:11" x14ac:dyDescent="0.35">
      <c r="A4" s="5">
        <f t="shared" si="0"/>
        <v>30.811119079589815</v>
      </c>
      <c r="B4" s="19">
        <v>55</v>
      </c>
      <c r="C4" s="4">
        <v>0.60405558347702004</v>
      </c>
      <c r="D4" s="4"/>
      <c r="E4" s="4">
        <v>0.44999998807907099</v>
      </c>
      <c r="F4" s="4">
        <f t="shared" si="1"/>
        <v>1.186656323670829E-2</v>
      </c>
      <c r="G4" s="5">
        <f>C4*200</f>
        <v>120.81111669540401</v>
      </c>
      <c r="H4" s="5">
        <f t="shared" si="2"/>
        <v>89.999997615814195</v>
      </c>
      <c r="I4" s="5">
        <f t="shared" si="3"/>
        <v>30.811119079589815</v>
      </c>
      <c r="J4" s="5">
        <f t="shared" si="4"/>
        <v>30.811119079589815</v>
      </c>
      <c r="K4" s="19">
        <v>90</v>
      </c>
    </row>
    <row r="5" spans="1:11" ht="15" thickBot="1" x14ac:dyDescent="0.4">
      <c r="A5" s="5">
        <f t="shared" si="0"/>
        <v>12.026727199554585</v>
      </c>
      <c r="B5" s="19">
        <v>60</v>
      </c>
      <c r="C5" s="4">
        <v>0.66013365983963002</v>
      </c>
      <c r="D5" s="4"/>
      <c r="E5" s="4">
        <v>0.60000002384185702</v>
      </c>
      <c r="F5" s="4">
        <f t="shared" si="1"/>
        <v>1.8080270891563301E-3</v>
      </c>
      <c r="G5" s="5">
        <f>C5*200</f>
        <v>132.026731967926</v>
      </c>
      <c r="H5" s="5">
        <f t="shared" si="2"/>
        <v>120.00000476837141</v>
      </c>
      <c r="I5" s="5">
        <f t="shared" si="3"/>
        <v>12.026727199554585</v>
      </c>
      <c r="J5" s="5">
        <f t="shared" si="4"/>
        <v>12.026727199554585</v>
      </c>
      <c r="K5" s="19">
        <v>120</v>
      </c>
    </row>
    <row r="6" spans="1:11" x14ac:dyDescent="0.35">
      <c r="A6" s="5">
        <f t="shared" si="0"/>
        <v>0.98134055733680015</v>
      </c>
      <c r="B6" s="6">
        <v>0</v>
      </c>
      <c r="C6" s="7">
        <v>1.50932967662811E-2</v>
      </c>
      <c r="D6" s="7"/>
      <c r="E6" s="7">
        <v>1.9999999552965102E-2</v>
      </c>
      <c r="F6" s="7">
        <f t="shared" si="1"/>
        <v>1.2037866118426274E-5</v>
      </c>
      <c r="G6" s="8">
        <f>C6*200</f>
        <v>3.0186593532562203</v>
      </c>
      <c r="H6" s="8">
        <f t="shared" si="2"/>
        <v>3.9999999105930204</v>
      </c>
      <c r="I6" s="9">
        <f t="shared" si="3"/>
        <v>-0.98134055733680015</v>
      </c>
      <c r="J6" s="5">
        <f t="shared" si="4"/>
        <v>0.98134055733680015</v>
      </c>
      <c r="K6" s="19">
        <v>4</v>
      </c>
    </row>
    <row r="7" spans="1:11" x14ac:dyDescent="0.35">
      <c r="A7" s="5">
        <f t="shared" si="0"/>
        <v>1.0494194924831408</v>
      </c>
      <c r="B7" s="10">
        <v>5</v>
      </c>
      <c r="C7" s="4">
        <v>5.5247098207473699E-2</v>
      </c>
      <c r="D7" s="4"/>
      <c r="E7" s="4">
        <v>5.0000000745057997E-2</v>
      </c>
      <c r="F7" s="4">
        <f t="shared" si="1"/>
        <v>1.3766015890044649E-5</v>
      </c>
      <c r="G7" s="5">
        <f>C7*200</f>
        <v>11.04941964149474</v>
      </c>
      <c r="H7" s="5">
        <f t="shared" si="2"/>
        <v>10.0000001490116</v>
      </c>
      <c r="I7" s="11">
        <f t="shared" si="3"/>
        <v>1.0494194924831408</v>
      </c>
      <c r="J7" s="5">
        <f t="shared" si="4"/>
        <v>1.0494194924831408</v>
      </c>
      <c r="K7" s="19">
        <v>10</v>
      </c>
    </row>
    <row r="8" spans="1:11" x14ac:dyDescent="0.35">
      <c r="A8" s="5">
        <f t="shared" si="0"/>
        <v>5.8367058634757978</v>
      </c>
      <c r="B8" s="10">
        <v>10</v>
      </c>
      <c r="C8" s="4">
        <v>9.9183529615402194E-2</v>
      </c>
      <c r="D8" s="4"/>
      <c r="E8" s="4">
        <v>7.0000000298023196E-2</v>
      </c>
      <c r="F8" s="4">
        <f t="shared" si="1"/>
        <v>4.2583919170915974E-4</v>
      </c>
      <c r="G8" s="5">
        <f>C8*200</f>
        <v>19.836705923080437</v>
      </c>
      <c r="H8" s="5">
        <f t="shared" si="2"/>
        <v>14.000000059604639</v>
      </c>
      <c r="I8" s="11">
        <f t="shared" si="3"/>
        <v>5.8367058634757978</v>
      </c>
      <c r="J8" s="5">
        <f t="shared" si="4"/>
        <v>5.8367058634757978</v>
      </c>
      <c r="K8" s="19">
        <v>14</v>
      </c>
    </row>
    <row r="9" spans="1:11" x14ac:dyDescent="0.35">
      <c r="A9" s="5">
        <f t="shared" si="0"/>
        <v>7.3413282632827972</v>
      </c>
      <c r="B9" s="10">
        <v>15</v>
      </c>
      <c r="C9" s="4">
        <v>0.14670664072036699</v>
      </c>
      <c r="D9" s="4"/>
      <c r="E9" s="4">
        <v>0.109999999403953</v>
      </c>
      <c r="F9" s="4">
        <f t="shared" si="1"/>
        <v>6.7368875836593535E-4</v>
      </c>
      <c r="G9" s="5">
        <f>C9*200</f>
        <v>29.341328144073398</v>
      </c>
      <c r="H9" s="5">
        <f t="shared" si="2"/>
        <v>21.9999998807906</v>
      </c>
      <c r="I9" s="11">
        <f t="shared" si="3"/>
        <v>7.3413282632827972</v>
      </c>
      <c r="J9" s="5">
        <f t="shared" si="4"/>
        <v>7.3413282632827972</v>
      </c>
      <c r="K9" s="19">
        <v>22</v>
      </c>
    </row>
    <row r="10" spans="1:11" x14ac:dyDescent="0.35">
      <c r="A10" s="5">
        <f t="shared" si="0"/>
        <v>13.5081708431244</v>
      </c>
      <c r="B10" s="10">
        <v>20</v>
      </c>
      <c r="C10" s="4">
        <v>0.19754084944725001</v>
      </c>
      <c r="D10" s="4"/>
      <c r="E10" s="4">
        <v>0.129999995231628</v>
      </c>
      <c r="F10" s="4">
        <f t="shared" si="1"/>
        <v>2.2808834940879525E-3</v>
      </c>
      <c r="G10" s="5">
        <f>C10*200</f>
        <v>39.508169889450002</v>
      </c>
      <c r="H10" s="5">
        <f t="shared" si="2"/>
        <v>25.999999046325602</v>
      </c>
      <c r="I10" s="11">
        <f t="shared" si="3"/>
        <v>13.5081708431244</v>
      </c>
      <c r="J10" s="5">
        <f t="shared" si="4"/>
        <v>13.5081708431244</v>
      </c>
      <c r="K10" s="19">
        <v>26</v>
      </c>
    </row>
    <row r="11" spans="1:11" x14ac:dyDescent="0.35">
      <c r="A11" s="5">
        <f t="shared" si="0"/>
        <v>10.261252522468602</v>
      </c>
      <c r="B11" s="10">
        <v>25</v>
      </c>
      <c r="C11" s="4">
        <v>0.25130626559257502</v>
      </c>
      <c r="D11" s="4"/>
      <c r="E11" s="4">
        <v>0.20000000298023199</v>
      </c>
      <c r="F11" s="4">
        <f t="shared" si="1"/>
        <v>1.3161662916233541E-3</v>
      </c>
      <c r="G11" s="5">
        <f>C11*200</f>
        <v>50.261253118515</v>
      </c>
      <c r="H11" s="5">
        <f t="shared" si="2"/>
        <v>40.000000596046398</v>
      </c>
      <c r="I11" s="11">
        <f t="shared" si="3"/>
        <v>10.261252522468602</v>
      </c>
      <c r="J11" s="5">
        <f t="shared" si="4"/>
        <v>10.261252522468602</v>
      </c>
      <c r="K11" s="19">
        <v>40</v>
      </c>
    </row>
    <row r="12" spans="1:11" x14ac:dyDescent="0.35">
      <c r="A12" s="5">
        <f t="shared" si="0"/>
        <v>20.499679446220398</v>
      </c>
      <c r="B12" s="10">
        <v>30</v>
      </c>
      <c r="C12" s="4">
        <v>0.30749839544296198</v>
      </c>
      <c r="D12" s="4"/>
      <c r="E12" s="4">
        <v>0.20499999821185999</v>
      </c>
      <c r="F12" s="4">
        <f t="shared" si="1"/>
        <v>5.252960717472388E-3</v>
      </c>
      <c r="G12" s="5">
        <f>C12*200</f>
        <v>61.499679088592394</v>
      </c>
      <c r="H12" s="5">
        <f t="shared" si="2"/>
        <v>40.999999642371996</v>
      </c>
      <c r="I12" s="11">
        <f t="shared" si="3"/>
        <v>20.499679446220398</v>
      </c>
      <c r="J12" s="5">
        <f t="shared" si="4"/>
        <v>20.499679446220398</v>
      </c>
      <c r="K12" s="19">
        <v>41</v>
      </c>
    </row>
    <row r="13" spans="1:11" x14ac:dyDescent="0.35">
      <c r="A13" s="5">
        <f t="shared" si="0"/>
        <v>14.0959918498992</v>
      </c>
      <c r="B13" s="10">
        <v>35</v>
      </c>
      <c r="C13" s="4">
        <v>0.365479946136474</v>
      </c>
      <c r="D13" s="4"/>
      <c r="E13" s="4">
        <v>0.29499998688697798</v>
      </c>
      <c r="F13" s="4">
        <f t="shared" si="1"/>
        <v>2.4837123279053096E-3</v>
      </c>
      <c r="G13" s="5">
        <f>C13*200</f>
        <v>73.095989227294794</v>
      </c>
      <c r="H13" s="5">
        <f t="shared" si="2"/>
        <v>58.999997377395594</v>
      </c>
      <c r="I13" s="11">
        <f t="shared" si="3"/>
        <v>14.0959918498992</v>
      </c>
      <c r="J13" s="5">
        <f t="shared" si="4"/>
        <v>14.0959918498992</v>
      </c>
      <c r="K13" s="19">
        <v>59</v>
      </c>
    </row>
    <row r="14" spans="1:11" x14ac:dyDescent="0.35">
      <c r="A14" s="5">
        <f t="shared" si="0"/>
        <v>14.898246526718196</v>
      </c>
      <c r="B14" s="10">
        <v>40</v>
      </c>
      <c r="C14" s="4">
        <v>0.424491226673126</v>
      </c>
      <c r="D14" s="4"/>
      <c r="E14" s="4">
        <v>0.34999999403953502</v>
      </c>
      <c r="F14" s="4">
        <f t="shared" si="1"/>
        <v>2.7744718696358847E-3</v>
      </c>
      <c r="G14" s="5">
        <f>C14*200</f>
        <v>84.898245334625202</v>
      </c>
      <c r="H14" s="5">
        <f t="shared" si="2"/>
        <v>69.999998807907005</v>
      </c>
      <c r="I14" s="11">
        <f t="shared" si="3"/>
        <v>14.898246526718196</v>
      </c>
      <c r="J14" s="5">
        <f t="shared" si="4"/>
        <v>14.898246526718196</v>
      </c>
      <c r="K14" s="19">
        <v>70</v>
      </c>
    </row>
    <row r="15" spans="1:11" x14ac:dyDescent="0.35">
      <c r="A15" s="5">
        <f t="shared" si="0"/>
        <v>15.735793113708596</v>
      </c>
      <c r="B15" s="10">
        <v>45</v>
      </c>
      <c r="C15" s="4">
        <v>0.48367896676063499</v>
      </c>
      <c r="D15" s="4"/>
      <c r="E15" s="4">
        <v>0.40500000119209201</v>
      </c>
      <c r="F15" s="4">
        <f t="shared" si="1"/>
        <v>3.095189811467986E-3</v>
      </c>
      <c r="G15" s="5">
        <f>C15*200</f>
        <v>96.735793352127004</v>
      </c>
      <c r="H15" s="5">
        <f t="shared" si="2"/>
        <v>81.000000238418409</v>
      </c>
      <c r="I15" s="11">
        <f t="shared" si="3"/>
        <v>15.735793113708596</v>
      </c>
      <c r="J15" s="5">
        <f t="shared" si="4"/>
        <v>15.735793113708596</v>
      </c>
      <c r="K15" s="19">
        <v>81</v>
      </c>
    </row>
    <row r="16" spans="1:11" x14ac:dyDescent="0.35">
      <c r="A16" s="5">
        <f t="shared" si="0"/>
        <v>19.429147243499798</v>
      </c>
      <c r="B16" s="10">
        <v>50</v>
      </c>
      <c r="C16" s="4">
        <v>0.54214572906494096</v>
      </c>
      <c r="D16" s="4"/>
      <c r="E16" s="4">
        <v>0.44499999284744202</v>
      </c>
      <c r="F16" s="4">
        <f t="shared" si="1"/>
        <v>4.7186470326199435E-3</v>
      </c>
      <c r="G16" s="5">
        <f>C16*200</f>
        <v>108.4291458129882</v>
      </c>
      <c r="H16" s="5">
        <f t="shared" si="2"/>
        <v>88.999998569488397</v>
      </c>
      <c r="I16" s="11">
        <f t="shared" si="3"/>
        <v>19.429147243499798</v>
      </c>
      <c r="J16" s="5">
        <f t="shared" si="4"/>
        <v>19.429147243499798</v>
      </c>
      <c r="K16" s="19">
        <v>89</v>
      </c>
    </row>
    <row r="17" spans="1:15" x14ac:dyDescent="0.35">
      <c r="A17" s="5">
        <f t="shared" si="0"/>
        <v>35.801523923873802</v>
      </c>
      <c r="B17" s="10">
        <v>55</v>
      </c>
      <c r="C17" s="4">
        <v>0.59900760650634699</v>
      </c>
      <c r="D17" s="4"/>
      <c r="E17" s="4">
        <v>0.41999998688697798</v>
      </c>
      <c r="F17" s="4">
        <f t="shared" si="1"/>
        <v>1.6021863940896351E-2</v>
      </c>
      <c r="G17" s="5">
        <f>C17*200</f>
        <v>119.8015213012694</v>
      </c>
      <c r="H17" s="5">
        <f t="shared" si="2"/>
        <v>83.999997377395601</v>
      </c>
      <c r="I17" s="11">
        <f t="shared" si="3"/>
        <v>35.801523923873802</v>
      </c>
      <c r="J17" s="5">
        <f t="shared" si="4"/>
        <v>35.801523923873802</v>
      </c>
      <c r="K17" s="19">
        <v>84</v>
      </c>
    </row>
    <row r="18" spans="1:15" x14ac:dyDescent="0.35">
      <c r="A18" s="5">
        <f t="shared" si="0"/>
        <v>35.691052675247207</v>
      </c>
      <c r="B18" s="10">
        <v>60</v>
      </c>
      <c r="C18" s="4">
        <v>0.65345525741577104</v>
      </c>
      <c r="D18" s="4"/>
      <c r="E18" s="4">
        <v>0.47499999403953502</v>
      </c>
      <c r="F18" s="4">
        <f t="shared" si="1"/>
        <v>1.5923140513340883E-2</v>
      </c>
      <c r="G18" s="5">
        <f>C18*200</f>
        <v>130.69105148315421</v>
      </c>
      <c r="H18" s="5">
        <f t="shared" si="2"/>
        <v>94.999998807907005</v>
      </c>
      <c r="I18" s="11">
        <f t="shared" si="3"/>
        <v>35.691052675247207</v>
      </c>
      <c r="J18" s="5">
        <f t="shared" si="4"/>
        <v>35.691052675247207</v>
      </c>
      <c r="K18" s="19">
        <v>95</v>
      </c>
    </row>
    <row r="19" spans="1:15" x14ac:dyDescent="0.35">
      <c r="A19" s="5">
        <f t="shared" si="0"/>
        <v>1.9813407212495795</v>
      </c>
      <c r="B19" s="10">
        <v>0</v>
      </c>
      <c r="C19" s="4">
        <v>1.50932967662811E-2</v>
      </c>
      <c r="D19" s="4"/>
      <c r="E19" s="4">
        <v>2.5000000372528999E-2</v>
      </c>
      <c r="F19" s="4">
        <f t="shared" si="1"/>
        <v>4.9071388171022559E-5</v>
      </c>
      <c r="G19" s="5">
        <f>C19*200</f>
        <v>3.0186593532562203</v>
      </c>
      <c r="H19" s="5">
        <f t="shared" si="2"/>
        <v>5.0000000745057998</v>
      </c>
      <c r="I19" s="11">
        <f t="shared" si="3"/>
        <v>-1.9813407212495795</v>
      </c>
      <c r="J19" s="5">
        <f t="shared" si="4"/>
        <v>1.9813407212495795</v>
      </c>
      <c r="K19" s="19">
        <v>5</v>
      </c>
    </row>
    <row r="20" spans="1:15" x14ac:dyDescent="0.35">
      <c r="A20" s="5">
        <f t="shared" si="0"/>
        <v>4.0494196116924206</v>
      </c>
      <c r="B20" s="10">
        <v>5</v>
      </c>
      <c r="C20" s="4">
        <v>5.5247098207473699E-2</v>
      </c>
      <c r="D20" s="4"/>
      <c r="E20" s="4">
        <v>3.5000000149011598E-2</v>
      </c>
      <c r="F20" s="4">
        <f t="shared" si="1"/>
        <v>2.049724898944899E-4</v>
      </c>
      <c r="G20" s="5">
        <f>C20*200</f>
        <v>11.04941964149474</v>
      </c>
      <c r="H20" s="5">
        <f t="shared" si="2"/>
        <v>7.0000000298023197</v>
      </c>
      <c r="I20" s="11">
        <f t="shared" si="3"/>
        <v>4.0494196116924206</v>
      </c>
      <c r="J20" s="5">
        <f t="shared" si="4"/>
        <v>4.0494196116924206</v>
      </c>
      <c r="K20" s="19">
        <v>7</v>
      </c>
    </row>
    <row r="21" spans="1:15" x14ac:dyDescent="0.35">
      <c r="A21" s="5">
        <f t="shared" si="0"/>
        <v>4.8367053270339984</v>
      </c>
      <c r="B21" s="10">
        <v>10</v>
      </c>
      <c r="C21" s="4">
        <v>9.9183529615402194E-2</v>
      </c>
      <c r="D21" s="4"/>
      <c r="E21" s="4">
        <v>7.5000002980232197E-2</v>
      </c>
      <c r="F21" s="4">
        <f t="shared" si="1"/>
        <v>2.9242148025698832E-4</v>
      </c>
      <c r="G21" s="5">
        <f>C21*200</f>
        <v>19.836705923080437</v>
      </c>
      <c r="H21" s="5">
        <f t="shared" si="2"/>
        <v>15.000000596046439</v>
      </c>
      <c r="I21" s="11">
        <f t="shared" si="3"/>
        <v>4.8367053270339984</v>
      </c>
      <c r="J21" s="5">
        <f t="shared" si="4"/>
        <v>4.8367053270339984</v>
      </c>
      <c r="K21" s="19">
        <v>15</v>
      </c>
    </row>
    <row r="22" spans="1:15" x14ac:dyDescent="0.35">
      <c r="A22" s="5">
        <f t="shared" si="0"/>
        <v>8.3413287997245966</v>
      </c>
      <c r="B22" s="10">
        <v>15</v>
      </c>
      <c r="C22" s="4">
        <v>0.14670664072036699</v>
      </c>
      <c r="D22" s="4"/>
      <c r="E22" s="4">
        <v>0.104999996721744</v>
      </c>
      <c r="F22" s="4">
        <f t="shared" si="1"/>
        <v>8.6972207681393755E-4</v>
      </c>
      <c r="G22" s="5">
        <f>C22*200</f>
        <v>29.341328144073398</v>
      </c>
      <c r="H22" s="5">
        <f t="shared" si="2"/>
        <v>20.999999344348801</v>
      </c>
      <c r="I22" s="11">
        <f t="shared" si="3"/>
        <v>8.3413287997245966</v>
      </c>
      <c r="J22" s="5">
        <f t="shared" si="4"/>
        <v>8.3413287997245966</v>
      </c>
      <c r="K22" s="19">
        <v>21</v>
      </c>
    </row>
    <row r="23" spans="1:15" x14ac:dyDescent="0.35">
      <c r="A23" s="5">
        <f t="shared" si="0"/>
        <v>13.5081708431244</v>
      </c>
      <c r="B23" s="10">
        <v>20</v>
      </c>
      <c r="C23" s="4">
        <v>0.19754084944725001</v>
      </c>
      <c r="D23" s="4"/>
      <c r="E23" s="4">
        <v>0.129999995231628</v>
      </c>
      <c r="F23" s="4">
        <f t="shared" si="1"/>
        <v>2.2808834940879525E-3</v>
      </c>
      <c r="G23" s="5">
        <f>C23*200</f>
        <v>39.508169889450002</v>
      </c>
      <c r="H23" s="5">
        <f t="shared" si="2"/>
        <v>25.999999046325602</v>
      </c>
      <c r="I23" s="11">
        <f t="shared" si="3"/>
        <v>13.5081708431244</v>
      </c>
      <c r="J23" s="5">
        <f t="shared" si="4"/>
        <v>13.5081708431244</v>
      </c>
      <c r="K23" s="19">
        <v>26</v>
      </c>
    </row>
    <row r="24" spans="1:15" x14ac:dyDescent="0.35">
      <c r="A24" s="5">
        <f t="shared" si="0"/>
        <v>16.261252760887196</v>
      </c>
      <c r="B24" s="10">
        <v>25</v>
      </c>
      <c r="C24" s="4">
        <v>0.25130626559257502</v>
      </c>
      <c r="D24" s="4"/>
      <c r="E24" s="4">
        <v>0.17000000178813901</v>
      </c>
      <c r="F24" s="4">
        <f t="shared" si="1"/>
        <v>3.3053542669182704E-3</v>
      </c>
      <c r="G24" s="5">
        <f>C24*200</f>
        <v>50.261253118515</v>
      </c>
      <c r="H24" s="5">
        <f t="shared" si="2"/>
        <v>34.000000357627805</v>
      </c>
      <c r="I24" s="11">
        <f t="shared" si="3"/>
        <v>16.261252760887196</v>
      </c>
      <c r="J24" s="5">
        <f t="shared" si="4"/>
        <v>16.261252760887196</v>
      </c>
      <c r="K24" s="19">
        <v>34</v>
      </c>
    </row>
    <row r="25" spans="1:15" x14ac:dyDescent="0.35">
      <c r="A25" s="5">
        <f t="shared" si="0"/>
        <v>14.499679207801798</v>
      </c>
      <c r="B25" s="10">
        <v>30</v>
      </c>
      <c r="C25" s="4">
        <v>0.30749839544296198</v>
      </c>
      <c r="D25" s="4"/>
      <c r="E25" s="4">
        <v>0.234999999403953</v>
      </c>
      <c r="F25" s="4">
        <f t="shared" si="1"/>
        <v>2.6280087141144965E-3</v>
      </c>
      <c r="G25" s="5">
        <f>C25*200</f>
        <v>61.499679088592394</v>
      </c>
      <c r="H25" s="5">
        <f t="shared" si="2"/>
        <v>46.999999880790597</v>
      </c>
      <c r="I25" s="11">
        <f t="shared" si="3"/>
        <v>14.499679207801798</v>
      </c>
      <c r="J25" s="5">
        <f t="shared" si="4"/>
        <v>14.499679207801798</v>
      </c>
      <c r="K25" s="19">
        <v>47</v>
      </c>
    </row>
    <row r="26" spans="1:15" x14ac:dyDescent="0.35">
      <c r="A26" s="5">
        <f t="shared" si="0"/>
        <v>21.09599113464359</v>
      </c>
      <c r="B26" s="10">
        <v>35</v>
      </c>
      <c r="C26" s="4">
        <v>0.365479946136474</v>
      </c>
      <c r="D26" s="4"/>
      <c r="E26" s="4">
        <v>0.259999990463256</v>
      </c>
      <c r="F26" s="4">
        <f t="shared" si="1"/>
        <v>5.5630105244120166E-3</v>
      </c>
      <c r="G26" s="5">
        <f>C26*200</f>
        <v>73.095989227294794</v>
      </c>
      <c r="H26" s="5">
        <f t="shared" si="2"/>
        <v>51.999998092651204</v>
      </c>
      <c r="I26" s="11">
        <f t="shared" si="3"/>
        <v>21.09599113464359</v>
      </c>
      <c r="J26" s="5">
        <f t="shared" si="4"/>
        <v>21.09599113464359</v>
      </c>
      <c r="K26" s="19">
        <v>52</v>
      </c>
    </row>
    <row r="27" spans="1:15" x14ac:dyDescent="0.35">
      <c r="A27" s="5">
        <f t="shared" si="0"/>
        <v>23.898243904113805</v>
      </c>
      <c r="B27" s="10">
        <v>40</v>
      </c>
      <c r="C27" s="4">
        <v>0.424491226673126</v>
      </c>
      <c r="D27" s="4"/>
      <c r="E27" s="4">
        <v>0.30500000715255698</v>
      </c>
      <c r="F27" s="4">
        <f t="shared" si="1"/>
        <v>7.1390757712564068E-3</v>
      </c>
      <c r="G27" s="5">
        <f>C27*200</f>
        <v>84.898245334625202</v>
      </c>
      <c r="H27" s="5">
        <f t="shared" si="2"/>
        <v>61.000001430511396</v>
      </c>
      <c r="I27" s="11">
        <f t="shared" si="3"/>
        <v>23.898243904113805</v>
      </c>
      <c r="J27" s="5">
        <f t="shared" si="4"/>
        <v>23.898243904113805</v>
      </c>
      <c r="K27" s="19">
        <v>61</v>
      </c>
      <c r="M27" s="21" t="s">
        <v>10</v>
      </c>
      <c r="N27" t="s">
        <v>13</v>
      </c>
      <c r="O27"/>
    </row>
    <row r="28" spans="1:15" x14ac:dyDescent="0.35">
      <c r="A28" s="5">
        <f t="shared" si="0"/>
        <v>11.735790967941398</v>
      </c>
      <c r="B28" s="10">
        <v>45</v>
      </c>
      <c r="C28" s="4">
        <v>0.48367896676063499</v>
      </c>
      <c r="D28" s="4"/>
      <c r="E28" s="4">
        <v>0.42500001192092801</v>
      </c>
      <c r="F28" s="4">
        <f t="shared" si="1"/>
        <v>1.7216098705401853E-3</v>
      </c>
      <c r="G28" s="5">
        <f>C28*200</f>
        <v>96.735793352127004</v>
      </c>
      <c r="H28" s="5">
        <f t="shared" si="2"/>
        <v>85.000002384185606</v>
      </c>
      <c r="I28" s="11">
        <f t="shared" si="3"/>
        <v>11.735790967941398</v>
      </c>
      <c r="J28" s="5">
        <f t="shared" si="4"/>
        <v>11.735790967941398</v>
      </c>
      <c r="K28" s="19">
        <v>85</v>
      </c>
      <c r="M28" s="22">
        <v>0</v>
      </c>
      <c r="N28" s="1">
        <v>7.8072922149052211</v>
      </c>
      <c r="O28"/>
    </row>
    <row r="29" spans="1:15" x14ac:dyDescent="0.35">
      <c r="A29" s="5">
        <f t="shared" si="0"/>
        <v>14.429146051406804</v>
      </c>
      <c r="B29" s="10">
        <v>50</v>
      </c>
      <c r="C29" s="4">
        <v>0.54214572906494096</v>
      </c>
      <c r="D29" s="4"/>
      <c r="E29" s="4">
        <v>0.46999999880790699</v>
      </c>
      <c r="F29" s="4">
        <f t="shared" si="1"/>
        <v>2.6025031971603535E-3</v>
      </c>
      <c r="G29" s="5">
        <f>C29*200</f>
        <v>108.4291458129882</v>
      </c>
      <c r="H29" s="5">
        <f t="shared" si="2"/>
        <v>93.999999761581392</v>
      </c>
      <c r="I29" s="11">
        <f t="shared" si="3"/>
        <v>14.429146051406804</v>
      </c>
      <c r="J29" s="5">
        <f t="shared" si="4"/>
        <v>14.429146051406804</v>
      </c>
      <c r="K29" s="19">
        <v>94</v>
      </c>
      <c r="M29" s="22">
        <v>5</v>
      </c>
      <c r="N29" s="1">
        <v>5.5835785965124662</v>
      </c>
      <c r="O29"/>
    </row>
    <row r="30" spans="1:15" x14ac:dyDescent="0.35">
      <c r="A30" s="5">
        <f t="shared" si="0"/>
        <v>30.801522731781006</v>
      </c>
      <c r="B30" s="10">
        <v>55</v>
      </c>
      <c r="C30" s="4">
        <v>0.59900760650634699</v>
      </c>
      <c r="D30" s="4"/>
      <c r="E30" s="4">
        <v>0.44499999284744202</v>
      </c>
      <c r="F30" s="4">
        <f t="shared" si="1"/>
        <v>1.1859172532455267E-2</v>
      </c>
      <c r="G30" s="5">
        <f>C30*200</f>
        <v>119.8015213012694</v>
      </c>
      <c r="H30" s="5">
        <f t="shared" si="2"/>
        <v>88.999998569488397</v>
      </c>
      <c r="I30" s="11">
        <f t="shared" si="3"/>
        <v>30.801522731781006</v>
      </c>
      <c r="J30" s="5">
        <f t="shared" si="4"/>
        <v>30.801522731781006</v>
      </c>
      <c r="K30" s="19">
        <v>89</v>
      </c>
      <c r="M30" s="22">
        <v>10</v>
      </c>
      <c r="N30" s="1">
        <v>5.5150228862960953</v>
      </c>
      <c r="O30"/>
    </row>
    <row r="31" spans="1:15" x14ac:dyDescent="0.35">
      <c r="A31" s="5">
        <f t="shared" si="0"/>
        <v>43.69105100631721</v>
      </c>
      <c r="B31" s="10">
        <v>60</v>
      </c>
      <c r="C31" s="4">
        <v>0.65345525741577104</v>
      </c>
      <c r="D31" s="4"/>
      <c r="E31" s="4">
        <v>0.43500000238418501</v>
      </c>
      <c r="F31" s="4">
        <f t="shared" si="1"/>
        <v>2.3861349225457646E-2</v>
      </c>
      <c r="G31" s="5">
        <f>C31*200</f>
        <v>130.69105148315421</v>
      </c>
      <c r="H31" s="5">
        <f t="shared" si="2"/>
        <v>87.000000476837002</v>
      </c>
      <c r="I31" s="11">
        <f t="shared" si="3"/>
        <v>43.69105100631721</v>
      </c>
      <c r="J31" s="5">
        <f t="shared" si="4"/>
        <v>43.69105100631721</v>
      </c>
      <c r="K31" s="19">
        <v>87</v>
      </c>
      <c r="M31" s="22">
        <v>15</v>
      </c>
      <c r="N31" s="1">
        <v>6.0578039536873405</v>
      </c>
      <c r="O31"/>
    </row>
    <row r="32" spans="1:15" x14ac:dyDescent="0.35">
      <c r="A32" s="5">
        <f t="shared" si="0"/>
        <v>1.8659420311460284E-2</v>
      </c>
      <c r="B32" s="10">
        <v>0</v>
      </c>
      <c r="C32" s="4">
        <v>1.50932967662811E-2</v>
      </c>
      <c r="D32" s="4"/>
      <c r="E32" s="4">
        <v>1.49999996647238E-2</v>
      </c>
      <c r="F32" s="4">
        <f t="shared" si="1"/>
        <v>4.3521745794965651E-9</v>
      </c>
      <c r="G32" s="5">
        <f>C32*200</f>
        <v>3.0186593532562203</v>
      </c>
      <c r="H32" s="5">
        <f t="shared" si="2"/>
        <v>2.99999993294476</v>
      </c>
      <c r="I32" s="11">
        <f t="shared" si="3"/>
        <v>1.8659420311460284E-2</v>
      </c>
      <c r="J32" s="5">
        <f t="shared" si="4"/>
        <v>1.8659420311460284E-2</v>
      </c>
      <c r="K32" s="19">
        <v>3</v>
      </c>
      <c r="M32" s="22">
        <v>20</v>
      </c>
      <c r="N32" s="1">
        <v>8.6509045213460833</v>
      </c>
      <c r="O32"/>
    </row>
    <row r="33" spans="1:17" x14ac:dyDescent="0.35">
      <c r="A33" s="5">
        <f t="shared" si="0"/>
        <v>3.04941982030868</v>
      </c>
      <c r="B33" s="10">
        <v>5</v>
      </c>
      <c r="C33" s="4">
        <v>5.5247098207473699E-2</v>
      </c>
      <c r="D33" s="4"/>
      <c r="E33" s="4">
        <v>3.9999999105930301E-2</v>
      </c>
      <c r="F33" s="4">
        <f t="shared" si="1"/>
        <v>1.1623701550614276E-4</v>
      </c>
      <c r="G33" s="5">
        <f>C33*200</f>
        <v>11.04941964149474</v>
      </c>
      <c r="H33" s="5">
        <f t="shared" si="2"/>
        <v>7.9999998211860603</v>
      </c>
      <c r="I33" s="11">
        <f t="shared" si="3"/>
        <v>3.04941982030868</v>
      </c>
      <c r="J33" s="5">
        <f t="shared" si="4"/>
        <v>3.04941982030868</v>
      </c>
      <c r="K33" s="19">
        <v>8</v>
      </c>
      <c r="M33" s="22">
        <v>25</v>
      </c>
      <c r="N33" s="1">
        <v>12.610326210657801</v>
      </c>
      <c r="O33"/>
    </row>
    <row r="34" spans="1:17" x14ac:dyDescent="0.35">
      <c r="A34" s="5">
        <f t="shared" si="0"/>
        <v>7.8367061913013565</v>
      </c>
      <c r="B34" s="10">
        <v>10</v>
      </c>
      <c r="C34" s="4">
        <v>9.9183529615402194E-2</v>
      </c>
      <c r="D34" s="4"/>
      <c r="E34" s="4">
        <v>5.9999998658895402E-2</v>
      </c>
      <c r="F34" s="4">
        <f t="shared" si="1"/>
        <v>7.6767454910976307E-4</v>
      </c>
      <c r="G34" s="5">
        <f>C34*200</f>
        <v>19.836705923080437</v>
      </c>
      <c r="H34" s="5">
        <f t="shared" si="2"/>
        <v>11.999999731779081</v>
      </c>
      <c r="I34" s="11">
        <f t="shared" si="3"/>
        <v>7.8367061913013565</v>
      </c>
      <c r="J34" s="5">
        <f t="shared" si="4"/>
        <v>7.8367061913013565</v>
      </c>
      <c r="K34" s="19">
        <v>12</v>
      </c>
      <c r="M34" s="22">
        <v>30</v>
      </c>
      <c r="N34" s="1">
        <v>14.544138560692419</v>
      </c>
      <c r="O34"/>
    </row>
    <row r="35" spans="1:17" x14ac:dyDescent="0.35">
      <c r="A35" s="5">
        <f t="shared" si="0"/>
        <v>11.341327428817678</v>
      </c>
      <c r="B35" s="10">
        <v>15</v>
      </c>
      <c r="C35" s="4">
        <v>0.14670664072036699</v>
      </c>
      <c r="D35" s="4"/>
      <c r="E35" s="4">
        <v>9.0000003576278603E-2</v>
      </c>
      <c r="F35" s="4">
        <f t="shared" si="1"/>
        <v>1.6078213480956523E-3</v>
      </c>
      <c r="G35" s="5">
        <f>C35*200</f>
        <v>29.341328144073398</v>
      </c>
      <c r="H35" s="5">
        <f t="shared" si="2"/>
        <v>18.00000071525572</v>
      </c>
      <c r="I35" s="11">
        <f t="shared" si="3"/>
        <v>11.341327428817678</v>
      </c>
      <c r="J35" s="5">
        <f t="shared" si="4"/>
        <v>11.341327428817678</v>
      </c>
      <c r="K35" s="19">
        <v>18</v>
      </c>
      <c r="M35" s="22">
        <v>35</v>
      </c>
      <c r="N35" s="1">
        <v>17.893910904725349</v>
      </c>
      <c r="O35"/>
    </row>
    <row r="36" spans="1:17" x14ac:dyDescent="0.35">
      <c r="A36" s="5">
        <f t="shared" si="0"/>
        <v>15.508170425892001</v>
      </c>
      <c r="B36" s="10">
        <v>20</v>
      </c>
      <c r="C36" s="4">
        <v>0.19754084944725001</v>
      </c>
      <c r="D36" s="4"/>
      <c r="E36" s="4">
        <v>0.11999999731779</v>
      </c>
      <c r="F36" s="4">
        <f t="shared" si="1"/>
        <v>3.0062918744813913E-3</v>
      </c>
      <c r="G36" s="5">
        <f>C36*200</f>
        <v>39.508169889450002</v>
      </c>
      <c r="H36" s="5">
        <f t="shared" si="2"/>
        <v>23.999999463558002</v>
      </c>
      <c r="I36" s="11">
        <f t="shared" si="3"/>
        <v>15.508170425892001</v>
      </c>
      <c r="J36" s="5">
        <f t="shared" si="4"/>
        <v>15.508170425892001</v>
      </c>
      <c r="K36" s="19">
        <v>24</v>
      </c>
      <c r="M36" s="22">
        <v>40</v>
      </c>
      <c r="N36" s="1">
        <v>24.817393720149951</v>
      </c>
      <c r="O36"/>
    </row>
    <row r="37" spans="1:17" x14ac:dyDescent="0.35">
      <c r="A37" s="5">
        <f t="shared" si="0"/>
        <v>17.261251807213</v>
      </c>
      <c r="B37" s="10">
        <v>25</v>
      </c>
      <c r="C37" s="4">
        <v>0.25130626559257502</v>
      </c>
      <c r="D37" s="4"/>
      <c r="E37" s="4">
        <v>0.16500000655651001</v>
      </c>
      <c r="F37" s="4">
        <f t="shared" si="1"/>
        <v>3.7243851744001764E-3</v>
      </c>
      <c r="G37" s="5">
        <f>C37*200</f>
        <v>50.261253118515</v>
      </c>
      <c r="H37" s="5">
        <f t="shared" si="2"/>
        <v>33.000001311302</v>
      </c>
      <c r="I37" s="11">
        <f t="shared" si="3"/>
        <v>17.261251807213</v>
      </c>
      <c r="J37" s="5">
        <f t="shared" si="4"/>
        <v>17.261251807213</v>
      </c>
      <c r="K37" s="19">
        <v>33</v>
      </c>
      <c r="M37" s="22">
        <v>45</v>
      </c>
      <c r="N37" s="1">
        <v>24.709487419861983</v>
      </c>
      <c r="O37"/>
    </row>
    <row r="38" spans="1:17" x14ac:dyDescent="0.35">
      <c r="A38" s="5">
        <f t="shared" si="0"/>
        <v>18.499678373336799</v>
      </c>
      <c r="B38" s="10">
        <v>30</v>
      </c>
      <c r="C38" s="4">
        <v>0.30749839544296198</v>
      </c>
      <c r="D38" s="4"/>
      <c r="E38" s="4">
        <v>0.21500000357627799</v>
      </c>
      <c r="F38" s="4">
        <f t="shared" si="1"/>
        <v>4.2779762489613153E-3</v>
      </c>
      <c r="G38" s="5">
        <f>C38*200</f>
        <v>61.499679088592394</v>
      </c>
      <c r="H38" s="5">
        <f t="shared" si="2"/>
        <v>43.000000715255595</v>
      </c>
      <c r="I38" s="11">
        <f t="shared" si="3"/>
        <v>18.499678373336799</v>
      </c>
      <c r="J38" s="5">
        <f t="shared" si="4"/>
        <v>18.499678373336799</v>
      </c>
      <c r="K38" s="19">
        <v>43</v>
      </c>
      <c r="M38" s="22">
        <v>50</v>
      </c>
      <c r="N38" s="1">
        <v>21.670916447272688</v>
      </c>
      <c r="O38"/>
    </row>
    <row r="39" spans="1:17" x14ac:dyDescent="0.35">
      <c r="A39" s="5">
        <f t="shared" si="0"/>
        <v>6.0959875583647971</v>
      </c>
      <c r="B39" s="10">
        <v>35</v>
      </c>
      <c r="C39" s="4">
        <v>0.365479946136474</v>
      </c>
      <c r="D39" s="4"/>
      <c r="E39" s="4">
        <v>0.33500000834464999</v>
      </c>
      <c r="F39" s="4">
        <f t="shared" si="1"/>
        <v>4.645133038967307E-4</v>
      </c>
      <c r="G39" s="5">
        <f>C39*200</f>
        <v>73.095989227294794</v>
      </c>
      <c r="H39" s="5">
        <f t="shared" si="2"/>
        <v>67.000001668929997</v>
      </c>
      <c r="I39" s="11">
        <f t="shared" si="3"/>
        <v>6.0959875583647971</v>
      </c>
      <c r="J39" s="5">
        <f t="shared" si="4"/>
        <v>6.0959875583647971</v>
      </c>
      <c r="K39" s="19">
        <v>67</v>
      </c>
      <c r="M39" s="22">
        <v>55</v>
      </c>
      <c r="N39" s="1">
        <v>28.229030737510111</v>
      </c>
      <c r="O39"/>
    </row>
    <row r="40" spans="1:17" x14ac:dyDescent="0.35">
      <c r="A40" s="5">
        <f t="shared" si="0"/>
        <v>6.8982481956482076</v>
      </c>
      <c r="B40" s="10">
        <v>40</v>
      </c>
      <c r="C40" s="4">
        <v>0.424491226673126</v>
      </c>
      <c r="D40" s="4"/>
      <c r="E40" s="4">
        <v>0.38999998569488498</v>
      </c>
      <c r="F40" s="4">
        <f t="shared" si="1"/>
        <v>5.9482285210954639E-4</v>
      </c>
      <c r="G40" s="5">
        <f>C40*200</f>
        <v>84.898245334625202</v>
      </c>
      <c r="H40" s="5">
        <f t="shared" si="2"/>
        <v>77.999997138976994</v>
      </c>
      <c r="I40" s="11">
        <f t="shared" si="3"/>
        <v>6.8982481956482076</v>
      </c>
      <c r="J40" s="5">
        <f t="shared" si="4"/>
        <v>6.8982481956482076</v>
      </c>
      <c r="K40" s="19">
        <v>78</v>
      </c>
      <c r="M40" s="22">
        <v>60</v>
      </c>
      <c r="N40" s="1">
        <v>29.858720761079073</v>
      </c>
      <c r="O40"/>
    </row>
    <row r="41" spans="1:17" x14ac:dyDescent="0.35">
      <c r="A41" s="5">
        <f t="shared" si="0"/>
        <v>18.73579621315001</v>
      </c>
      <c r="B41" s="10">
        <v>45</v>
      </c>
      <c r="C41" s="4">
        <v>0.48367896676063499</v>
      </c>
      <c r="D41" s="4"/>
      <c r="E41" s="4">
        <v>0.38999998569488498</v>
      </c>
      <c r="F41" s="4">
        <f t="shared" si="1"/>
        <v>4.3878757467585745E-3</v>
      </c>
      <c r="G41" s="5">
        <f>C41*200</f>
        <v>96.735793352127004</v>
      </c>
      <c r="H41" s="5">
        <f t="shared" si="2"/>
        <v>77.999997138976994</v>
      </c>
      <c r="I41" s="11">
        <f t="shared" si="3"/>
        <v>18.73579621315001</v>
      </c>
      <c r="J41" s="5">
        <f t="shared" si="4"/>
        <v>18.73579621315001</v>
      </c>
      <c r="K41" s="19">
        <v>78</v>
      </c>
      <c r="M41" s="22" t="s">
        <v>12</v>
      </c>
      <c r="N41" s="1">
        <v>16.249065491138015</v>
      </c>
      <c r="O41"/>
    </row>
    <row r="42" spans="1:17" x14ac:dyDescent="0.35">
      <c r="A42" s="5">
        <f t="shared" si="0"/>
        <v>24.429148435592595</v>
      </c>
      <c r="B42" s="10">
        <v>50</v>
      </c>
      <c r="C42" s="4">
        <v>0.54214572906494096</v>
      </c>
      <c r="D42" s="4"/>
      <c r="E42" s="4">
        <v>0.41999998688697798</v>
      </c>
      <c r="F42" s="4">
        <f t="shared" si="1"/>
        <v>7.4597911661027022E-3</v>
      </c>
      <c r="G42" s="5">
        <f>C42*200</f>
        <v>108.4291458129882</v>
      </c>
      <c r="H42" s="5">
        <f t="shared" si="2"/>
        <v>83.999997377395601</v>
      </c>
      <c r="I42" s="11">
        <f t="shared" si="3"/>
        <v>24.429148435592595</v>
      </c>
      <c r="J42" s="5">
        <f t="shared" si="4"/>
        <v>24.429148435592595</v>
      </c>
      <c r="K42" s="19">
        <v>84</v>
      </c>
      <c r="M42"/>
      <c r="N42"/>
      <c r="O42"/>
    </row>
    <row r="43" spans="1:17" x14ac:dyDescent="0.35">
      <c r="A43" s="5">
        <f t="shared" si="0"/>
        <v>34.801518917083797</v>
      </c>
      <c r="B43" s="10">
        <v>55</v>
      </c>
      <c r="C43" s="4">
        <v>0.59900760650634699</v>
      </c>
      <c r="D43" s="4"/>
      <c r="E43" s="4">
        <v>0.42500001192092801</v>
      </c>
      <c r="F43" s="4">
        <f t="shared" si="1"/>
        <v>1.5139321486701766E-2</v>
      </c>
      <c r="G43" s="5">
        <f>C43*200</f>
        <v>119.8015213012694</v>
      </c>
      <c r="H43" s="5">
        <f t="shared" si="2"/>
        <v>85.000002384185606</v>
      </c>
      <c r="I43" s="11">
        <f t="shared" si="3"/>
        <v>34.801518917083797</v>
      </c>
      <c r="J43" s="5">
        <f t="shared" si="4"/>
        <v>34.801518917083797</v>
      </c>
      <c r="K43" s="19">
        <v>85</v>
      </c>
      <c r="M43"/>
      <c r="N43"/>
      <c r="O43"/>
    </row>
    <row r="44" spans="1:17" ht="15" thickBot="1" x14ac:dyDescent="0.4">
      <c r="A44" s="5">
        <f t="shared" si="0"/>
        <v>42.691051959991412</v>
      </c>
      <c r="B44" s="12">
        <v>60</v>
      </c>
      <c r="C44" s="13">
        <v>0.65345525741577104</v>
      </c>
      <c r="D44" s="13"/>
      <c r="E44" s="13">
        <v>0.43999999761581399</v>
      </c>
      <c r="F44" s="13">
        <f t="shared" si="1"/>
        <v>2.278157396813358E-2</v>
      </c>
      <c r="G44" s="14">
        <f>C44*200</f>
        <v>130.69105148315421</v>
      </c>
      <c r="H44" s="14">
        <f t="shared" si="2"/>
        <v>87.999999523162799</v>
      </c>
      <c r="I44" s="15">
        <f t="shared" si="3"/>
        <v>42.691051959991412</v>
      </c>
      <c r="J44" s="5">
        <f t="shared" si="4"/>
        <v>42.691051959991412</v>
      </c>
      <c r="K44" s="19">
        <v>88</v>
      </c>
      <c r="M44"/>
      <c r="N44"/>
      <c r="O44"/>
    </row>
    <row r="45" spans="1:17" x14ac:dyDescent="0.35">
      <c r="A45" s="5">
        <f t="shared" si="0"/>
        <v>14.55910056829452</v>
      </c>
      <c r="B45" s="6">
        <v>0</v>
      </c>
      <c r="C45" s="7">
        <v>1.2204498052597001E-2</v>
      </c>
      <c r="D45" s="7"/>
      <c r="E45" s="7">
        <v>8.5000000894069602E-2</v>
      </c>
      <c r="F45" s="7">
        <f t="shared" si="1"/>
        <v>2.6495926169714224E-3</v>
      </c>
      <c r="G45" s="8">
        <f>C45*200</f>
        <v>2.4408996105194003</v>
      </c>
      <c r="H45" s="8">
        <f t="shared" si="2"/>
        <v>17.00000017881392</v>
      </c>
      <c r="I45" s="9">
        <f t="shared" si="3"/>
        <v>-14.55910056829452</v>
      </c>
      <c r="J45" s="5">
        <f t="shared" si="4"/>
        <v>14.55910056829452</v>
      </c>
      <c r="K45" s="19">
        <v>17</v>
      </c>
      <c r="M45" s="16">
        <v>17.00000017881392</v>
      </c>
      <c r="N45" s="16">
        <v>9.0000003576278598</v>
      </c>
      <c r="O45" s="16">
        <v>17.00000017881392</v>
      </c>
      <c r="P45" s="20">
        <f>AVERAGE(M45:O45)</f>
        <v>14.333333571751901</v>
      </c>
      <c r="Q45" s="5">
        <f>ABS(G45-P45)</f>
        <v>11.8924339612325</v>
      </c>
    </row>
    <row r="46" spans="1:17" x14ac:dyDescent="0.35">
      <c r="A46" s="5">
        <f t="shared" si="0"/>
        <v>10.3768542408943</v>
      </c>
      <c r="B46" s="10">
        <v>5</v>
      </c>
      <c r="C46" s="4">
        <v>4.8115730285644497E-2</v>
      </c>
      <c r="D46" s="4"/>
      <c r="E46" s="4">
        <v>0.10000000149011599</v>
      </c>
      <c r="F46" s="4">
        <f t="shared" si="1"/>
        <v>1.345988799209575E-3</v>
      </c>
      <c r="G46" s="5">
        <f>C46*200</f>
        <v>9.6231460571288991</v>
      </c>
      <c r="H46" s="5">
        <f t="shared" si="2"/>
        <v>20.000000298023199</v>
      </c>
      <c r="I46" s="11">
        <f t="shared" si="3"/>
        <v>-10.3768542408943</v>
      </c>
      <c r="J46" s="5">
        <f t="shared" si="4"/>
        <v>10.3768542408943</v>
      </c>
      <c r="K46" s="19">
        <v>20</v>
      </c>
      <c r="M46" s="16">
        <v>17.00000017881392</v>
      </c>
      <c r="N46" s="16">
        <v>15.999999642372121</v>
      </c>
      <c r="O46" s="16">
        <v>20.000000298023199</v>
      </c>
      <c r="P46" s="20">
        <f t="shared" ref="P46:P56" si="5">AVERAGE(M46:O46)</f>
        <v>17.666666706403078</v>
      </c>
      <c r="Q46" s="5">
        <f t="shared" ref="Q46:Q57" si="6">ABS(G46-P46)</f>
        <v>8.0435206492741784</v>
      </c>
    </row>
    <row r="47" spans="1:17" x14ac:dyDescent="0.35">
      <c r="A47" s="5">
        <f t="shared" si="0"/>
        <v>1.5508204698562587</v>
      </c>
      <c r="B47" s="10">
        <v>10</v>
      </c>
      <c r="C47" s="4">
        <v>8.7754100561141898E-2</v>
      </c>
      <c r="D47" s="4"/>
      <c r="E47" s="4">
        <v>7.9999998211860601E-2</v>
      </c>
      <c r="F47" s="4">
        <f t="shared" si="1"/>
        <v>3.0063051621564865E-5</v>
      </c>
      <c r="G47" s="5">
        <f>C47*200</f>
        <v>17.550820112228379</v>
      </c>
      <c r="H47" s="5">
        <f t="shared" si="2"/>
        <v>15.999999642372121</v>
      </c>
      <c r="I47" s="11">
        <f t="shared" si="3"/>
        <v>1.5508204698562587</v>
      </c>
      <c r="J47" s="5">
        <f t="shared" si="4"/>
        <v>1.5508204698562587</v>
      </c>
      <c r="K47" s="19">
        <v>16</v>
      </c>
      <c r="M47" s="16">
        <v>31.000000238418401</v>
      </c>
      <c r="N47" s="16">
        <v>23.999999463558002</v>
      </c>
      <c r="O47" s="16">
        <v>15.999999642372121</v>
      </c>
      <c r="P47" s="20">
        <f t="shared" si="5"/>
        <v>23.666666448116175</v>
      </c>
      <c r="Q47" s="5">
        <f t="shared" si="6"/>
        <v>6.1158463358877952</v>
      </c>
    </row>
    <row r="48" spans="1:17" x14ac:dyDescent="0.35">
      <c r="A48" s="5">
        <f t="shared" si="0"/>
        <v>7.8059643507004033</v>
      </c>
      <c r="B48" s="10">
        <v>15</v>
      </c>
      <c r="C48" s="4">
        <v>0.13097018003463701</v>
      </c>
      <c r="D48" s="4"/>
      <c r="E48" s="4">
        <v>0.17000000178813901</v>
      </c>
      <c r="F48" s="4">
        <f t="shared" si="1"/>
        <v>7.6166349305506909E-4</v>
      </c>
      <c r="G48" s="5">
        <f>C48*200</f>
        <v>26.194036006927401</v>
      </c>
      <c r="H48" s="5">
        <f t="shared" si="2"/>
        <v>34.000000357627805</v>
      </c>
      <c r="I48" s="11">
        <f t="shared" si="3"/>
        <v>-7.8059643507004033</v>
      </c>
      <c r="J48" s="5">
        <f t="shared" si="4"/>
        <v>7.8059643507004033</v>
      </c>
      <c r="K48" s="19">
        <v>34</v>
      </c>
      <c r="M48" s="16">
        <v>36.000001430511404</v>
      </c>
      <c r="N48" s="16">
        <v>34.999999403953403</v>
      </c>
      <c r="O48" s="16">
        <v>34.000000357627805</v>
      </c>
      <c r="P48" s="20">
        <f t="shared" si="5"/>
        <v>35.000000397364204</v>
      </c>
      <c r="Q48" s="5">
        <f t="shared" si="6"/>
        <v>8.8059643904368023</v>
      </c>
    </row>
    <row r="49" spans="1:17" x14ac:dyDescent="0.35">
      <c r="A49" s="5">
        <f t="shared" si="0"/>
        <v>3.5088777542114009</v>
      </c>
      <c r="B49" s="10">
        <v>20</v>
      </c>
      <c r="C49" s="4">
        <v>0.177544385194778</v>
      </c>
      <c r="D49" s="4"/>
      <c r="E49" s="4">
        <v>0.15999999642372101</v>
      </c>
      <c r="F49" s="4">
        <f t="shared" si="1"/>
        <v>1.539027886749953E-4</v>
      </c>
      <c r="G49" s="5">
        <f>C49*200</f>
        <v>35.508877038955603</v>
      </c>
      <c r="H49" s="5">
        <f t="shared" si="2"/>
        <v>31.999999284744202</v>
      </c>
      <c r="I49" s="11">
        <f t="shared" si="3"/>
        <v>3.5088777542114009</v>
      </c>
      <c r="J49" s="5">
        <f t="shared" si="4"/>
        <v>3.5088777542114009</v>
      </c>
      <c r="K49" s="19">
        <v>32</v>
      </c>
      <c r="M49" s="16">
        <v>52.999997138976994</v>
      </c>
      <c r="N49" s="16">
        <v>56.000000238418401</v>
      </c>
      <c r="O49" s="16">
        <v>31.999999284744202</v>
      </c>
      <c r="P49" s="20">
        <f t="shared" si="5"/>
        <v>46.999998887379867</v>
      </c>
      <c r="Q49" s="5">
        <f t="shared" si="6"/>
        <v>11.491121848424264</v>
      </c>
    </row>
    <row r="50" spans="1:17" x14ac:dyDescent="0.35">
      <c r="A50" s="5">
        <f t="shared" si="0"/>
        <v>15.567791461944594</v>
      </c>
      <c r="B50" s="10">
        <v>25</v>
      </c>
      <c r="C50" s="4">
        <v>0.227161049842834</v>
      </c>
      <c r="D50" s="4"/>
      <c r="E50" s="4">
        <v>0.30500000715255698</v>
      </c>
      <c r="F50" s="4">
        <f t="shared" si="1"/>
        <v>3.0294516375324386E-3</v>
      </c>
      <c r="G50" s="5">
        <f>C50*200</f>
        <v>45.432209968566802</v>
      </c>
      <c r="H50" s="5">
        <f t="shared" si="2"/>
        <v>61.000001430511396</v>
      </c>
      <c r="I50" s="11">
        <f t="shared" si="3"/>
        <v>-15.567791461944594</v>
      </c>
      <c r="J50" s="5">
        <f t="shared" si="4"/>
        <v>15.567791461944594</v>
      </c>
      <c r="K50" s="19">
        <v>61</v>
      </c>
      <c r="M50" s="16">
        <v>69.999998807907005</v>
      </c>
      <c r="N50" s="16">
        <v>73.000001907348604</v>
      </c>
      <c r="O50" s="16">
        <v>61.000001430511396</v>
      </c>
      <c r="P50" s="20">
        <f t="shared" si="5"/>
        <v>68.000000715255666</v>
      </c>
      <c r="Q50" s="5">
        <f t="shared" si="6"/>
        <v>22.567790746688864</v>
      </c>
    </row>
    <row r="51" spans="1:17" x14ac:dyDescent="0.35">
      <c r="A51" s="5">
        <f t="shared" si="0"/>
        <v>28.1228959560394</v>
      </c>
      <c r="B51" s="10">
        <v>30</v>
      </c>
      <c r="C51" s="4">
        <v>0.27938550710678101</v>
      </c>
      <c r="D51" s="4"/>
      <c r="E51" s="4">
        <v>0.41999998688697798</v>
      </c>
      <c r="F51" s="4">
        <f t="shared" si="1"/>
        <v>9.8862159619277131E-3</v>
      </c>
      <c r="G51" s="5">
        <f>C51*200</f>
        <v>55.877101421356201</v>
      </c>
      <c r="H51" s="5">
        <f t="shared" si="2"/>
        <v>83.999997377395601</v>
      </c>
      <c r="I51" s="11">
        <f t="shared" si="3"/>
        <v>-28.1228959560394</v>
      </c>
      <c r="J51" s="5">
        <f t="shared" si="4"/>
        <v>28.1228959560394</v>
      </c>
      <c r="K51" s="19">
        <v>84</v>
      </c>
      <c r="M51" s="16">
        <v>81.000000238418409</v>
      </c>
      <c r="N51" s="16">
        <v>79.000002145767198</v>
      </c>
      <c r="O51" s="16">
        <v>83.999997377395601</v>
      </c>
      <c r="P51" s="20">
        <f t="shared" si="5"/>
        <v>81.333333253860403</v>
      </c>
      <c r="Q51" s="5">
        <f t="shared" si="6"/>
        <v>25.456231832504201</v>
      </c>
    </row>
    <row r="52" spans="1:17" x14ac:dyDescent="0.35">
      <c r="A52" s="5">
        <f t="shared" si="0"/>
        <v>39.269626140594397</v>
      </c>
      <c r="B52" s="10">
        <v>35</v>
      </c>
      <c r="C52" s="4">
        <v>0.33365184068679798</v>
      </c>
      <c r="D52" s="4"/>
      <c r="E52" s="4">
        <v>0.52999997138976995</v>
      </c>
      <c r="F52" s="4">
        <f t="shared" si="1"/>
        <v>1.9276294215275682E-2</v>
      </c>
      <c r="G52" s="5">
        <f>C52*200</f>
        <v>66.730368137359591</v>
      </c>
      <c r="H52" s="5">
        <f t="shared" si="2"/>
        <v>105.99999427795399</v>
      </c>
      <c r="I52" s="11">
        <f t="shared" si="3"/>
        <v>-39.269626140594397</v>
      </c>
      <c r="J52" s="5">
        <f t="shared" si="4"/>
        <v>39.269626140594397</v>
      </c>
      <c r="K52" s="19">
        <v>106</v>
      </c>
      <c r="M52" s="16">
        <v>88.999998569488397</v>
      </c>
      <c r="N52" s="16">
        <v>108.0000042915344</v>
      </c>
      <c r="O52" s="16">
        <v>105.99999427795399</v>
      </c>
      <c r="P52" s="20">
        <f t="shared" si="5"/>
        <v>100.99999904632558</v>
      </c>
      <c r="Q52" s="5">
        <f t="shared" si="6"/>
        <v>34.269630908965993</v>
      </c>
    </row>
    <row r="53" spans="1:17" x14ac:dyDescent="0.35">
      <c r="A53" s="5">
        <f t="shared" si="0"/>
        <v>39.146423339843608</v>
      </c>
      <c r="B53" s="10">
        <v>40</v>
      </c>
      <c r="C53" s="4">
        <v>0.38926786184310902</v>
      </c>
      <c r="D53" s="4"/>
      <c r="E53" s="4">
        <v>0.58499997854232699</v>
      </c>
      <c r="F53" s="4">
        <f t="shared" si="1"/>
        <v>1.9155530753778141E-2</v>
      </c>
      <c r="G53" s="5">
        <f>C53*200</f>
        <v>77.853572368621798</v>
      </c>
      <c r="H53" s="5">
        <f t="shared" si="2"/>
        <v>116.99999570846541</v>
      </c>
      <c r="I53" s="11">
        <f t="shared" si="3"/>
        <v>-39.146423339843608</v>
      </c>
      <c r="J53" s="5">
        <f t="shared" si="4"/>
        <v>39.146423339843608</v>
      </c>
      <c r="K53" s="19">
        <v>117</v>
      </c>
      <c r="M53" s="16">
        <v>124.0000009536742</v>
      </c>
      <c r="N53" s="16">
        <v>137.99999952316278</v>
      </c>
      <c r="O53" s="16">
        <v>116.99999570846541</v>
      </c>
      <c r="P53" s="20">
        <f t="shared" si="5"/>
        <v>126.33333206176746</v>
      </c>
      <c r="Q53" s="5">
        <f t="shared" si="6"/>
        <v>48.479759693145667</v>
      </c>
    </row>
    <row r="54" spans="1:17" x14ac:dyDescent="0.35">
      <c r="A54" s="5">
        <f t="shared" si="0"/>
        <v>28.912419080734196</v>
      </c>
      <c r="B54" s="10">
        <v>45</v>
      </c>
      <c r="C54" s="4">
        <v>0.44543787837028498</v>
      </c>
      <c r="D54" s="4"/>
      <c r="E54" s="4">
        <v>0.58999997377395597</v>
      </c>
      <c r="F54" s="4">
        <f t="shared" si="1"/>
        <v>1.0449099713750036E-2</v>
      </c>
      <c r="G54" s="5">
        <f>C54*200</f>
        <v>89.087575674056993</v>
      </c>
      <c r="H54" s="5">
        <f t="shared" si="2"/>
        <v>117.99999475479119</v>
      </c>
      <c r="I54" s="11">
        <f t="shared" si="3"/>
        <v>-28.912419080734196</v>
      </c>
      <c r="J54" s="5">
        <f t="shared" si="4"/>
        <v>28.912419080734196</v>
      </c>
      <c r="K54" s="19">
        <v>118</v>
      </c>
      <c r="M54" s="16">
        <v>132.0000052452086</v>
      </c>
      <c r="N54" s="16">
        <v>126.9999980926512</v>
      </c>
      <c r="O54" s="16">
        <v>117.99999475479119</v>
      </c>
      <c r="P54" s="20">
        <f t="shared" si="5"/>
        <v>125.66666603088366</v>
      </c>
      <c r="Q54" s="5">
        <f t="shared" si="6"/>
        <v>36.579090356826669</v>
      </c>
    </row>
    <row r="55" spans="1:17" x14ac:dyDescent="0.35">
      <c r="A55" s="5">
        <f t="shared" si="0"/>
        <v>3.2612323760986044</v>
      </c>
      <c r="B55" s="10">
        <v>50</v>
      </c>
      <c r="C55" s="4">
        <v>0.50130617618560702</v>
      </c>
      <c r="D55" s="4"/>
      <c r="E55" s="4">
        <v>0.48500001430511402</v>
      </c>
      <c r="F55" s="4">
        <f t="shared" si="1"/>
        <v>1.3294545763642147E-4</v>
      </c>
      <c r="G55" s="5">
        <f>C55*200</f>
        <v>100.26123523712141</v>
      </c>
      <c r="H55" s="5">
        <f t="shared" si="2"/>
        <v>97.000002861022807</v>
      </c>
      <c r="I55" s="11">
        <f t="shared" si="3"/>
        <v>3.2612323760986044</v>
      </c>
      <c r="J55" s="5">
        <f t="shared" si="4"/>
        <v>3.2612323760986044</v>
      </c>
      <c r="K55" s="19">
        <v>97</v>
      </c>
      <c r="M55" s="16">
        <v>117.99999475479119</v>
      </c>
      <c r="N55" s="16">
        <v>124.0000009536742</v>
      </c>
      <c r="O55" s="16">
        <v>97.000002861022807</v>
      </c>
      <c r="P55" s="20">
        <f t="shared" si="5"/>
        <v>112.99999952316273</v>
      </c>
      <c r="Q55" s="5">
        <f t="shared" si="6"/>
        <v>12.738764286041317</v>
      </c>
    </row>
    <row r="56" spans="1:17" x14ac:dyDescent="0.35">
      <c r="A56" s="5">
        <f t="shared" si="0"/>
        <v>44.20233368873599</v>
      </c>
      <c r="B56" s="10">
        <v>55</v>
      </c>
      <c r="C56" s="4">
        <v>0.55601167678832997</v>
      </c>
      <c r="D56" s="4"/>
      <c r="E56" s="4">
        <v>0.33500000834464999</v>
      </c>
      <c r="F56" s="4">
        <f t="shared" si="1"/>
        <v>2.4423078794129565E-2</v>
      </c>
      <c r="G56" s="5">
        <f>C56*200</f>
        <v>111.20233535766599</v>
      </c>
      <c r="H56" s="5">
        <f t="shared" si="2"/>
        <v>67.000001668929997</v>
      </c>
      <c r="I56" s="11">
        <f t="shared" si="3"/>
        <v>44.20233368873599</v>
      </c>
      <c r="J56" s="5">
        <f t="shared" si="4"/>
        <v>44.20233368873599</v>
      </c>
      <c r="K56" s="19">
        <v>67</v>
      </c>
      <c r="M56" s="16">
        <v>95.999997854232603</v>
      </c>
      <c r="N56" s="16">
        <v>95.999997854232603</v>
      </c>
      <c r="O56" s="16">
        <v>67.000001668929997</v>
      </c>
      <c r="P56" s="20">
        <f t="shared" si="5"/>
        <v>86.333332459131725</v>
      </c>
      <c r="Q56" s="5">
        <f t="shared" si="6"/>
        <v>24.869002898534262</v>
      </c>
    </row>
    <row r="57" spans="1:17" x14ac:dyDescent="0.35">
      <c r="A57" s="5">
        <f t="shared" si="0"/>
        <v>53.749531507492193</v>
      </c>
      <c r="B57" s="10">
        <v>60</v>
      </c>
      <c r="C57" s="4">
        <v>0.60874766111373901</v>
      </c>
      <c r="D57" s="4"/>
      <c r="E57" s="4">
        <v>0.34000000357627802</v>
      </c>
      <c r="F57" s="4">
        <f t="shared" si="1"/>
        <v>3.6112651715936209E-2</v>
      </c>
      <c r="G57" s="5">
        <f>C57*200</f>
        <v>121.7495322227478</v>
      </c>
      <c r="H57" s="5">
        <f t="shared" si="2"/>
        <v>68.000000715255609</v>
      </c>
      <c r="I57" s="11">
        <f t="shared" si="3"/>
        <v>53.749531507492193</v>
      </c>
      <c r="J57" s="5">
        <f t="shared" si="4"/>
        <v>53.749531507492193</v>
      </c>
      <c r="K57" s="19">
        <v>68</v>
      </c>
      <c r="M57" s="16">
        <v>103.99999618530261</v>
      </c>
      <c r="N57" s="16">
        <v>108.0000042915344</v>
      </c>
      <c r="O57" s="16">
        <v>68.000000715255609</v>
      </c>
      <c r="P57" s="20">
        <f>AVERAGE(M57:O57)</f>
        <v>93.333333730697532</v>
      </c>
      <c r="Q57" s="5">
        <f t="shared" si="6"/>
        <v>28.41619849205027</v>
      </c>
    </row>
    <row r="58" spans="1:17" x14ac:dyDescent="0.35">
      <c r="A58" s="5">
        <f t="shared" si="0"/>
        <v>14.55910056829452</v>
      </c>
      <c r="B58" s="10">
        <v>0</v>
      </c>
      <c r="C58" s="4">
        <v>1.2204498052597001E-2</v>
      </c>
      <c r="D58" s="4"/>
      <c r="E58" s="4">
        <v>8.5000000894069602E-2</v>
      </c>
      <c r="F58" s="4">
        <f t="shared" si="1"/>
        <v>2.6495926169714224E-3</v>
      </c>
      <c r="G58" s="5">
        <f>C58*200</f>
        <v>2.4408996105194003</v>
      </c>
      <c r="H58" s="5">
        <f t="shared" si="2"/>
        <v>17.00000017881392</v>
      </c>
      <c r="I58" s="11">
        <f t="shared" si="3"/>
        <v>-14.55910056829452</v>
      </c>
      <c r="J58" s="5">
        <f t="shared" si="4"/>
        <v>14.55910056829452</v>
      </c>
      <c r="K58" s="19">
        <v>17</v>
      </c>
    </row>
    <row r="59" spans="1:17" x14ac:dyDescent="0.35">
      <c r="A59" s="5">
        <f t="shared" si="0"/>
        <v>7.376854121685021</v>
      </c>
      <c r="B59" s="10">
        <v>5</v>
      </c>
      <c r="C59" s="4">
        <v>4.8115730285644497E-2</v>
      </c>
      <c r="D59" s="4"/>
      <c r="E59" s="4">
        <v>8.5000000894069602E-2</v>
      </c>
      <c r="F59" s="4">
        <f t="shared" si="1"/>
        <v>6.8022470915776604E-4</v>
      </c>
      <c r="G59" s="5">
        <f>C59*200</f>
        <v>9.6231460571288991</v>
      </c>
      <c r="H59" s="5">
        <f t="shared" si="2"/>
        <v>17.00000017881392</v>
      </c>
      <c r="I59" s="11">
        <f t="shared" si="3"/>
        <v>-7.376854121685021</v>
      </c>
      <c r="J59" s="5">
        <f t="shared" si="4"/>
        <v>7.376854121685021</v>
      </c>
      <c r="K59" s="19">
        <v>17</v>
      </c>
    </row>
    <row r="60" spans="1:17" x14ac:dyDescent="0.35">
      <c r="A60" s="5">
        <f t="shared" si="0"/>
        <v>13.449180126190022</v>
      </c>
      <c r="B60" s="10">
        <v>10</v>
      </c>
      <c r="C60" s="4">
        <v>8.7754100561141898E-2</v>
      </c>
      <c r="D60" s="4"/>
      <c r="E60" s="4">
        <v>0.15500000119209201</v>
      </c>
      <c r="F60" s="4">
        <f t="shared" si="1"/>
        <v>2.2610055758338081E-3</v>
      </c>
      <c r="G60" s="5">
        <f>C60*200</f>
        <v>17.550820112228379</v>
      </c>
      <c r="H60" s="5">
        <f t="shared" si="2"/>
        <v>31.000000238418401</v>
      </c>
      <c r="I60" s="11">
        <f t="shared" si="3"/>
        <v>-13.449180126190022</v>
      </c>
      <c r="J60" s="5">
        <f t="shared" si="4"/>
        <v>13.449180126190022</v>
      </c>
      <c r="K60" s="19">
        <v>31</v>
      </c>
    </row>
    <row r="61" spans="1:17" x14ac:dyDescent="0.35">
      <c r="A61" s="5">
        <f t="shared" si="0"/>
        <v>9.8059654235840021</v>
      </c>
      <c r="B61" s="10">
        <v>15</v>
      </c>
      <c r="C61" s="4">
        <v>0.13097018003463701</v>
      </c>
      <c r="D61" s="4"/>
      <c r="E61" s="4">
        <v>0.18000000715255701</v>
      </c>
      <c r="F61" s="4">
        <f t="shared" si="1"/>
        <v>1.201961973606562E-3</v>
      </c>
      <c r="G61" s="5">
        <f>C61*200</f>
        <v>26.194036006927401</v>
      </c>
      <c r="H61" s="5">
        <f t="shared" si="2"/>
        <v>36.000001430511404</v>
      </c>
      <c r="I61" s="11">
        <f t="shared" si="3"/>
        <v>-9.8059654235840021</v>
      </c>
      <c r="J61" s="5">
        <f t="shared" si="4"/>
        <v>9.8059654235840021</v>
      </c>
      <c r="K61" s="19">
        <v>36</v>
      </c>
    </row>
    <row r="62" spans="1:17" x14ac:dyDescent="0.35">
      <c r="A62" s="5">
        <f t="shared" si="0"/>
        <v>17.491120100021391</v>
      </c>
      <c r="B62" s="10">
        <v>20</v>
      </c>
      <c r="C62" s="4">
        <v>0.177544385194778</v>
      </c>
      <c r="D62" s="4"/>
      <c r="E62" s="4">
        <v>0.26499998569488498</v>
      </c>
      <c r="F62" s="4">
        <f t="shared" si="1"/>
        <v>3.8242410294171561E-3</v>
      </c>
      <c r="G62" s="5">
        <f>C62*200</f>
        <v>35.508877038955603</v>
      </c>
      <c r="H62" s="5">
        <f t="shared" si="2"/>
        <v>52.999997138976994</v>
      </c>
      <c r="I62" s="11">
        <f t="shared" si="3"/>
        <v>-17.491120100021391</v>
      </c>
      <c r="J62" s="5">
        <f t="shared" si="4"/>
        <v>17.491120100021391</v>
      </c>
      <c r="K62" s="19">
        <v>53</v>
      </c>
    </row>
    <row r="63" spans="1:17" x14ac:dyDescent="0.35">
      <c r="A63" s="5">
        <f t="shared" si="0"/>
        <v>24.567788839340203</v>
      </c>
      <c r="B63" s="10">
        <v>25</v>
      </c>
      <c r="C63" s="4">
        <v>0.227161049842834</v>
      </c>
      <c r="D63" s="4"/>
      <c r="E63" s="4">
        <v>0.34999999403953502</v>
      </c>
      <c r="F63" s="4">
        <f t="shared" si="1"/>
        <v>7.5447031056801138E-3</v>
      </c>
      <c r="G63" s="5">
        <f>C63*200</f>
        <v>45.432209968566802</v>
      </c>
      <c r="H63" s="5">
        <f t="shared" si="2"/>
        <v>69.999998807907005</v>
      </c>
      <c r="I63" s="11">
        <f t="shared" si="3"/>
        <v>-24.567788839340203</v>
      </c>
      <c r="J63" s="5">
        <f t="shared" si="4"/>
        <v>24.567788839340203</v>
      </c>
      <c r="K63" s="19">
        <v>70</v>
      </c>
    </row>
    <row r="64" spans="1:17" x14ac:dyDescent="0.35">
      <c r="A64" s="5">
        <f t="shared" si="0"/>
        <v>25.122898817062207</v>
      </c>
      <c r="B64" s="10">
        <v>30</v>
      </c>
      <c r="C64" s="4">
        <v>0.27938550710678101</v>
      </c>
      <c r="D64" s="4"/>
      <c r="E64" s="4">
        <v>0.40500000119209201</v>
      </c>
      <c r="F64" s="4">
        <f t="shared" si="1"/>
        <v>7.8895005621543168E-3</v>
      </c>
      <c r="G64" s="5">
        <f>C64*200</f>
        <v>55.877101421356201</v>
      </c>
      <c r="H64" s="5">
        <f t="shared" si="2"/>
        <v>81.000000238418409</v>
      </c>
      <c r="I64" s="11">
        <f t="shared" si="3"/>
        <v>-25.122898817062207</v>
      </c>
      <c r="J64" s="5">
        <f t="shared" si="4"/>
        <v>25.122898817062207</v>
      </c>
      <c r="K64" s="19">
        <v>81</v>
      </c>
    </row>
    <row r="65" spans="1:11" x14ac:dyDescent="0.35">
      <c r="A65" s="5">
        <f t="shared" si="0"/>
        <v>22.269630432128807</v>
      </c>
      <c r="B65" s="10">
        <v>35</v>
      </c>
      <c r="C65" s="4">
        <v>0.33365184068679798</v>
      </c>
      <c r="D65" s="4"/>
      <c r="E65" s="4">
        <v>0.44499999284744202</v>
      </c>
      <c r="F65" s="4">
        <f t="shared" si="1"/>
        <v>6.1992054947949682E-3</v>
      </c>
      <c r="G65" s="5">
        <f>C65*200</f>
        <v>66.730368137359591</v>
      </c>
      <c r="H65" s="5">
        <f t="shared" si="2"/>
        <v>88.999998569488397</v>
      </c>
      <c r="I65" s="11">
        <f t="shared" si="3"/>
        <v>-22.269630432128807</v>
      </c>
      <c r="J65" s="5">
        <f t="shared" si="4"/>
        <v>22.269630432128807</v>
      </c>
      <c r="K65" s="19">
        <v>89</v>
      </c>
    </row>
    <row r="66" spans="1:11" x14ac:dyDescent="0.35">
      <c r="A66" s="5">
        <f t="shared" si="0"/>
        <v>46.146428585052405</v>
      </c>
      <c r="B66" s="10">
        <v>40</v>
      </c>
      <c r="C66" s="4">
        <v>0.38926786184310902</v>
      </c>
      <c r="D66" s="4"/>
      <c r="E66" s="4">
        <v>0.62000000476837103</v>
      </c>
      <c r="F66" s="4">
        <f t="shared" si="1"/>
        <v>2.6618660889441766E-2</v>
      </c>
      <c r="G66" s="5">
        <f>C66*200</f>
        <v>77.853572368621798</v>
      </c>
      <c r="H66" s="5">
        <f t="shared" si="2"/>
        <v>124.0000009536742</v>
      </c>
      <c r="I66" s="11">
        <f t="shared" si="3"/>
        <v>-46.146428585052405</v>
      </c>
      <c r="J66" s="5">
        <f t="shared" si="4"/>
        <v>46.146428585052405</v>
      </c>
      <c r="K66" s="19">
        <v>124</v>
      </c>
    </row>
    <row r="67" spans="1:11" x14ac:dyDescent="0.35">
      <c r="A67" s="5">
        <f t="shared" ref="A67:A130" si="7">J67</f>
        <v>42.912429571151606</v>
      </c>
      <c r="B67" s="10">
        <v>45</v>
      </c>
      <c r="C67" s="4">
        <v>0.44543787837028498</v>
      </c>
      <c r="D67" s="4"/>
      <c r="E67" s="4">
        <v>0.66000002622604304</v>
      </c>
      <c r="F67" s="4">
        <f t="shared" ref="F67:F130" si="8">(E67-C67)^2/2</f>
        <v>2.301845764623809E-2</v>
      </c>
      <c r="G67" s="5">
        <f>C67*200</f>
        <v>89.087575674056993</v>
      </c>
      <c r="H67" s="5">
        <f t="shared" ref="H67:H130" si="9">E67*200</f>
        <v>132.0000052452086</v>
      </c>
      <c r="I67" s="11">
        <f t="shared" ref="I67:I130" si="10">G67-H67</f>
        <v>-42.912429571151606</v>
      </c>
      <c r="J67" s="5">
        <f t="shared" ref="J67:J130" si="11">ABS(I67)</f>
        <v>42.912429571151606</v>
      </c>
      <c r="K67" s="19">
        <v>132</v>
      </c>
    </row>
    <row r="68" spans="1:11" x14ac:dyDescent="0.35">
      <c r="A68" s="5">
        <f t="shared" si="7"/>
        <v>17.738759517669777</v>
      </c>
      <c r="B68" s="10">
        <v>50</v>
      </c>
      <c r="C68" s="4">
        <v>0.50130617618560702</v>
      </c>
      <c r="D68" s="4"/>
      <c r="E68" s="4">
        <v>0.58999997377395597</v>
      </c>
      <c r="F68" s="4">
        <f t="shared" si="8"/>
        <v>3.9332948653215067E-3</v>
      </c>
      <c r="G68" s="5">
        <f>C68*200</f>
        <v>100.26123523712141</v>
      </c>
      <c r="H68" s="5">
        <f t="shared" si="9"/>
        <v>117.99999475479119</v>
      </c>
      <c r="I68" s="11">
        <f t="shared" si="10"/>
        <v>-17.738759517669777</v>
      </c>
      <c r="J68" s="5">
        <f t="shared" si="11"/>
        <v>17.738759517669777</v>
      </c>
      <c r="K68" s="19">
        <v>118</v>
      </c>
    </row>
    <row r="69" spans="1:11" x14ac:dyDescent="0.35">
      <c r="A69" s="5">
        <f t="shared" si="7"/>
        <v>15.202337503433384</v>
      </c>
      <c r="B69" s="10">
        <v>55</v>
      </c>
      <c r="C69" s="4">
        <v>0.55601167678832997</v>
      </c>
      <c r="D69" s="4"/>
      <c r="E69" s="4">
        <v>0.479999989271163</v>
      </c>
      <c r="F69" s="4">
        <f t="shared" si="8"/>
        <v>2.8888883196037185E-3</v>
      </c>
      <c r="G69" s="5">
        <f>C69*200</f>
        <v>111.20233535766599</v>
      </c>
      <c r="H69" s="5">
        <f t="shared" si="9"/>
        <v>95.999997854232603</v>
      </c>
      <c r="I69" s="11">
        <f t="shared" si="10"/>
        <v>15.202337503433384</v>
      </c>
      <c r="J69" s="5">
        <f t="shared" si="11"/>
        <v>15.202337503433384</v>
      </c>
      <c r="K69" s="19">
        <v>96</v>
      </c>
    </row>
    <row r="70" spans="1:11" x14ac:dyDescent="0.35">
      <c r="A70" s="5">
        <f t="shared" si="7"/>
        <v>17.749536037445196</v>
      </c>
      <c r="B70" s="10">
        <v>60</v>
      </c>
      <c r="C70" s="4">
        <v>0.60874766111373901</v>
      </c>
      <c r="D70" s="4"/>
      <c r="E70" s="4">
        <v>0.51999998092651301</v>
      </c>
      <c r="F70" s="4">
        <f t="shared" si="8"/>
        <v>3.9380753693070737E-3</v>
      </c>
      <c r="G70" s="5">
        <f>C70*200</f>
        <v>121.7495322227478</v>
      </c>
      <c r="H70" s="5">
        <f t="shared" si="9"/>
        <v>103.99999618530261</v>
      </c>
      <c r="I70" s="11">
        <f t="shared" si="10"/>
        <v>17.749536037445196</v>
      </c>
      <c r="J70" s="5">
        <f t="shared" si="11"/>
        <v>17.749536037445196</v>
      </c>
      <c r="K70" s="19">
        <v>104</v>
      </c>
    </row>
    <row r="71" spans="1:11" x14ac:dyDescent="0.35">
      <c r="A71" s="5">
        <f t="shared" si="7"/>
        <v>6.5591007471084595</v>
      </c>
      <c r="B71" s="10">
        <v>0</v>
      </c>
      <c r="C71" s="4">
        <v>1.2204498052597001E-2</v>
      </c>
      <c r="D71" s="4"/>
      <c r="E71" s="4">
        <v>4.5000001788139302E-2</v>
      </c>
      <c r="F71" s="4">
        <f t="shared" si="8"/>
        <v>5.3777253263398439E-4</v>
      </c>
      <c r="G71" s="5">
        <f>C71*200</f>
        <v>2.4408996105194003</v>
      </c>
      <c r="H71" s="5">
        <f t="shared" si="9"/>
        <v>9.0000003576278598</v>
      </c>
      <c r="I71" s="11">
        <f t="shared" si="10"/>
        <v>-6.5591007471084595</v>
      </c>
      <c r="J71" s="5">
        <f t="shared" si="11"/>
        <v>6.5591007471084595</v>
      </c>
      <c r="K71" s="19">
        <v>9</v>
      </c>
    </row>
    <row r="72" spans="1:11" x14ac:dyDescent="0.35">
      <c r="A72" s="5">
        <f t="shared" si="7"/>
        <v>6.3768535852432215</v>
      </c>
      <c r="B72" s="10">
        <v>5</v>
      </c>
      <c r="C72" s="4">
        <v>4.8115730285644497E-2</v>
      </c>
      <c r="D72" s="4"/>
      <c r="E72" s="4">
        <v>7.9999998211860601E-2</v>
      </c>
      <c r="F72" s="4">
        <f t="shared" si="8"/>
        <v>5.0830327059536652E-4</v>
      </c>
      <c r="G72" s="5">
        <f>C72*200</f>
        <v>9.6231460571288991</v>
      </c>
      <c r="H72" s="5">
        <f t="shared" si="9"/>
        <v>15.999999642372121</v>
      </c>
      <c r="I72" s="11">
        <f t="shared" si="10"/>
        <v>-6.3768535852432215</v>
      </c>
      <c r="J72" s="5">
        <f t="shared" si="11"/>
        <v>6.3768535852432215</v>
      </c>
      <c r="K72" s="19">
        <v>16</v>
      </c>
    </row>
    <row r="73" spans="1:11" x14ac:dyDescent="0.35">
      <c r="A73" s="5">
        <f t="shared" si="7"/>
        <v>6.4491793513296223</v>
      </c>
      <c r="B73" s="10">
        <v>10</v>
      </c>
      <c r="C73" s="4">
        <v>8.7754100561141898E-2</v>
      </c>
      <c r="D73" s="4"/>
      <c r="E73" s="4">
        <v>0.11999999731779</v>
      </c>
      <c r="F73" s="4">
        <f t="shared" si="8"/>
        <v>5.1989892882020432E-4</v>
      </c>
      <c r="G73" s="5">
        <f>C73*200</f>
        <v>17.550820112228379</v>
      </c>
      <c r="H73" s="5">
        <f t="shared" si="9"/>
        <v>23.999999463558002</v>
      </c>
      <c r="I73" s="11">
        <f t="shared" si="10"/>
        <v>-6.4491793513296223</v>
      </c>
      <c r="J73" s="5">
        <f t="shared" si="11"/>
        <v>6.4491793513296223</v>
      </c>
      <c r="K73" s="19">
        <v>24</v>
      </c>
    </row>
    <row r="74" spans="1:11" x14ac:dyDescent="0.35">
      <c r="A74" s="5">
        <f t="shared" si="7"/>
        <v>8.8059633970260016</v>
      </c>
      <c r="B74" s="10">
        <v>15</v>
      </c>
      <c r="C74" s="4">
        <v>0.13097018003463701</v>
      </c>
      <c r="D74" s="4"/>
      <c r="E74" s="4">
        <v>0.17499999701976701</v>
      </c>
      <c r="F74" s="4">
        <f t="shared" si="8"/>
        <v>9.6931239187202133E-4</v>
      </c>
      <c r="G74" s="5">
        <f>C74*200</f>
        <v>26.194036006927401</v>
      </c>
      <c r="H74" s="5">
        <f t="shared" si="9"/>
        <v>34.999999403953403</v>
      </c>
      <c r="I74" s="11">
        <f t="shared" si="10"/>
        <v>-8.8059633970260016</v>
      </c>
      <c r="J74" s="5">
        <f t="shared" si="11"/>
        <v>8.8059633970260016</v>
      </c>
      <c r="K74" s="19">
        <v>35</v>
      </c>
    </row>
    <row r="75" spans="1:11" x14ac:dyDescent="0.35">
      <c r="A75" s="5">
        <f t="shared" si="7"/>
        <v>20.491123199462798</v>
      </c>
      <c r="B75" s="10">
        <v>20</v>
      </c>
      <c r="C75" s="4">
        <v>0.177544385194778</v>
      </c>
      <c r="D75" s="4"/>
      <c r="E75" s="4">
        <v>0.28000000119209201</v>
      </c>
      <c r="F75" s="4">
        <f t="shared" si="8"/>
        <v>5.2485766246945335E-3</v>
      </c>
      <c r="G75" s="5">
        <f>C75*200</f>
        <v>35.508877038955603</v>
      </c>
      <c r="H75" s="5">
        <f t="shared" si="9"/>
        <v>56.000000238418401</v>
      </c>
      <c r="I75" s="11">
        <f t="shared" si="10"/>
        <v>-20.491123199462798</v>
      </c>
      <c r="J75" s="5">
        <f t="shared" si="11"/>
        <v>20.491123199462798</v>
      </c>
      <c r="K75" s="19">
        <v>56</v>
      </c>
    </row>
    <row r="76" spans="1:11" x14ac:dyDescent="0.35">
      <c r="A76" s="5">
        <f t="shared" si="7"/>
        <v>27.567791938781802</v>
      </c>
      <c r="B76" s="10">
        <v>25</v>
      </c>
      <c r="C76" s="4">
        <v>0.227161049842834</v>
      </c>
      <c r="D76" s="4"/>
      <c r="E76" s="4">
        <v>0.365000009536743</v>
      </c>
      <c r="F76" s="4">
        <f t="shared" si="8"/>
        <v>9.499789404749534E-3</v>
      </c>
      <c r="G76" s="5">
        <f>C76*200</f>
        <v>45.432209968566802</v>
      </c>
      <c r="H76" s="5">
        <f t="shared" si="9"/>
        <v>73.000001907348604</v>
      </c>
      <c r="I76" s="11">
        <f t="shared" si="10"/>
        <v>-27.567791938781802</v>
      </c>
      <c r="J76" s="5">
        <f t="shared" si="11"/>
        <v>27.567791938781802</v>
      </c>
      <c r="K76" s="19">
        <v>73</v>
      </c>
    </row>
    <row r="77" spans="1:11" x14ac:dyDescent="0.35">
      <c r="A77" s="5">
        <f t="shared" si="7"/>
        <v>23.122900724410997</v>
      </c>
      <c r="B77" s="10">
        <v>30</v>
      </c>
      <c r="C77" s="4">
        <v>0.27938550710678101</v>
      </c>
      <c r="D77" s="4"/>
      <c r="E77" s="4">
        <v>0.395000010728836</v>
      </c>
      <c r="F77" s="4">
        <f t="shared" si="8"/>
        <v>6.6833567238870845E-3</v>
      </c>
      <c r="G77" s="5">
        <f>C77*200</f>
        <v>55.877101421356201</v>
      </c>
      <c r="H77" s="5">
        <f t="shared" si="9"/>
        <v>79.000002145767198</v>
      </c>
      <c r="I77" s="11">
        <f t="shared" si="10"/>
        <v>-23.122900724410997</v>
      </c>
      <c r="J77" s="5">
        <f t="shared" si="11"/>
        <v>23.122900724410997</v>
      </c>
      <c r="K77" s="19">
        <v>79</v>
      </c>
    </row>
    <row r="78" spans="1:11" x14ac:dyDescent="0.35">
      <c r="A78" s="5">
        <f t="shared" si="7"/>
        <v>41.269636154174805</v>
      </c>
      <c r="B78" s="10">
        <v>35</v>
      </c>
      <c r="C78" s="4">
        <v>0.33365184068679798</v>
      </c>
      <c r="D78" s="4"/>
      <c r="E78" s="4">
        <v>0.54000002145767201</v>
      </c>
      <c r="F78" s="4">
        <f t="shared" si="8"/>
        <v>2.1289785853724652E-2</v>
      </c>
      <c r="G78" s="5">
        <f>C78*200</f>
        <v>66.730368137359591</v>
      </c>
      <c r="H78" s="5">
        <f t="shared" si="9"/>
        <v>108.0000042915344</v>
      </c>
      <c r="I78" s="11">
        <f t="shared" si="10"/>
        <v>-41.269636154174805</v>
      </c>
      <c r="J78" s="5">
        <f t="shared" si="11"/>
        <v>41.269636154174805</v>
      </c>
      <c r="K78" s="19">
        <v>108</v>
      </c>
    </row>
    <row r="79" spans="1:11" x14ac:dyDescent="0.35">
      <c r="A79" s="5">
        <f t="shared" si="7"/>
        <v>60.146427154540987</v>
      </c>
      <c r="B79" s="10">
        <v>40</v>
      </c>
      <c r="C79" s="4">
        <v>0.38926786184310902</v>
      </c>
      <c r="D79" s="4"/>
      <c r="E79" s="4">
        <v>0.68999999761581399</v>
      </c>
      <c r="F79" s="4">
        <f t="shared" si="8"/>
        <v>4.5219908743206326E-2</v>
      </c>
      <c r="G79" s="5">
        <f>C79*200</f>
        <v>77.853572368621798</v>
      </c>
      <c r="H79" s="5">
        <f t="shared" si="9"/>
        <v>137.99999952316278</v>
      </c>
      <c r="I79" s="11">
        <f t="shared" si="10"/>
        <v>-60.146427154540987</v>
      </c>
      <c r="J79" s="5">
        <f t="shared" si="11"/>
        <v>60.146427154540987</v>
      </c>
      <c r="K79" s="19">
        <v>138</v>
      </c>
    </row>
    <row r="80" spans="1:11" x14ac:dyDescent="0.35">
      <c r="A80" s="5">
        <f t="shared" si="7"/>
        <v>37.912422418594204</v>
      </c>
      <c r="B80" s="10">
        <v>45</v>
      </c>
      <c r="C80" s="4">
        <v>0.44543787837028498</v>
      </c>
      <c r="D80" s="4"/>
      <c r="E80" s="4">
        <v>0.63499999046325595</v>
      </c>
      <c r="F80" s="4">
        <f t="shared" si="8"/>
        <v>1.7966897170574047E-2</v>
      </c>
      <c r="G80" s="5">
        <f>C80*200</f>
        <v>89.087575674056993</v>
      </c>
      <c r="H80" s="5">
        <f t="shared" si="9"/>
        <v>126.9999980926512</v>
      </c>
      <c r="I80" s="11">
        <f t="shared" si="10"/>
        <v>-37.912422418594204</v>
      </c>
      <c r="J80" s="5">
        <f t="shared" si="11"/>
        <v>37.912422418594204</v>
      </c>
      <c r="K80" s="19">
        <v>127</v>
      </c>
    </row>
    <row r="81" spans="1:11" x14ac:dyDescent="0.35">
      <c r="A81" s="5">
        <f t="shared" si="7"/>
        <v>23.738765716552791</v>
      </c>
      <c r="B81" s="10">
        <v>50</v>
      </c>
      <c r="C81" s="4">
        <v>0.50130617618560702</v>
      </c>
      <c r="D81" s="4"/>
      <c r="E81" s="4">
        <v>0.62000000476837103</v>
      </c>
      <c r="F81" s="4">
        <f t="shared" si="8"/>
        <v>7.0441124718172831E-3</v>
      </c>
      <c r="G81" s="5">
        <f>C81*200</f>
        <v>100.26123523712141</v>
      </c>
      <c r="H81" s="5">
        <f t="shared" si="9"/>
        <v>124.0000009536742</v>
      </c>
      <c r="I81" s="11">
        <f t="shared" si="10"/>
        <v>-23.738765716552791</v>
      </c>
      <c r="J81" s="5">
        <f t="shared" si="11"/>
        <v>23.738765716552791</v>
      </c>
      <c r="K81" s="19">
        <v>124</v>
      </c>
    </row>
    <row r="82" spans="1:11" x14ac:dyDescent="0.35">
      <c r="A82" s="5">
        <f t="shared" si="7"/>
        <v>15.202337503433384</v>
      </c>
      <c r="B82" s="10">
        <v>55</v>
      </c>
      <c r="C82" s="4">
        <v>0.55601167678832997</v>
      </c>
      <c r="D82" s="4"/>
      <c r="E82" s="4">
        <v>0.479999989271163</v>
      </c>
      <c r="F82" s="4">
        <f t="shared" si="8"/>
        <v>2.8888883196037185E-3</v>
      </c>
      <c r="G82" s="5">
        <f>C82*200</f>
        <v>111.20233535766599</v>
      </c>
      <c r="H82" s="5">
        <f t="shared" si="9"/>
        <v>95.999997854232603</v>
      </c>
      <c r="I82" s="11">
        <f t="shared" si="10"/>
        <v>15.202337503433384</v>
      </c>
      <c r="J82" s="5">
        <f t="shared" si="11"/>
        <v>15.202337503433384</v>
      </c>
      <c r="K82" s="19">
        <v>96</v>
      </c>
    </row>
    <row r="83" spans="1:11" ht="15" thickBot="1" x14ac:dyDescent="0.4">
      <c r="A83" s="5">
        <f t="shared" si="7"/>
        <v>13.749527931213407</v>
      </c>
      <c r="B83" s="12">
        <v>60</v>
      </c>
      <c r="C83" s="13">
        <v>0.60874766111373901</v>
      </c>
      <c r="D83" s="13"/>
      <c r="E83" s="13">
        <v>0.54000002145767201</v>
      </c>
      <c r="F83" s="13">
        <f t="shared" si="8"/>
        <v>2.3631189791402185E-3</v>
      </c>
      <c r="G83" s="14">
        <f>C83*200</f>
        <v>121.7495322227478</v>
      </c>
      <c r="H83" s="14">
        <f t="shared" si="9"/>
        <v>108.0000042915344</v>
      </c>
      <c r="I83" s="15">
        <f t="shared" si="10"/>
        <v>13.749527931213407</v>
      </c>
      <c r="J83" s="5">
        <f t="shared" si="11"/>
        <v>13.749527931213407</v>
      </c>
      <c r="K83" s="19">
        <v>108</v>
      </c>
    </row>
    <row r="84" spans="1:11" x14ac:dyDescent="0.35">
      <c r="A84" s="5">
        <f t="shared" si="7"/>
        <v>10.45504063367844</v>
      </c>
      <c r="B84" s="6">
        <v>0</v>
      </c>
      <c r="C84" s="7">
        <v>3.27247977256774E-2</v>
      </c>
      <c r="D84" s="7"/>
      <c r="E84" s="7">
        <v>8.5000000894069602E-2</v>
      </c>
      <c r="F84" s="7">
        <f t="shared" si="8"/>
        <v>1.3663484331483411E-3</v>
      </c>
      <c r="G84" s="8">
        <f>C84*200</f>
        <v>6.5449595451354803</v>
      </c>
      <c r="H84" s="8">
        <f t="shared" si="9"/>
        <v>17.00000017881392</v>
      </c>
      <c r="I84" s="9">
        <f t="shared" si="10"/>
        <v>-10.45504063367844</v>
      </c>
      <c r="J84" s="5">
        <f t="shared" si="11"/>
        <v>10.45504063367844</v>
      </c>
      <c r="K84" s="19">
        <v>17</v>
      </c>
    </row>
    <row r="85" spans="1:11" x14ac:dyDescent="0.35">
      <c r="A85" s="5">
        <f t="shared" si="7"/>
        <v>10.39531230926506</v>
      </c>
      <c r="B85" s="10">
        <v>5</v>
      </c>
      <c r="C85" s="4">
        <v>7.8023433685302707E-2</v>
      </c>
      <c r="D85" s="4"/>
      <c r="E85" s="4">
        <v>0.129999995231628</v>
      </c>
      <c r="F85" s="4">
        <f t="shared" si="8"/>
        <v>1.3507814750894707E-3</v>
      </c>
      <c r="G85" s="5">
        <f>C85*200</f>
        <v>15.604686737060542</v>
      </c>
      <c r="H85" s="5">
        <f t="shared" si="9"/>
        <v>25.999999046325602</v>
      </c>
      <c r="I85" s="11">
        <f t="shared" si="10"/>
        <v>-10.39531230926506</v>
      </c>
      <c r="J85" s="5">
        <f t="shared" si="11"/>
        <v>10.39531230926506</v>
      </c>
      <c r="K85" s="19">
        <v>26</v>
      </c>
    </row>
    <row r="86" spans="1:11" x14ac:dyDescent="0.35">
      <c r="A86" s="5">
        <f t="shared" si="7"/>
        <v>4.6595573425293999</v>
      </c>
      <c r="B86" s="10">
        <v>10</v>
      </c>
      <c r="C86" s="4">
        <v>0.12670221924781699</v>
      </c>
      <c r="D86" s="4"/>
      <c r="E86" s="4">
        <v>0.15000000596046401</v>
      </c>
      <c r="F86" s="4">
        <f t="shared" si="8"/>
        <v>2.7139343285399585E-4</v>
      </c>
      <c r="G86" s="5">
        <f>C86*200</f>
        <v>25.3404438495634</v>
      </c>
      <c r="H86" s="5">
        <f t="shared" si="9"/>
        <v>30.0000011920928</v>
      </c>
      <c r="I86" s="11">
        <f t="shared" si="10"/>
        <v>-4.6595573425293999</v>
      </c>
      <c r="J86" s="5">
        <f t="shared" si="11"/>
        <v>4.6595573425293999</v>
      </c>
      <c r="K86" s="19">
        <v>30</v>
      </c>
    </row>
    <row r="87" spans="1:11" x14ac:dyDescent="0.35">
      <c r="A87" s="5">
        <f t="shared" si="7"/>
        <v>3.3002972602843954</v>
      </c>
      <c r="B87" s="10">
        <v>15</v>
      </c>
      <c r="C87" s="4">
        <v>0.17849850654602001</v>
      </c>
      <c r="D87" s="4"/>
      <c r="E87" s="4">
        <v>0.19499999284744199</v>
      </c>
      <c r="F87" s="4">
        <f t="shared" si="8"/>
        <v>1.3614952507800865E-4</v>
      </c>
      <c r="G87" s="5">
        <f>C87*200</f>
        <v>35.699701309204002</v>
      </c>
      <c r="H87" s="5">
        <f t="shared" si="9"/>
        <v>38.999998569488397</v>
      </c>
      <c r="I87" s="11">
        <f t="shared" si="10"/>
        <v>-3.3002972602843954</v>
      </c>
      <c r="J87" s="5">
        <f t="shared" si="11"/>
        <v>3.3002972602843954</v>
      </c>
      <c r="K87" s="19">
        <v>39</v>
      </c>
    </row>
    <row r="88" spans="1:11" x14ac:dyDescent="0.35">
      <c r="A88" s="5">
        <f t="shared" si="7"/>
        <v>1.3773262500762016</v>
      </c>
      <c r="B88" s="10">
        <v>20</v>
      </c>
      <c r="C88" s="4">
        <v>0.2331133633852</v>
      </c>
      <c r="D88" s="4"/>
      <c r="E88" s="4">
        <v>0.239999994635581</v>
      </c>
      <c r="F88" s="4">
        <f t="shared" si="8"/>
        <v>2.3712844989362073E-5</v>
      </c>
      <c r="G88" s="5">
        <f>C88*200</f>
        <v>46.622672677040001</v>
      </c>
      <c r="H88" s="5">
        <f t="shared" si="9"/>
        <v>47.999998927116202</v>
      </c>
      <c r="I88" s="11">
        <f t="shared" si="10"/>
        <v>-1.3773262500762016</v>
      </c>
      <c r="J88" s="5">
        <f t="shared" si="11"/>
        <v>1.3773262500762016</v>
      </c>
      <c r="K88" s="19">
        <v>48</v>
      </c>
    </row>
    <row r="89" spans="1:11" x14ac:dyDescent="0.35">
      <c r="A89" s="5">
        <f t="shared" si="7"/>
        <v>1.0394394397736022</v>
      </c>
      <c r="B89" s="10">
        <v>25</v>
      </c>
      <c r="C89" s="4">
        <v>0.290197193622589</v>
      </c>
      <c r="D89" s="4"/>
      <c r="E89" s="4">
        <v>0.28499999642372098</v>
      </c>
      <c r="F89" s="4">
        <f t="shared" si="8"/>
        <v>1.3505429361960796E-5</v>
      </c>
      <c r="G89" s="5">
        <f>C89*200</f>
        <v>58.039438724517801</v>
      </c>
      <c r="H89" s="5">
        <f t="shared" si="9"/>
        <v>56.999999284744199</v>
      </c>
      <c r="I89" s="11">
        <f t="shared" si="10"/>
        <v>1.0394394397736022</v>
      </c>
      <c r="J89" s="5">
        <f t="shared" si="11"/>
        <v>1.0394394397736022</v>
      </c>
      <c r="K89" s="19">
        <v>57</v>
      </c>
    </row>
    <row r="90" spans="1:11" x14ac:dyDescent="0.35">
      <c r="A90" s="5">
        <f t="shared" si="7"/>
        <v>1.1327385902404075</v>
      </c>
      <c r="B90" s="10">
        <v>30</v>
      </c>
      <c r="C90" s="4">
        <v>0.34933629631996099</v>
      </c>
      <c r="D90" s="4"/>
      <c r="E90" s="4">
        <v>0.354999989271163</v>
      </c>
      <c r="F90" s="4">
        <f t="shared" si="8"/>
        <v>1.6038708922747631E-5</v>
      </c>
      <c r="G90" s="5">
        <f>C90*200</f>
        <v>69.867259263992196</v>
      </c>
      <c r="H90" s="5">
        <f t="shared" si="9"/>
        <v>70.999997854232603</v>
      </c>
      <c r="I90" s="11">
        <f t="shared" si="10"/>
        <v>-1.1327385902404075</v>
      </c>
      <c r="J90" s="5">
        <f t="shared" si="11"/>
        <v>1.1327385902404075</v>
      </c>
      <c r="K90" s="19">
        <v>71</v>
      </c>
    </row>
    <row r="91" spans="1:11" x14ac:dyDescent="0.35">
      <c r="A91" s="5">
        <f t="shared" si="7"/>
        <v>0.99197626113880233</v>
      </c>
      <c r="B91" s="10">
        <v>35</v>
      </c>
      <c r="C91" s="4">
        <v>0.41004011034965498</v>
      </c>
      <c r="D91" s="4"/>
      <c r="E91" s="4">
        <v>0.41499999165534901</v>
      </c>
      <c r="F91" s="4">
        <f t="shared" si="8"/>
        <v>1.2300211283286533E-5</v>
      </c>
      <c r="G91" s="5">
        <f>C91*200</f>
        <v>82.008022069931002</v>
      </c>
      <c r="H91" s="5">
        <f t="shared" si="9"/>
        <v>82.999998331069804</v>
      </c>
      <c r="I91" s="11">
        <f t="shared" si="10"/>
        <v>-0.99197626113880233</v>
      </c>
      <c r="J91" s="5">
        <f t="shared" si="11"/>
        <v>0.99197626113880233</v>
      </c>
      <c r="K91" s="19">
        <v>83</v>
      </c>
    </row>
    <row r="92" spans="1:11" x14ac:dyDescent="0.35">
      <c r="A92" s="5">
        <f t="shared" si="7"/>
        <v>9.6527874469756085</v>
      </c>
      <c r="B92" s="10">
        <v>40</v>
      </c>
      <c r="C92" s="4">
        <v>0.47173604369163502</v>
      </c>
      <c r="D92" s="4"/>
      <c r="E92" s="4">
        <v>0.51999998092651301</v>
      </c>
      <c r="F92" s="4">
        <f t="shared" si="8"/>
        <v>1.1647038187061207E-3</v>
      </c>
      <c r="G92" s="5">
        <f>C92*200</f>
        <v>94.347208738326998</v>
      </c>
      <c r="H92" s="5">
        <f t="shared" si="9"/>
        <v>103.99999618530261</v>
      </c>
      <c r="I92" s="11">
        <f t="shared" si="10"/>
        <v>-9.6527874469756085</v>
      </c>
      <c r="J92" s="5">
        <f t="shared" si="11"/>
        <v>9.6527874469756085</v>
      </c>
      <c r="K92" s="19">
        <v>104</v>
      </c>
    </row>
    <row r="93" spans="1:11" x14ac:dyDescent="0.35">
      <c r="A93" s="5">
        <f t="shared" si="7"/>
        <v>18.245172500610394</v>
      </c>
      <c r="B93" s="10">
        <v>45</v>
      </c>
      <c r="C93" s="4">
        <v>0.53377413749694802</v>
      </c>
      <c r="D93" s="4"/>
      <c r="E93" s="4">
        <v>0.625</v>
      </c>
      <c r="F93" s="4">
        <f t="shared" si="8"/>
        <v>4.1610789947128723E-3</v>
      </c>
      <c r="G93" s="5">
        <f>C93*200</f>
        <v>106.75482749938961</v>
      </c>
      <c r="H93" s="5">
        <f t="shared" si="9"/>
        <v>125</v>
      </c>
      <c r="I93" s="11">
        <f t="shared" si="10"/>
        <v>-18.245172500610394</v>
      </c>
      <c r="J93" s="5">
        <f t="shared" si="11"/>
        <v>18.245172500610394</v>
      </c>
      <c r="K93" s="19">
        <v>125</v>
      </c>
    </row>
    <row r="94" spans="1:11" x14ac:dyDescent="0.35">
      <c r="A94" s="5">
        <f t="shared" si="7"/>
        <v>18.91146898269659</v>
      </c>
      <c r="B94" s="10">
        <v>50</v>
      </c>
      <c r="C94" s="4">
        <v>0.59544265270233099</v>
      </c>
      <c r="D94" s="4"/>
      <c r="E94" s="4">
        <v>0.68999999761581399</v>
      </c>
      <c r="F94" s="4">
        <f t="shared" si="8"/>
        <v>4.4705457385436943E-3</v>
      </c>
      <c r="G94" s="5">
        <f>C94*200</f>
        <v>119.08853054046619</v>
      </c>
      <c r="H94" s="5">
        <f t="shared" si="9"/>
        <v>137.99999952316278</v>
      </c>
      <c r="I94" s="11">
        <f t="shared" si="10"/>
        <v>-18.91146898269659</v>
      </c>
      <c r="J94" s="5">
        <f t="shared" si="11"/>
        <v>18.91146898269659</v>
      </c>
      <c r="K94" s="19">
        <v>138</v>
      </c>
    </row>
    <row r="95" spans="1:11" x14ac:dyDescent="0.35">
      <c r="A95" s="5">
        <f t="shared" si="7"/>
        <v>23.800528049468994</v>
      </c>
      <c r="B95" s="10">
        <v>55</v>
      </c>
      <c r="C95" s="4">
        <v>0.65599733591079701</v>
      </c>
      <c r="D95" s="4"/>
      <c r="E95" s="4">
        <v>0.77499997615814198</v>
      </c>
      <c r="F95" s="4">
        <f t="shared" si="8"/>
        <v>7.0808141929195045E-3</v>
      </c>
      <c r="G95" s="5">
        <f>C95*200</f>
        <v>131.1994671821594</v>
      </c>
      <c r="H95" s="5">
        <f t="shared" si="9"/>
        <v>154.99999523162839</v>
      </c>
      <c r="I95" s="11">
        <f t="shared" si="10"/>
        <v>-23.800528049468994</v>
      </c>
      <c r="J95" s="5">
        <f t="shared" si="11"/>
        <v>23.800528049468994</v>
      </c>
      <c r="K95" s="19">
        <v>155</v>
      </c>
    </row>
    <row r="96" spans="1:11" x14ac:dyDescent="0.35">
      <c r="A96" s="5">
        <f t="shared" si="7"/>
        <v>23.060369491577205</v>
      </c>
      <c r="B96" s="10">
        <v>60</v>
      </c>
      <c r="C96" s="4">
        <v>0.71469813585281305</v>
      </c>
      <c r="D96" s="4"/>
      <c r="E96" s="4">
        <v>0.82999998331069902</v>
      </c>
      <c r="F96" s="4">
        <f t="shared" si="8"/>
        <v>6.6472580136008024E-3</v>
      </c>
      <c r="G96" s="5">
        <f>C96*200</f>
        <v>142.9396271705626</v>
      </c>
      <c r="H96" s="5">
        <f t="shared" si="9"/>
        <v>165.99999666213981</v>
      </c>
      <c r="I96" s="11">
        <f t="shared" si="10"/>
        <v>-23.060369491577205</v>
      </c>
      <c r="J96" s="5">
        <f t="shared" si="11"/>
        <v>23.060369491577205</v>
      </c>
      <c r="K96" s="19">
        <v>166</v>
      </c>
    </row>
    <row r="97" spans="1:11" x14ac:dyDescent="0.35">
      <c r="A97" s="5">
        <f t="shared" si="7"/>
        <v>9.4550400972366404</v>
      </c>
      <c r="B97" s="10">
        <v>0</v>
      </c>
      <c r="C97" s="4">
        <v>3.27247977256774E-2</v>
      </c>
      <c r="D97" s="4"/>
      <c r="E97" s="4">
        <v>7.9999998211860601E-2</v>
      </c>
      <c r="F97" s="4">
        <f t="shared" si="8"/>
        <v>1.1174722905044083E-3</v>
      </c>
      <c r="G97" s="5">
        <f>C97*200</f>
        <v>6.5449595451354803</v>
      </c>
      <c r="H97" s="5">
        <f t="shared" si="9"/>
        <v>15.999999642372121</v>
      </c>
      <c r="I97" s="11">
        <f t="shared" si="10"/>
        <v>-9.4550400972366404</v>
      </c>
      <c r="J97" s="5">
        <f t="shared" si="11"/>
        <v>9.4550400972366404</v>
      </c>
      <c r="K97" s="19">
        <v>16</v>
      </c>
    </row>
    <row r="98" spans="1:11" x14ac:dyDescent="0.35">
      <c r="A98" s="5">
        <f t="shared" si="7"/>
        <v>4.3953135609626575</v>
      </c>
      <c r="B98" s="10">
        <v>5</v>
      </c>
      <c r="C98" s="4">
        <v>7.8023433685302707E-2</v>
      </c>
      <c r="D98" s="4"/>
      <c r="E98" s="4">
        <v>0.10000000149011599</v>
      </c>
      <c r="F98" s="4">
        <f t="shared" si="8"/>
        <v>2.4148476623977796E-4</v>
      </c>
      <c r="G98" s="5">
        <f>C98*200</f>
        <v>15.604686737060542</v>
      </c>
      <c r="H98" s="5">
        <f t="shared" si="9"/>
        <v>20.000000298023199</v>
      </c>
      <c r="I98" s="11">
        <f t="shared" si="10"/>
        <v>-4.3953135609626575</v>
      </c>
      <c r="J98" s="5">
        <f t="shared" si="11"/>
        <v>4.3953135609626575</v>
      </c>
      <c r="K98" s="19">
        <v>20</v>
      </c>
    </row>
    <row r="99" spans="1:11" x14ac:dyDescent="0.35">
      <c r="A99" s="5">
        <f t="shared" si="7"/>
        <v>0.6595551967622022</v>
      </c>
      <c r="B99" s="10">
        <v>10</v>
      </c>
      <c r="C99" s="4">
        <v>0.12670221924781699</v>
      </c>
      <c r="D99" s="4"/>
      <c r="E99" s="4">
        <v>0.129999995231628</v>
      </c>
      <c r="F99" s="4">
        <f t="shared" si="8"/>
        <v>5.4376632197003295E-6</v>
      </c>
      <c r="G99" s="5">
        <f>C99*200</f>
        <v>25.3404438495634</v>
      </c>
      <c r="H99" s="5">
        <f t="shared" si="9"/>
        <v>25.999999046325602</v>
      </c>
      <c r="I99" s="11">
        <f t="shared" si="10"/>
        <v>-0.6595551967622022</v>
      </c>
      <c r="J99" s="5">
        <f t="shared" si="11"/>
        <v>0.6595551967622022</v>
      </c>
      <c r="K99" s="19">
        <v>26</v>
      </c>
    </row>
    <row r="100" spans="1:11" x14ac:dyDescent="0.35">
      <c r="A100" s="5">
        <f t="shared" si="7"/>
        <v>1.6997009515761974</v>
      </c>
      <c r="B100" s="10">
        <v>15</v>
      </c>
      <c r="C100" s="4">
        <v>0.17849850654602001</v>
      </c>
      <c r="D100" s="4"/>
      <c r="E100" s="4">
        <v>0.17000000178813901</v>
      </c>
      <c r="F100" s="4">
        <f t="shared" si="8"/>
        <v>3.6112291559862979E-5</v>
      </c>
      <c r="G100" s="5">
        <f>C100*200</f>
        <v>35.699701309204002</v>
      </c>
      <c r="H100" s="5">
        <f t="shared" si="9"/>
        <v>34.000000357627805</v>
      </c>
      <c r="I100" s="11">
        <f t="shared" si="10"/>
        <v>1.6997009515761974</v>
      </c>
      <c r="J100" s="5">
        <f t="shared" si="11"/>
        <v>1.6997009515761974</v>
      </c>
      <c r="K100" s="19">
        <v>34</v>
      </c>
    </row>
    <row r="101" spans="1:11" x14ac:dyDescent="0.35">
      <c r="A101" s="5">
        <f t="shared" si="7"/>
        <v>0.62267184257500219</v>
      </c>
      <c r="B101" s="10">
        <v>20</v>
      </c>
      <c r="C101" s="4">
        <v>0.2331133633852</v>
      </c>
      <c r="D101" s="4"/>
      <c r="E101" s="4">
        <v>0.230000004172325</v>
      </c>
      <c r="F101" s="4">
        <f t="shared" si="8"/>
        <v>4.8465027941968368E-6</v>
      </c>
      <c r="G101" s="5">
        <f>C101*200</f>
        <v>46.622672677040001</v>
      </c>
      <c r="H101" s="5">
        <f t="shared" si="9"/>
        <v>46.000000834464998</v>
      </c>
      <c r="I101" s="11">
        <f t="shared" si="10"/>
        <v>0.62267184257500219</v>
      </c>
      <c r="J101" s="5">
        <f t="shared" si="11"/>
        <v>0.62267184257500219</v>
      </c>
      <c r="K101" s="19">
        <v>46</v>
      </c>
    </row>
    <row r="102" spans="1:11" x14ac:dyDescent="0.35">
      <c r="A102" s="5">
        <f t="shared" si="7"/>
        <v>1.0394394397736022</v>
      </c>
      <c r="B102" s="10">
        <v>25</v>
      </c>
      <c r="C102" s="4">
        <v>0.290197193622589</v>
      </c>
      <c r="D102" s="4"/>
      <c r="E102" s="4">
        <v>0.28499999642372098</v>
      </c>
      <c r="F102" s="4">
        <f t="shared" si="8"/>
        <v>1.3505429361960796E-5</v>
      </c>
      <c r="G102" s="5">
        <f>C102*200</f>
        <v>58.039438724517801</v>
      </c>
      <c r="H102" s="5">
        <f t="shared" si="9"/>
        <v>56.999999284744199</v>
      </c>
      <c r="I102" s="11">
        <f t="shared" si="10"/>
        <v>1.0394394397736022</v>
      </c>
      <c r="J102" s="5">
        <f t="shared" si="11"/>
        <v>1.0394394397736022</v>
      </c>
      <c r="K102" s="19">
        <v>57</v>
      </c>
    </row>
    <row r="103" spans="1:11" x14ac:dyDescent="0.35">
      <c r="A103" s="5">
        <f t="shared" si="7"/>
        <v>5.1327407360078041</v>
      </c>
      <c r="B103" s="10">
        <v>30</v>
      </c>
      <c r="C103" s="4">
        <v>0.34933629631996099</v>
      </c>
      <c r="D103" s="4"/>
      <c r="E103" s="4">
        <v>0.375</v>
      </c>
      <c r="F103" s="4">
        <f t="shared" si="8"/>
        <v>3.2931284328842385E-4</v>
      </c>
      <c r="G103" s="5">
        <f>C103*200</f>
        <v>69.867259263992196</v>
      </c>
      <c r="H103" s="5">
        <f t="shared" si="9"/>
        <v>75</v>
      </c>
      <c r="I103" s="11">
        <f t="shared" si="10"/>
        <v>-5.1327407360078041</v>
      </c>
      <c r="J103" s="5">
        <f t="shared" si="11"/>
        <v>5.1327407360078041</v>
      </c>
      <c r="K103" s="19">
        <v>75</v>
      </c>
    </row>
    <row r="104" spans="1:11" x14ac:dyDescent="0.35">
      <c r="A104" s="5">
        <f t="shared" si="7"/>
        <v>10.991978645324608</v>
      </c>
      <c r="B104" s="10">
        <v>35</v>
      </c>
      <c r="C104" s="4">
        <v>0.41004011034965498</v>
      </c>
      <c r="D104" s="4"/>
      <c r="E104" s="4">
        <v>0.46500000357627802</v>
      </c>
      <c r="F104" s="4">
        <f t="shared" si="8"/>
        <v>1.5102949317409022E-3</v>
      </c>
      <c r="G104" s="5">
        <f>C104*200</f>
        <v>82.008022069931002</v>
      </c>
      <c r="H104" s="5">
        <f t="shared" si="9"/>
        <v>93.000000715255609</v>
      </c>
      <c r="I104" s="11">
        <f t="shared" si="10"/>
        <v>-10.991978645324608</v>
      </c>
      <c r="J104" s="5">
        <f t="shared" si="11"/>
        <v>10.991978645324608</v>
      </c>
      <c r="K104" s="19">
        <v>93</v>
      </c>
    </row>
    <row r="105" spans="1:11" x14ac:dyDescent="0.35">
      <c r="A105" s="5">
        <f t="shared" si="7"/>
        <v>8.6527884006500102</v>
      </c>
      <c r="B105" s="10">
        <v>40</v>
      </c>
      <c r="C105" s="4">
        <v>0.47173604369163502</v>
      </c>
      <c r="D105" s="4"/>
      <c r="E105" s="4">
        <v>0.51499998569488503</v>
      </c>
      <c r="F105" s="4">
        <f t="shared" si="8"/>
        <v>9.3588433883029032E-4</v>
      </c>
      <c r="G105" s="5">
        <f>C105*200</f>
        <v>94.347208738326998</v>
      </c>
      <c r="H105" s="5">
        <f t="shared" si="9"/>
        <v>102.99999713897701</v>
      </c>
      <c r="I105" s="11">
        <f t="shared" si="10"/>
        <v>-8.6527884006500102</v>
      </c>
      <c r="J105" s="5">
        <f t="shared" si="11"/>
        <v>8.6527884006500102</v>
      </c>
      <c r="K105" s="19">
        <v>103</v>
      </c>
    </row>
    <row r="106" spans="1:11" x14ac:dyDescent="0.35">
      <c r="A106" s="5">
        <f t="shared" si="7"/>
        <v>9.2451691627502015</v>
      </c>
      <c r="B106" s="10">
        <v>45</v>
      </c>
      <c r="C106" s="4">
        <v>0.53377413749694802</v>
      </c>
      <c r="D106" s="4"/>
      <c r="E106" s="4">
        <v>0.57999998331069902</v>
      </c>
      <c r="F106" s="4">
        <f t="shared" si="8"/>
        <v>1.0684144105983404E-3</v>
      </c>
      <c r="G106" s="5">
        <f>C106*200</f>
        <v>106.75482749938961</v>
      </c>
      <c r="H106" s="5">
        <f t="shared" si="9"/>
        <v>115.99999666213981</v>
      </c>
      <c r="I106" s="11">
        <f t="shared" si="10"/>
        <v>-9.2451691627502015</v>
      </c>
      <c r="J106" s="5">
        <f t="shared" si="11"/>
        <v>9.2451691627502015</v>
      </c>
      <c r="K106" s="19">
        <v>116</v>
      </c>
    </row>
    <row r="107" spans="1:11" x14ac:dyDescent="0.35">
      <c r="A107" s="5">
        <f t="shared" si="7"/>
        <v>7.9114675521850018</v>
      </c>
      <c r="B107" s="10">
        <v>50</v>
      </c>
      <c r="C107" s="4">
        <v>0.59544265270233099</v>
      </c>
      <c r="D107" s="4"/>
      <c r="E107" s="4">
        <v>0.63499999046325595</v>
      </c>
      <c r="F107" s="4">
        <f t="shared" si="8"/>
        <v>7.8239148536594981E-4</v>
      </c>
      <c r="G107" s="5">
        <f>C107*200</f>
        <v>119.08853054046619</v>
      </c>
      <c r="H107" s="5">
        <f t="shared" si="9"/>
        <v>126.9999980926512</v>
      </c>
      <c r="I107" s="11">
        <f t="shared" si="10"/>
        <v>-7.9114675521850018</v>
      </c>
      <c r="J107" s="5">
        <f t="shared" si="11"/>
        <v>7.9114675521850018</v>
      </c>
      <c r="K107" s="19">
        <v>127</v>
      </c>
    </row>
    <row r="108" spans="1:11" x14ac:dyDescent="0.35">
      <c r="A108" s="5">
        <f t="shared" si="7"/>
        <v>21.800529956817599</v>
      </c>
      <c r="B108" s="10">
        <v>55</v>
      </c>
      <c r="C108" s="4">
        <v>0.65599733591079701</v>
      </c>
      <c r="D108" s="4"/>
      <c r="E108" s="4">
        <v>0.76499998569488503</v>
      </c>
      <c r="F108" s="4">
        <f t="shared" si="8"/>
        <v>5.9407888299762724E-3</v>
      </c>
      <c r="G108" s="5">
        <f>C108*200</f>
        <v>131.1994671821594</v>
      </c>
      <c r="H108" s="5">
        <f t="shared" si="9"/>
        <v>152.99999713897699</v>
      </c>
      <c r="I108" s="11">
        <f t="shared" si="10"/>
        <v>-21.800529956817599</v>
      </c>
      <c r="J108" s="5">
        <f t="shared" si="11"/>
        <v>21.800529956817599</v>
      </c>
      <c r="K108" s="19">
        <v>153</v>
      </c>
    </row>
    <row r="109" spans="1:11" x14ac:dyDescent="0.35">
      <c r="A109" s="5">
        <f t="shared" si="7"/>
        <v>27.060377597808809</v>
      </c>
      <c r="B109" s="10">
        <v>60</v>
      </c>
      <c r="C109" s="4">
        <v>0.71469813585281305</v>
      </c>
      <c r="D109" s="4"/>
      <c r="E109" s="4">
        <v>0.85000002384185702</v>
      </c>
      <c r="F109" s="4">
        <f t="shared" si="8"/>
        <v>9.1533004466999007E-3</v>
      </c>
      <c r="G109" s="5">
        <f>C109*200</f>
        <v>142.9396271705626</v>
      </c>
      <c r="H109" s="5">
        <f t="shared" si="9"/>
        <v>170.00000476837141</v>
      </c>
      <c r="I109" s="11">
        <f t="shared" si="10"/>
        <v>-27.060377597808809</v>
      </c>
      <c r="J109" s="5">
        <f t="shared" si="11"/>
        <v>27.060377597808809</v>
      </c>
      <c r="K109" s="19">
        <v>170</v>
      </c>
    </row>
    <row r="110" spans="1:11" x14ac:dyDescent="0.35">
      <c r="A110" s="5">
        <f t="shared" si="7"/>
        <v>3.4550406038761192</v>
      </c>
      <c r="B110" s="10">
        <v>0</v>
      </c>
      <c r="C110" s="4">
        <v>3.27247977256774E-2</v>
      </c>
      <c r="D110" s="4"/>
      <c r="E110" s="4">
        <v>5.0000000745057997E-2</v>
      </c>
      <c r="F110" s="4">
        <f t="shared" si="8"/>
        <v>1.4921631968040826E-4</v>
      </c>
      <c r="G110" s="5">
        <f>C110*200</f>
        <v>6.5449595451354803</v>
      </c>
      <c r="H110" s="5">
        <f t="shared" si="9"/>
        <v>10.0000001490116</v>
      </c>
      <c r="I110" s="11">
        <f t="shared" si="10"/>
        <v>-3.4550406038761192</v>
      </c>
      <c r="J110" s="5">
        <f t="shared" si="11"/>
        <v>3.4550406038761192</v>
      </c>
      <c r="K110" s="19">
        <v>10</v>
      </c>
    </row>
    <row r="111" spans="1:11" x14ac:dyDescent="0.35">
      <c r="A111" s="5">
        <f t="shared" si="7"/>
        <v>0.39531290531157914</v>
      </c>
      <c r="B111" s="10">
        <v>5</v>
      </c>
      <c r="C111" s="4">
        <v>7.8023433685302707E-2</v>
      </c>
      <c r="D111" s="4"/>
      <c r="E111" s="4">
        <v>7.9999998211860601E-2</v>
      </c>
      <c r="F111" s="4">
        <f t="shared" si="8"/>
        <v>1.9534036638235168E-6</v>
      </c>
      <c r="G111" s="5">
        <f>C111*200</f>
        <v>15.604686737060542</v>
      </c>
      <c r="H111" s="5">
        <f t="shared" si="9"/>
        <v>15.999999642372121</v>
      </c>
      <c r="I111" s="11">
        <f t="shared" si="10"/>
        <v>-0.39531290531157914</v>
      </c>
      <c r="J111" s="5">
        <f t="shared" si="11"/>
        <v>0.39531290531157914</v>
      </c>
      <c r="K111" s="19">
        <v>16</v>
      </c>
    </row>
    <row r="112" spans="1:11" x14ac:dyDescent="0.35">
      <c r="A112" s="5">
        <f t="shared" si="7"/>
        <v>1.6595572233201992</v>
      </c>
      <c r="B112" s="10">
        <v>10</v>
      </c>
      <c r="C112" s="4">
        <v>0.12670221924781699</v>
      </c>
      <c r="D112" s="4"/>
      <c r="E112" s="4">
        <v>0.135000005364418</v>
      </c>
      <c r="F112" s="4">
        <f t="shared" si="8"/>
        <v>3.4426627218428222E-5</v>
      </c>
      <c r="G112" s="5">
        <f>C112*200</f>
        <v>25.3404438495634</v>
      </c>
      <c r="H112" s="5">
        <f t="shared" si="9"/>
        <v>27.000001072883599</v>
      </c>
      <c r="I112" s="11">
        <f t="shared" si="10"/>
        <v>-1.6595572233201992</v>
      </c>
      <c r="J112" s="5">
        <f t="shared" si="11"/>
        <v>1.6595572233201992</v>
      </c>
      <c r="K112" s="19">
        <v>27</v>
      </c>
    </row>
    <row r="113" spans="1:11" x14ac:dyDescent="0.35">
      <c r="A113" s="5">
        <f t="shared" si="7"/>
        <v>0.30030012130740147</v>
      </c>
      <c r="B113" s="10">
        <v>15</v>
      </c>
      <c r="C113" s="4">
        <v>0.17849850654602001</v>
      </c>
      <c r="D113" s="4"/>
      <c r="E113" s="4">
        <v>0.18000000715255701</v>
      </c>
      <c r="F113" s="4">
        <f t="shared" si="8"/>
        <v>1.1272520357154955E-6</v>
      </c>
      <c r="G113" s="5">
        <f>C113*200</f>
        <v>35.699701309204002</v>
      </c>
      <c r="H113" s="5">
        <f t="shared" si="9"/>
        <v>36.000001430511404</v>
      </c>
      <c r="I113" s="11">
        <f t="shared" si="10"/>
        <v>-0.30030012130740147</v>
      </c>
      <c r="J113" s="5">
        <f t="shared" si="11"/>
        <v>0.30030012130740147</v>
      </c>
      <c r="K113" s="19">
        <v>36</v>
      </c>
    </row>
    <row r="114" spans="1:11" x14ac:dyDescent="0.35">
      <c r="A114" s="5">
        <f t="shared" si="7"/>
        <v>4.6226739883421999</v>
      </c>
      <c r="B114" s="10">
        <v>20</v>
      </c>
      <c r="C114" s="4">
        <v>0.2331133633852</v>
      </c>
      <c r="D114" s="4"/>
      <c r="E114" s="4">
        <v>0.20999999344348899</v>
      </c>
      <c r="F114" s="4">
        <f t="shared" si="8"/>
        <v>2.6711393503119497E-4</v>
      </c>
      <c r="G114" s="5">
        <f>C114*200</f>
        <v>46.622672677040001</v>
      </c>
      <c r="H114" s="5">
        <f t="shared" si="9"/>
        <v>41.999998688697801</v>
      </c>
      <c r="I114" s="11">
        <f t="shared" si="10"/>
        <v>4.6226739883421999</v>
      </c>
      <c r="J114" s="5">
        <f t="shared" si="11"/>
        <v>4.6226739883421999</v>
      </c>
      <c r="K114" s="19">
        <v>42</v>
      </c>
    </row>
    <row r="115" spans="1:11" x14ac:dyDescent="0.35">
      <c r="A115" s="5">
        <f t="shared" si="7"/>
        <v>4.0394365787506032</v>
      </c>
      <c r="B115" s="10">
        <v>25</v>
      </c>
      <c r="C115" s="4">
        <v>0.290197193622589</v>
      </c>
      <c r="D115" s="4"/>
      <c r="E115" s="4">
        <v>0.270000010728836</v>
      </c>
      <c r="F115" s="4">
        <f t="shared" si="8"/>
        <v>2.0396309842185434E-4</v>
      </c>
      <c r="G115" s="5">
        <f>C115*200</f>
        <v>58.039438724517801</v>
      </c>
      <c r="H115" s="5">
        <f t="shared" si="9"/>
        <v>54.000002145767198</v>
      </c>
      <c r="I115" s="11">
        <f t="shared" si="10"/>
        <v>4.0394365787506032</v>
      </c>
      <c r="J115" s="5">
        <f t="shared" si="11"/>
        <v>4.0394365787506032</v>
      </c>
      <c r="K115" s="19">
        <v>54</v>
      </c>
    </row>
    <row r="116" spans="1:11" x14ac:dyDescent="0.35">
      <c r="A116" s="5">
        <f t="shared" si="7"/>
        <v>2.867257595062199</v>
      </c>
      <c r="B116" s="10">
        <v>30</v>
      </c>
      <c r="C116" s="4">
        <v>0.34933629631996099</v>
      </c>
      <c r="D116" s="4"/>
      <c r="E116" s="4">
        <v>0.33500000834464999</v>
      </c>
      <c r="F116" s="4">
        <f t="shared" si="8"/>
        <v>1.0276457645552341E-4</v>
      </c>
      <c r="G116" s="5">
        <f>C116*200</f>
        <v>69.867259263992196</v>
      </c>
      <c r="H116" s="5">
        <f t="shared" si="9"/>
        <v>67.000001668929997</v>
      </c>
      <c r="I116" s="11">
        <f t="shared" si="10"/>
        <v>2.867257595062199</v>
      </c>
      <c r="J116" s="5">
        <f t="shared" si="11"/>
        <v>2.867257595062199</v>
      </c>
      <c r="K116" s="19">
        <v>67</v>
      </c>
    </row>
    <row r="117" spans="1:11" x14ac:dyDescent="0.35">
      <c r="A117" s="5">
        <f t="shared" si="7"/>
        <v>2.9919803142546044</v>
      </c>
      <c r="B117" s="10">
        <v>35</v>
      </c>
      <c r="C117" s="4">
        <v>0.41004011034965498</v>
      </c>
      <c r="D117" s="4"/>
      <c r="E117" s="4">
        <v>0.42500001192092801</v>
      </c>
      <c r="F117" s="4">
        <f t="shared" si="8"/>
        <v>1.1189932751108858E-4</v>
      </c>
      <c r="G117" s="5">
        <f>C117*200</f>
        <v>82.008022069931002</v>
      </c>
      <c r="H117" s="5">
        <f t="shared" si="9"/>
        <v>85.000002384185606</v>
      </c>
      <c r="I117" s="11">
        <f t="shared" si="10"/>
        <v>-2.9919803142546044</v>
      </c>
      <c r="J117" s="5">
        <f t="shared" si="11"/>
        <v>2.9919803142546044</v>
      </c>
      <c r="K117" s="19">
        <v>85</v>
      </c>
    </row>
    <row r="118" spans="1:11" x14ac:dyDescent="0.35">
      <c r="A118" s="5">
        <f t="shared" si="7"/>
        <v>9.6527874469756085</v>
      </c>
      <c r="B118" s="10">
        <v>40</v>
      </c>
      <c r="C118" s="4">
        <v>0.47173604369163502</v>
      </c>
      <c r="D118" s="4"/>
      <c r="E118" s="4">
        <v>0.51999998092651301</v>
      </c>
      <c r="F118" s="4">
        <f t="shared" si="8"/>
        <v>1.1647038187061207E-3</v>
      </c>
      <c r="G118" s="5">
        <f>C118*200</f>
        <v>94.347208738326998</v>
      </c>
      <c r="H118" s="5">
        <f t="shared" si="9"/>
        <v>103.99999618530261</v>
      </c>
      <c r="I118" s="11">
        <f t="shared" si="10"/>
        <v>-9.6527874469756085</v>
      </c>
      <c r="J118" s="5">
        <f t="shared" si="11"/>
        <v>9.6527874469756085</v>
      </c>
      <c r="K118" s="19">
        <v>104</v>
      </c>
    </row>
    <row r="119" spans="1:11" x14ac:dyDescent="0.35">
      <c r="A119" s="5">
        <f t="shared" si="7"/>
        <v>7.2451710700987917</v>
      </c>
      <c r="B119" s="10">
        <v>45</v>
      </c>
      <c r="C119" s="4">
        <v>0.53377413749694802</v>
      </c>
      <c r="D119" s="4"/>
      <c r="E119" s="4">
        <v>0.56999999284744196</v>
      </c>
      <c r="F119" s="4">
        <f t="shared" si="8"/>
        <v>6.5615629793745528E-4</v>
      </c>
      <c r="G119" s="5">
        <f>C119*200</f>
        <v>106.75482749938961</v>
      </c>
      <c r="H119" s="5">
        <f t="shared" si="9"/>
        <v>113.9999985694884</v>
      </c>
      <c r="I119" s="11">
        <f t="shared" si="10"/>
        <v>-7.2451710700987917</v>
      </c>
      <c r="J119" s="5">
        <f t="shared" si="11"/>
        <v>7.2451710700987917</v>
      </c>
      <c r="K119" s="19">
        <v>114</v>
      </c>
    </row>
    <row r="120" spans="1:11" x14ac:dyDescent="0.35">
      <c r="A120" s="5">
        <f t="shared" si="7"/>
        <v>5.9114694595338051</v>
      </c>
      <c r="B120" s="10">
        <v>50</v>
      </c>
      <c r="C120" s="4">
        <v>0.59544265270233099</v>
      </c>
      <c r="D120" s="4"/>
      <c r="E120" s="4">
        <v>0.625</v>
      </c>
      <c r="F120" s="4">
        <f t="shared" si="8"/>
        <v>4.3681838963751085E-4</v>
      </c>
      <c r="G120" s="5">
        <f>C120*200</f>
        <v>119.08853054046619</v>
      </c>
      <c r="H120" s="5">
        <f t="shared" si="9"/>
        <v>125</v>
      </c>
      <c r="I120" s="11">
        <f t="shared" si="10"/>
        <v>-5.9114694595338051</v>
      </c>
      <c r="J120" s="5">
        <f t="shared" si="11"/>
        <v>5.9114694595338051</v>
      </c>
      <c r="K120" s="19">
        <v>125</v>
      </c>
    </row>
    <row r="121" spans="1:11" x14ac:dyDescent="0.35">
      <c r="A121" s="5">
        <f t="shared" si="7"/>
        <v>12.800538539886418</v>
      </c>
      <c r="B121" s="10">
        <v>55</v>
      </c>
      <c r="C121" s="4">
        <v>0.65599733591079701</v>
      </c>
      <c r="D121" s="4"/>
      <c r="E121" s="4">
        <v>0.72000002861022905</v>
      </c>
      <c r="F121" s="4">
        <f t="shared" si="8"/>
        <v>2.0481723363889657E-3</v>
      </c>
      <c r="G121" s="5">
        <f>C121*200</f>
        <v>131.1994671821594</v>
      </c>
      <c r="H121" s="5">
        <f t="shared" si="9"/>
        <v>144.00000572204581</v>
      </c>
      <c r="I121" s="11">
        <f t="shared" si="10"/>
        <v>-12.800538539886418</v>
      </c>
      <c r="J121" s="5">
        <f t="shared" si="11"/>
        <v>12.800538539886418</v>
      </c>
      <c r="K121" s="19">
        <v>144</v>
      </c>
    </row>
    <row r="122" spans="1:11" ht="15" thickBot="1" x14ac:dyDescent="0.4">
      <c r="A122" s="5">
        <f t="shared" si="7"/>
        <v>19.060373306274414</v>
      </c>
      <c r="B122" s="12">
        <v>60</v>
      </c>
      <c r="C122" s="13">
        <v>0.71469813585281305</v>
      </c>
      <c r="D122" s="13"/>
      <c r="E122" s="13">
        <v>0.81000000238418501</v>
      </c>
      <c r="F122" s="13">
        <f t="shared" si="8"/>
        <v>4.5412228821817176E-3</v>
      </c>
      <c r="G122" s="14">
        <f>C122*200</f>
        <v>142.9396271705626</v>
      </c>
      <c r="H122" s="14">
        <f t="shared" si="9"/>
        <v>162.00000047683702</v>
      </c>
      <c r="I122" s="15">
        <f t="shared" si="10"/>
        <v>-19.060373306274414</v>
      </c>
      <c r="J122" s="5">
        <f t="shared" si="11"/>
        <v>19.060373306274414</v>
      </c>
      <c r="K122" s="19">
        <v>162</v>
      </c>
    </row>
    <row r="123" spans="1:11" x14ac:dyDescent="0.35">
      <c r="A123" s="5">
        <f t="shared" si="7"/>
        <v>14.22124803066253</v>
      </c>
      <c r="B123" s="6">
        <v>0</v>
      </c>
      <c r="C123" s="7">
        <v>3.89376282691955E-3</v>
      </c>
      <c r="D123" s="7"/>
      <c r="E123" s="7">
        <v>7.5000002980232197E-2</v>
      </c>
      <c r="F123" s="7">
        <f t="shared" si="8"/>
        <v>2.5280486943702854E-3</v>
      </c>
      <c r="G123" s="8">
        <f>C123*200</f>
        <v>0.77875256538391002</v>
      </c>
      <c r="H123" s="8">
        <f t="shared" si="9"/>
        <v>15.000000596046439</v>
      </c>
      <c r="I123" s="9">
        <f t="shared" si="10"/>
        <v>-14.22124803066253</v>
      </c>
      <c r="J123" s="5">
        <f t="shared" si="11"/>
        <v>14.22124803066253</v>
      </c>
      <c r="K123" s="19">
        <v>15</v>
      </c>
    </row>
    <row r="124" spans="1:11" x14ac:dyDescent="0.35">
      <c r="A124" s="5">
        <f t="shared" si="7"/>
        <v>8.1793949007987994</v>
      </c>
      <c r="B124" s="10">
        <v>5</v>
      </c>
      <c r="C124" s="4">
        <v>4.41030263900756E-2</v>
      </c>
      <c r="D124" s="4"/>
      <c r="E124" s="4">
        <v>8.5000000894069602E-2</v>
      </c>
      <c r="F124" s="4">
        <f t="shared" si="8"/>
        <v>8.3628126179016769E-4</v>
      </c>
      <c r="G124" s="5">
        <f>C124*200</f>
        <v>8.8206052780151207</v>
      </c>
      <c r="H124" s="5">
        <f t="shared" si="9"/>
        <v>17.00000017881392</v>
      </c>
      <c r="I124" s="11">
        <f t="shared" si="10"/>
        <v>-8.1793949007987994</v>
      </c>
      <c r="J124" s="5">
        <f t="shared" si="11"/>
        <v>8.1793949007987994</v>
      </c>
      <c r="K124" s="19">
        <v>17</v>
      </c>
    </row>
    <row r="125" spans="1:11" x14ac:dyDescent="0.35">
      <c r="A125" s="5">
        <f t="shared" si="7"/>
        <v>6.4141020178793013</v>
      </c>
      <c r="B125" s="10">
        <v>10</v>
      </c>
      <c r="C125" s="4">
        <v>8.7929487228393499E-2</v>
      </c>
      <c r="D125" s="4"/>
      <c r="E125" s="4">
        <v>0.11999999731779</v>
      </c>
      <c r="F125" s="4">
        <f t="shared" si="8"/>
        <v>5.1425880869704137E-4</v>
      </c>
      <c r="G125" s="5">
        <f>C125*200</f>
        <v>17.5858974456787</v>
      </c>
      <c r="H125" s="5">
        <f t="shared" si="9"/>
        <v>23.999999463558002</v>
      </c>
      <c r="I125" s="11">
        <f t="shared" si="10"/>
        <v>-6.4141020178793013</v>
      </c>
      <c r="J125" s="5">
        <f t="shared" si="11"/>
        <v>6.4141020178793013</v>
      </c>
      <c r="K125" s="19">
        <v>24</v>
      </c>
    </row>
    <row r="126" spans="1:11" x14ac:dyDescent="0.35">
      <c r="A126" s="5">
        <f t="shared" si="7"/>
        <v>0.95147192478179932</v>
      </c>
      <c r="B126" s="10">
        <v>15</v>
      </c>
      <c r="C126" s="4">
        <v>0.13524264097213701</v>
      </c>
      <c r="D126" s="4"/>
      <c r="E126" s="4">
        <v>0.140000000596046</v>
      </c>
      <c r="F126" s="4">
        <f t="shared" si="8"/>
        <v>1.1316235295599775E-5</v>
      </c>
      <c r="G126" s="5">
        <f>C126*200</f>
        <v>27.048528194427401</v>
      </c>
      <c r="H126" s="5">
        <f t="shared" si="9"/>
        <v>28.000000119209201</v>
      </c>
      <c r="I126" s="11">
        <f t="shared" si="10"/>
        <v>-0.95147192478179932</v>
      </c>
      <c r="J126" s="5">
        <f t="shared" si="11"/>
        <v>0.95147192478179932</v>
      </c>
      <c r="K126" s="19">
        <v>28</v>
      </c>
    </row>
    <row r="127" spans="1:11" x14ac:dyDescent="0.35">
      <c r="A127" s="5">
        <f t="shared" si="7"/>
        <v>9.1725498437882003</v>
      </c>
      <c r="B127" s="10">
        <v>20</v>
      </c>
      <c r="C127" s="4">
        <v>0.18586274981498699</v>
      </c>
      <c r="D127" s="4"/>
      <c r="E127" s="4">
        <v>0.140000000596046</v>
      </c>
      <c r="F127" s="4">
        <f t="shared" si="8"/>
        <v>1.051695882959736E-3</v>
      </c>
      <c r="G127" s="5">
        <f>C127*200</f>
        <v>37.172549962997401</v>
      </c>
      <c r="H127" s="5">
        <f t="shared" si="9"/>
        <v>28.000000119209201</v>
      </c>
      <c r="I127" s="11">
        <f t="shared" si="10"/>
        <v>9.1725498437882003</v>
      </c>
      <c r="J127" s="5">
        <f t="shared" si="11"/>
        <v>9.1725498437882003</v>
      </c>
      <c r="K127" s="19">
        <v>28</v>
      </c>
    </row>
    <row r="128" spans="1:11" x14ac:dyDescent="0.35">
      <c r="A128" s="5">
        <f t="shared" si="7"/>
        <v>17.906156182289205</v>
      </c>
      <c r="B128" s="10">
        <v>25</v>
      </c>
      <c r="C128" s="4">
        <v>0.23953078687191001</v>
      </c>
      <c r="D128" s="4"/>
      <c r="E128" s="4">
        <v>0.15000000596046401</v>
      </c>
      <c r="F128" s="4">
        <f t="shared" si="8"/>
        <v>4.0078803653066722E-3</v>
      </c>
      <c r="G128" s="5">
        <f>C128*200</f>
        <v>47.906157374382005</v>
      </c>
      <c r="H128" s="5">
        <f t="shared" si="9"/>
        <v>30.0000011920928</v>
      </c>
      <c r="I128" s="11">
        <f t="shared" si="10"/>
        <v>17.906156182289205</v>
      </c>
      <c r="J128" s="5">
        <f t="shared" si="11"/>
        <v>17.906156182289205</v>
      </c>
      <c r="K128" s="19">
        <v>30</v>
      </c>
    </row>
    <row r="129" spans="1:11" x14ac:dyDescent="0.35">
      <c r="A129" s="5">
        <f t="shared" si="7"/>
        <v>15.1763975620268</v>
      </c>
      <c r="B129" s="10">
        <v>30</v>
      </c>
      <c r="C129" s="4">
        <v>0.29588198661804099</v>
      </c>
      <c r="D129" s="4"/>
      <c r="E129" s="4">
        <v>0.21999999880790699</v>
      </c>
      <c r="F129" s="4">
        <f t="shared" si="8"/>
        <v>2.8790380370086626E-3</v>
      </c>
      <c r="G129" s="5">
        <f>C129*200</f>
        <v>59.176397323608199</v>
      </c>
      <c r="H129" s="5">
        <f t="shared" si="9"/>
        <v>43.9999997615814</v>
      </c>
      <c r="I129" s="11">
        <f t="shared" si="10"/>
        <v>15.1763975620268</v>
      </c>
      <c r="J129" s="5">
        <f t="shared" si="11"/>
        <v>15.1763975620268</v>
      </c>
      <c r="K129" s="19">
        <v>44</v>
      </c>
    </row>
    <row r="130" spans="1:11" x14ac:dyDescent="0.35">
      <c r="A130" s="5">
        <f t="shared" si="7"/>
        <v>21.884709596633996</v>
      </c>
      <c r="B130" s="10">
        <v>35</v>
      </c>
      <c r="C130" s="4">
        <v>0.35442355275154103</v>
      </c>
      <c r="D130" s="4"/>
      <c r="E130" s="4">
        <v>0.245000004768371</v>
      </c>
      <c r="F130" s="4">
        <f t="shared" si="8"/>
        <v>5.9867564266125571E-3</v>
      </c>
      <c r="G130" s="5">
        <f>C130*200</f>
        <v>70.884710550308199</v>
      </c>
      <c r="H130" s="5">
        <f t="shared" si="9"/>
        <v>49.000000953674203</v>
      </c>
      <c r="I130" s="11">
        <f t="shared" si="10"/>
        <v>21.884709596633996</v>
      </c>
      <c r="J130" s="5">
        <f t="shared" si="11"/>
        <v>21.884709596633996</v>
      </c>
      <c r="K130" s="19">
        <v>49</v>
      </c>
    </row>
    <row r="131" spans="1:11" x14ac:dyDescent="0.35">
      <c r="A131" s="5">
        <f t="shared" ref="A131:A161" si="12">J131</f>
        <v>27.905446290969806</v>
      </c>
      <c r="B131" s="10">
        <v>40</v>
      </c>
      <c r="C131" s="4">
        <v>0.414527237415313</v>
      </c>
      <c r="D131" s="4"/>
      <c r="E131" s="4">
        <v>0.27500000596046398</v>
      </c>
      <c r="F131" s="4">
        <f t="shared" ref="F131:F161" si="13">(E131-C131)^2/2</f>
        <v>9.7339241587275048E-3</v>
      </c>
      <c r="G131" s="5">
        <f>C131*200</f>
        <v>82.905447483062602</v>
      </c>
      <c r="H131" s="5">
        <f t="shared" ref="H131:H161" si="14">E131*200</f>
        <v>55.000001192092796</v>
      </c>
      <c r="I131" s="11">
        <f t="shared" ref="I131:I161" si="15">G131-H131</f>
        <v>27.905446290969806</v>
      </c>
      <c r="J131" s="5">
        <f t="shared" ref="J131:J161" si="16">ABS(I131)</f>
        <v>27.905446290969806</v>
      </c>
      <c r="K131" s="19">
        <v>55</v>
      </c>
    </row>
    <row r="132" spans="1:11" x14ac:dyDescent="0.35">
      <c r="A132" s="5">
        <f t="shared" si="12"/>
        <v>35.087877511978199</v>
      </c>
      <c r="B132" s="10">
        <v>45</v>
      </c>
      <c r="C132" s="4">
        <v>0.47543939948081898</v>
      </c>
      <c r="D132" s="4"/>
      <c r="E132" s="4">
        <v>0.30000001192092801</v>
      </c>
      <c r="F132" s="4">
        <f t="shared" si="13"/>
        <v>1.5389489353694812E-2</v>
      </c>
      <c r="G132" s="5">
        <f>C132*200</f>
        <v>95.087879896163798</v>
      </c>
      <c r="H132" s="5">
        <f t="shared" si="14"/>
        <v>60.000002384185599</v>
      </c>
      <c r="I132" s="11">
        <f t="shared" si="15"/>
        <v>35.087877511978199</v>
      </c>
      <c r="J132" s="5">
        <f t="shared" si="16"/>
        <v>35.087877511978199</v>
      </c>
      <c r="K132" s="19">
        <v>60</v>
      </c>
    </row>
    <row r="133" spans="1:11" x14ac:dyDescent="0.35">
      <c r="A133" s="5">
        <f t="shared" si="12"/>
        <v>37.262541055679392</v>
      </c>
      <c r="B133" s="10">
        <v>50</v>
      </c>
      <c r="C133" s="4">
        <v>0.53631269931793202</v>
      </c>
      <c r="D133" s="4"/>
      <c r="E133" s="4">
        <v>0.34999999403953502</v>
      </c>
      <c r="F133" s="4">
        <f t="shared" si="13"/>
        <v>1.735621207407741E-2</v>
      </c>
      <c r="G133" s="5">
        <f>C133*200</f>
        <v>107.2625398635864</v>
      </c>
      <c r="H133" s="5">
        <f t="shared" si="14"/>
        <v>69.999998807907005</v>
      </c>
      <c r="I133" s="11">
        <f t="shared" si="15"/>
        <v>37.262541055679392</v>
      </c>
      <c r="J133" s="5">
        <f t="shared" si="16"/>
        <v>37.262541055679392</v>
      </c>
      <c r="K133" s="19">
        <v>70</v>
      </c>
    </row>
    <row r="134" spans="1:11" x14ac:dyDescent="0.35">
      <c r="A134" s="5">
        <f t="shared" si="12"/>
        <v>38.251036405563397</v>
      </c>
      <c r="B134" s="10">
        <v>55</v>
      </c>
      <c r="C134" s="4">
        <v>0.596255183219909</v>
      </c>
      <c r="D134" s="4"/>
      <c r="E134" s="4">
        <v>0.40500000119209201</v>
      </c>
      <c r="F134" s="4">
        <f t="shared" si="13"/>
        <v>1.8289272326246706E-2</v>
      </c>
      <c r="G134" s="5">
        <f>C134*200</f>
        <v>119.25103664398181</v>
      </c>
      <c r="H134" s="5">
        <f t="shared" si="14"/>
        <v>81.000000238418409</v>
      </c>
      <c r="I134" s="11">
        <f t="shared" si="15"/>
        <v>38.251036405563397</v>
      </c>
      <c r="J134" s="5">
        <f t="shared" si="16"/>
        <v>38.251036405563397</v>
      </c>
      <c r="K134" s="19">
        <v>81</v>
      </c>
    </row>
    <row r="135" spans="1:11" x14ac:dyDescent="0.35">
      <c r="A135" s="5">
        <f t="shared" si="12"/>
        <v>32.877922058105383</v>
      </c>
      <c r="B135" s="10">
        <v>60</v>
      </c>
      <c r="C135" s="4">
        <v>0.65438961982726995</v>
      </c>
      <c r="D135" s="4"/>
      <c r="E135" s="4">
        <v>0.490000009536743</v>
      </c>
      <c r="F135" s="4">
        <f t="shared" si="13"/>
        <v>1.3511971985735663E-2</v>
      </c>
      <c r="G135" s="5">
        <f>C135*200</f>
        <v>130.87792396545399</v>
      </c>
      <c r="H135" s="5">
        <f t="shared" si="14"/>
        <v>98.000001907348604</v>
      </c>
      <c r="I135" s="11">
        <f t="shared" si="15"/>
        <v>32.877922058105383</v>
      </c>
      <c r="J135" s="5">
        <f t="shared" si="16"/>
        <v>32.877922058105383</v>
      </c>
      <c r="K135" s="19">
        <v>98</v>
      </c>
    </row>
    <row r="136" spans="1:11" x14ac:dyDescent="0.35">
      <c r="A136" s="5">
        <f t="shared" si="12"/>
        <v>11.221247166395171</v>
      </c>
      <c r="B136" s="10">
        <v>0</v>
      </c>
      <c r="C136" s="4">
        <v>3.89376282691955E-3</v>
      </c>
      <c r="D136" s="4"/>
      <c r="E136" s="4">
        <v>5.9999998658895402E-2</v>
      </c>
      <c r="F136" s="4">
        <f t="shared" si="13"/>
        <v>1.5739548496166455E-3</v>
      </c>
      <c r="G136" s="5">
        <f>C136*200</f>
        <v>0.77875256538391002</v>
      </c>
      <c r="H136" s="5">
        <f t="shared" si="14"/>
        <v>11.999999731779081</v>
      </c>
      <c r="I136" s="11">
        <f t="shared" si="15"/>
        <v>-11.221247166395171</v>
      </c>
      <c r="J136" s="5">
        <f t="shared" si="16"/>
        <v>11.221247166395171</v>
      </c>
      <c r="K136" s="19">
        <v>12</v>
      </c>
    </row>
    <row r="137" spans="1:11" x14ac:dyDescent="0.35">
      <c r="A137" s="5">
        <f t="shared" si="12"/>
        <v>7.179394364357</v>
      </c>
      <c r="B137" s="10">
        <v>5</v>
      </c>
      <c r="C137" s="4">
        <v>4.41030263900756E-2</v>
      </c>
      <c r="D137" s="4"/>
      <c r="E137" s="4">
        <v>7.9999998211860601E-2</v>
      </c>
      <c r="F137" s="4">
        <f t="shared" si="13"/>
        <v>6.4429629298701316E-4</v>
      </c>
      <c r="G137" s="5">
        <f>C137*200</f>
        <v>8.8206052780151207</v>
      </c>
      <c r="H137" s="5">
        <f t="shared" si="14"/>
        <v>15.999999642372121</v>
      </c>
      <c r="I137" s="11">
        <f t="shared" si="15"/>
        <v>-7.179394364357</v>
      </c>
      <c r="J137" s="5">
        <f t="shared" si="16"/>
        <v>7.179394364357</v>
      </c>
      <c r="K137" s="19">
        <v>16</v>
      </c>
    </row>
    <row r="138" spans="1:11" x14ac:dyDescent="0.35">
      <c r="A138" s="5">
        <f t="shared" si="12"/>
        <v>2.4141028523444987</v>
      </c>
      <c r="B138" s="10">
        <v>10</v>
      </c>
      <c r="C138" s="4">
        <v>8.7929487228393499E-2</v>
      </c>
      <c r="D138" s="4"/>
      <c r="E138" s="4">
        <v>0.10000000149011599</v>
      </c>
      <c r="F138" s="4">
        <f t="shared" si="13"/>
        <v>7.2848657271223075E-5</v>
      </c>
      <c r="G138" s="5">
        <f>C138*200</f>
        <v>17.5858974456787</v>
      </c>
      <c r="H138" s="5">
        <f t="shared" si="14"/>
        <v>20.000000298023199</v>
      </c>
      <c r="I138" s="11">
        <f t="shared" si="15"/>
        <v>-2.4141028523444987</v>
      </c>
      <c r="J138" s="5">
        <f t="shared" si="16"/>
        <v>2.4141028523444987</v>
      </c>
      <c r="K138" s="19">
        <v>20</v>
      </c>
    </row>
    <row r="139" spans="1:11" x14ac:dyDescent="0.35">
      <c r="A139" s="5">
        <f t="shared" si="12"/>
        <v>5.0485283136368011</v>
      </c>
      <c r="B139" s="10">
        <v>15</v>
      </c>
      <c r="C139" s="4">
        <v>0.13524264097213701</v>
      </c>
      <c r="D139" s="4"/>
      <c r="E139" s="4">
        <v>0.109999999403953</v>
      </c>
      <c r="F139" s="4">
        <f t="shared" si="13"/>
        <v>3.1859547666990566E-4</v>
      </c>
      <c r="G139" s="5">
        <f>C139*200</f>
        <v>27.048528194427401</v>
      </c>
      <c r="H139" s="5">
        <f t="shared" si="14"/>
        <v>21.9999998807906</v>
      </c>
      <c r="I139" s="11">
        <f t="shared" si="15"/>
        <v>5.0485283136368011</v>
      </c>
      <c r="J139" s="5">
        <f t="shared" si="16"/>
        <v>5.0485283136368011</v>
      </c>
      <c r="K139" s="19">
        <v>22</v>
      </c>
    </row>
    <row r="140" spans="1:11" x14ac:dyDescent="0.35">
      <c r="A140" s="5">
        <f t="shared" si="12"/>
        <v>2.172550559043998</v>
      </c>
      <c r="B140" s="10">
        <v>20</v>
      </c>
      <c r="C140" s="4">
        <v>0.18586274981498699</v>
      </c>
      <c r="D140" s="4"/>
      <c r="E140" s="4">
        <v>0.17499999701976701</v>
      </c>
      <c r="F140" s="4">
        <f t="shared" si="13"/>
        <v>5.8999699145029707E-5</v>
      </c>
      <c r="G140" s="5">
        <f>C140*200</f>
        <v>37.172549962997401</v>
      </c>
      <c r="H140" s="5">
        <f t="shared" si="14"/>
        <v>34.999999403953403</v>
      </c>
      <c r="I140" s="11">
        <f t="shared" si="15"/>
        <v>2.172550559043998</v>
      </c>
      <c r="J140" s="5">
        <f t="shared" si="16"/>
        <v>2.172550559043998</v>
      </c>
      <c r="K140" s="19">
        <v>35</v>
      </c>
    </row>
    <row r="141" spans="1:11" x14ac:dyDescent="0.35">
      <c r="A141" s="5">
        <f t="shared" si="12"/>
        <v>11.906155943870601</v>
      </c>
      <c r="B141" s="10">
        <v>25</v>
      </c>
      <c r="C141" s="4">
        <v>0.23953078687191001</v>
      </c>
      <c r="D141" s="4"/>
      <c r="E141" s="4">
        <v>0.18000000715255701</v>
      </c>
      <c r="F141" s="4">
        <f t="shared" si="13"/>
        <v>1.7719568669970652E-3</v>
      </c>
      <c r="G141" s="5">
        <f>C141*200</f>
        <v>47.906157374382005</v>
      </c>
      <c r="H141" s="5">
        <f t="shared" si="14"/>
        <v>36.000001430511404</v>
      </c>
      <c r="I141" s="11">
        <f t="shared" si="15"/>
        <v>11.906155943870601</v>
      </c>
      <c r="J141" s="5">
        <f t="shared" si="16"/>
        <v>11.906155943870601</v>
      </c>
      <c r="K141" s="19">
        <v>36</v>
      </c>
    </row>
    <row r="142" spans="1:11" x14ac:dyDescent="0.35">
      <c r="A142" s="5">
        <f t="shared" si="12"/>
        <v>9.1763973236081995</v>
      </c>
      <c r="B142" s="10">
        <v>30</v>
      </c>
      <c r="C142" s="4">
        <v>0.29588198661804099</v>
      </c>
      <c r="D142" s="4"/>
      <c r="E142" s="4">
        <v>0.25</v>
      </c>
      <c r="F142" s="4">
        <f t="shared" si="13"/>
        <v>1.0525783480090465E-3</v>
      </c>
      <c r="G142" s="5">
        <f>C142*200</f>
        <v>59.176397323608199</v>
      </c>
      <c r="H142" s="5">
        <f t="shared" si="14"/>
        <v>50</v>
      </c>
      <c r="I142" s="11">
        <f t="shared" si="15"/>
        <v>9.1763973236081995</v>
      </c>
      <c r="J142" s="5">
        <f t="shared" si="16"/>
        <v>9.1763973236081995</v>
      </c>
      <c r="K142" s="19">
        <v>50</v>
      </c>
    </row>
    <row r="143" spans="1:11" x14ac:dyDescent="0.35">
      <c r="A143" s="5">
        <f t="shared" si="12"/>
        <v>11.884713172912605</v>
      </c>
      <c r="B143" s="10">
        <v>35</v>
      </c>
      <c r="C143" s="4">
        <v>0.35442355275154103</v>
      </c>
      <c r="D143" s="4"/>
      <c r="E143" s="4">
        <v>0.29499998688697798</v>
      </c>
      <c r="F143" s="4">
        <f t="shared" si="13"/>
        <v>1.7655800900300311E-3</v>
      </c>
      <c r="G143" s="5">
        <f>C143*200</f>
        <v>70.884710550308199</v>
      </c>
      <c r="H143" s="5">
        <f t="shared" si="14"/>
        <v>58.999997377395594</v>
      </c>
      <c r="I143" s="11">
        <f t="shared" si="15"/>
        <v>11.884713172912605</v>
      </c>
      <c r="J143" s="5">
        <f t="shared" si="16"/>
        <v>11.884713172912605</v>
      </c>
      <c r="K143" s="19">
        <v>59</v>
      </c>
    </row>
    <row r="144" spans="1:11" x14ac:dyDescent="0.35">
      <c r="A144" s="5">
        <f t="shared" si="12"/>
        <v>19.905447959899803</v>
      </c>
      <c r="B144" s="10">
        <v>40</v>
      </c>
      <c r="C144" s="4">
        <v>0.414527237415313</v>
      </c>
      <c r="D144" s="4"/>
      <c r="E144" s="4">
        <v>0.31499999761581399</v>
      </c>
      <c r="F144" s="4">
        <f t="shared" si="13"/>
        <v>4.9528357310534904E-3</v>
      </c>
      <c r="G144" s="5">
        <f>C144*200</f>
        <v>82.905447483062602</v>
      </c>
      <c r="H144" s="5">
        <f t="shared" si="14"/>
        <v>62.999999523162799</v>
      </c>
      <c r="I144" s="11">
        <f t="shared" si="15"/>
        <v>19.905447959899803</v>
      </c>
      <c r="J144" s="5">
        <f t="shared" si="16"/>
        <v>19.905447959899803</v>
      </c>
      <c r="K144" s="19">
        <v>63</v>
      </c>
    </row>
    <row r="145" spans="1:11" x14ac:dyDescent="0.35">
      <c r="A145" s="5">
        <f t="shared" si="12"/>
        <v>32.087880373000999</v>
      </c>
      <c r="B145" s="10">
        <v>45</v>
      </c>
      <c r="C145" s="4">
        <v>0.47543939948081898</v>
      </c>
      <c r="D145" s="4"/>
      <c r="E145" s="4">
        <v>0.31499999761581399</v>
      </c>
      <c r="F145" s="4">
        <f t="shared" si="13"/>
        <v>1.2870400835400284E-2</v>
      </c>
      <c r="G145" s="5">
        <f>C145*200</f>
        <v>95.087879896163798</v>
      </c>
      <c r="H145" s="5">
        <f t="shared" si="14"/>
        <v>62.999999523162799</v>
      </c>
      <c r="I145" s="11">
        <f t="shared" si="15"/>
        <v>32.087880373000999</v>
      </c>
      <c r="J145" s="5">
        <f t="shared" si="16"/>
        <v>32.087880373000999</v>
      </c>
      <c r="K145" s="19">
        <v>63</v>
      </c>
    </row>
    <row r="146" spans="1:11" x14ac:dyDescent="0.35">
      <c r="A146" s="5">
        <f t="shared" si="12"/>
        <v>28.2625377178192</v>
      </c>
      <c r="B146" s="10">
        <v>50</v>
      </c>
      <c r="C146" s="4">
        <v>0.53631269931793202</v>
      </c>
      <c r="D146" s="4"/>
      <c r="E146" s="4">
        <v>0.395000010728836</v>
      </c>
      <c r="F146" s="4">
        <f t="shared" si="13"/>
        <v>9.9846379781394125E-3</v>
      </c>
      <c r="G146" s="5">
        <f>C146*200</f>
        <v>107.2625398635864</v>
      </c>
      <c r="H146" s="5">
        <f t="shared" si="14"/>
        <v>79.000002145767198</v>
      </c>
      <c r="I146" s="11">
        <f t="shared" si="15"/>
        <v>28.2625377178192</v>
      </c>
      <c r="J146" s="5">
        <f t="shared" si="16"/>
        <v>28.2625377178192</v>
      </c>
      <c r="K146" s="19">
        <v>79</v>
      </c>
    </row>
    <row r="147" spans="1:11" x14ac:dyDescent="0.35">
      <c r="A147" s="5">
        <f t="shared" si="12"/>
        <v>34.251034259796199</v>
      </c>
      <c r="B147" s="10">
        <v>55</v>
      </c>
      <c r="C147" s="4">
        <v>0.596255183219909</v>
      </c>
      <c r="D147" s="4"/>
      <c r="E147" s="4">
        <v>0.42500001192092801</v>
      </c>
      <c r="F147" s="4">
        <f t="shared" si="13"/>
        <v>1.466416684832166E-2</v>
      </c>
      <c r="G147" s="5">
        <f>C147*200</f>
        <v>119.25103664398181</v>
      </c>
      <c r="H147" s="5">
        <f t="shared" si="14"/>
        <v>85.000002384185606</v>
      </c>
      <c r="I147" s="11">
        <f t="shared" si="15"/>
        <v>34.251034259796199</v>
      </c>
      <c r="J147" s="5">
        <f t="shared" si="16"/>
        <v>34.251034259796199</v>
      </c>
      <c r="K147" s="19">
        <v>85</v>
      </c>
    </row>
    <row r="148" spans="1:11" x14ac:dyDescent="0.35">
      <c r="A148" s="5">
        <f t="shared" si="12"/>
        <v>36.877924203872595</v>
      </c>
      <c r="B148" s="10">
        <v>60</v>
      </c>
      <c r="C148" s="4">
        <v>0.65438961982726995</v>
      </c>
      <c r="D148" s="4"/>
      <c r="E148" s="4">
        <v>0.46999999880790699</v>
      </c>
      <c r="F148" s="4">
        <f t="shared" si="13"/>
        <v>1.6999766169832148E-2</v>
      </c>
      <c r="G148" s="5">
        <f>C148*200</f>
        <v>130.87792396545399</v>
      </c>
      <c r="H148" s="5">
        <f t="shared" si="14"/>
        <v>93.999999761581392</v>
      </c>
      <c r="I148" s="11">
        <f t="shared" si="15"/>
        <v>36.877924203872595</v>
      </c>
      <c r="J148" s="5">
        <f t="shared" si="16"/>
        <v>36.877924203872595</v>
      </c>
      <c r="K148" s="19">
        <v>94</v>
      </c>
    </row>
    <row r="149" spans="1:11" x14ac:dyDescent="0.35">
      <c r="A149" s="5">
        <f t="shared" si="12"/>
        <v>6.2212474644184095</v>
      </c>
      <c r="B149" s="10">
        <v>0</v>
      </c>
      <c r="C149" s="4">
        <v>3.89376282691955E-3</v>
      </c>
      <c r="D149" s="4"/>
      <c r="E149" s="4">
        <v>3.5000000149011598E-2</v>
      </c>
      <c r="F149" s="4">
        <f t="shared" si="13"/>
        <v>4.8379900016915617E-4</v>
      </c>
      <c r="G149" s="5">
        <f>C149*200</f>
        <v>0.77875256538391002</v>
      </c>
      <c r="H149" s="5">
        <f t="shared" si="14"/>
        <v>7.0000000298023197</v>
      </c>
      <c r="I149" s="11">
        <f t="shared" si="15"/>
        <v>-6.2212474644184095</v>
      </c>
      <c r="J149" s="5">
        <f t="shared" si="16"/>
        <v>6.2212474644184095</v>
      </c>
      <c r="K149" s="19">
        <v>7</v>
      </c>
    </row>
    <row r="150" spans="1:11" x14ac:dyDescent="0.35">
      <c r="A150" s="5">
        <f t="shared" si="12"/>
        <v>4.1793942451477175</v>
      </c>
      <c r="B150" s="10">
        <v>5</v>
      </c>
      <c r="C150" s="4">
        <v>4.41030263900756E-2</v>
      </c>
      <c r="D150" s="4"/>
      <c r="E150" s="4">
        <v>6.4999997615814195E-2</v>
      </c>
      <c r="F150" s="4">
        <f t="shared" si="13"/>
        <v>2.1834170320467338E-4</v>
      </c>
      <c r="G150" s="5">
        <f>C150*200</f>
        <v>8.8206052780151207</v>
      </c>
      <c r="H150" s="5">
        <f t="shared" si="14"/>
        <v>12.999999523162838</v>
      </c>
      <c r="I150" s="11">
        <f t="shared" si="15"/>
        <v>-4.1793942451477175</v>
      </c>
      <c r="J150" s="5">
        <f t="shared" si="16"/>
        <v>4.1793942451477175</v>
      </c>
      <c r="K150" s="19">
        <v>13</v>
      </c>
    </row>
    <row r="151" spans="1:11" x14ac:dyDescent="0.35">
      <c r="A151" s="5">
        <f t="shared" si="12"/>
        <v>10.4141026735305</v>
      </c>
      <c r="B151" s="10">
        <v>10</v>
      </c>
      <c r="C151" s="4">
        <v>8.7929487228393499E-2</v>
      </c>
      <c r="D151" s="4"/>
      <c r="E151" s="4">
        <v>0.140000000596046</v>
      </c>
      <c r="F151" s="4">
        <f t="shared" si="13"/>
        <v>1.3556691811854391E-3</v>
      </c>
      <c r="G151" s="5">
        <f>C151*200</f>
        <v>17.5858974456787</v>
      </c>
      <c r="H151" s="5">
        <f t="shared" si="14"/>
        <v>28.000000119209201</v>
      </c>
      <c r="I151" s="11">
        <f t="shared" si="15"/>
        <v>-10.4141026735305</v>
      </c>
      <c r="J151" s="5">
        <f t="shared" si="16"/>
        <v>10.4141026735305</v>
      </c>
      <c r="K151" s="19">
        <v>28</v>
      </c>
    </row>
    <row r="152" spans="1:11" x14ac:dyDescent="0.35">
      <c r="A152" s="5">
        <f t="shared" si="12"/>
        <v>7.9514712095260016</v>
      </c>
      <c r="B152" s="10">
        <v>15</v>
      </c>
      <c r="C152" s="4">
        <v>0.13524264097213701</v>
      </c>
      <c r="D152" s="4"/>
      <c r="E152" s="4">
        <v>0.17499999701976701</v>
      </c>
      <c r="F152" s="4">
        <f t="shared" si="13"/>
        <v>7.9032367994901105E-4</v>
      </c>
      <c r="G152" s="5">
        <f>C152*200</f>
        <v>27.048528194427401</v>
      </c>
      <c r="H152" s="5">
        <f t="shared" si="14"/>
        <v>34.999999403953403</v>
      </c>
      <c r="I152" s="11">
        <f t="shared" si="15"/>
        <v>-7.9514712095260016</v>
      </c>
      <c r="J152" s="5">
        <f t="shared" si="16"/>
        <v>7.9514712095260016</v>
      </c>
      <c r="K152" s="19">
        <v>35</v>
      </c>
    </row>
    <row r="153" spans="1:11" x14ac:dyDescent="0.35">
      <c r="A153" s="5">
        <f t="shared" si="12"/>
        <v>1.8274486064909965</v>
      </c>
      <c r="B153" s="10">
        <v>20</v>
      </c>
      <c r="C153" s="4">
        <v>0.18586274981498699</v>
      </c>
      <c r="D153" s="4"/>
      <c r="E153" s="4">
        <v>0.19499999284744199</v>
      </c>
      <c r="F153" s="4">
        <f t="shared" si="13"/>
        <v>4.1744605117073723E-5</v>
      </c>
      <c r="G153" s="5">
        <f>C153*200</f>
        <v>37.172549962997401</v>
      </c>
      <c r="H153" s="5">
        <f t="shared" si="14"/>
        <v>38.999998569488397</v>
      </c>
      <c r="I153" s="11">
        <f t="shared" si="15"/>
        <v>-1.8274486064909965</v>
      </c>
      <c r="J153" s="5">
        <f t="shared" si="16"/>
        <v>1.8274486064909965</v>
      </c>
      <c r="K153" s="19">
        <v>39</v>
      </c>
    </row>
    <row r="154" spans="1:11" x14ac:dyDescent="0.35">
      <c r="A154" s="5">
        <f t="shared" si="12"/>
        <v>3.9061576128006052</v>
      </c>
      <c r="B154" s="10">
        <v>25</v>
      </c>
      <c r="C154" s="4">
        <v>0.23953078687191001</v>
      </c>
      <c r="D154" s="4"/>
      <c r="E154" s="4">
        <v>0.21999999880790699</v>
      </c>
      <c r="F154" s="4">
        <f t="shared" si="13"/>
        <v>1.9072584120050139E-4</v>
      </c>
      <c r="G154" s="5">
        <f>C154*200</f>
        <v>47.906157374382005</v>
      </c>
      <c r="H154" s="5">
        <f t="shared" si="14"/>
        <v>43.9999997615814</v>
      </c>
      <c r="I154" s="11">
        <f t="shared" si="15"/>
        <v>3.9061576128006052</v>
      </c>
      <c r="J154" s="5">
        <f t="shared" si="16"/>
        <v>3.9061576128006052</v>
      </c>
      <c r="K154" s="19">
        <v>44</v>
      </c>
    </row>
    <row r="155" spans="1:11" x14ac:dyDescent="0.35">
      <c r="A155" s="5">
        <f t="shared" si="12"/>
        <v>11.176398396491997</v>
      </c>
      <c r="B155" s="10">
        <v>30</v>
      </c>
      <c r="C155" s="4">
        <v>0.29588198661804099</v>
      </c>
      <c r="D155" s="4"/>
      <c r="E155" s="4">
        <v>0.239999994635581</v>
      </c>
      <c r="F155" s="4">
        <f t="shared" si="13"/>
        <v>1.5613985139638616E-3</v>
      </c>
      <c r="G155" s="5">
        <f>C155*200</f>
        <v>59.176397323608199</v>
      </c>
      <c r="H155" s="5">
        <f t="shared" si="14"/>
        <v>47.999998927116202</v>
      </c>
      <c r="I155" s="11">
        <f t="shared" si="15"/>
        <v>11.176398396491997</v>
      </c>
      <c r="J155" s="5">
        <f t="shared" si="16"/>
        <v>11.176398396491997</v>
      </c>
      <c r="K155" s="19">
        <v>48</v>
      </c>
    </row>
    <row r="156" spans="1:11" x14ac:dyDescent="0.35">
      <c r="A156" s="5">
        <f t="shared" si="12"/>
        <v>21.884709596633996</v>
      </c>
      <c r="B156" s="10">
        <v>35</v>
      </c>
      <c r="C156" s="4">
        <v>0.35442355275154103</v>
      </c>
      <c r="D156" s="4"/>
      <c r="E156" s="4">
        <v>0.245000004768371</v>
      </c>
      <c r="F156" s="4">
        <f t="shared" si="13"/>
        <v>5.9867564266125571E-3</v>
      </c>
      <c r="G156" s="5">
        <f>C156*200</f>
        <v>70.884710550308199</v>
      </c>
      <c r="H156" s="5">
        <f t="shared" si="14"/>
        <v>49.000000953674203</v>
      </c>
      <c r="I156" s="11">
        <f t="shared" si="15"/>
        <v>21.884709596633996</v>
      </c>
      <c r="J156" s="5">
        <f t="shared" si="16"/>
        <v>21.884709596633996</v>
      </c>
      <c r="K156" s="19">
        <v>49</v>
      </c>
    </row>
    <row r="157" spans="1:11" x14ac:dyDescent="0.35">
      <c r="A157" s="5">
        <f t="shared" si="12"/>
        <v>30.905449390411398</v>
      </c>
      <c r="B157" s="10">
        <v>40</v>
      </c>
      <c r="C157" s="4">
        <v>0.414527237415313</v>
      </c>
      <c r="D157" s="4"/>
      <c r="E157" s="4">
        <v>0.259999990463256</v>
      </c>
      <c r="F157" s="4">
        <f t="shared" si="13"/>
        <v>1.1939335025291004E-2</v>
      </c>
      <c r="G157" s="5">
        <f>C157*200</f>
        <v>82.905447483062602</v>
      </c>
      <c r="H157" s="5">
        <f t="shared" si="14"/>
        <v>51.999998092651204</v>
      </c>
      <c r="I157" s="11">
        <f t="shared" si="15"/>
        <v>30.905449390411398</v>
      </c>
      <c r="J157" s="5">
        <f t="shared" si="16"/>
        <v>30.905449390411398</v>
      </c>
      <c r="K157" s="19">
        <v>52</v>
      </c>
    </row>
    <row r="158" spans="1:11" x14ac:dyDescent="0.35">
      <c r="A158" s="5">
        <f t="shared" si="12"/>
        <v>30.087882280349604</v>
      </c>
      <c r="B158" s="10">
        <v>45</v>
      </c>
      <c r="C158" s="4">
        <v>0.47543939948081898</v>
      </c>
      <c r="D158" s="4"/>
      <c r="E158" s="4">
        <v>0.32499998807907099</v>
      </c>
      <c r="F158" s="4">
        <f t="shared" si="13"/>
        <v>1.1316008251452191E-2</v>
      </c>
      <c r="G158" s="5">
        <f>C158*200</f>
        <v>95.087879896163798</v>
      </c>
      <c r="H158" s="5">
        <f t="shared" si="14"/>
        <v>64.999997615814195</v>
      </c>
      <c r="I158" s="11">
        <f t="shared" si="15"/>
        <v>30.087882280349604</v>
      </c>
      <c r="J158" s="5">
        <f t="shared" si="16"/>
        <v>30.087882280349604</v>
      </c>
      <c r="K158" s="19">
        <v>65</v>
      </c>
    </row>
    <row r="159" spans="1:11" x14ac:dyDescent="0.35">
      <c r="A159" s="5">
        <f t="shared" si="12"/>
        <v>47.262537479400798</v>
      </c>
      <c r="B159" s="10">
        <v>50</v>
      </c>
      <c r="C159" s="4">
        <v>0.53631269931793202</v>
      </c>
      <c r="D159" s="4"/>
      <c r="E159" s="4">
        <v>0.30000001192092801</v>
      </c>
      <c r="F159" s="4">
        <f t="shared" si="13"/>
        <v>2.7921843112397069E-2</v>
      </c>
      <c r="G159" s="5">
        <f>C159*200</f>
        <v>107.2625398635864</v>
      </c>
      <c r="H159" s="5">
        <f t="shared" si="14"/>
        <v>60.000002384185599</v>
      </c>
      <c r="I159" s="11">
        <f t="shared" si="15"/>
        <v>47.262537479400798</v>
      </c>
      <c r="J159" s="5">
        <f t="shared" si="16"/>
        <v>47.262537479400798</v>
      </c>
      <c r="K159" s="19">
        <v>60</v>
      </c>
    </row>
    <row r="160" spans="1:11" x14ac:dyDescent="0.35">
      <c r="A160" s="5">
        <f t="shared" si="12"/>
        <v>29.251039028167611</v>
      </c>
      <c r="B160" s="10">
        <v>55</v>
      </c>
      <c r="C160" s="4">
        <v>0.596255183219909</v>
      </c>
      <c r="D160" s="4"/>
      <c r="E160" s="4">
        <v>0.44999998807907099</v>
      </c>
      <c r="F160" s="4">
        <f t="shared" si="13"/>
        <v>1.0695291052842304E-2</v>
      </c>
      <c r="G160" s="5">
        <f>C160*200</f>
        <v>119.25103664398181</v>
      </c>
      <c r="H160" s="5">
        <f t="shared" si="14"/>
        <v>89.999997615814195</v>
      </c>
      <c r="I160" s="11">
        <f t="shared" si="15"/>
        <v>29.251039028167611</v>
      </c>
      <c r="J160" s="5">
        <f t="shared" si="16"/>
        <v>29.251039028167611</v>
      </c>
      <c r="K160" s="19">
        <v>90</v>
      </c>
    </row>
    <row r="161" spans="1:11" ht="15" thickBot="1" x14ac:dyDescent="0.4">
      <c r="A161" s="5">
        <f t="shared" si="12"/>
        <v>29.87792491912839</v>
      </c>
      <c r="B161" s="12">
        <v>60</v>
      </c>
      <c r="C161" s="13">
        <v>0.65438961982726995</v>
      </c>
      <c r="D161" s="13"/>
      <c r="E161" s="13">
        <v>0.50499999523162797</v>
      </c>
      <c r="F161" s="13">
        <f t="shared" si="13"/>
        <v>1.1158629968413419E-2</v>
      </c>
      <c r="G161" s="14">
        <f>C161*200</f>
        <v>130.87792396545399</v>
      </c>
      <c r="H161" s="14">
        <f t="shared" si="14"/>
        <v>100.9999990463256</v>
      </c>
      <c r="I161" s="15">
        <f t="shared" si="15"/>
        <v>29.87792491912839</v>
      </c>
      <c r="J161" s="5">
        <f t="shared" si="16"/>
        <v>29.87792491912839</v>
      </c>
      <c r="K161" s="19">
        <v>101</v>
      </c>
    </row>
    <row r="163" spans="1:11" x14ac:dyDescent="0.35">
      <c r="A163" s="16">
        <v>17.515038730343793</v>
      </c>
      <c r="H163" s="16" t="s">
        <v>6</v>
      </c>
      <c r="I163" s="5">
        <f>AVERAGE(I2:I161)</f>
        <v>2.917330873897316</v>
      </c>
      <c r="J163" s="5">
        <f>AVERAGE(J2:J161)</f>
        <v>16.249065491138023</v>
      </c>
    </row>
    <row r="164" spans="1:11" x14ac:dyDescent="0.35">
      <c r="A164" s="16">
        <v>12.702459841966629</v>
      </c>
      <c r="H164" s="16" t="s">
        <v>4</v>
      </c>
      <c r="I164" s="5">
        <f>MEDIAN(I2:I161)</f>
        <v>1.0444294661283715</v>
      </c>
      <c r="J164" s="5">
        <f>MEDIAN(J2:J161)</f>
        <v>13.478675484657211</v>
      </c>
    </row>
    <row r="165" spans="1:11" x14ac:dyDescent="0.35">
      <c r="A165" s="16">
        <v>14.255791666417535</v>
      </c>
      <c r="H165" s="16" t="s">
        <v>5</v>
      </c>
      <c r="I165" s="16">
        <f>_xlfn.STDEV.P(I2:I161)</f>
        <v>20.576747618479402</v>
      </c>
      <c r="J165" s="16">
        <f>_xlfn.STDEV.P(J2:J161)</f>
        <v>12.956899036694688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workbookViewId="0">
      <selection activeCell="T34" sqref="T34"/>
    </sheetView>
  </sheetViews>
  <sheetFormatPr defaultRowHeight="14.5" x14ac:dyDescent="0.35"/>
  <cols>
    <col min="1" max="1" width="8.7265625" style="16"/>
    <col min="2" max="5" width="8.7265625" style="1"/>
    <col min="9" max="9" width="12.36328125" bestFit="1" customWidth="1"/>
    <col min="10" max="10" width="14.54296875" bestFit="1" customWidth="1"/>
  </cols>
  <sheetData>
    <row r="1" spans="1:7" x14ac:dyDescent="0.35">
      <c r="A1" s="16" t="s">
        <v>7</v>
      </c>
      <c r="B1" s="1" t="s">
        <v>14</v>
      </c>
      <c r="C1" s="1" t="s">
        <v>15</v>
      </c>
      <c r="D1" s="1" t="s">
        <v>14</v>
      </c>
      <c r="E1" s="1" t="s">
        <v>15</v>
      </c>
      <c r="F1" s="1" t="s">
        <v>3</v>
      </c>
      <c r="G1" s="16" t="s">
        <v>7</v>
      </c>
    </row>
    <row r="2" spans="1:7" x14ac:dyDescent="0.35">
      <c r="A2" s="19">
        <v>45</v>
      </c>
      <c r="B2" s="2">
        <v>0.52659636735916104</v>
      </c>
      <c r="C2" s="2">
        <v>0.48750001192092801</v>
      </c>
      <c r="D2" s="3">
        <f>B2*20</f>
        <v>10.53192734718322</v>
      </c>
      <c r="E2" s="3">
        <f>C2*20</f>
        <v>9.7500002384185596</v>
      </c>
      <c r="F2" s="3">
        <f>ABS(D2-E2)</f>
        <v>0.78192710876466087</v>
      </c>
      <c r="G2" s="19">
        <v>45</v>
      </c>
    </row>
    <row r="3" spans="1:7" x14ac:dyDescent="0.35">
      <c r="A3" s="19">
        <v>50</v>
      </c>
      <c r="B3" s="2">
        <v>0.57139021158218295</v>
      </c>
      <c r="C3" s="2">
        <v>0.55000001192092796</v>
      </c>
      <c r="D3" s="3">
        <f t="shared" ref="D3:D66" si="0">B3*20</f>
        <v>11.427804231643659</v>
      </c>
      <c r="E3" s="3">
        <f t="shared" ref="E3:E66" si="1">C3*20</f>
        <v>11.00000023841856</v>
      </c>
      <c r="F3" s="3">
        <f t="shared" ref="F3:F66" si="2">ABS(D3-E3)</f>
        <v>0.42780399322509943</v>
      </c>
      <c r="G3" s="19">
        <v>50</v>
      </c>
    </row>
    <row r="4" spans="1:7" x14ac:dyDescent="0.35">
      <c r="A4" s="19">
        <v>55</v>
      </c>
      <c r="B4" s="2">
        <v>0.60767453908920199</v>
      </c>
      <c r="C4" s="2">
        <v>0.61250001192092796</v>
      </c>
      <c r="D4" s="3">
        <f t="shared" si="0"/>
        <v>12.15349078178404</v>
      </c>
      <c r="E4" s="3">
        <f t="shared" si="1"/>
        <v>12.25000023841856</v>
      </c>
      <c r="F4" s="3">
        <f t="shared" si="2"/>
        <v>9.6509456634519708E-2</v>
      </c>
      <c r="G4" s="19">
        <v>55</v>
      </c>
    </row>
    <row r="5" spans="1:7" ht="15" thickBot="1" x14ac:dyDescent="0.4">
      <c r="A5" s="19">
        <v>60</v>
      </c>
      <c r="B5" s="2">
        <v>0.63666081428527799</v>
      </c>
      <c r="C5" s="2">
        <v>0.64999997615814198</v>
      </c>
      <c r="D5" s="3">
        <f t="shared" si="0"/>
        <v>12.733216285705559</v>
      </c>
      <c r="E5" s="3">
        <f t="shared" si="1"/>
        <v>12.99999952316284</v>
      </c>
      <c r="F5" s="3">
        <f t="shared" si="2"/>
        <v>0.26678323745728072</v>
      </c>
      <c r="G5" s="19">
        <v>60</v>
      </c>
    </row>
    <row r="6" spans="1:7" x14ac:dyDescent="0.35">
      <c r="A6" s="6">
        <v>0</v>
      </c>
      <c r="B6" s="2">
        <v>0.100212201476097</v>
      </c>
      <c r="C6" s="2">
        <v>0</v>
      </c>
      <c r="D6" s="3">
        <f t="shared" si="0"/>
        <v>2.0042440295219399</v>
      </c>
      <c r="E6" s="3">
        <f t="shared" si="1"/>
        <v>0</v>
      </c>
      <c r="F6" s="3">
        <f t="shared" si="2"/>
        <v>2.0042440295219399</v>
      </c>
      <c r="G6" s="6">
        <v>0</v>
      </c>
    </row>
    <row r="7" spans="1:7" x14ac:dyDescent="0.35">
      <c r="A7" s="10">
        <v>5</v>
      </c>
      <c r="B7" s="2">
        <v>0.11827734112739501</v>
      </c>
      <c r="C7" s="2">
        <v>6.25E-2</v>
      </c>
      <c r="D7" s="3">
        <f t="shared" si="0"/>
        <v>2.3655468225479002</v>
      </c>
      <c r="E7" s="3">
        <f t="shared" si="1"/>
        <v>1.25</v>
      </c>
      <c r="F7" s="3">
        <f t="shared" si="2"/>
        <v>1.1155468225479002</v>
      </c>
      <c r="G7" s="10">
        <v>5</v>
      </c>
    </row>
    <row r="8" spans="1:7" x14ac:dyDescent="0.35">
      <c r="A8" s="10">
        <v>10</v>
      </c>
      <c r="B8" s="2">
        <v>0.14336290955543499</v>
      </c>
      <c r="C8" s="2">
        <v>0.125</v>
      </c>
      <c r="D8" s="3">
        <f t="shared" si="0"/>
        <v>2.8672581911086996</v>
      </c>
      <c r="E8" s="3">
        <f t="shared" si="1"/>
        <v>2.5</v>
      </c>
      <c r="F8" s="3">
        <f t="shared" si="2"/>
        <v>0.36725819110869962</v>
      </c>
      <c r="G8" s="10">
        <v>10</v>
      </c>
    </row>
    <row r="9" spans="1:7" x14ac:dyDescent="0.35">
      <c r="A9" s="10">
        <v>15</v>
      </c>
      <c r="B9" s="2">
        <v>0.177546337246894</v>
      </c>
      <c r="C9" s="2">
        <v>0.162499994039535</v>
      </c>
      <c r="D9" s="3">
        <f t="shared" si="0"/>
        <v>3.5509267449378799</v>
      </c>
      <c r="E9" s="3">
        <f t="shared" si="1"/>
        <v>3.2499998807906998</v>
      </c>
      <c r="F9" s="3">
        <f t="shared" si="2"/>
        <v>0.30092686414718006</v>
      </c>
      <c r="G9" s="10">
        <v>15</v>
      </c>
    </row>
    <row r="10" spans="1:7" x14ac:dyDescent="0.35">
      <c r="A10" s="10">
        <v>20</v>
      </c>
      <c r="B10" s="2">
        <v>0.22229582071304299</v>
      </c>
      <c r="C10" s="2">
        <v>0.224999994039535</v>
      </c>
      <c r="D10" s="3">
        <f t="shared" si="0"/>
        <v>4.4459164142608598</v>
      </c>
      <c r="E10" s="3">
        <f t="shared" si="1"/>
        <v>4.4999998807906998</v>
      </c>
      <c r="F10" s="3">
        <f t="shared" si="2"/>
        <v>5.4083466529839974E-2</v>
      </c>
      <c r="G10" s="10">
        <v>20</v>
      </c>
    </row>
    <row r="11" spans="1:7" x14ac:dyDescent="0.35">
      <c r="A11" s="10">
        <v>25</v>
      </c>
      <c r="B11" s="2">
        <v>0.27727341651916498</v>
      </c>
      <c r="C11" s="2">
        <v>0.27500000596046398</v>
      </c>
      <c r="D11" s="3">
        <f t="shared" si="0"/>
        <v>5.5454683303832999</v>
      </c>
      <c r="E11" s="3">
        <f t="shared" si="1"/>
        <v>5.5000001192092798</v>
      </c>
      <c r="F11" s="3">
        <f t="shared" si="2"/>
        <v>4.5468211174020112E-2</v>
      </c>
      <c r="G11" s="10">
        <v>25</v>
      </c>
    </row>
    <row r="12" spans="1:7" x14ac:dyDescent="0.35">
      <c r="A12" s="10">
        <v>30</v>
      </c>
      <c r="B12" s="2">
        <v>0.339447051286697</v>
      </c>
      <c r="C12" s="2">
        <v>0.34999999403953502</v>
      </c>
      <c r="D12" s="3">
        <f t="shared" si="0"/>
        <v>6.7889410257339398</v>
      </c>
      <c r="E12" s="3">
        <f t="shared" si="1"/>
        <v>6.9999998807907007</v>
      </c>
      <c r="F12" s="3">
        <f t="shared" si="2"/>
        <v>0.21105885505676092</v>
      </c>
      <c r="G12" s="10">
        <v>30</v>
      </c>
    </row>
    <row r="13" spans="1:7" x14ac:dyDescent="0.35">
      <c r="A13" s="10">
        <v>35</v>
      </c>
      <c r="B13" s="2">
        <v>0.40361359715461698</v>
      </c>
      <c r="C13" s="2">
        <v>0.41249999403953502</v>
      </c>
      <c r="D13" s="3">
        <f t="shared" si="0"/>
        <v>8.0722719430923391</v>
      </c>
      <c r="E13" s="3">
        <f t="shared" si="1"/>
        <v>8.2499998807906998</v>
      </c>
      <c r="F13" s="3">
        <f t="shared" si="2"/>
        <v>0.17772793769836071</v>
      </c>
      <c r="G13" s="10">
        <v>35</v>
      </c>
    </row>
    <row r="14" spans="1:7" x14ac:dyDescent="0.35">
      <c r="A14" s="10">
        <v>40</v>
      </c>
      <c r="B14" s="2">
        <v>0.46435856819152799</v>
      </c>
      <c r="C14" s="2">
        <v>0.47499999403953502</v>
      </c>
      <c r="D14" s="3">
        <f t="shared" si="0"/>
        <v>9.2871713638305593</v>
      </c>
      <c r="E14" s="3">
        <f t="shared" si="1"/>
        <v>9.4999998807906998</v>
      </c>
      <c r="F14" s="3">
        <f t="shared" si="2"/>
        <v>0.21282851696014049</v>
      </c>
      <c r="G14" s="10">
        <v>40</v>
      </c>
    </row>
    <row r="15" spans="1:7" x14ac:dyDescent="0.35">
      <c r="A15" s="10">
        <v>45</v>
      </c>
      <c r="B15" s="2">
        <v>0.51796442270278897</v>
      </c>
      <c r="C15" s="2">
        <v>0.5</v>
      </c>
      <c r="D15" s="3">
        <f t="shared" si="0"/>
        <v>10.359288454055779</v>
      </c>
      <c r="E15" s="3">
        <f t="shared" si="1"/>
        <v>10</v>
      </c>
      <c r="F15" s="3">
        <f t="shared" si="2"/>
        <v>0.35928845405577903</v>
      </c>
      <c r="G15" s="10">
        <v>45</v>
      </c>
    </row>
    <row r="16" spans="1:7" x14ac:dyDescent="0.35">
      <c r="A16" s="10">
        <v>50</v>
      </c>
      <c r="B16" s="2">
        <v>0.56299591064453103</v>
      </c>
      <c r="C16" s="2">
        <v>0.51249998807907104</v>
      </c>
      <c r="D16" s="3">
        <f t="shared" si="0"/>
        <v>11.259918212890621</v>
      </c>
      <c r="E16" s="3">
        <f t="shared" si="1"/>
        <v>10.249999761581421</v>
      </c>
      <c r="F16" s="3">
        <f t="shared" si="2"/>
        <v>1.0099184513092005</v>
      </c>
      <c r="G16" s="10">
        <v>50</v>
      </c>
    </row>
    <row r="17" spans="1:10" x14ac:dyDescent="0.35">
      <c r="A17" s="10">
        <v>55</v>
      </c>
      <c r="B17" s="2">
        <v>0.59973502159118597</v>
      </c>
      <c r="C17" s="2">
        <v>0.53750002384185702</v>
      </c>
      <c r="D17" s="3">
        <f t="shared" si="0"/>
        <v>11.99470043182372</v>
      </c>
      <c r="E17" s="3">
        <f t="shared" si="1"/>
        <v>10.75000047683714</v>
      </c>
      <c r="F17" s="3">
        <f t="shared" si="2"/>
        <v>1.2446999549865794</v>
      </c>
      <c r="G17" s="10">
        <v>55</v>
      </c>
    </row>
    <row r="18" spans="1:10" x14ac:dyDescent="0.35">
      <c r="A18" s="10">
        <v>60</v>
      </c>
      <c r="B18" s="2">
        <v>0.62931603193283003</v>
      </c>
      <c r="C18" s="2">
        <v>0.56349998712539595</v>
      </c>
      <c r="D18" s="3">
        <f t="shared" si="0"/>
        <v>12.5863206386566</v>
      </c>
      <c r="E18" s="3">
        <f t="shared" si="1"/>
        <v>11.269999742507919</v>
      </c>
      <c r="F18" s="3">
        <f t="shared" si="2"/>
        <v>1.3163208961486816</v>
      </c>
      <c r="G18" s="10">
        <v>60</v>
      </c>
    </row>
    <row r="19" spans="1:10" x14ac:dyDescent="0.35">
      <c r="A19" s="10">
        <v>0</v>
      </c>
      <c r="B19" s="2">
        <v>0.100212201476097</v>
      </c>
      <c r="C19" s="2">
        <v>0</v>
      </c>
      <c r="D19" s="3">
        <f t="shared" si="0"/>
        <v>2.0042440295219399</v>
      </c>
      <c r="E19" s="3">
        <f t="shared" si="1"/>
        <v>0</v>
      </c>
      <c r="F19" s="3">
        <f t="shared" si="2"/>
        <v>2.0042440295219399</v>
      </c>
      <c r="G19" s="10">
        <v>0</v>
      </c>
    </row>
    <row r="20" spans="1:10" x14ac:dyDescent="0.35">
      <c r="A20" s="10">
        <v>5</v>
      </c>
      <c r="B20" s="2">
        <v>0.11827734112739501</v>
      </c>
      <c r="C20" s="2">
        <v>6.25E-2</v>
      </c>
      <c r="D20" s="3">
        <f t="shared" si="0"/>
        <v>2.3655468225479002</v>
      </c>
      <c r="E20" s="3">
        <f t="shared" si="1"/>
        <v>1.25</v>
      </c>
      <c r="F20" s="3">
        <f t="shared" si="2"/>
        <v>1.1155468225479002</v>
      </c>
      <c r="G20" s="10">
        <v>5</v>
      </c>
    </row>
    <row r="21" spans="1:10" x14ac:dyDescent="0.35">
      <c r="A21" s="10">
        <v>10</v>
      </c>
      <c r="B21" s="2">
        <v>0.14336290955543499</v>
      </c>
      <c r="C21" s="2">
        <v>0.125</v>
      </c>
      <c r="D21" s="3">
        <f t="shared" si="0"/>
        <v>2.8672581911086996</v>
      </c>
      <c r="E21" s="3">
        <f t="shared" si="1"/>
        <v>2.5</v>
      </c>
      <c r="F21" s="3">
        <f t="shared" si="2"/>
        <v>0.36725819110869962</v>
      </c>
      <c r="G21" s="10">
        <v>10</v>
      </c>
    </row>
    <row r="22" spans="1:10" x14ac:dyDescent="0.35">
      <c r="A22" s="10">
        <v>15</v>
      </c>
      <c r="B22" s="2">
        <v>0.177546337246894</v>
      </c>
      <c r="C22" s="2">
        <v>0.162499994039535</v>
      </c>
      <c r="D22" s="3">
        <f t="shared" si="0"/>
        <v>3.5509267449378799</v>
      </c>
      <c r="E22" s="3">
        <f t="shared" si="1"/>
        <v>3.2499998807906998</v>
      </c>
      <c r="F22" s="3">
        <f t="shared" si="2"/>
        <v>0.30092686414718006</v>
      </c>
      <c r="G22" s="10">
        <v>15</v>
      </c>
    </row>
    <row r="23" spans="1:10" x14ac:dyDescent="0.35">
      <c r="A23" s="10">
        <v>20</v>
      </c>
      <c r="B23" s="2">
        <v>0.22229582071304299</v>
      </c>
      <c r="C23" s="2">
        <v>0.224999994039535</v>
      </c>
      <c r="D23" s="3">
        <f t="shared" si="0"/>
        <v>4.4459164142608598</v>
      </c>
      <c r="E23" s="3">
        <f t="shared" si="1"/>
        <v>4.4999998807906998</v>
      </c>
      <c r="F23" s="3">
        <f t="shared" si="2"/>
        <v>5.4083466529839974E-2</v>
      </c>
      <c r="G23" s="10">
        <v>20</v>
      </c>
    </row>
    <row r="24" spans="1:10" x14ac:dyDescent="0.35">
      <c r="A24" s="10">
        <v>25</v>
      </c>
      <c r="B24" s="2">
        <v>0.27727341651916498</v>
      </c>
      <c r="C24" s="2">
        <v>0.27500000596046398</v>
      </c>
      <c r="D24" s="3">
        <f t="shared" si="0"/>
        <v>5.5454683303832999</v>
      </c>
      <c r="E24" s="3">
        <f t="shared" si="1"/>
        <v>5.5000001192092798</v>
      </c>
      <c r="F24" s="3">
        <f t="shared" si="2"/>
        <v>4.5468211174020112E-2</v>
      </c>
      <c r="G24" s="10">
        <v>25</v>
      </c>
    </row>
    <row r="25" spans="1:10" x14ac:dyDescent="0.35">
      <c r="A25" s="10">
        <v>30</v>
      </c>
      <c r="B25" s="2">
        <v>0.339447051286697</v>
      </c>
      <c r="C25" s="2">
        <v>0.34999999403953502</v>
      </c>
      <c r="D25" s="3">
        <f t="shared" si="0"/>
        <v>6.7889410257339398</v>
      </c>
      <c r="E25" s="3">
        <f t="shared" si="1"/>
        <v>6.9999998807907007</v>
      </c>
      <c r="F25" s="3">
        <f t="shared" si="2"/>
        <v>0.21105885505676092</v>
      </c>
      <c r="G25" s="10">
        <v>30</v>
      </c>
    </row>
    <row r="26" spans="1:10" x14ac:dyDescent="0.35">
      <c r="A26" s="10">
        <v>35</v>
      </c>
      <c r="B26" s="2">
        <v>0.40361359715461698</v>
      </c>
      <c r="C26" s="2">
        <v>0.41249999403953502</v>
      </c>
      <c r="D26" s="3">
        <f t="shared" si="0"/>
        <v>8.0722719430923391</v>
      </c>
      <c r="E26" s="3">
        <f t="shared" si="1"/>
        <v>8.2499998807906998</v>
      </c>
      <c r="F26" s="3">
        <f t="shared" si="2"/>
        <v>0.17772793769836071</v>
      </c>
      <c r="G26" s="10">
        <v>35</v>
      </c>
      <c r="I26" s="21" t="s">
        <v>10</v>
      </c>
      <c r="J26" t="s">
        <v>16</v>
      </c>
    </row>
    <row r="27" spans="1:10" x14ac:dyDescent="0.35">
      <c r="A27" s="10">
        <v>40</v>
      </c>
      <c r="B27" s="2">
        <v>0.46435856819152799</v>
      </c>
      <c r="C27" s="2">
        <v>0.47499999403953502</v>
      </c>
      <c r="D27" s="3">
        <f t="shared" si="0"/>
        <v>9.2871713638305593</v>
      </c>
      <c r="E27" s="3">
        <f t="shared" si="1"/>
        <v>9.4999998807906998</v>
      </c>
      <c r="F27" s="3">
        <f t="shared" si="2"/>
        <v>0.21282851696014049</v>
      </c>
      <c r="G27" s="10">
        <v>40</v>
      </c>
      <c r="I27" s="22">
        <v>0</v>
      </c>
      <c r="J27" s="1">
        <v>2.0414853468537273</v>
      </c>
    </row>
    <row r="28" spans="1:10" x14ac:dyDescent="0.35">
      <c r="A28" s="10">
        <v>45</v>
      </c>
      <c r="B28" s="2">
        <v>0.51796442270278897</v>
      </c>
      <c r="C28" s="2">
        <v>0.5</v>
      </c>
      <c r="D28" s="3">
        <f t="shared" si="0"/>
        <v>10.359288454055779</v>
      </c>
      <c r="E28" s="3">
        <f t="shared" si="1"/>
        <v>10</v>
      </c>
      <c r="F28" s="3">
        <f t="shared" si="2"/>
        <v>0.35928845405577903</v>
      </c>
      <c r="G28" s="10">
        <v>45</v>
      </c>
      <c r="I28" s="22">
        <v>5</v>
      </c>
      <c r="J28" s="1">
        <v>1.2166863307356741</v>
      </c>
    </row>
    <row r="29" spans="1:10" x14ac:dyDescent="0.35">
      <c r="A29" s="10">
        <v>50</v>
      </c>
      <c r="B29" s="2">
        <v>0.56299591064453103</v>
      </c>
      <c r="C29" s="2">
        <v>0.51249998807907104</v>
      </c>
      <c r="D29" s="3">
        <f t="shared" si="0"/>
        <v>11.259918212890621</v>
      </c>
      <c r="E29" s="3">
        <f t="shared" si="1"/>
        <v>10.249999761581421</v>
      </c>
      <c r="F29" s="3">
        <f t="shared" si="2"/>
        <v>1.0099184513092005</v>
      </c>
      <c r="G29" s="10">
        <v>50</v>
      </c>
      <c r="I29" s="22">
        <v>10</v>
      </c>
      <c r="J29" s="1">
        <v>0.41824448853731006</v>
      </c>
    </row>
    <row r="30" spans="1:10" x14ac:dyDescent="0.35">
      <c r="A30" s="10">
        <v>55</v>
      </c>
      <c r="B30" s="2">
        <v>0.59973502159118597</v>
      </c>
      <c r="C30" s="2">
        <v>0.53750002384185702</v>
      </c>
      <c r="D30" s="3">
        <f t="shared" si="0"/>
        <v>11.99470043182372</v>
      </c>
      <c r="E30" s="3">
        <f t="shared" si="1"/>
        <v>10.75000047683714</v>
      </c>
      <c r="F30" s="3">
        <f t="shared" si="2"/>
        <v>1.2446999549865794</v>
      </c>
      <c r="G30" s="10">
        <v>55</v>
      </c>
      <c r="I30" s="22">
        <v>15</v>
      </c>
      <c r="J30" s="1">
        <v>0.59315502643585449</v>
      </c>
    </row>
    <row r="31" spans="1:10" x14ac:dyDescent="0.35">
      <c r="A31" s="10">
        <v>60</v>
      </c>
      <c r="B31" s="2">
        <v>0.62931603193283003</v>
      </c>
      <c r="C31" s="2">
        <v>0.56349998712539595</v>
      </c>
      <c r="D31" s="3">
        <f t="shared" si="0"/>
        <v>12.5863206386566</v>
      </c>
      <c r="E31" s="3">
        <f t="shared" si="1"/>
        <v>11.269999742507919</v>
      </c>
      <c r="F31" s="3">
        <f t="shared" si="2"/>
        <v>1.3163208961486816</v>
      </c>
      <c r="G31" s="10">
        <v>60</v>
      </c>
      <c r="I31" s="22">
        <v>20</v>
      </c>
      <c r="J31" s="1">
        <v>0.63883014023303986</v>
      </c>
    </row>
    <row r="32" spans="1:10" x14ac:dyDescent="0.35">
      <c r="A32" s="10">
        <v>0</v>
      </c>
      <c r="B32" s="2">
        <v>0.100212201476097</v>
      </c>
      <c r="C32" s="2">
        <v>0</v>
      </c>
      <c r="D32" s="3">
        <f t="shared" si="0"/>
        <v>2.0042440295219399</v>
      </c>
      <c r="E32" s="3">
        <f t="shared" si="1"/>
        <v>0</v>
      </c>
      <c r="F32" s="3">
        <f t="shared" si="2"/>
        <v>2.0042440295219399</v>
      </c>
      <c r="G32" s="10">
        <v>0</v>
      </c>
      <c r="I32" s="22">
        <v>25</v>
      </c>
      <c r="J32" s="1">
        <v>0.55305510759353549</v>
      </c>
    </row>
    <row r="33" spans="1:10" x14ac:dyDescent="0.35">
      <c r="A33" s="10">
        <v>5</v>
      </c>
      <c r="B33" s="2">
        <v>0.11827734112739501</v>
      </c>
      <c r="C33" s="2">
        <v>6.25E-2</v>
      </c>
      <c r="D33" s="3">
        <f t="shared" si="0"/>
        <v>2.3655468225479002</v>
      </c>
      <c r="E33" s="3">
        <f t="shared" si="1"/>
        <v>1.25</v>
      </c>
      <c r="F33" s="3">
        <f t="shared" si="2"/>
        <v>1.1155468225479002</v>
      </c>
      <c r="G33" s="10">
        <v>5</v>
      </c>
      <c r="I33" s="22">
        <v>30</v>
      </c>
      <c r="J33" s="1">
        <v>0.71305617690086043</v>
      </c>
    </row>
    <row r="34" spans="1:10" x14ac:dyDescent="0.35">
      <c r="A34" s="10">
        <v>10</v>
      </c>
      <c r="B34" s="2">
        <v>0.14336290955543499</v>
      </c>
      <c r="C34" s="2">
        <v>0.125</v>
      </c>
      <c r="D34" s="3">
        <f t="shared" si="0"/>
        <v>2.8672581911086996</v>
      </c>
      <c r="E34" s="3">
        <f t="shared" si="1"/>
        <v>2.5</v>
      </c>
      <c r="F34" s="3">
        <f t="shared" si="2"/>
        <v>0.36725819110869962</v>
      </c>
      <c r="G34" s="10">
        <v>10</v>
      </c>
      <c r="I34" s="22">
        <v>35</v>
      </c>
      <c r="J34" s="1">
        <v>0.71885764598847057</v>
      </c>
    </row>
    <row r="35" spans="1:10" x14ac:dyDescent="0.35">
      <c r="A35" s="10">
        <v>15</v>
      </c>
      <c r="B35" s="2">
        <v>0.177546337246894</v>
      </c>
      <c r="C35" s="2">
        <v>0.162499994039535</v>
      </c>
      <c r="D35" s="3">
        <f t="shared" si="0"/>
        <v>3.5509267449378799</v>
      </c>
      <c r="E35" s="3">
        <f t="shared" si="1"/>
        <v>3.2499998807906998</v>
      </c>
      <c r="F35" s="3">
        <f t="shared" si="2"/>
        <v>0.30092686414718006</v>
      </c>
      <c r="G35" s="10">
        <v>15</v>
      </c>
      <c r="I35" s="22">
        <v>40</v>
      </c>
      <c r="J35" s="1">
        <v>1.3067729771137202</v>
      </c>
    </row>
    <row r="36" spans="1:10" x14ac:dyDescent="0.35">
      <c r="A36" s="10">
        <v>20</v>
      </c>
      <c r="B36" s="2">
        <v>0.22229582071304299</v>
      </c>
      <c r="C36" s="2">
        <v>0.224999994039535</v>
      </c>
      <c r="D36" s="3">
        <f t="shared" si="0"/>
        <v>4.4459164142608598</v>
      </c>
      <c r="E36" s="3">
        <f t="shared" si="1"/>
        <v>4.4999998807906998</v>
      </c>
      <c r="F36" s="3">
        <f t="shared" si="2"/>
        <v>5.4083466529839974E-2</v>
      </c>
      <c r="G36" s="10">
        <v>20</v>
      </c>
      <c r="I36" s="22">
        <v>45</v>
      </c>
      <c r="J36" s="1">
        <v>1.5171410945745596</v>
      </c>
    </row>
    <row r="37" spans="1:10" x14ac:dyDescent="0.35">
      <c r="A37" s="10">
        <v>25</v>
      </c>
      <c r="B37" s="2">
        <v>0.27727341651916498</v>
      </c>
      <c r="C37" s="2">
        <v>0.27500000596046398</v>
      </c>
      <c r="D37" s="3">
        <f t="shared" si="0"/>
        <v>5.5454683303832999</v>
      </c>
      <c r="E37" s="3">
        <f t="shared" si="1"/>
        <v>5.5000001192092798</v>
      </c>
      <c r="F37" s="3">
        <f t="shared" si="2"/>
        <v>4.5468211174020112E-2</v>
      </c>
      <c r="G37" s="10">
        <v>25</v>
      </c>
      <c r="I37" s="22">
        <v>50</v>
      </c>
      <c r="J37" s="1">
        <v>1.8049926024216856</v>
      </c>
    </row>
    <row r="38" spans="1:10" x14ac:dyDescent="0.35">
      <c r="A38" s="10">
        <v>30</v>
      </c>
      <c r="B38" s="2">
        <v>0.339447051286697</v>
      </c>
      <c r="C38" s="2">
        <v>0.34999999403953502</v>
      </c>
      <c r="D38" s="3">
        <f t="shared" si="0"/>
        <v>6.7889410257339398</v>
      </c>
      <c r="E38" s="3">
        <f t="shared" si="1"/>
        <v>6.9999998807907007</v>
      </c>
      <c r="F38" s="3">
        <f t="shared" si="2"/>
        <v>0.21105885505676092</v>
      </c>
      <c r="G38" s="10">
        <v>30</v>
      </c>
      <c r="I38" s="22">
        <v>55</v>
      </c>
      <c r="J38" s="1">
        <v>1.950139128244845</v>
      </c>
    </row>
    <row r="39" spans="1:10" x14ac:dyDescent="0.35">
      <c r="A39" s="10">
        <v>35</v>
      </c>
      <c r="B39" s="2">
        <v>0.40361359715461698</v>
      </c>
      <c r="C39" s="2">
        <v>0.41249999403953502</v>
      </c>
      <c r="D39" s="3">
        <f t="shared" si="0"/>
        <v>8.0722719430923391</v>
      </c>
      <c r="E39" s="3">
        <f t="shared" si="1"/>
        <v>8.2499998807906998</v>
      </c>
      <c r="F39" s="3">
        <f t="shared" si="2"/>
        <v>0.17772793769836071</v>
      </c>
      <c r="G39" s="10">
        <v>35</v>
      </c>
      <c r="I39" s="22">
        <v>60</v>
      </c>
      <c r="J39" s="1">
        <v>2.0324775805840147</v>
      </c>
    </row>
    <row r="40" spans="1:10" x14ac:dyDescent="0.35">
      <c r="A40" s="10">
        <v>40</v>
      </c>
      <c r="B40" s="2">
        <v>0.46435856819152799</v>
      </c>
      <c r="C40" s="2">
        <v>0.47499999403953502</v>
      </c>
      <c r="D40" s="3">
        <f t="shared" si="0"/>
        <v>9.2871713638305593</v>
      </c>
      <c r="E40" s="3">
        <f t="shared" si="1"/>
        <v>9.4999998807906998</v>
      </c>
      <c r="F40" s="3">
        <f t="shared" si="2"/>
        <v>0.21282851696014049</v>
      </c>
      <c r="G40" s="10">
        <v>40</v>
      </c>
      <c r="I40" s="22" t="s">
        <v>12</v>
      </c>
      <c r="J40" s="1">
        <v>1.2085217135027042</v>
      </c>
    </row>
    <row r="41" spans="1:10" x14ac:dyDescent="0.35">
      <c r="A41" s="10">
        <v>45</v>
      </c>
      <c r="B41" s="2">
        <v>0.51796442270278897</v>
      </c>
      <c r="C41" s="2">
        <v>0.5</v>
      </c>
      <c r="D41" s="3">
        <f t="shared" si="0"/>
        <v>10.359288454055779</v>
      </c>
      <c r="E41" s="3">
        <f t="shared" si="1"/>
        <v>10</v>
      </c>
      <c r="F41" s="3">
        <f t="shared" si="2"/>
        <v>0.35928845405577903</v>
      </c>
      <c r="G41" s="10">
        <v>45</v>
      </c>
    </row>
    <row r="42" spans="1:10" x14ac:dyDescent="0.35">
      <c r="A42" s="10">
        <v>50</v>
      </c>
      <c r="B42" s="2">
        <v>0.56299591064453103</v>
      </c>
      <c r="C42" s="2">
        <v>0.51249998807907104</v>
      </c>
      <c r="D42" s="3">
        <f t="shared" si="0"/>
        <v>11.259918212890621</v>
      </c>
      <c r="E42" s="3">
        <f t="shared" si="1"/>
        <v>10.249999761581421</v>
      </c>
      <c r="F42" s="3">
        <f t="shared" si="2"/>
        <v>1.0099184513092005</v>
      </c>
      <c r="G42" s="10">
        <v>50</v>
      </c>
    </row>
    <row r="43" spans="1:10" x14ac:dyDescent="0.35">
      <c r="A43" s="10">
        <v>55</v>
      </c>
      <c r="B43" s="2">
        <v>0.59973502159118597</v>
      </c>
      <c r="C43" s="2">
        <v>0.53750002384185702</v>
      </c>
      <c r="D43" s="3">
        <f t="shared" si="0"/>
        <v>11.99470043182372</v>
      </c>
      <c r="E43" s="3">
        <f t="shared" si="1"/>
        <v>10.75000047683714</v>
      </c>
      <c r="F43" s="3">
        <f t="shared" si="2"/>
        <v>1.2446999549865794</v>
      </c>
      <c r="G43" s="10">
        <v>55</v>
      </c>
    </row>
    <row r="44" spans="1:10" ht="15" thickBot="1" x14ac:dyDescent="0.4">
      <c r="A44" s="12">
        <v>60</v>
      </c>
      <c r="B44" s="2">
        <v>0.62931603193283003</v>
      </c>
      <c r="C44" s="2">
        <v>0.56349998712539595</v>
      </c>
      <c r="D44" s="3">
        <f t="shared" si="0"/>
        <v>12.5863206386566</v>
      </c>
      <c r="E44" s="3">
        <f t="shared" si="1"/>
        <v>11.269999742507919</v>
      </c>
      <c r="F44" s="3">
        <f t="shared" si="2"/>
        <v>1.3163208961486816</v>
      </c>
      <c r="G44" s="12">
        <v>60</v>
      </c>
    </row>
    <row r="45" spans="1:10" x14ac:dyDescent="0.35">
      <c r="A45" s="6">
        <v>0</v>
      </c>
      <c r="B45" s="2">
        <v>9.6273154020309407E-2</v>
      </c>
      <c r="C45" s="2">
        <v>0</v>
      </c>
      <c r="D45" s="3">
        <f t="shared" si="0"/>
        <v>1.9254630804061881</v>
      </c>
      <c r="E45" s="3">
        <f t="shared" si="1"/>
        <v>0</v>
      </c>
      <c r="F45" s="3">
        <f t="shared" si="2"/>
        <v>1.9254630804061881</v>
      </c>
      <c r="G45" s="6">
        <v>0</v>
      </c>
    </row>
    <row r="46" spans="1:10" x14ac:dyDescent="0.35">
      <c r="A46" s="10">
        <v>5</v>
      </c>
      <c r="B46" s="2">
        <v>0.113020427525043</v>
      </c>
      <c r="C46" s="2">
        <v>7.5000002980232197E-2</v>
      </c>
      <c r="D46" s="3">
        <f t="shared" si="0"/>
        <v>2.26040855050086</v>
      </c>
      <c r="E46" s="3">
        <f t="shared" si="1"/>
        <v>1.5000000596046439</v>
      </c>
      <c r="F46" s="3">
        <f t="shared" si="2"/>
        <v>0.76040849089621609</v>
      </c>
      <c r="G46" s="10">
        <v>5</v>
      </c>
    </row>
    <row r="47" spans="1:10" x14ac:dyDescent="0.35">
      <c r="A47" s="10">
        <v>10</v>
      </c>
      <c r="B47" s="2">
        <v>0.13635775446891699</v>
      </c>
      <c r="C47" s="2">
        <v>0.13750000298023199</v>
      </c>
      <c r="D47" s="3">
        <f t="shared" si="0"/>
        <v>2.7271550893783396</v>
      </c>
      <c r="E47" s="3">
        <f t="shared" si="1"/>
        <v>2.7500000596046399</v>
      </c>
      <c r="F47" s="3">
        <f t="shared" si="2"/>
        <v>2.2844970226300276E-2</v>
      </c>
      <c r="G47" s="10">
        <v>10</v>
      </c>
    </row>
    <row r="48" spans="1:10" x14ac:dyDescent="0.35">
      <c r="A48" s="10">
        <v>15</v>
      </c>
      <c r="B48" s="2">
        <v>0.16836738586425701</v>
      </c>
      <c r="C48" s="2">
        <v>0.20000000298023199</v>
      </c>
      <c r="D48" s="3">
        <f t="shared" si="0"/>
        <v>3.3673477172851403</v>
      </c>
      <c r="E48" s="3">
        <f t="shared" si="1"/>
        <v>4.0000000596046394</v>
      </c>
      <c r="F48" s="3">
        <f t="shared" si="2"/>
        <v>0.63265234231949918</v>
      </c>
      <c r="G48" s="10">
        <v>15</v>
      </c>
    </row>
    <row r="49" spans="1:7" x14ac:dyDescent="0.35">
      <c r="A49" s="10">
        <v>20</v>
      </c>
      <c r="B49" s="2">
        <v>0.21071237325668299</v>
      </c>
      <c r="C49" s="2">
        <v>0.27500000596046398</v>
      </c>
      <c r="D49" s="3">
        <f t="shared" si="0"/>
        <v>4.2142474651336599</v>
      </c>
      <c r="E49" s="3">
        <f t="shared" si="1"/>
        <v>5.5000001192092798</v>
      </c>
      <c r="F49" s="3">
        <f t="shared" si="2"/>
        <v>1.2857526540756199</v>
      </c>
      <c r="G49" s="10">
        <v>20</v>
      </c>
    </row>
    <row r="50" spans="1:7" x14ac:dyDescent="0.35">
      <c r="A50" s="10">
        <v>25</v>
      </c>
      <c r="B50" s="2">
        <v>0.26350188255309998</v>
      </c>
      <c r="C50" s="2">
        <v>0.30000001192092801</v>
      </c>
      <c r="D50" s="3">
        <f t="shared" si="0"/>
        <v>5.2700376510619993</v>
      </c>
      <c r="E50" s="3">
        <f t="shared" si="1"/>
        <v>6.0000002384185604</v>
      </c>
      <c r="F50" s="3">
        <f t="shared" si="2"/>
        <v>0.72996258735656117</v>
      </c>
      <c r="G50" s="10">
        <v>25</v>
      </c>
    </row>
    <row r="51" spans="1:7" x14ac:dyDescent="0.35">
      <c r="A51" s="10">
        <v>30</v>
      </c>
      <c r="B51" s="2">
        <v>0.32427403330802901</v>
      </c>
      <c r="C51" s="2">
        <v>0.375</v>
      </c>
      <c r="D51" s="3">
        <f t="shared" si="0"/>
        <v>6.4854806661605799</v>
      </c>
      <c r="E51" s="3">
        <f t="shared" si="1"/>
        <v>7.5</v>
      </c>
      <c r="F51" s="3">
        <f t="shared" si="2"/>
        <v>1.0145193338394201</v>
      </c>
      <c r="G51" s="10">
        <v>30</v>
      </c>
    </row>
    <row r="52" spans="1:7" x14ac:dyDescent="0.35">
      <c r="A52" s="10">
        <v>35</v>
      </c>
      <c r="B52" s="2">
        <v>0.38819763064384399</v>
      </c>
      <c r="C52" s="2">
        <v>0.41249999403953502</v>
      </c>
      <c r="D52" s="3">
        <f t="shared" si="0"/>
        <v>7.7639526128768797</v>
      </c>
      <c r="E52" s="3">
        <f t="shared" si="1"/>
        <v>8.2499998807906998</v>
      </c>
      <c r="F52" s="3">
        <f t="shared" si="2"/>
        <v>0.48604726791382014</v>
      </c>
      <c r="G52" s="10">
        <v>35</v>
      </c>
    </row>
    <row r="53" spans="1:7" x14ac:dyDescent="0.35">
      <c r="A53" s="10">
        <v>40</v>
      </c>
      <c r="B53" s="2">
        <v>0.44980648159980702</v>
      </c>
      <c r="C53" s="2">
        <v>0.375</v>
      </c>
      <c r="D53" s="3">
        <f t="shared" si="0"/>
        <v>8.9961296319961406</v>
      </c>
      <c r="E53" s="3">
        <f t="shared" si="1"/>
        <v>7.5</v>
      </c>
      <c r="F53" s="3">
        <f t="shared" si="2"/>
        <v>1.4961296319961406</v>
      </c>
      <c r="G53" s="10">
        <v>40</v>
      </c>
    </row>
    <row r="54" spans="1:7" x14ac:dyDescent="0.35">
      <c r="A54" s="10">
        <v>45</v>
      </c>
      <c r="B54" s="2">
        <v>0.50500613451003995</v>
      </c>
      <c r="C54" s="2">
        <v>0.41249999403953502</v>
      </c>
      <c r="D54" s="3">
        <f t="shared" si="0"/>
        <v>10.100122690200799</v>
      </c>
      <c r="E54" s="3">
        <f t="shared" si="1"/>
        <v>8.2499998807906998</v>
      </c>
      <c r="F54" s="3">
        <f t="shared" si="2"/>
        <v>1.8501228094100988</v>
      </c>
      <c r="G54" s="10">
        <v>45</v>
      </c>
    </row>
    <row r="55" spans="1:7" x14ac:dyDescent="0.35">
      <c r="A55" s="10">
        <v>50</v>
      </c>
      <c r="B55" s="2">
        <v>0.55192774534225397</v>
      </c>
      <c r="C55" s="2">
        <v>0.42500001192092801</v>
      </c>
      <c r="D55" s="3">
        <f t="shared" si="0"/>
        <v>11.038554906845079</v>
      </c>
      <c r="E55" s="3">
        <f t="shared" si="1"/>
        <v>8.5000002384185596</v>
      </c>
      <c r="F55" s="3">
        <f t="shared" si="2"/>
        <v>2.538554668426519</v>
      </c>
      <c r="G55" s="10">
        <v>50</v>
      </c>
    </row>
    <row r="56" spans="1:7" x14ac:dyDescent="0.35">
      <c r="A56" s="10">
        <v>55</v>
      </c>
      <c r="B56" s="2">
        <v>0.59054177999496404</v>
      </c>
      <c r="C56" s="2">
        <v>0.46250000596046398</v>
      </c>
      <c r="D56" s="3">
        <f t="shared" si="0"/>
        <v>11.810835599899281</v>
      </c>
      <c r="E56" s="3">
        <f t="shared" si="1"/>
        <v>9.2500001192092789</v>
      </c>
      <c r="F56" s="3">
        <f t="shared" si="2"/>
        <v>2.5608354806900024</v>
      </c>
      <c r="G56" s="10">
        <v>55</v>
      </c>
    </row>
    <row r="57" spans="1:7" x14ac:dyDescent="0.35">
      <c r="A57" s="10">
        <v>60</v>
      </c>
      <c r="B57" s="2">
        <v>0.62182110548019398</v>
      </c>
      <c r="C57" s="2">
        <v>0.52499997615814198</v>
      </c>
      <c r="D57" s="3">
        <f t="shared" si="0"/>
        <v>12.43642210960388</v>
      </c>
      <c r="E57" s="3">
        <f t="shared" si="1"/>
        <v>10.49999952316284</v>
      </c>
      <c r="F57" s="3">
        <f t="shared" si="2"/>
        <v>1.93642258644104</v>
      </c>
      <c r="G57" s="10">
        <v>60</v>
      </c>
    </row>
    <row r="58" spans="1:7" x14ac:dyDescent="0.35">
      <c r="A58" s="10">
        <v>0</v>
      </c>
      <c r="B58" s="2">
        <v>9.6273154020309407E-2</v>
      </c>
      <c r="C58" s="2">
        <v>0</v>
      </c>
      <c r="D58" s="3">
        <f t="shared" si="0"/>
        <v>1.9254630804061881</v>
      </c>
      <c r="E58" s="3">
        <f t="shared" si="1"/>
        <v>0</v>
      </c>
      <c r="F58" s="3">
        <f t="shared" si="2"/>
        <v>1.9254630804061881</v>
      </c>
      <c r="G58" s="10">
        <v>0</v>
      </c>
    </row>
    <row r="59" spans="1:7" x14ac:dyDescent="0.35">
      <c r="A59" s="10">
        <v>5</v>
      </c>
      <c r="B59" s="2">
        <v>0.113020427525043</v>
      </c>
      <c r="C59" s="2">
        <v>7.5000002980232197E-2</v>
      </c>
      <c r="D59" s="3">
        <f t="shared" si="0"/>
        <v>2.26040855050086</v>
      </c>
      <c r="E59" s="3">
        <f t="shared" si="1"/>
        <v>1.5000000596046439</v>
      </c>
      <c r="F59" s="3">
        <f t="shared" si="2"/>
        <v>0.76040849089621609</v>
      </c>
      <c r="G59" s="10">
        <v>5</v>
      </c>
    </row>
    <row r="60" spans="1:7" x14ac:dyDescent="0.35">
      <c r="A60" s="10">
        <v>10</v>
      </c>
      <c r="B60" s="2">
        <v>0.13635775446891699</v>
      </c>
      <c r="C60" s="2">
        <v>0.13750000298023199</v>
      </c>
      <c r="D60" s="3">
        <f t="shared" si="0"/>
        <v>2.7271550893783396</v>
      </c>
      <c r="E60" s="3">
        <f t="shared" si="1"/>
        <v>2.7500000596046399</v>
      </c>
      <c r="F60" s="3">
        <f t="shared" si="2"/>
        <v>2.2844970226300276E-2</v>
      </c>
      <c r="G60" s="10">
        <v>10</v>
      </c>
    </row>
    <row r="61" spans="1:7" x14ac:dyDescent="0.35">
      <c r="A61" s="10">
        <v>15</v>
      </c>
      <c r="B61" s="2">
        <v>0.16836738586425701</v>
      </c>
      <c r="C61" s="2">
        <v>0.20000000298023199</v>
      </c>
      <c r="D61" s="3">
        <f t="shared" si="0"/>
        <v>3.3673477172851403</v>
      </c>
      <c r="E61" s="3">
        <f t="shared" si="1"/>
        <v>4.0000000596046394</v>
      </c>
      <c r="F61" s="3">
        <f t="shared" si="2"/>
        <v>0.63265234231949918</v>
      </c>
      <c r="G61" s="10">
        <v>15</v>
      </c>
    </row>
    <row r="62" spans="1:7" x14ac:dyDescent="0.35">
      <c r="A62" s="10">
        <v>20</v>
      </c>
      <c r="B62" s="2">
        <v>0.21071237325668299</v>
      </c>
      <c r="C62" s="2">
        <v>0.27500000596046398</v>
      </c>
      <c r="D62" s="3">
        <f t="shared" si="0"/>
        <v>4.2142474651336599</v>
      </c>
      <c r="E62" s="3">
        <f t="shared" si="1"/>
        <v>5.5000001192092798</v>
      </c>
      <c r="F62" s="3">
        <f t="shared" si="2"/>
        <v>1.2857526540756199</v>
      </c>
      <c r="G62" s="10">
        <v>20</v>
      </c>
    </row>
    <row r="63" spans="1:7" x14ac:dyDescent="0.35">
      <c r="A63" s="10">
        <v>25</v>
      </c>
      <c r="B63" s="2">
        <v>0.26350188255309998</v>
      </c>
      <c r="C63" s="2">
        <v>0.30000001192092801</v>
      </c>
      <c r="D63" s="3">
        <f t="shared" si="0"/>
        <v>5.2700376510619993</v>
      </c>
      <c r="E63" s="3">
        <f t="shared" si="1"/>
        <v>6.0000002384185604</v>
      </c>
      <c r="F63" s="3">
        <f t="shared" si="2"/>
        <v>0.72996258735656117</v>
      </c>
      <c r="G63" s="10">
        <v>25</v>
      </c>
    </row>
    <row r="64" spans="1:7" x14ac:dyDescent="0.35">
      <c r="A64" s="10">
        <v>30</v>
      </c>
      <c r="B64" s="2">
        <v>0.32427403330802901</v>
      </c>
      <c r="C64" s="2">
        <v>0.375</v>
      </c>
      <c r="D64" s="3">
        <f t="shared" si="0"/>
        <v>6.4854806661605799</v>
      </c>
      <c r="E64" s="3">
        <f t="shared" si="1"/>
        <v>7.5</v>
      </c>
      <c r="F64" s="3">
        <f t="shared" si="2"/>
        <v>1.0145193338394201</v>
      </c>
      <c r="G64" s="10">
        <v>30</v>
      </c>
    </row>
    <row r="65" spans="1:7" x14ac:dyDescent="0.35">
      <c r="A65" s="10">
        <v>35</v>
      </c>
      <c r="B65" s="2">
        <v>0.38819763064384399</v>
      </c>
      <c r="C65" s="2">
        <v>0.41249999403953502</v>
      </c>
      <c r="D65" s="3">
        <f t="shared" si="0"/>
        <v>7.7639526128768797</v>
      </c>
      <c r="E65" s="3">
        <f t="shared" si="1"/>
        <v>8.2499998807906998</v>
      </c>
      <c r="F65" s="3">
        <f t="shared" si="2"/>
        <v>0.48604726791382014</v>
      </c>
      <c r="G65" s="10">
        <v>35</v>
      </c>
    </row>
    <row r="66" spans="1:7" x14ac:dyDescent="0.35">
      <c r="A66" s="10">
        <v>40</v>
      </c>
      <c r="B66" s="2">
        <v>0.44980648159980702</v>
      </c>
      <c r="C66" s="2">
        <v>0.375</v>
      </c>
      <c r="D66" s="3">
        <f t="shared" si="0"/>
        <v>8.9961296319961406</v>
      </c>
      <c r="E66" s="3">
        <f t="shared" si="1"/>
        <v>7.5</v>
      </c>
      <c r="F66" s="3">
        <f t="shared" si="2"/>
        <v>1.4961296319961406</v>
      </c>
      <c r="G66" s="10">
        <v>40</v>
      </c>
    </row>
    <row r="67" spans="1:7" x14ac:dyDescent="0.35">
      <c r="A67" s="10">
        <v>45</v>
      </c>
      <c r="B67" s="2">
        <v>0.50500613451003995</v>
      </c>
      <c r="C67" s="2">
        <v>0.41249999403953502</v>
      </c>
      <c r="D67" s="3">
        <f t="shared" ref="D67:D130" si="3">B67*20</f>
        <v>10.100122690200799</v>
      </c>
      <c r="E67" s="3">
        <f t="shared" ref="E67:E130" si="4">C67*20</f>
        <v>8.2499998807906998</v>
      </c>
      <c r="F67" s="3">
        <f t="shared" ref="F67:F130" si="5">ABS(D67-E67)</f>
        <v>1.8501228094100988</v>
      </c>
      <c r="G67" s="10">
        <v>45</v>
      </c>
    </row>
    <row r="68" spans="1:7" x14ac:dyDescent="0.35">
      <c r="A68" s="10">
        <v>50</v>
      </c>
      <c r="B68" s="2">
        <v>0.55192774534225397</v>
      </c>
      <c r="C68" s="2">
        <v>0.42500001192092801</v>
      </c>
      <c r="D68" s="3">
        <f t="shared" si="3"/>
        <v>11.038554906845079</v>
      </c>
      <c r="E68" s="3">
        <f t="shared" si="4"/>
        <v>8.5000002384185596</v>
      </c>
      <c r="F68" s="3">
        <f t="shared" si="5"/>
        <v>2.538554668426519</v>
      </c>
      <c r="G68" s="10">
        <v>50</v>
      </c>
    </row>
    <row r="69" spans="1:7" x14ac:dyDescent="0.35">
      <c r="A69" s="10">
        <v>55</v>
      </c>
      <c r="B69" s="2">
        <v>0.59054177999496404</v>
      </c>
      <c r="C69" s="2">
        <v>0.46250000596046398</v>
      </c>
      <c r="D69" s="3">
        <f t="shared" si="3"/>
        <v>11.810835599899281</v>
      </c>
      <c r="E69" s="3">
        <f t="shared" si="4"/>
        <v>9.2500001192092789</v>
      </c>
      <c r="F69" s="3">
        <f t="shared" si="5"/>
        <v>2.5608354806900024</v>
      </c>
      <c r="G69" s="10">
        <v>55</v>
      </c>
    </row>
    <row r="70" spans="1:7" x14ac:dyDescent="0.35">
      <c r="A70" s="10">
        <v>60</v>
      </c>
      <c r="B70" s="2">
        <v>0.62182110548019398</v>
      </c>
      <c r="C70" s="2">
        <v>0.52499997615814198</v>
      </c>
      <c r="D70" s="3">
        <f t="shared" si="3"/>
        <v>12.43642210960388</v>
      </c>
      <c r="E70" s="3">
        <f t="shared" si="4"/>
        <v>10.49999952316284</v>
      </c>
      <c r="F70" s="3">
        <f t="shared" si="5"/>
        <v>1.93642258644104</v>
      </c>
      <c r="G70" s="10">
        <v>60</v>
      </c>
    </row>
    <row r="71" spans="1:7" x14ac:dyDescent="0.35">
      <c r="A71" s="10">
        <v>0</v>
      </c>
      <c r="B71" s="2">
        <v>9.6273154020309407E-2</v>
      </c>
      <c r="C71" s="2">
        <v>0</v>
      </c>
      <c r="D71" s="3">
        <f t="shared" si="3"/>
        <v>1.9254630804061881</v>
      </c>
      <c r="E71" s="3">
        <f t="shared" si="4"/>
        <v>0</v>
      </c>
      <c r="F71" s="3">
        <f t="shared" si="5"/>
        <v>1.9254630804061881</v>
      </c>
      <c r="G71" s="10">
        <v>0</v>
      </c>
    </row>
    <row r="72" spans="1:7" x14ac:dyDescent="0.35">
      <c r="A72" s="10">
        <v>5</v>
      </c>
      <c r="B72" s="2">
        <v>0.113020427525043</v>
      </c>
      <c r="C72" s="2">
        <v>7.5000002980232197E-2</v>
      </c>
      <c r="D72" s="3">
        <f t="shared" si="3"/>
        <v>2.26040855050086</v>
      </c>
      <c r="E72" s="3">
        <f t="shared" si="4"/>
        <v>1.5000000596046439</v>
      </c>
      <c r="F72" s="3">
        <f t="shared" si="5"/>
        <v>0.76040849089621609</v>
      </c>
      <c r="G72" s="10">
        <v>5</v>
      </c>
    </row>
    <row r="73" spans="1:7" x14ac:dyDescent="0.35">
      <c r="A73" s="10">
        <v>10</v>
      </c>
      <c r="B73" s="2">
        <v>0.13635775446891699</v>
      </c>
      <c r="C73" s="2">
        <v>0.13750000298023199</v>
      </c>
      <c r="D73" s="3">
        <f t="shared" si="3"/>
        <v>2.7271550893783396</v>
      </c>
      <c r="E73" s="3">
        <f t="shared" si="4"/>
        <v>2.7500000596046399</v>
      </c>
      <c r="F73" s="3">
        <f t="shared" si="5"/>
        <v>2.2844970226300276E-2</v>
      </c>
      <c r="G73" s="10">
        <v>10</v>
      </c>
    </row>
    <row r="74" spans="1:7" x14ac:dyDescent="0.35">
      <c r="A74" s="10">
        <v>15</v>
      </c>
      <c r="B74" s="2">
        <v>0.16836738586425701</v>
      </c>
      <c r="C74" s="2">
        <v>0.20000000298023199</v>
      </c>
      <c r="D74" s="3">
        <f t="shared" si="3"/>
        <v>3.3673477172851403</v>
      </c>
      <c r="E74" s="3">
        <f t="shared" si="4"/>
        <v>4.0000000596046394</v>
      </c>
      <c r="F74" s="3">
        <f t="shared" si="5"/>
        <v>0.63265234231949918</v>
      </c>
      <c r="G74" s="10">
        <v>15</v>
      </c>
    </row>
    <row r="75" spans="1:7" x14ac:dyDescent="0.35">
      <c r="A75" s="10">
        <v>20</v>
      </c>
      <c r="B75" s="2">
        <v>0.21071237325668299</v>
      </c>
      <c r="C75" s="2">
        <v>0.27500000596046398</v>
      </c>
      <c r="D75" s="3">
        <f t="shared" si="3"/>
        <v>4.2142474651336599</v>
      </c>
      <c r="E75" s="3">
        <f t="shared" si="4"/>
        <v>5.5000001192092798</v>
      </c>
      <c r="F75" s="3">
        <f t="shared" si="5"/>
        <v>1.2857526540756199</v>
      </c>
      <c r="G75" s="10">
        <v>20</v>
      </c>
    </row>
    <row r="76" spans="1:7" x14ac:dyDescent="0.35">
      <c r="A76" s="10">
        <v>25</v>
      </c>
      <c r="B76" s="2">
        <v>0.26350188255309998</v>
      </c>
      <c r="C76" s="2">
        <v>0.30000001192092801</v>
      </c>
      <c r="D76" s="3">
        <f t="shared" si="3"/>
        <v>5.2700376510619993</v>
      </c>
      <c r="E76" s="3">
        <f t="shared" si="4"/>
        <v>6.0000002384185604</v>
      </c>
      <c r="F76" s="3">
        <f t="shared" si="5"/>
        <v>0.72996258735656117</v>
      </c>
      <c r="G76" s="10">
        <v>25</v>
      </c>
    </row>
    <row r="77" spans="1:7" x14ac:dyDescent="0.35">
      <c r="A77" s="10">
        <v>30</v>
      </c>
      <c r="B77" s="2">
        <v>0.32427403330802901</v>
      </c>
      <c r="C77" s="2">
        <v>0.375</v>
      </c>
      <c r="D77" s="3">
        <f t="shared" si="3"/>
        <v>6.4854806661605799</v>
      </c>
      <c r="E77" s="3">
        <f t="shared" si="4"/>
        <v>7.5</v>
      </c>
      <c r="F77" s="3">
        <f t="shared" si="5"/>
        <v>1.0145193338394201</v>
      </c>
      <c r="G77" s="10">
        <v>30</v>
      </c>
    </row>
    <row r="78" spans="1:7" x14ac:dyDescent="0.35">
      <c r="A78" s="10">
        <v>35</v>
      </c>
      <c r="B78" s="2">
        <v>0.38819763064384399</v>
      </c>
      <c r="C78" s="2">
        <v>0.41249999403953502</v>
      </c>
      <c r="D78" s="3">
        <f t="shared" si="3"/>
        <v>7.7639526128768797</v>
      </c>
      <c r="E78" s="3">
        <f t="shared" si="4"/>
        <v>8.2499998807906998</v>
      </c>
      <c r="F78" s="3">
        <f t="shared" si="5"/>
        <v>0.48604726791382014</v>
      </c>
      <c r="G78" s="10">
        <v>35</v>
      </c>
    </row>
    <row r="79" spans="1:7" x14ac:dyDescent="0.35">
      <c r="A79" s="10">
        <v>40</v>
      </c>
      <c r="B79" s="2">
        <v>0.44980648159980702</v>
      </c>
      <c r="C79" s="2">
        <v>0.375</v>
      </c>
      <c r="D79" s="3">
        <f t="shared" si="3"/>
        <v>8.9961296319961406</v>
      </c>
      <c r="E79" s="3">
        <f t="shared" si="4"/>
        <v>7.5</v>
      </c>
      <c r="F79" s="3">
        <f t="shared" si="5"/>
        <v>1.4961296319961406</v>
      </c>
      <c r="G79" s="10">
        <v>40</v>
      </c>
    </row>
    <row r="80" spans="1:7" x14ac:dyDescent="0.35">
      <c r="A80" s="10">
        <v>45</v>
      </c>
      <c r="B80" s="2">
        <v>0.50500613451003995</v>
      </c>
      <c r="C80" s="2">
        <v>0.41249999403953502</v>
      </c>
      <c r="D80" s="3">
        <f t="shared" si="3"/>
        <v>10.100122690200799</v>
      </c>
      <c r="E80" s="3">
        <f t="shared" si="4"/>
        <v>8.2499998807906998</v>
      </c>
      <c r="F80" s="3">
        <f t="shared" si="5"/>
        <v>1.8501228094100988</v>
      </c>
      <c r="G80" s="10">
        <v>45</v>
      </c>
    </row>
    <row r="81" spans="1:7" x14ac:dyDescent="0.35">
      <c r="A81" s="10">
        <v>50</v>
      </c>
      <c r="B81" s="2">
        <v>0.55192774534225397</v>
      </c>
      <c r="C81" s="2">
        <v>0.42500001192092801</v>
      </c>
      <c r="D81" s="3">
        <f t="shared" si="3"/>
        <v>11.038554906845079</v>
      </c>
      <c r="E81" s="3">
        <f t="shared" si="4"/>
        <v>8.5000002384185596</v>
      </c>
      <c r="F81" s="3">
        <f t="shared" si="5"/>
        <v>2.538554668426519</v>
      </c>
      <c r="G81" s="10">
        <v>50</v>
      </c>
    </row>
    <row r="82" spans="1:7" x14ac:dyDescent="0.35">
      <c r="A82" s="10">
        <v>55</v>
      </c>
      <c r="B82" s="2">
        <v>0.59054177999496404</v>
      </c>
      <c r="C82" s="2">
        <v>0.46250000596046398</v>
      </c>
      <c r="D82" s="3">
        <f t="shared" si="3"/>
        <v>11.810835599899281</v>
      </c>
      <c r="E82" s="3">
        <f t="shared" si="4"/>
        <v>9.2500001192092789</v>
      </c>
      <c r="F82" s="3">
        <f t="shared" si="5"/>
        <v>2.5608354806900024</v>
      </c>
      <c r="G82" s="10">
        <v>55</v>
      </c>
    </row>
    <row r="83" spans="1:7" ht="15" thickBot="1" x14ac:dyDescent="0.4">
      <c r="A83" s="12">
        <v>60</v>
      </c>
      <c r="B83" s="2">
        <v>0.62182110548019398</v>
      </c>
      <c r="C83" s="2">
        <v>0.52499997615814198</v>
      </c>
      <c r="D83" s="3">
        <f t="shared" si="3"/>
        <v>12.43642210960388</v>
      </c>
      <c r="E83" s="3">
        <f t="shared" si="4"/>
        <v>10.49999952316284</v>
      </c>
      <c r="F83" s="3">
        <f t="shared" si="5"/>
        <v>1.93642258644104</v>
      </c>
      <c r="G83" s="12">
        <v>60</v>
      </c>
    </row>
    <row r="84" spans="1:7" x14ac:dyDescent="0.35">
      <c r="A84" s="6">
        <v>0</v>
      </c>
      <c r="B84" s="2">
        <v>0.103466488420963</v>
      </c>
      <c r="C84" s="2">
        <v>0</v>
      </c>
      <c r="D84" s="3">
        <f t="shared" si="3"/>
        <v>2.06932976841926</v>
      </c>
      <c r="E84" s="3">
        <f t="shared" si="4"/>
        <v>0</v>
      </c>
      <c r="F84" s="3">
        <f t="shared" si="5"/>
        <v>2.06932976841926</v>
      </c>
      <c r="G84" s="6">
        <v>0</v>
      </c>
    </row>
    <row r="85" spans="1:7" x14ac:dyDescent="0.35">
      <c r="A85" s="10">
        <v>5</v>
      </c>
      <c r="B85" s="2">
        <v>0.12162940949201501</v>
      </c>
      <c r="C85" s="2">
        <v>5.0000000745057997E-2</v>
      </c>
      <c r="D85" s="3">
        <f t="shared" si="3"/>
        <v>2.4325881898402999</v>
      </c>
      <c r="E85" s="3">
        <f t="shared" si="4"/>
        <v>1.0000000149011599</v>
      </c>
      <c r="F85" s="3">
        <f t="shared" si="5"/>
        <v>1.43258817493914</v>
      </c>
      <c r="G85" s="10">
        <v>5</v>
      </c>
    </row>
    <row r="86" spans="1:7" x14ac:dyDescent="0.35">
      <c r="A86" s="10">
        <v>10</v>
      </c>
      <c r="B86" s="2">
        <v>0.146892204880714</v>
      </c>
      <c r="C86" s="2">
        <v>0.13750000298023199</v>
      </c>
      <c r="D86" s="3">
        <f t="shared" si="3"/>
        <v>2.9378440976142799</v>
      </c>
      <c r="E86" s="3">
        <f t="shared" si="4"/>
        <v>2.7500000596046399</v>
      </c>
      <c r="F86" s="3">
        <f t="shared" si="5"/>
        <v>0.18784403800964</v>
      </c>
      <c r="G86" s="10">
        <v>10</v>
      </c>
    </row>
    <row r="87" spans="1:7" x14ac:dyDescent="0.35">
      <c r="A87" s="10">
        <v>15</v>
      </c>
      <c r="B87" s="2">
        <v>0.18146343529224301</v>
      </c>
      <c r="C87" s="2">
        <v>0.21250000596046401</v>
      </c>
      <c r="D87" s="3">
        <f t="shared" si="3"/>
        <v>3.6292687058448605</v>
      </c>
      <c r="E87" s="3">
        <f t="shared" si="4"/>
        <v>4.2500001192092798</v>
      </c>
      <c r="F87" s="3">
        <f t="shared" si="5"/>
        <v>0.62073141336441928</v>
      </c>
      <c r="G87" s="10">
        <v>15</v>
      </c>
    </row>
    <row r="88" spans="1:7" x14ac:dyDescent="0.35">
      <c r="A88" s="10">
        <v>20</v>
      </c>
      <c r="B88" s="2">
        <v>0.227002933621406</v>
      </c>
      <c r="C88" s="2">
        <v>0.26249998807907099</v>
      </c>
      <c r="D88" s="3">
        <f t="shared" si="3"/>
        <v>4.5400586724281204</v>
      </c>
      <c r="E88" s="3">
        <f t="shared" si="4"/>
        <v>5.24999976158142</v>
      </c>
      <c r="F88" s="3">
        <f t="shared" si="5"/>
        <v>0.70994108915329956</v>
      </c>
      <c r="G88" s="10">
        <v>20</v>
      </c>
    </row>
    <row r="89" spans="1:7" x14ac:dyDescent="0.35">
      <c r="A89" s="10">
        <v>25</v>
      </c>
      <c r="B89" s="2">
        <v>0.283333450555801</v>
      </c>
      <c r="C89" s="2">
        <v>0.34999999403953502</v>
      </c>
      <c r="D89" s="3">
        <f t="shared" si="3"/>
        <v>5.6666690111160198</v>
      </c>
      <c r="E89" s="3">
        <f t="shared" si="4"/>
        <v>6.9999998807907007</v>
      </c>
      <c r="F89" s="3">
        <f t="shared" si="5"/>
        <v>1.3333308696746808</v>
      </c>
      <c r="G89" s="10">
        <v>25</v>
      </c>
    </row>
    <row r="90" spans="1:7" x14ac:dyDescent="0.35">
      <c r="A90" s="10">
        <v>30</v>
      </c>
      <c r="B90" s="2">
        <v>0.3473801612854</v>
      </c>
      <c r="C90" s="2">
        <v>0.42500001192092801</v>
      </c>
      <c r="D90" s="3">
        <f t="shared" si="3"/>
        <v>6.9476032257079998</v>
      </c>
      <c r="E90" s="3">
        <f t="shared" si="4"/>
        <v>8.5000002384185596</v>
      </c>
      <c r="F90" s="3">
        <f t="shared" si="5"/>
        <v>1.5523970127105597</v>
      </c>
      <c r="G90" s="10">
        <v>30</v>
      </c>
    </row>
    <row r="91" spans="1:7" x14ac:dyDescent="0.35">
      <c r="A91" s="10">
        <v>35</v>
      </c>
      <c r="B91" s="2">
        <v>0.41360834240913302</v>
      </c>
      <c r="C91" s="2">
        <v>0.51249998807907104</v>
      </c>
      <c r="D91" s="3">
        <f t="shared" si="3"/>
        <v>8.2721668481826605</v>
      </c>
      <c r="E91" s="3">
        <f t="shared" si="4"/>
        <v>10.249999761581421</v>
      </c>
      <c r="F91" s="3">
        <f t="shared" si="5"/>
        <v>1.9778329133987604</v>
      </c>
      <c r="G91" s="10">
        <v>35</v>
      </c>
    </row>
    <row r="92" spans="1:7" x14ac:dyDescent="0.35">
      <c r="A92" s="10">
        <v>40</v>
      </c>
      <c r="B92" s="2">
        <v>0.47614517807960499</v>
      </c>
      <c r="C92" s="2">
        <v>0.63749998807907104</v>
      </c>
      <c r="D92" s="3">
        <f t="shared" si="3"/>
        <v>9.5229035615921003</v>
      </c>
      <c r="E92" s="3">
        <f t="shared" si="4"/>
        <v>12.749999761581421</v>
      </c>
      <c r="F92" s="3">
        <f t="shared" si="5"/>
        <v>3.2270961999893206</v>
      </c>
      <c r="G92" s="10">
        <v>40</v>
      </c>
    </row>
    <row r="93" spans="1:7" x14ac:dyDescent="0.35">
      <c r="A93" s="10">
        <v>45</v>
      </c>
      <c r="B93" s="2">
        <v>0.53095412254333396</v>
      </c>
      <c r="C93" s="2">
        <v>0.72500002384185702</v>
      </c>
      <c r="D93" s="3">
        <f t="shared" si="3"/>
        <v>10.61908245086668</v>
      </c>
      <c r="E93" s="3">
        <f t="shared" si="4"/>
        <v>14.50000047683714</v>
      </c>
      <c r="F93" s="3">
        <f t="shared" si="5"/>
        <v>3.8809180259704608</v>
      </c>
      <c r="G93" s="10">
        <v>45</v>
      </c>
    </row>
    <row r="94" spans="1:7" x14ac:dyDescent="0.35">
      <c r="A94" s="10">
        <v>50</v>
      </c>
      <c r="B94" s="2">
        <v>0.57652896642684903</v>
      </c>
      <c r="C94" s="2">
        <v>0.77499997615814198</v>
      </c>
      <c r="D94" s="3">
        <f t="shared" si="3"/>
        <v>11.53057932853698</v>
      </c>
      <c r="E94" s="3">
        <f t="shared" si="4"/>
        <v>15.49999952316284</v>
      </c>
      <c r="F94" s="3">
        <f t="shared" si="5"/>
        <v>3.9694201946258598</v>
      </c>
      <c r="G94" s="10">
        <v>50</v>
      </c>
    </row>
    <row r="95" spans="1:7" x14ac:dyDescent="0.35">
      <c r="A95" s="10">
        <v>55</v>
      </c>
      <c r="B95" s="2">
        <v>0.61325591802597001</v>
      </c>
      <c r="C95" s="2">
        <v>0.8125</v>
      </c>
      <c r="D95" s="3">
        <f t="shared" si="3"/>
        <v>12.2651183605194</v>
      </c>
      <c r="E95" s="3">
        <f t="shared" si="4"/>
        <v>16.25</v>
      </c>
      <c r="F95" s="3">
        <f t="shared" si="5"/>
        <v>3.9848816394805997</v>
      </c>
      <c r="G95" s="10">
        <v>55</v>
      </c>
    </row>
    <row r="96" spans="1:7" x14ac:dyDescent="0.35">
      <c r="A96" s="10">
        <v>60</v>
      </c>
      <c r="B96" s="2">
        <v>0.64243143796920699</v>
      </c>
      <c r="C96" s="2">
        <v>0.88749998807907104</v>
      </c>
      <c r="D96" s="3">
        <f t="shared" si="3"/>
        <v>12.848628759384139</v>
      </c>
      <c r="E96" s="3">
        <f t="shared" si="4"/>
        <v>17.749999761581421</v>
      </c>
      <c r="F96" s="3">
        <f t="shared" si="5"/>
        <v>4.9013710021972816</v>
      </c>
      <c r="G96" s="10">
        <v>60</v>
      </c>
    </row>
    <row r="97" spans="1:7" x14ac:dyDescent="0.35">
      <c r="A97" s="10">
        <v>0</v>
      </c>
      <c r="B97" s="2">
        <v>0.103466488420963</v>
      </c>
      <c r="C97" s="2">
        <v>0</v>
      </c>
      <c r="D97" s="3">
        <f t="shared" si="3"/>
        <v>2.06932976841926</v>
      </c>
      <c r="E97" s="3">
        <f t="shared" si="4"/>
        <v>0</v>
      </c>
      <c r="F97" s="3">
        <f t="shared" si="5"/>
        <v>2.06932976841926</v>
      </c>
      <c r="G97" s="10">
        <v>0</v>
      </c>
    </row>
    <row r="98" spans="1:7" x14ac:dyDescent="0.35">
      <c r="A98" s="10">
        <v>5</v>
      </c>
      <c r="B98" s="2">
        <v>0.12162940949201501</v>
      </c>
      <c r="C98" s="2">
        <v>5.0000000745057997E-2</v>
      </c>
      <c r="D98" s="3">
        <f t="shared" si="3"/>
        <v>2.4325881898402999</v>
      </c>
      <c r="E98" s="3">
        <f t="shared" si="4"/>
        <v>1.0000000149011599</v>
      </c>
      <c r="F98" s="3">
        <f t="shared" si="5"/>
        <v>1.43258817493914</v>
      </c>
      <c r="G98" s="10">
        <v>5</v>
      </c>
    </row>
    <row r="99" spans="1:7" x14ac:dyDescent="0.35">
      <c r="A99" s="10">
        <v>10</v>
      </c>
      <c r="B99" s="2">
        <v>0.146892204880714</v>
      </c>
      <c r="C99" s="2">
        <v>0.13750000298023199</v>
      </c>
      <c r="D99" s="3">
        <f t="shared" si="3"/>
        <v>2.9378440976142799</v>
      </c>
      <c r="E99" s="3">
        <f t="shared" si="4"/>
        <v>2.7500000596046399</v>
      </c>
      <c r="F99" s="3">
        <f t="shared" si="5"/>
        <v>0.18784403800964</v>
      </c>
      <c r="G99" s="10">
        <v>10</v>
      </c>
    </row>
    <row r="100" spans="1:7" x14ac:dyDescent="0.35">
      <c r="A100" s="10">
        <v>15</v>
      </c>
      <c r="B100" s="2">
        <v>0.18146343529224301</v>
      </c>
      <c r="C100" s="2">
        <v>0.21250000596046401</v>
      </c>
      <c r="D100" s="3">
        <f t="shared" si="3"/>
        <v>3.6292687058448605</v>
      </c>
      <c r="E100" s="3">
        <f t="shared" si="4"/>
        <v>4.2500001192092798</v>
      </c>
      <c r="F100" s="3">
        <f t="shared" si="5"/>
        <v>0.62073141336441928</v>
      </c>
      <c r="G100" s="10">
        <v>15</v>
      </c>
    </row>
    <row r="101" spans="1:7" x14ac:dyDescent="0.35">
      <c r="A101" s="10">
        <v>20</v>
      </c>
      <c r="B101" s="2">
        <v>0.227002933621406</v>
      </c>
      <c r="C101" s="2">
        <v>0.26249998807907099</v>
      </c>
      <c r="D101" s="3">
        <f t="shared" si="3"/>
        <v>4.5400586724281204</v>
      </c>
      <c r="E101" s="3">
        <f t="shared" si="4"/>
        <v>5.24999976158142</v>
      </c>
      <c r="F101" s="3">
        <f t="shared" si="5"/>
        <v>0.70994108915329956</v>
      </c>
      <c r="G101" s="10">
        <v>20</v>
      </c>
    </row>
    <row r="102" spans="1:7" x14ac:dyDescent="0.35">
      <c r="A102" s="10">
        <v>25</v>
      </c>
      <c r="B102" s="2">
        <v>0.283333450555801</v>
      </c>
      <c r="C102" s="2">
        <v>0.34999999403953502</v>
      </c>
      <c r="D102" s="3">
        <f t="shared" si="3"/>
        <v>5.6666690111160198</v>
      </c>
      <c r="E102" s="3">
        <f t="shared" si="4"/>
        <v>6.9999998807907007</v>
      </c>
      <c r="F102" s="3">
        <f t="shared" si="5"/>
        <v>1.3333308696746808</v>
      </c>
      <c r="G102" s="10">
        <v>25</v>
      </c>
    </row>
    <row r="103" spans="1:7" x14ac:dyDescent="0.35">
      <c r="A103" s="10">
        <v>30</v>
      </c>
      <c r="B103" s="2">
        <v>0.3473801612854</v>
      </c>
      <c r="C103" s="2">
        <v>0.42500001192092801</v>
      </c>
      <c r="D103" s="3">
        <f t="shared" si="3"/>
        <v>6.9476032257079998</v>
      </c>
      <c r="E103" s="3">
        <f t="shared" si="4"/>
        <v>8.5000002384185596</v>
      </c>
      <c r="F103" s="3">
        <f t="shared" si="5"/>
        <v>1.5523970127105597</v>
      </c>
      <c r="G103" s="10">
        <v>30</v>
      </c>
    </row>
    <row r="104" spans="1:7" x14ac:dyDescent="0.35">
      <c r="A104" s="10">
        <v>35</v>
      </c>
      <c r="B104" s="2">
        <v>0.41360834240913302</v>
      </c>
      <c r="C104" s="2">
        <v>0.51249998807907104</v>
      </c>
      <c r="D104" s="3">
        <f t="shared" si="3"/>
        <v>8.2721668481826605</v>
      </c>
      <c r="E104" s="3">
        <f t="shared" si="4"/>
        <v>10.249999761581421</v>
      </c>
      <c r="F104" s="3">
        <f t="shared" si="5"/>
        <v>1.9778329133987604</v>
      </c>
      <c r="G104" s="10">
        <v>35</v>
      </c>
    </row>
    <row r="105" spans="1:7" x14ac:dyDescent="0.35">
      <c r="A105" s="10">
        <v>40</v>
      </c>
      <c r="B105" s="2">
        <v>0.47614517807960499</v>
      </c>
      <c r="C105" s="2">
        <v>0.63749998807907104</v>
      </c>
      <c r="D105" s="3">
        <f t="shared" si="3"/>
        <v>9.5229035615921003</v>
      </c>
      <c r="E105" s="3">
        <f t="shared" si="4"/>
        <v>12.749999761581421</v>
      </c>
      <c r="F105" s="3">
        <f t="shared" si="5"/>
        <v>3.2270961999893206</v>
      </c>
      <c r="G105" s="10">
        <v>40</v>
      </c>
    </row>
    <row r="106" spans="1:7" x14ac:dyDescent="0.35">
      <c r="A106" s="10">
        <v>45</v>
      </c>
      <c r="B106" s="2">
        <v>0.53095412254333396</v>
      </c>
      <c r="C106" s="2">
        <v>0.72500002384185702</v>
      </c>
      <c r="D106" s="3">
        <f t="shared" si="3"/>
        <v>10.61908245086668</v>
      </c>
      <c r="E106" s="3">
        <f t="shared" si="4"/>
        <v>14.50000047683714</v>
      </c>
      <c r="F106" s="3">
        <f t="shared" si="5"/>
        <v>3.8809180259704608</v>
      </c>
      <c r="G106" s="10">
        <v>45</v>
      </c>
    </row>
    <row r="107" spans="1:7" x14ac:dyDescent="0.35">
      <c r="A107" s="10">
        <v>50</v>
      </c>
      <c r="B107" s="2">
        <v>0.57652896642684903</v>
      </c>
      <c r="C107" s="2">
        <v>0.77499997615814198</v>
      </c>
      <c r="D107" s="3">
        <f t="shared" si="3"/>
        <v>11.53057932853698</v>
      </c>
      <c r="E107" s="3">
        <f t="shared" si="4"/>
        <v>15.49999952316284</v>
      </c>
      <c r="F107" s="3">
        <f t="shared" si="5"/>
        <v>3.9694201946258598</v>
      </c>
      <c r="G107" s="10">
        <v>50</v>
      </c>
    </row>
    <row r="108" spans="1:7" x14ac:dyDescent="0.35">
      <c r="A108" s="10">
        <v>55</v>
      </c>
      <c r="B108" s="2">
        <v>0.61325591802597001</v>
      </c>
      <c r="C108" s="2">
        <v>0.8125</v>
      </c>
      <c r="D108" s="3">
        <f t="shared" si="3"/>
        <v>12.2651183605194</v>
      </c>
      <c r="E108" s="3">
        <f t="shared" si="4"/>
        <v>16.25</v>
      </c>
      <c r="F108" s="3">
        <f t="shared" si="5"/>
        <v>3.9848816394805997</v>
      </c>
      <c r="G108" s="10">
        <v>55</v>
      </c>
    </row>
    <row r="109" spans="1:7" x14ac:dyDescent="0.35">
      <c r="A109" s="10">
        <v>60</v>
      </c>
      <c r="B109" s="2">
        <v>0.64243143796920699</v>
      </c>
      <c r="C109" s="2">
        <v>0.88749998807907104</v>
      </c>
      <c r="D109" s="3">
        <f t="shared" si="3"/>
        <v>12.848628759384139</v>
      </c>
      <c r="E109" s="3">
        <f t="shared" si="4"/>
        <v>17.749999761581421</v>
      </c>
      <c r="F109" s="3">
        <f t="shared" si="5"/>
        <v>4.9013710021972816</v>
      </c>
      <c r="G109" s="10">
        <v>60</v>
      </c>
    </row>
    <row r="110" spans="1:7" x14ac:dyDescent="0.35">
      <c r="A110" s="10">
        <v>0</v>
      </c>
      <c r="B110" s="2">
        <v>0.103466488420963</v>
      </c>
      <c r="C110" s="2">
        <v>0</v>
      </c>
      <c r="D110" s="3">
        <f t="shared" si="3"/>
        <v>2.06932976841926</v>
      </c>
      <c r="E110" s="3">
        <f t="shared" si="4"/>
        <v>0</v>
      </c>
      <c r="F110" s="3">
        <f t="shared" si="5"/>
        <v>2.06932976841926</v>
      </c>
      <c r="G110" s="10">
        <v>0</v>
      </c>
    </row>
    <row r="111" spans="1:7" x14ac:dyDescent="0.35">
      <c r="A111" s="10">
        <v>5</v>
      </c>
      <c r="B111" s="2">
        <v>0.12162940949201501</v>
      </c>
      <c r="C111" s="2">
        <v>5.0000000745057997E-2</v>
      </c>
      <c r="D111" s="3">
        <f t="shared" si="3"/>
        <v>2.4325881898402999</v>
      </c>
      <c r="E111" s="3">
        <f t="shared" si="4"/>
        <v>1.0000000149011599</v>
      </c>
      <c r="F111" s="3">
        <f t="shared" si="5"/>
        <v>1.43258817493914</v>
      </c>
      <c r="G111" s="10">
        <v>5</v>
      </c>
    </row>
    <row r="112" spans="1:7" x14ac:dyDescent="0.35">
      <c r="A112" s="10">
        <v>10</v>
      </c>
      <c r="B112" s="2">
        <v>0.146892204880714</v>
      </c>
      <c r="C112" s="2">
        <v>0.13750000298023199</v>
      </c>
      <c r="D112" s="3">
        <f t="shared" si="3"/>
        <v>2.9378440976142799</v>
      </c>
      <c r="E112" s="3">
        <f t="shared" si="4"/>
        <v>2.7500000596046399</v>
      </c>
      <c r="F112" s="3">
        <f t="shared" si="5"/>
        <v>0.18784403800964</v>
      </c>
      <c r="G112" s="10">
        <v>10</v>
      </c>
    </row>
    <row r="113" spans="1:7" x14ac:dyDescent="0.35">
      <c r="A113" s="10">
        <v>15</v>
      </c>
      <c r="B113" s="2">
        <v>0.18146343529224301</v>
      </c>
      <c r="C113" s="2">
        <v>0.21250000596046401</v>
      </c>
      <c r="D113" s="3">
        <f t="shared" si="3"/>
        <v>3.6292687058448605</v>
      </c>
      <c r="E113" s="3">
        <f t="shared" si="4"/>
        <v>4.2500001192092798</v>
      </c>
      <c r="F113" s="3">
        <f t="shared" si="5"/>
        <v>0.62073141336441928</v>
      </c>
      <c r="G113" s="10">
        <v>15</v>
      </c>
    </row>
    <row r="114" spans="1:7" x14ac:dyDescent="0.35">
      <c r="A114" s="10">
        <v>20</v>
      </c>
      <c r="B114" s="2">
        <v>0.227002933621406</v>
      </c>
      <c r="C114" s="2">
        <v>0.26249998807907099</v>
      </c>
      <c r="D114" s="3">
        <f t="shared" si="3"/>
        <v>4.5400586724281204</v>
      </c>
      <c r="E114" s="3">
        <f t="shared" si="4"/>
        <v>5.24999976158142</v>
      </c>
      <c r="F114" s="3">
        <f t="shared" si="5"/>
        <v>0.70994108915329956</v>
      </c>
      <c r="G114" s="10">
        <v>20</v>
      </c>
    </row>
    <row r="115" spans="1:7" x14ac:dyDescent="0.35">
      <c r="A115" s="10">
        <v>25</v>
      </c>
      <c r="B115" s="2">
        <v>0.283333450555801</v>
      </c>
      <c r="C115" s="2">
        <v>0.34999999403953502</v>
      </c>
      <c r="D115" s="3">
        <f t="shared" si="3"/>
        <v>5.6666690111160198</v>
      </c>
      <c r="E115" s="3">
        <f t="shared" si="4"/>
        <v>6.9999998807907007</v>
      </c>
      <c r="F115" s="3">
        <f t="shared" si="5"/>
        <v>1.3333308696746808</v>
      </c>
      <c r="G115" s="10">
        <v>25</v>
      </c>
    </row>
    <row r="116" spans="1:7" x14ac:dyDescent="0.35">
      <c r="A116" s="10">
        <v>30</v>
      </c>
      <c r="B116" s="2">
        <v>0.3473801612854</v>
      </c>
      <c r="C116" s="2">
        <v>0.42500001192092801</v>
      </c>
      <c r="D116" s="3">
        <f t="shared" si="3"/>
        <v>6.9476032257079998</v>
      </c>
      <c r="E116" s="3">
        <f t="shared" si="4"/>
        <v>8.5000002384185596</v>
      </c>
      <c r="F116" s="3">
        <f t="shared" si="5"/>
        <v>1.5523970127105597</v>
      </c>
      <c r="G116" s="10">
        <v>30</v>
      </c>
    </row>
    <row r="117" spans="1:7" x14ac:dyDescent="0.35">
      <c r="A117" s="10">
        <v>35</v>
      </c>
      <c r="B117" s="2">
        <v>0.41360834240913302</v>
      </c>
      <c r="C117" s="2">
        <v>0.51249998807907104</v>
      </c>
      <c r="D117" s="3">
        <f t="shared" si="3"/>
        <v>8.2721668481826605</v>
      </c>
      <c r="E117" s="3">
        <f t="shared" si="4"/>
        <v>10.249999761581421</v>
      </c>
      <c r="F117" s="3">
        <f t="shared" si="5"/>
        <v>1.9778329133987604</v>
      </c>
      <c r="G117" s="10">
        <v>35</v>
      </c>
    </row>
    <row r="118" spans="1:7" x14ac:dyDescent="0.35">
      <c r="A118" s="10">
        <v>40</v>
      </c>
      <c r="B118" s="2">
        <v>0.47614517807960499</v>
      </c>
      <c r="C118" s="2">
        <v>0.63749998807907104</v>
      </c>
      <c r="D118" s="3">
        <f t="shared" si="3"/>
        <v>9.5229035615921003</v>
      </c>
      <c r="E118" s="3">
        <f t="shared" si="4"/>
        <v>12.749999761581421</v>
      </c>
      <c r="F118" s="3">
        <f t="shared" si="5"/>
        <v>3.2270961999893206</v>
      </c>
      <c r="G118" s="10">
        <v>40</v>
      </c>
    </row>
    <row r="119" spans="1:7" x14ac:dyDescent="0.35">
      <c r="A119" s="10">
        <v>45</v>
      </c>
      <c r="B119" s="2">
        <v>0.53095412254333396</v>
      </c>
      <c r="C119" s="2">
        <v>0.72500002384185702</v>
      </c>
      <c r="D119" s="3">
        <f t="shared" si="3"/>
        <v>10.61908245086668</v>
      </c>
      <c r="E119" s="3">
        <f t="shared" si="4"/>
        <v>14.50000047683714</v>
      </c>
      <c r="F119" s="3">
        <f t="shared" si="5"/>
        <v>3.8809180259704608</v>
      </c>
      <c r="G119" s="10">
        <v>45</v>
      </c>
    </row>
    <row r="120" spans="1:7" x14ac:dyDescent="0.35">
      <c r="A120" s="10">
        <v>50</v>
      </c>
      <c r="B120" s="2">
        <v>0.57652896642684903</v>
      </c>
      <c r="C120" s="2">
        <v>0.77499997615814198</v>
      </c>
      <c r="D120" s="3">
        <f t="shared" si="3"/>
        <v>11.53057932853698</v>
      </c>
      <c r="E120" s="3">
        <f t="shared" si="4"/>
        <v>15.49999952316284</v>
      </c>
      <c r="F120" s="3">
        <f t="shared" si="5"/>
        <v>3.9694201946258598</v>
      </c>
      <c r="G120" s="10">
        <v>50</v>
      </c>
    </row>
    <row r="121" spans="1:7" x14ac:dyDescent="0.35">
      <c r="A121" s="10">
        <v>55</v>
      </c>
      <c r="B121" s="2">
        <v>0.61325591802597001</v>
      </c>
      <c r="C121" s="2">
        <v>0.8125</v>
      </c>
      <c r="D121" s="3">
        <f t="shared" si="3"/>
        <v>12.2651183605194</v>
      </c>
      <c r="E121" s="3">
        <f t="shared" si="4"/>
        <v>16.25</v>
      </c>
      <c r="F121" s="3">
        <f t="shared" si="5"/>
        <v>3.9848816394805997</v>
      </c>
      <c r="G121" s="10">
        <v>55</v>
      </c>
    </row>
    <row r="122" spans="1:7" ht="15" thickBot="1" x14ac:dyDescent="0.4">
      <c r="A122" s="12">
        <v>60</v>
      </c>
      <c r="B122" s="2">
        <v>0.64243143796920699</v>
      </c>
      <c r="C122" s="2">
        <v>0.88749998807907104</v>
      </c>
      <c r="D122" s="3">
        <f t="shared" si="3"/>
        <v>12.848628759384139</v>
      </c>
      <c r="E122" s="3">
        <f t="shared" si="4"/>
        <v>17.749999761581421</v>
      </c>
      <c r="F122" s="3">
        <f t="shared" si="5"/>
        <v>4.9013710021972816</v>
      </c>
      <c r="G122" s="12">
        <v>60</v>
      </c>
    </row>
    <row r="123" spans="1:7" x14ac:dyDescent="0.35">
      <c r="A123" s="6">
        <v>0</v>
      </c>
      <c r="B123" s="2">
        <v>0.10834522545337601</v>
      </c>
      <c r="C123" s="2">
        <v>0</v>
      </c>
      <c r="D123" s="3">
        <f t="shared" si="3"/>
        <v>2.1669045090675203</v>
      </c>
      <c r="E123" s="3">
        <f t="shared" si="4"/>
        <v>0</v>
      </c>
      <c r="F123" s="3">
        <f t="shared" si="5"/>
        <v>2.1669045090675203</v>
      </c>
      <c r="G123" s="6">
        <v>0</v>
      </c>
    </row>
    <row r="124" spans="1:7" x14ac:dyDescent="0.35">
      <c r="A124" s="10">
        <v>5</v>
      </c>
      <c r="B124" s="2">
        <v>0.12791009247303001</v>
      </c>
      <c r="C124" s="2">
        <v>5.0000000745057997E-2</v>
      </c>
      <c r="D124" s="3">
        <f t="shared" si="3"/>
        <v>2.5582018494606</v>
      </c>
      <c r="E124" s="3">
        <f t="shared" si="4"/>
        <v>1.0000000149011599</v>
      </c>
      <c r="F124" s="3">
        <f t="shared" si="5"/>
        <v>1.5582018345594402</v>
      </c>
      <c r="G124" s="10">
        <v>5</v>
      </c>
    </row>
    <row r="125" spans="1:7" x14ac:dyDescent="0.35">
      <c r="A125" s="10">
        <v>10</v>
      </c>
      <c r="B125" s="2">
        <v>0.15475153923034601</v>
      </c>
      <c r="C125" s="2">
        <v>0.10000000149011599</v>
      </c>
      <c r="D125" s="3">
        <f t="shared" si="3"/>
        <v>3.0950307846069203</v>
      </c>
      <c r="E125" s="3">
        <f t="shared" si="4"/>
        <v>2.0000000298023197</v>
      </c>
      <c r="F125" s="3">
        <f t="shared" si="5"/>
        <v>1.0950307548046005</v>
      </c>
      <c r="G125" s="10">
        <v>10</v>
      </c>
    </row>
    <row r="126" spans="1:7" x14ac:dyDescent="0.35">
      <c r="A126" s="10">
        <v>15</v>
      </c>
      <c r="B126" s="2">
        <v>0.19091548025607999</v>
      </c>
      <c r="C126" s="2">
        <v>0.15000000596046401</v>
      </c>
      <c r="D126" s="3">
        <f t="shared" si="3"/>
        <v>3.8183096051215997</v>
      </c>
      <c r="E126" s="3">
        <f t="shared" si="4"/>
        <v>3.0000001192092802</v>
      </c>
      <c r="F126" s="3">
        <f t="shared" si="5"/>
        <v>0.81830948591231945</v>
      </c>
      <c r="G126" s="10">
        <v>15</v>
      </c>
    </row>
    <row r="127" spans="1:7" x14ac:dyDescent="0.35">
      <c r="A127" s="10">
        <v>20</v>
      </c>
      <c r="B127" s="2">
        <v>0.23777717351913399</v>
      </c>
      <c r="C127" s="2">
        <v>0.21250000596046401</v>
      </c>
      <c r="D127" s="3">
        <f t="shared" si="3"/>
        <v>4.7555434703826798</v>
      </c>
      <c r="E127" s="3">
        <f t="shared" si="4"/>
        <v>4.2500001192092798</v>
      </c>
      <c r="F127" s="3">
        <f t="shared" si="5"/>
        <v>0.50554335117339999</v>
      </c>
      <c r="G127" s="10">
        <v>20</v>
      </c>
    </row>
    <row r="128" spans="1:7" x14ac:dyDescent="0.35">
      <c r="A128" s="10">
        <v>25</v>
      </c>
      <c r="B128" s="2">
        <v>0.29482707381248402</v>
      </c>
      <c r="C128" s="2">
        <v>0.30000001192092801</v>
      </c>
      <c r="D128" s="3">
        <f t="shared" si="3"/>
        <v>5.8965414762496806</v>
      </c>
      <c r="E128" s="3">
        <f t="shared" si="4"/>
        <v>6.0000002384185604</v>
      </c>
      <c r="F128" s="3">
        <f t="shared" si="5"/>
        <v>0.10345876216887984</v>
      </c>
      <c r="G128" s="10">
        <v>25</v>
      </c>
    </row>
    <row r="129" spans="1:7" x14ac:dyDescent="0.35">
      <c r="A129" s="10">
        <v>30</v>
      </c>
      <c r="B129" s="2">
        <v>0.35878753662109297</v>
      </c>
      <c r="C129" s="2">
        <v>0.36250001192092801</v>
      </c>
      <c r="D129" s="3">
        <f t="shared" si="3"/>
        <v>7.175750732421859</v>
      </c>
      <c r="E129" s="3">
        <f t="shared" si="4"/>
        <v>7.2500002384185604</v>
      </c>
      <c r="F129" s="3">
        <f t="shared" si="5"/>
        <v>7.4249505996701437E-2</v>
      </c>
      <c r="G129" s="10">
        <v>30</v>
      </c>
    </row>
    <row r="130" spans="1:7" x14ac:dyDescent="0.35">
      <c r="A130" s="10">
        <v>35</v>
      </c>
      <c r="B130" s="2">
        <v>0.42419111728668202</v>
      </c>
      <c r="C130" s="2">
        <v>0.41249999403953502</v>
      </c>
      <c r="D130" s="3">
        <f t="shared" si="3"/>
        <v>8.4838223457336408</v>
      </c>
      <c r="E130" s="3">
        <f t="shared" si="4"/>
        <v>8.2499998807906998</v>
      </c>
      <c r="F130" s="3">
        <f t="shared" si="5"/>
        <v>0.23382246494294101</v>
      </c>
      <c r="G130" s="10">
        <v>35</v>
      </c>
    </row>
    <row r="131" spans="1:7" x14ac:dyDescent="0.35">
      <c r="A131" s="10">
        <v>40</v>
      </c>
      <c r="B131" s="2">
        <v>0.48544812202453602</v>
      </c>
      <c r="C131" s="2">
        <v>0.5</v>
      </c>
      <c r="D131" s="3">
        <f t="shared" ref="D131:D161" si="6">B131*20</f>
        <v>9.7089624404907209</v>
      </c>
      <c r="E131" s="3">
        <f t="shared" ref="E131:E161" si="7">C131*20</f>
        <v>10</v>
      </c>
      <c r="F131" s="3">
        <f t="shared" ref="F131:F161" si="8">ABS(D131-E131)</f>
        <v>0.29103755950927912</v>
      </c>
      <c r="G131" s="10">
        <v>40</v>
      </c>
    </row>
    <row r="132" spans="1:7" x14ac:dyDescent="0.35">
      <c r="A132" s="10">
        <v>45</v>
      </c>
      <c r="B132" s="2">
        <v>0.53883469104766801</v>
      </c>
      <c r="C132" s="2">
        <v>0.55000001192092796</v>
      </c>
      <c r="D132" s="3">
        <f t="shared" si="6"/>
        <v>10.77669382095336</v>
      </c>
      <c r="E132" s="3">
        <f t="shared" si="7"/>
        <v>11.00000023841856</v>
      </c>
      <c r="F132" s="3">
        <f t="shared" si="8"/>
        <v>0.2233064174651993</v>
      </c>
      <c r="G132" s="10">
        <v>45</v>
      </c>
    </row>
    <row r="133" spans="1:7" x14ac:dyDescent="0.35">
      <c r="A133" s="10">
        <v>50</v>
      </c>
      <c r="B133" s="2">
        <v>0.58305698633193903</v>
      </c>
      <c r="C133" s="2">
        <v>0.57499998807907104</v>
      </c>
      <c r="D133" s="3">
        <f t="shared" si="6"/>
        <v>11.66113972663878</v>
      </c>
      <c r="E133" s="3">
        <f t="shared" si="7"/>
        <v>11.499999761581421</v>
      </c>
      <c r="F133" s="3">
        <f t="shared" si="8"/>
        <v>0.16113996505735884</v>
      </c>
      <c r="G133" s="10">
        <v>50</v>
      </c>
    </row>
    <row r="134" spans="1:7" x14ac:dyDescent="0.35">
      <c r="A134" s="10">
        <v>55</v>
      </c>
      <c r="B134" s="2">
        <v>0.61859917640686002</v>
      </c>
      <c r="C134" s="2">
        <v>0.64999997615814198</v>
      </c>
      <c r="D134" s="3">
        <f t="shared" si="6"/>
        <v>12.3719835281372</v>
      </c>
      <c r="E134" s="3">
        <f t="shared" si="7"/>
        <v>12.99999952316284</v>
      </c>
      <c r="F134" s="3">
        <f t="shared" si="8"/>
        <v>0.62801599502564009</v>
      </c>
      <c r="G134" s="10">
        <v>55</v>
      </c>
    </row>
    <row r="135" spans="1:7" x14ac:dyDescent="0.35">
      <c r="A135" s="10">
        <v>60</v>
      </c>
      <c r="B135" s="2">
        <v>0.64678198099136297</v>
      </c>
      <c r="C135" s="2">
        <v>0.67500001192092796</v>
      </c>
      <c r="D135" s="3">
        <f t="shared" si="6"/>
        <v>12.93563961982726</v>
      </c>
      <c r="E135" s="3">
        <f t="shared" si="7"/>
        <v>13.50000023841856</v>
      </c>
      <c r="F135" s="3">
        <f t="shared" si="8"/>
        <v>0.56436061859129971</v>
      </c>
      <c r="G135" s="10">
        <v>60</v>
      </c>
    </row>
    <row r="136" spans="1:7" x14ac:dyDescent="0.35">
      <c r="A136" s="10">
        <v>0</v>
      </c>
      <c r="B136" s="2">
        <v>0.10834522545337601</v>
      </c>
      <c r="C136" s="2">
        <v>0</v>
      </c>
      <c r="D136" s="3">
        <f t="shared" si="6"/>
        <v>2.1669045090675203</v>
      </c>
      <c r="E136" s="3">
        <f t="shared" si="7"/>
        <v>0</v>
      </c>
      <c r="F136" s="3">
        <f t="shared" si="8"/>
        <v>2.1669045090675203</v>
      </c>
      <c r="G136" s="10">
        <v>0</v>
      </c>
    </row>
    <row r="137" spans="1:7" x14ac:dyDescent="0.35">
      <c r="A137" s="10">
        <v>5</v>
      </c>
      <c r="B137" s="2">
        <v>0.12791009247303001</v>
      </c>
      <c r="C137" s="2">
        <v>5.0000000745057997E-2</v>
      </c>
      <c r="D137" s="3">
        <f t="shared" si="6"/>
        <v>2.5582018494606</v>
      </c>
      <c r="E137" s="3">
        <f t="shared" si="7"/>
        <v>1.0000000149011599</v>
      </c>
      <c r="F137" s="3">
        <f t="shared" si="8"/>
        <v>1.5582018345594402</v>
      </c>
      <c r="G137" s="10">
        <v>5</v>
      </c>
    </row>
    <row r="138" spans="1:7" x14ac:dyDescent="0.35">
      <c r="A138" s="10">
        <v>10</v>
      </c>
      <c r="B138" s="2">
        <v>0.15475153923034601</v>
      </c>
      <c r="C138" s="2">
        <v>0.10000000149011599</v>
      </c>
      <c r="D138" s="3">
        <f t="shared" si="6"/>
        <v>3.0950307846069203</v>
      </c>
      <c r="E138" s="3">
        <f t="shared" si="7"/>
        <v>2.0000000298023197</v>
      </c>
      <c r="F138" s="3">
        <f t="shared" si="8"/>
        <v>1.0950307548046005</v>
      </c>
      <c r="G138" s="10">
        <v>10</v>
      </c>
    </row>
    <row r="139" spans="1:7" x14ac:dyDescent="0.35">
      <c r="A139" s="10">
        <v>15</v>
      </c>
      <c r="B139" s="2">
        <v>0.19091548025607999</v>
      </c>
      <c r="C139" s="2">
        <v>0.15000000596046401</v>
      </c>
      <c r="D139" s="3">
        <f t="shared" si="6"/>
        <v>3.8183096051215997</v>
      </c>
      <c r="E139" s="3">
        <f t="shared" si="7"/>
        <v>3.0000001192092802</v>
      </c>
      <c r="F139" s="3">
        <f t="shared" si="8"/>
        <v>0.81830948591231945</v>
      </c>
      <c r="G139" s="10">
        <v>15</v>
      </c>
    </row>
    <row r="140" spans="1:7" x14ac:dyDescent="0.35">
      <c r="A140" s="10">
        <v>20</v>
      </c>
      <c r="B140" s="2">
        <v>0.23777717351913399</v>
      </c>
      <c r="C140" s="2">
        <v>0.21250000596046401</v>
      </c>
      <c r="D140" s="3">
        <f t="shared" si="6"/>
        <v>4.7555434703826798</v>
      </c>
      <c r="E140" s="3">
        <f t="shared" si="7"/>
        <v>4.2500001192092798</v>
      </c>
      <c r="F140" s="3">
        <f t="shared" si="8"/>
        <v>0.50554335117339999</v>
      </c>
      <c r="G140" s="10">
        <v>20</v>
      </c>
    </row>
    <row r="141" spans="1:7" x14ac:dyDescent="0.35">
      <c r="A141" s="10">
        <v>25</v>
      </c>
      <c r="B141" s="2">
        <v>0.29482707381248402</v>
      </c>
      <c r="C141" s="2">
        <v>0.30000001192092801</v>
      </c>
      <c r="D141" s="3">
        <f t="shared" si="6"/>
        <v>5.8965414762496806</v>
      </c>
      <c r="E141" s="3">
        <f t="shared" si="7"/>
        <v>6.0000002384185604</v>
      </c>
      <c r="F141" s="3">
        <f t="shared" si="8"/>
        <v>0.10345876216887984</v>
      </c>
      <c r="G141" s="10">
        <v>25</v>
      </c>
    </row>
    <row r="142" spans="1:7" x14ac:dyDescent="0.35">
      <c r="A142" s="10">
        <v>30</v>
      </c>
      <c r="B142" s="2">
        <v>0.35878753662109297</v>
      </c>
      <c r="C142" s="2">
        <v>0.36250001192092801</v>
      </c>
      <c r="D142" s="3">
        <f t="shared" si="6"/>
        <v>7.175750732421859</v>
      </c>
      <c r="E142" s="3">
        <f t="shared" si="7"/>
        <v>7.2500002384185604</v>
      </c>
      <c r="F142" s="3">
        <f t="shared" si="8"/>
        <v>7.4249505996701437E-2</v>
      </c>
      <c r="G142" s="10">
        <v>30</v>
      </c>
    </row>
    <row r="143" spans="1:7" x14ac:dyDescent="0.35">
      <c r="A143" s="10">
        <v>35</v>
      </c>
      <c r="B143" s="2">
        <v>0.42419111728668202</v>
      </c>
      <c r="C143" s="2">
        <v>0.41249999403953502</v>
      </c>
      <c r="D143" s="3">
        <f t="shared" si="6"/>
        <v>8.4838223457336408</v>
      </c>
      <c r="E143" s="3">
        <f t="shared" si="7"/>
        <v>8.2499998807906998</v>
      </c>
      <c r="F143" s="3">
        <f t="shared" si="8"/>
        <v>0.23382246494294101</v>
      </c>
      <c r="G143" s="10">
        <v>35</v>
      </c>
    </row>
    <row r="144" spans="1:7" x14ac:dyDescent="0.35">
      <c r="A144" s="10">
        <v>40</v>
      </c>
      <c r="B144" s="2">
        <v>0.48544812202453602</v>
      </c>
      <c r="C144" s="2">
        <v>0.5</v>
      </c>
      <c r="D144" s="3">
        <f t="shared" si="6"/>
        <v>9.7089624404907209</v>
      </c>
      <c r="E144" s="3">
        <f t="shared" si="7"/>
        <v>10</v>
      </c>
      <c r="F144" s="3">
        <f t="shared" si="8"/>
        <v>0.29103755950927912</v>
      </c>
      <c r="G144" s="10">
        <v>40</v>
      </c>
    </row>
    <row r="145" spans="1:7" x14ac:dyDescent="0.35">
      <c r="A145" s="10">
        <v>45</v>
      </c>
      <c r="B145" s="2">
        <v>0.53883469104766801</v>
      </c>
      <c r="C145" s="2">
        <v>0.55000001192092796</v>
      </c>
      <c r="D145" s="3">
        <f t="shared" si="6"/>
        <v>10.77669382095336</v>
      </c>
      <c r="E145" s="3">
        <f t="shared" si="7"/>
        <v>11.00000023841856</v>
      </c>
      <c r="F145" s="3">
        <f t="shared" si="8"/>
        <v>0.2233064174651993</v>
      </c>
      <c r="G145" s="10">
        <v>45</v>
      </c>
    </row>
    <row r="146" spans="1:7" x14ac:dyDescent="0.35">
      <c r="A146" s="10">
        <v>50</v>
      </c>
      <c r="B146" s="2">
        <v>0.58305698633193903</v>
      </c>
      <c r="C146" s="2">
        <v>0.57499998807907104</v>
      </c>
      <c r="D146" s="3">
        <f t="shared" si="6"/>
        <v>11.66113972663878</v>
      </c>
      <c r="E146" s="3">
        <f t="shared" si="7"/>
        <v>11.499999761581421</v>
      </c>
      <c r="F146" s="3">
        <f t="shared" si="8"/>
        <v>0.16113996505735884</v>
      </c>
      <c r="G146" s="10">
        <v>50</v>
      </c>
    </row>
    <row r="147" spans="1:7" x14ac:dyDescent="0.35">
      <c r="A147" s="10">
        <v>55</v>
      </c>
      <c r="B147" s="2">
        <v>0.61859917640686002</v>
      </c>
      <c r="C147" s="2">
        <v>0.64999997615814198</v>
      </c>
      <c r="D147" s="3">
        <f t="shared" si="6"/>
        <v>12.3719835281372</v>
      </c>
      <c r="E147" s="3">
        <f t="shared" si="7"/>
        <v>12.99999952316284</v>
      </c>
      <c r="F147" s="3">
        <f t="shared" si="8"/>
        <v>0.62801599502564009</v>
      </c>
      <c r="G147" s="10">
        <v>55</v>
      </c>
    </row>
    <row r="148" spans="1:7" x14ac:dyDescent="0.35">
      <c r="A148" s="10">
        <v>60</v>
      </c>
      <c r="B148" s="2">
        <v>0.64678198099136297</v>
      </c>
      <c r="C148" s="2">
        <v>0.67500001192092796</v>
      </c>
      <c r="D148" s="3">
        <f t="shared" si="6"/>
        <v>12.93563961982726</v>
      </c>
      <c r="E148" s="3">
        <f t="shared" si="7"/>
        <v>13.50000023841856</v>
      </c>
      <c r="F148" s="3">
        <f t="shared" si="8"/>
        <v>0.56436061859129971</v>
      </c>
      <c r="G148" s="10">
        <v>60</v>
      </c>
    </row>
    <row r="149" spans="1:7" x14ac:dyDescent="0.35">
      <c r="A149" s="10">
        <v>0</v>
      </c>
      <c r="B149" s="2">
        <v>0.10834522545337601</v>
      </c>
      <c r="C149" s="2">
        <v>0</v>
      </c>
      <c r="D149" s="3">
        <f t="shared" si="6"/>
        <v>2.1669045090675203</v>
      </c>
      <c r="E149" s="3">
        <f t="shared" si="7"/>
        <v>0</v>
      </c>
      <c r="F149" s="3">
        <f t="shared" si="8"/>
        <v>2.1669045090675203</v>
      </c>
      <c r="G149" s="10">
        <v>0</v>
      </c>
    </row>
    <row r="150" spans="1:7" x14ac:dyDescent="0.35">
      <c r="A150" s="10">
        <v>5</v>
      </c>
      <c r="B150" s="2">
        <v>0.12791009247303001</v>
      </c>
      <c r="C150" s="2">
        <v>5.0000000745057997E-2</v>
      </c>
      <c r="D150" s="3">
        <f t="shared" si="6"/>
        <v>2.5582018494606</v>
      </c>
      <c r="E150" s="3">
        <f t="shared" si="7"/>
        <v>1.0000000149011599</v>
      </c>
      <c r="F150" s="3">
        <f t="shared" si="8"/>
        <v>1.5582018345594402</v>
      </c>
      <c r="G150" s="10">
        <v>5</v>
      </c>
    </row>
    <row r="151" spans="1:7" x14ac:dyDescent="0.35">
      <c r="A151" s="10">
        <v>10</v>
      </c>
      <c r="B151" s="2">
        <v>0.15475153923034601</v>
      </c>
      <c r="C151" s="2">
        <v>0.10000000149011599</v>
      </c>
      <c r="D151" s="3">
        <f t="shared" si="6"/>
        <v>3.0950307846069203</v>
      </c>
      <c r="E151" s="3">
        <f t="shared" si="7"/>
        <v>2.0000000298023197</v>
      </c>
      <c r="F151" s="3">
        <f t="shared" si="8"/>
        <v>1.0950307548046005</v>
      </c>
      <c r="G151" s="10">
        <v>10</v>
      </c>
    </row>
    <row r="152" spans="1:7" x14ac:dyDescent="0.35">
      <c r="A152" s="10">
        <v>15</v>
      </c>
      <c r="B152" s="2">
        <v>0.19091548025607999</v>
      </c>
      <c r="C152" s="2">
        <v>0.15000000596046401</v>
      </c>
      <c r="D152" s="3">
        <f t="shared" si="6"/>
        <v>3.8183096051215997</v>
      </c>
      <c r="E152" s="3">
        <f t="shared" si="7"/>
        <v>3.0000001192092802</v>
      </c>
      <c r="F152" s="3">
        <f t="shared" si="8"/>
        <v>0.81830948591231945</v>
      </c>
      <c r="G152" s="10">
        <v>15</v>
      </c>
    </row>
    <row r="153" spans="1:7" x14ac:dyDescent="0.35">
      <c r="A153" s="10">
        <v>20</v>
      </c>
      <c r="B153" s="2">
        <v>0.23777717351913399</v>
      </c>
      <c r="C153" s="2">
        <v>0.21250000596046401</v>
      </c>
      <c r="D153" s="3">
        <f t="shared" si="6"/>
        <v>4.7555434703826798</v>
      </c>
      <c r="E153" s="3">
        <f t="shared" si="7"/>
        <v>4.2500001192092798</v>
      </c>
      <c r="F153" s="3">
        <f t="shared" si="8"/>
        <v>0.50554335117339999</v>
      </c>
      <c r="G153" s="10">
        <v>20</v>
      </c>
    </row>
    <row r="154" spans="1:7" x14ac:dyDescent="0.35">
      <c r="A154" s="10">
        <v>25</v>
      </c>
      <c r="B154" s="2">
        <v>0.29482707381248402</v>
      </c>
      <c r="C154" s="2">
        <v>0.30000001192092801</v>
      </c>
      <c r="D154" s="3">
        <f t="shared" si="6"/>
        <v>5.8965414762496806</v>
      </c>
      <c r="E154" s="3">
        <f t="shared" si="7"/>
        <v>6.0000002384185604</v>
      </c>
      <c r="F154" s="3">
        <f t="shared" si="8"/>
        <v>0.10345876216887984</v>
      </c>
      <c r="G154" s="10">
        <v>25</v>
      </c>
    </row>
    <row r="155" spans="1:7" x14ac:dyDescent="0.35">
      <c r="A155" s="10">
        <v>30</v>
      </c>
      <c r="B155" s="2">
        <v>0.35878753662109297</v>
      </c>
      <c r="C155" s="2">
        <v>0.36250001192092801</v>
      </c>
      <c r="D155" s="3">
        <f t="shared" si="6"/>
        <v>7.175750732421859</v>
      </c>
      <c r="E155" s="3">
        <f t="shared" si="7"/>
        <v>7.2500002384185604</v>
      </c>
      <c r="F155" s="3">
        <f t="shared" si="8"/>
        <v>7.4249505996701437E-2</v>
      </c>
      <c r="G155" s="10">
        <v>30</v>
      </c>
    </row>
    <row r="156" spans="1:7" x14ac:dyDescent="0.35">
      <c r="A156" s="10">
        <v>35</v>
      </c>
      <c r="B156" s="2">
        <v>0.42419111728668202</v>
      </c>
      <c r="C156" s="2">
        <v>0.41249999403953502</v>
      </c>
      <c r="D156" s="3">
        <f t="shared" si="6"/>
        <v>8.4838223457336408</v>
      </c>
      <c r="E156" s="3">
        <f t="shared" si="7"/>
        <v>8.2499998807906998</v>
      </c>
      <c r="F156" s="3">
        <f t="shared" si="8"/>
        <v>0.23382246494294101</v>
      </c>
      <c r="G156" s="10">
        <v>35</v>
      </c>
    </row>
    <row r="157" spans="1:7" x14ac:dyDescent="0.35">
      <c r="A157" s="10">
        <v>40</v>
      </c>
      <c r="B157" s="2">
        <v>0.48544812202453602</v>
      </c>
      <c r="C157" s="2">
        <v>0.5</v>
      </c>
      <c r="D157" s="3">
        <f t="shared" si="6"/>
        <v>9.7089624404907209</v>
      </c>
      <c r="E157" s="3">
        <f t="shared" si="7"/>
        <v>10</v>
      </c>
      <c r="F157" s="3">
        <f t="shared" si="8"/>
        <v>0.29103755950927912</v>
      </c>
      <c r="G157" s="10">
        <v>40</v>
      </c>
    </row>
    <row r="158" spans="1:7" x14ac:dyDescent="0.35">
      <c r="A158" s="10">
        <v>45</v>
      </c>
      <c r="B158" s="2">
        <v>0.53883469104766801</v>
      </c>
      <c r="C158" s="2">
        <v>0.55000001192092796</v>
      </c>
      <c r="D158" s="3">
        <f t="shared" si="6"/>
        <v>10.77669382095336</v>
      </c>
      <c r="E158" s="3">
        <f t="shared" si="7"/>
        <v>11.00000023841856</v>
      </c>
      <c r="F158" s="3">
        <f t="shared" si="8"/>
        <v>0.2233064174651993</v>
      </c>
      <c r="G158" s="10">
        <v>45</v>
      </c>
    </row>
    <row r="159" spans="1:7" x14ac:dyDescent="0.35">
      <c r="A159" s="10">
        <v>50</v>
      </c>
      <c r="B159" s="2">
        <v>0.58305698633193903</v>
      </c>
      <c r="C159" s="2">
        <v>0.57499998807907104</v>
      </c>
      <c r="D159" s="3">
        <f t="shared" si="6"/>
        <v>11.66113972663878</v>
      </c>
      <c r="E159" s="3">
        <f t="shared" si="7"/>
        <v>11.499999761581421</v>
      </c>
      <c r="F159" s="3">
        <f t="shared" si="8"/>
        <v>0.16113996505735884</v>
      </c>
      <c r="G159" s="10">
        <v>50</v>
      </c>
    </row>
    <row r="160" spans="1:7" x14ac:dyDescent="0.35">
      <c r="A160" s="10">
        <v>55</v>
      </c>
      <c r="B160" s="2">
        <v>0.61859917640686002</v>
      </c>
      <c r="C160" s="2">
        <v>0.64999997615814198</v>
      </c>
      <c r="D160" s="3">
        <f t="shared" si="6"/>
        <v>12.3719835281372</v>
      </c>
      <c r="E160" s="3">
        <f t="shared" si="7"/>
        <v>12.99999952316284</v>
      </c>
      <c r="F160" s="3">
        <f t="shared" si="8"/>
        <v>0.62801599502564009</v>
      </c>
      <c r="G160" s="10">
        <v>55</v>
      </c>
    </row>
    <row r="161" spans="1:7" ht="15" thickBot="1" x14ac:dyDescent="0.4">
      <c r="A161" s="12">
        <v>60</v>
      </c>
      <c r="B161" s="2">
        <v>0.64678198099136297</v>
      </c>
      <c r="C161" s="2">
        <v>0.67500001192092796</v>
      </c>
      <c r="D161" s="3">
        <f t="shared" si="6"/>
        <v>12.93563961982726</v>
      </c>
      <c r="E161" s="3">
        <f t="shared" si="7"/>
        <v>13.50000023841856</v>
      </c>
      <c r="F161" s="3">
        <f t="shared" si="8"/>
        <v>0.56436061859129971</v>
      </c>
      <c r="G161" s="12">
        <v>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abSelected="1" topLeftCell="A140" workbookViewId="0">
      <selection activeCell="G6" sqref="G6:G161"/>
    </sheetView>
  </sheetViews>
  <sheetFormatPr defaultRowHeight="14.5" x14ac:dyDescent="0.35"/>
  <cols>
    <col min="1" max="1" width="8.7265625" style="16"/>
    <col min="2" max="6" width="8.7265625" style="1"/>
    <col min="7" max="9" width="8.7265625" style="19"/>
    <col min="10" max="10" width="12.36328125" style="19" bestFit="1" customWidth="1"/>
    <col min="11" max="11" width="14.54296875" style="19" bestFit="1" customWidth="1"/>
    <col min="12" max="16384" width="8.7265625" style="19"/>
  </cols>
  <sheetData>
    <row r="1" spans="1:8" x14ac:dyDescent="0.35">
      <c r="A1" s="16" t="s">
        <v>7</v>
      </c>
      <c r="B1" s="1" t="s">
        <v>14</v>
      </c>
      <c r="D1" s="1" t="s">
        <v>15</v>
      </c>
      <c r="E1" s="1" t="s">
        <v>14</v>
      </c>
      <c r="F1" s="1" t="s">
        <v>15</v>
      </c>
      <c r="G1" s="1" t="s">
        <v>3</v>
      </c>
      <c r="H1" s="16" t="s">
        <v>7</v>
      </c>
    </row>
    <row r="2" spans="1:8" x14ac:dyDescent="0.35">
      <c r="A2" s="19">
        <v>45</v>
      </c>
      <c r="B2" s="2">
        <v>0.53595900535583396</v>
      </c>
      <c r="C2" s="2"/>
      <c r="D2" s="2">
        <v>0.48750001192092801</v>
      </c>
      <c r="E2" s="3">
        <f>B2*20</f>
        <v>10.71918010711668</v>
      </c>
      <c r="F2" s="3">
        <f>D2*20</f>
        <v>9.7500002384185596</v>
      </c>
      <c r="G2" s="3">
        <f>ABS(E2-F2)</f>
        <v>0.96917986869812012</v>
      </c>
      <c r="H2" s="19">
        <v>45</v>
      </c>
    </row>
    <row r="3" spans="1:8" x14ac:dyDescent="0.35">
      <c r="A3" s="19">
        <v>50</v>
      </c>
      <c r="B3" s="2">
        <v>0.58286845684051503</v>
      </c>
      <c r="C3" s="2"/>
      <c r="D3" s="2">
        <v>0.55000001192092796</v>
      </c>
      <c r="E3" s="3">
        <f>B3*20</f>
        <v>11.657369136810301</v>
      </c>
      <c r="F3" s="3">
        <f t="shared" ref="F3:F66" si="0">D3*20</f>
        <v>11.00000023841856</v>
      </c>
      <c r="G3" s="3">
        <f t="shared" ref="G3:G66" si="1">ABS(E3-F3)</f>
        <v>0.6573688983917414</v>
      </c>
      <c r="H3" s="19">
        <v>50</v>
      </c>
    </row>
    <row r="4" spans="1:8" x14ac:dyDescent="0.35">
      <c r="A4" s="19">
        <v>55</v>
      </c>
      <c r="B4" s="2">
        <v>0.62692046165466297</v>
      </c>
      <c r="C4" s="2"/>
      <c r="D4" s="2">
        <v>0.61250001192092796</v>
      </c>
      <c r="E4" s="3">
        <f>B4*20</f>
        <v>12.53840923309326</v>
      </c>
      <c r="F4" s="3">
        <f t="shared" si="0"/>
        <v>12.25000023841856</v>
      </c>
      <c r="G4" s="3">
        <f t="shared" si="1"/>
        <v>0.28840899467470038</v>
      </c>
      <c r="H4" s="19">
        <v>55</v>
      </c>
    </row>
    <row r="5" spans="1:8" ht="15" thickBot="1" x14ac:dyDescent="0.4">
      <c r="A5" s="19">
        <v>60</v>
      </c>
      <c r="B5" s="2">
        <v>0.66801273822784402</v>
      </c>
      <c r="C5" s="2"/>
      <c r="D5" s="2">
        <v>0.64999997615814198</v>
      </c>
      <c r="E5" s="3">
        <f>B5*20</f>
        <v>13.360254764556881</v>
      </c>
      <c r="F5" s="3">
        <f t="shared" si="0"/>
        <v>12.99999952316284</v>
      </c>
      <c r="G5" s="3">
        <f t="shared" si="1"/>
        <v>0.36025524139404119</v>
      </c>
      <c r="H5" s="19">
        <v>60</v>
      </c>
    </row>
    <row r="6" spans="1:8" x14ac:dyDescent="0.35">
      <c r="A6" s="6">
        <v>0</v>
      </c>
      <c r="B6" s="2">
        <v>5.2088618278503397E-2</v>
      </c>
      <c r="C6" s="2"/>
      <c r="D6" s="2">
        <v>0</v>
      </c>
      <c r="E6" s="3">
        <f>B6*20</f>
        <v>1.0417723655700679</v>
      </c>
      <c r="F6" s="3">
        <f t="shared" si="0"/>
        <v>0</v>
      </c>
      <c r="G6" s="3">
        <f t="shared" si="1"/>
        <v>1.0417723655700679</v>
      </c>
      <c r="H6" s="6">
        <v>0</v>
      </c>
    </row>
    <row r="7" spans="1:8" x14ac:dyDescent="0.35">
      <c r="A7" s="10">
        <v>5</v>
      </c>
      <c r="B7" s="2">
        <v>0.109223902225494</v>
      </c>
      <c r="C7" s="2"/>
      <c r="D7" s="2">
        <v>6.25E-2</v>
      </c>
      <c r="E7" s="3">
        <f>B7*20</f>
        <v>2.1844780445098797</v>
      </c>
      <c r="F7" s="3">
        <f t="shared" si="0"/>
        <v>1.25</v>
      </c>
      <c r="G7" s="3">
        <f t="shared" si="1"/>
        <v>0.9344780445098797</v>
      </c>
      <c r="H7" s="10">
        <v>5</v>
      </c>
    </row>
    <row r="8" spans="1:8" x14ac:dyDescent="0.35">
      <c r="A8" s="10">
        <v>10</v>
      </c>
      <c r="B8" s="2">
        <v>0.16703844070434501</v>
      </c>
      <c r="C8" s="2"/>
      <c r="D8" s="2">
        <v>0.125</v>
      </c>
      <c r="E8" s="3">
        <f>B8*20</f>
        <v>3.3407688140869003</v>
      </c>
      <c r="F8" s="3">
        <f t="shared" si="0"/>
        <v>2.5</v>
      </c>
      <c r="G8" s="3">
        <f t="shared" si="1"/>
        <v>0.8407688140869003</v>
      </c>
      <c r="H8" s="10">
        <v>10</v>
      </c>
    </row>
    <row r="9" spans="1:8" x14ac:dyDescent="0.35">
      <c r="A9" s="10">
        <v>15</v>
      </c>
      <c r="B9" s="2">
        <v>0.22504591941833399</v>
      </c>
      <c r="C9" s="2"/>
      <c r="D9" s="2">
        <v>0.162499994039535</v>
      </c>
      <c r="E9" s="3">
        <f>B9*20</f>
        <v>4.5009183883666797</v>
      </c>
      <c r="F9" s="3">
        <f t="shared" si="0"/>
        <v>3.2499998807906998</v>
      </c>
      <c r="G9" s="3">
        <f t="shared" si="1"/>
        <v>1.2509185075759799</v>
      </c>
      <c r="H9" s="10">
        <v>15</v>
      </c>
    </row>
    <row r="10" spans="1:8" x14ac:dyDescent="0.35">
      <c r="A10" s="10">
        <v>20</v>
      </c>
      <c r="B10" s="2">
        <v>0.28273451328277499</v>
      </c>
      <c r="C10" s="2"/>
      <c r="D10" s="2">
        <v>0.224999994039535</v>
      </c>
      <c r="E10" s="3">
        <f>B10*20</f>
        <v>5.6546902656554998</v>
      </c>
      <c r="F10" s="3">
        <f t="shared" si="0"/>
        <v>4.4999998807906998</v>
      </c>
      <c r="G10" s="3">
        <f t="shared" si="1"/>
        <v>1.1546903848648</v>
      </c>
      <c r="H10" s="10">
        <v>20</v>
      </c>
    </row>
    <row r="11" spans="1:8" x14ac:dyDescent="0.35">
      <c r="A11" s="10">
        <v>25</v>
      </c>
      <c r="B11" s="2">
        <v>0.33958941698074302</v>
      </c>
      <c r="C11" s="2"/>
      <c r="D11" s="2">
        <v>0.27500000596046398</v>
      </c>
      <c r="E11" s="3">
        <f>B11*20</f>
        <v>6.7917883396148602</v>
      </c>
      <c r="F11" s="3">
        <f t="shared" si="0"/>
        <v>5.5000001192092798</v>
      </c>
      <c r="G11" s="3">
        <f t="shared" si="1"/>
        <v>1.2917882204055804</v>
      </c>
      <c r="H11" s="10">
        <v>25</v>
      </c>
    </row>
    <row r="12" spans="1:8" x14ac:dyDescent="0.35">
      <c r="A12" s="10">
        <v>30</v>
      </c>
      <c r="B12" s="2">
        <v>0.395113825798034</v>
      </c>
      <c r="C12" s="2"/>
      <c r="D12" s="2">
        <v>0.34999999403953502</v>
      </c>
      <c r="E12" s="3">
        <f>B12*20</f>
        <v>7.90227651596068</v>
      </c>
      <c r="F12" s="3">
        <f t="shared" si="0"/>
        <v>6.9999998807907007</v>
      </c>
      <c r="G12" s="3">
        <f t="shared" si="1"/>
        <v>0.90227663516997936</v>
      </c>
      <c r="H12" s="10">
        <v>30</v>
      </c>
    </row>
    <row r="13" spans="1:8" x14ac:dyDescent="0.35">
      <c r="A13" s="10">
        <v>35</v>
      </c>
      <c r="B13" s="2">
        <v>0.44884967803955</v>
      </c>
      <c r="C13" s="2"/>
      <c r="D13" s="2">
        <v>0.41249999403953502</v>
      </c>
      <c r="E13" s="3">
        <f>B13*20</f>
        <v>8.9769935607909996</v>
      </c>
      <c r="F13" s="3">
        <f t="shared" si="0"/>
        <v>8.2499998807906998</v>
      </c>
      <c r="G13" s="3">
        <f t="shared" si="1"/>
        <v>0.72699368000029985</v>
      </c>
      <c r="H13" s="10">
        <v>35</v>
      </c>
    </row>
    <row r="14" spans="1:8" x14ac:dyDescent="0.35">
      <c r="A14" s="10">
        <v>40</v>
      </c>
      <c r="B14" s="2">
        <v>0.50039792060851995</v>
      </c>
      <c r="C14" s="2"/>
      <c r="D14" s="2">
        <v>0.47499999403953502</v>
      </c>
      <c r="E14" s="3">
        <f>B14*20</f>
        <v>10.007958412170399</v>
      </c>
      <c r="F14" s="3">
        <f t="shared" si="0"/>
        <v>9.4999998807906998</v>
      </c>
      <c r="G14" s="3">
        <f t="shared" si="1"/>
        <v>0.50795853137969971</v>
      </c>
      <c r="H14" s="10">
        <v>40</v>
      </c>
    </row>
    <row r="15" spans="1:8" x14ac:dyDescent="0.35">
      <c r="A15" s="10">
        <v>45</v>
      </c>
      <c r="B15" s="2">
        <v>0.54942977428436202</v>
      </c>
      <c r="C15" s="2"/>
      <c r="D15" s="2">
        <v>0.5</v>
      </c>
      <c r="E15" s="3">
        <f>B15*20</f>
        <v>10.98859548568724</v>
      </c>
      <c r="F15" s="3">
        <f t="shared" si="0"/>
        <v>10</v>
      </c>
      <c r="G15" s="3">
        <f t="shared" si="1"/>
        <v>0.98859548568723987</v>
      </c>
      <c r="H15" s="10">
        <v>45</v>
      </c>
    </row>
    <row r="16" spans="1:8" x14ac:dyDescent="0.35">
      <c r="A16" s="10">
        <v>50</v>
      </c>
      <c r="B16" s="2">
        <v>0.59569692611694303</v>
      </c>
      <c r="C16" s="2"/>
      <c r="D16" s="2">
        <v>0.51249998807907104</v>
      </c>
      <c r="E16" s="3">
        <f>B16*20</f>
        <v>11.91393852233886</v>
      </c>
      <c r="F16" s="3">
        <f t="shared" si="0"/>
        <v>10.249999761581421</v>
      </c>
      <c r="G16" s="3">
        <f t="shared" si="1"/>
        <v>1.6639387607574392</v>
      </c>
      <c r="H16" s="10">
        <v>50</v>
      </c>
    </row>
    <row r="17" spans="1:11" x14ac:dyDescent="0.35">
      <c r="A17" s="10">
        <v>55</v>
      </c>
      <c r="B17" s="2">
        <v>0.63903152942657404</v>
      </c>
      <c r="C17" s="2"/>
      <c r="D17" s="2">
        <v>0.53750002384185702</v>
      </c>
      <c r="E17" s="3">
        <f>B17*20</f>
        <v>12.78063058853148</v>
      </c>
      <c r="F17" s="3">
        <f t="shared" si="0"/>
        <v>10.75000047683714</v>
      </c>
      <c r="G17" s="3">
        <f t="shared" si="1"/>
        <v>2.0306301116943395</v>
      </c>
      <c r="H17" s="10">
        <v>55</v>
      </c>
    </row>
    <row r="18" spans="1:11" x14ac:dyDescent="0.35">
      <c r="A18" s="10">
        <v>60</v>
      </c>
      <c r="B18" s="2">
        <v>0.67934322357177701</v>
      </c>
      <c r="C18" s="2"/>
      <c r="D18" s="2">
        <v>0.56349998712539595</v>
      </c>
      <c r="E18" s="3">
        <f>B18*20</f>
        <v>13.58686447143554</v>
      </c>
      <c r="F18" s="3">
        <f t="shared" si="0"/>
        <v>11.269999742507919</v>
      </c>
      <c r="G18" s="3">
        <f t="shared" si="1"/>
        <v>2.3168647289276212</v>
      </c>
      <c r="H18" s="10">
        <v>60</v>
      </c>
    </row>
    <row r="19" spans="1:11" x14ac:dyDescent="0.35">
      <c r="A19" s="10">
        <v>0</v>
      </c>
      <c r="B19" s="2">
        <v>5.2088618278503397E-2</v>
      </c>
      <c r="C19" s="2"/>
      <c r="D19" s="2">
        <v>0</v>
      </c>
      <c r="E19" s="3">
        <f>B19*20</f>
        <v>1.0417723655700679</v>
      </c>
      <c r="F19" s="3">
        <f t="shared" si="0"/>
        <v>0</v>
      </c>
      <c r="G19" s="3">
        <f t="shared" si="1"/>
        <v>1.0417723655700679</v>
      </c>
      <c r="H19" s="10">
        <v>0</v>
      </c>
    </row>
    <row r="20" spans="1:11" x14ac:dyDescent="0.35">
      <c r="A20" s="10">
        <v>5</v>
      </c>
      <c r="B20" s="2">
        <v>0.109223902225494</v>
      </c>
      <c r="C20" s="2"/>
      <c r="D20" s="2">
        <v>6.25E-2</v>
      </c>
      <c r="E20" s="3">
        <f>B20*20</f>
        <v>2.1844780445098797</v>
      </c>
      <c r="F20" s="3">
        <f t="shared" si="0"/>
        <v>1.25</v>
      </c>
      <c r="G20" s="3">
        <f t="shared" si="1"/>
        <v>0.9344780445098797</v>
      </c>
      <c r="H20" s="10">
        <v>5</v>
      </c>
    </row>
    <row r="21" spans="1:11" x14ac:dyDescent="0.35">
      <c r="A21" s="10">
        <v>10</v>
      </c>
      <c r="B21" s="2">
        <v>0.16703844070434501</v>
      </c>
      <c r="C21" s="2"/>
      <c r="D21" s="2">
        <v>0.125</v>
      </c>
      <c r="E21" s="3">
        <f>B21*20</f>
        <v>3.3407688140869003</v>
      </c>
      <c r="F21" s="3">
        <f t="shared" si="0"/>
        <v>2.5</v>
      </c>
      <c r="G21" s="3">
        <f t="shared" si="1"/>
        <v>0.8407688140869003</v>
      </c>
      <c r="H21" s="10">
        <v>10</v>
      </c>
    </row>
    <row r="22" spans="1:11" x14ac:dyDescent="0.35">
      <c r="A22" s="10">
        <v>15</v>
      </c>
      <c r="B22" s="2">
        <v>0.22504591941833399</v>
      </c>
      <c r="C22" s="2"/>
      <c r="D22" s="2">
        <v>0.162499994039535</v>
      </c>
      <c r="E22" s="3">
        <f>B22*20</f>
        <v>4.5009183883666797</v>
      </c>
      <c r="F22" s="3">
        <f t="shared" si="0"/>
        <v>3.2499998807906998</v>
      </c>
      <c r="G22" s="3">
        <f t="shared" si="1"/>
        <v>1.2509185075759799</v>
      </c>
      <c r="H22" s="10">
        <v>15</v>
      </c>
    </row>
    <row r="23" spans="1:11" x14ac:dyDescent="0.35">
      <c r="A23" s="10">
        <v>20</v>
      </c>
      <c r="B23" s="2">
        <v>0.28273451328277499</v>
      </c>
      <c r="C23" s="2"/>
      <c r="D23" s="2">
        <v>0.224999994039535</v>
      </c>
      <c r="E23" s="3">
        <f>B23*20</f>
        <v>5.6546902656554998</v>
      </c>
      <c r="F23" s="3">
        <f t="shared" si="0"/>
        <v>4.4999998807906998</v>
      </c>
      <c r="G23" s="3">
        <f t="shared" si="1"/>
        <v>1.1546903848648</v>
      </c>
      <c r="H23" s="10">
        <v>20</v>
      </c>
    </row>
    <row r="24" spans="1:11" x14ac:dyDescent="0.35">
      <c r="A24" s="10">
        <v>25</v>
      </c>
      <c r="B24" s="2">
        <v>0.33958941698074302</v>
      </c>
      <c r="C24" s="2"/>
      <c r="D24" s="2">
        <v>0.27500000596046398</v>
      </c>
      <c r="E24" s="3">
        <f>B24*20</f>
        <v>6.7917883396148602</v>
      </c>
      <c r="F24" s="3">
        <f t="shared" si="0"/>
        <v>5.5000001192092798</v>
      </c>
      <c r="G24" s="3">
        <f t="shared" si="1"/>
        <v>1.2917882204055804</v>
      </c>
      <c r="H24" s="10">
        <v>25</v>
      </c>
    </row>
    <row r="25" spans="1:11" x14ac:dyDescent="0.35">
      <c r="A25" s="10">
        <v>30</v>
      </c>
      <c r="B25" s="2">
        <v>0.395113825798034</v>
      </c>
      <c r="C25" s="2"/>
      <c r="D25" s="2">
        <v>0.34999999403953502</v>
      </c>
      <c r="E25" s="3">
        <f>B25*20</f>
        <v>7.90227651596068</v>
      </c>
      <c r="F25" s="3">
        <f t="shared" si="0"/>
        <v>6.9999998807907007</v>
      </c>
      <c r="G25" s="3">
        <f t="shared" si="1"/>
        <v>0.90227663516997936</v>
      </c>
      <c r="H25" s="10">
        <v>30</v>
      </c>
    </row>
    <row r="26" spans="1:11" x14ac:dyDescent="0.35">
      <c r="A26" s="10">
        <v>35</v>
      </c>
      <c r="B26" s="2">
        <v>0.44884967803955</v>
      </c>
      <c r="C26" s="2"/>
      <c r="D26" s="2">
        <v>0.41249999403953502</v>
      </c>
      <c r="E26" s="3">
        <f>B26*20</f>
        <v>8.9769935607909996</v>
      </c>
      <c r="F26" s="3">
        <f t="shared" si="0"/>
        <v>8.2499998807906998</v>
      </c>
      <c r="G26" s="3">
        <f t="shared" si="1"/>
        <v>0.72699368000029985</v>
      </c>
      <c r="H26" s="10">
        <v>35</v>
      </c>
      <c r="J26" s="21" t="s">
        <v>10</v>
      </c>
      <c r="K26" t="s">
        <v>16</v>
      </c>
    </row>
    <row r="27" spans="1:11" x14ac:dyDescent="0.35">
      <c r="A27" s="10">
        <v>40</v>
      </c>
      <c r="B27" s="2">
        <v>0.50039792060851995</v>
      </c>
      <c r="C27" s="2"/>
      <c r="D27" s="2">
        <v>0.47499999403953502</v>
      </c>
      <c r="E27" s="3">
        <f>B27*20</f>
        <v>10.007958412170399</v>
      </c>
      <c r="F27" s="3">
        <f t="shared" si="0"/>
        <v>9.4999998807906998</v>
      </c>
      <c r="G27" s="3">
        <f t="shared" si="1"/>
        <v>0.50795853137969971</v>
      </c>
      <c r="H27" s="10">
        <v>40</v>
      </c>
      <c r="J27" s="22">
        <v>0</v>
      </c>
      <c r="K27" s="1">
        <v>1.0454356670379634</v>
      </c>
    </row>
    <row r="28" spans="1:11" x14ac:dyDescent="0.35">
      <c r="A28" s="10">
        <v>45</v>
      </c>
      <c r="B28" s="2">
        <v>0.54942977428436202</v>
      </c>
      <c r="C28" s="2"/>
      <c r="D28" s="2">
        <v>0.5</v>
      </c>
      <c r="E28" s="3">
        <f>B28*20</f>
        <v>10.98859548568724</v>
      </c>
      <c r="F28" s="3">
        <f t="shared" si="0"/>
        <v>10</v>
      </c>
      <c r="G28" s="3">
        <f t="shared" si="1"/>
        <v>0.98859548568723987</v>
      </c>
      <c r="H28" s="10">
        <v>45</v>
      </c>
      <c r="J28" s="22">
        <v>5</v>
      </c>
      <c r="K28" s="1">
        <v>1.1764319613575895</v>
      </c>
    </row>
    <row r="29" spans="1:11" x14ac:dyDescent="0.35">
      <c r="A29" s="10">
        <v>50</v>
      </c>
      <c r="B29" s="2">
        <v>0.59569692611694303</v>
      </c>
      <c r="C29" s="2"/>
      <c r="D29" s="2">
        <v>0.51249998807907104</v>
      </c>
      <c r="E29" s="3">
        <f>B29*20</f>
        <v>11.91393852233886</v>
      </c>
      <c r="F29" s="3">
        <f t="shared" si="0"/>
        <v>10.249999761581421</v>
      </c>
      <c r="G29" s="3">
        <f t="shared" si="1"/>
        <v>1.6639387607574392</v>
      </c>
      <c r="H29" s="10">
        <v>50</v>
      </c>
      <c r="J29" s="22">
        <v>10</v>
      </c>
      <c r="K29" s="1">
        <v>1.066376678645605</v>
      </c>
    </row>
    <row r="30" spans="1:11" x14ac:dyDescent="0.35">
      <c r="A30" s="10">
        <v>55</v>
      </c>
      <c r="B30" s="2">
        <v>0.63903152942657404</v>
      </c>
      <c r="C30" s="2"/>
      <c r="D30" s="2">
        <v>0.53750002384185702</v>
      </c>
      <c r="E30" s="3">
        <f>B30*20</f>
        <v>12.78063058853148</v>
      </c>
      <c r="F30" s="3">
        <f t="shared" si="0"/>
        <v>10.75000047683714</v>
      </c>
      <c r="G30" s="3">
        <f t="shared" si="1"/>
        <v>2.0306301116943395</v>
      </c>
      <c r="H30" s="10">
        <v>55</v>
      </c>
      <c r="J30" s="22">
        <v>15</v>
      </c>
      <c r="K30" s="1">
        <v>1.1403819173574448</v>
      </c>
    </row>
    <row r="31" spans="1:11" x14ac:dyDescent="0.35">
      <c r="A31" s="10">
        <v>60</v>
      </c>
      <c r="B31" s="2">
        <v>0.67934322357177701</v>
      </c>
      <c r="C31" s="2"/>
      <c r="D31" s="2">
        <v>0.56349998712539595</v>
      </c>
      <c r="E31" s="3">
        <f>B31*20</f>
        <v>13.58686447143554</v>
      </c>
      <c r="F31" s="3">
        <f t="shared" si="0"/>
        <v>11.269999742507919</v>
      </c>
      <c r="G31" s="3">
        <f t="shared" si="1"/>
        <v>2.3168647289276212</v>
      </c>
      <c r="H31" s="10">
        <v>60</v>
      </c>
      <c r="J31" s="22">
        <v>20</v>
      </c>
      <c r="K31" s="1">
        <v>1.2062595784664099</v>
      </c>
    </row>
    <row r="32" spans="1:11" x14ac:dyDescent="0.35">
      <c r="A32" s="10">
        <v>0</v>
      </c>
      <c r="B32" s="2">
        <v>5.2088618278503397E-2</v>
      </c>
      <c r="C32" s="2"/>
      <c r="D32" s="2">
        <v>0</v>
      </c>
      <c r="E32" s="3">
        <f>B32*20</f>
        <v>1.0417723655700679</v>
      </c>
      <c r="F32" s="3">
        <f t="shared" si="0"/>
        <v>0</v>
      </c>
      <c r="G32" s="3">
        <f t="shared" si="1"/>
        <v>1.0417723655700679</v>
      </c>
      <c r="H32" s="10">
        <v>0</v>
      </c>
      <c r="J32" s="22">
        <v>25</v>
      </c>
      <c r="K32" s="1">
        <v>0.75952500104903964</v>
      </c>
    </row>
    <row r="33" spans="1:11" x14ac:dyDescent="0.35">
      <c r="A33" s="10">
        <v>5</v>
      </c>
      <c r="B33" s="2">
        <v>0.109223902225494</v>
      </c>
      <c r="C33" s="2"/>
      <c r="D33" s="2">
        <v>6.25E-2</v>
      </c>
      <c r="E33" s="3">
        <f>B33*20</f>
        <v>2.1844780445098797</v>
      </c>
      <c r="F33" s="3">
        <f t="shared" si="0"/>
        <v>1.25</v>
      </c>
      <c r="G33" s="3">
        <f t="shared" si="1"/>
        <v>0.9344780445098797</v>
      </c>
      <c r="H33" s="10">
        <v>5</v>
      </c>
      <c r="J33" s="22">
        <v>30</v>
      </c>
      <c r="K33" s="1">
        <v>0.60857042670250472</v>
      </c>
    </row>
    <row r="34" spans="1:11" x14ac:dyDescent="0.35">
      <c r="A34" s="10">
        <v>10</v>
      </c>
      <c r="B34" s="2">
        <v>0.16703844070434501</v>
      </c>
      <c r="C34" s="2"/>
      <c r="D34" s="2">
        <v>0.125</v>
      </c>
      <c r="E34" s="3">
        <f>B34*20</f>
        <v>3.3407688140869003</v>
      </c>
      <c r="F34" s="3">
        <f t="shared" si="0"/>
        <v>2.5</v>
      </c>
      <c r="G34" s="3">
        <f t="shared" si="1"/>
        <v>0.8407688140869003</v>
      </c>
      <c r="H34" s="10">
        <v>10</v>
      </c>
      <c r="J34" s="22">
        <v>35</v>
      </c>
      <c r="K34" s="1">
        <v>0.46185538172721996</v>
      </c>
    </row>
    <row r="35" spans="1:11" x14ac:dyDescent="0.35">
      <c r="A35" s="10">
        <v>15</v>
      </c>
      <c r="B35" s="2">
        <v>0.22504591941833399</v>
      </c>
      <c r="C35" s="2"/>
      <c r="D35" s="2">
        <v>0.162499994039535</v>
      </c>
      <c r="E35" s="3">
        <f>B35*20</f>
        <v>4.5009183883666797</v>
      </c>
      <c r="F35" s="3">
        <f t="shared" si="0"/>
        <v>3.2499998807906998</v>
      </c>
      <c r="G35" s="3">
        <f t="shared" si="1"/>
        <v>1.2509185075759799</v>
      </c>
      <c r="H35" s="10">
        <v>15</v>
      </c>
      <c r="J35" s="22">
        <v>40</v>
      </c>
      <c r="K35" s="1">
        <v>1.0111711919307753</v>
      </c>
    </row>
    <row r="36" spans="1:11" x14ac:dyDescent="0.35">
      <c r="A36" s="10">
        <v>20</v>
      </c>
      <c r="B36" s="2">
        <v>0.28273451328277499</v>
      </c>
      <c r="C36" s="2"/>
      <c r="D36" s="2">
        <v>0.224999994039535</v>
      </c>
      <c r="E36" s="3">
        <f>B36*20</f>
        <v>5.6546902656554998</v>
      </c>
      <c r="F36" s="3">
        <f t="shared" si="0"/>
        <v>4.4999998807906998</v>
      </c>
      <c r="G36" s="3">
        <f t="shared" si="1"/>
        <v>1.1546903848648</v>
      </c>
      <c r="H36" s="10">
        <v>20</v>
      </c>
      <c r="J36" s="22">
        <v>45</v>
      </c>
      <c r="K36" s="1">
        <v>1.3751517350856988</v>
      </c>
    </row>
    <row r="37" spans="1:11" x14ac:dyDescent="0.35">
      <c r="A37" s="10">
        <v>25</v>
      </c>
      <c r="B37" s="2">
        <v>0.33958941698074302</v>
      </c>
      <c r="C37" s="2"/>
      <c r="D37" s="2">
        <v>0.27500000596046398</v>
      </c>
      <c r="E37" s="3">
        <f>B37*20</f>
        <v>6.7917883396148602</v>
      </c>
      <c r="F37" s="3">
        <f t="shared" si="0"/>
        <v>5.5000001192092798</v>
      </c>
      <c r="G37" s="3">
        <f t="shared" si="1"/>
        <v>1.2917882204055804</v>
      </c>
      <c r="H37" s="10">
        <v>25</v>
      </c>
      <c r="J37" s="22">
        <v>50</v>
      </c>
      <c r="K37" s="1">
        <v>1.7420456959651105</v>
      </c>
    </row>
    <row r="38" spans="1:11" x14ac:dyDescent="0.35">
      <c r="A38" s="10">
        <v>30</v>
      </c>
      <c r="B38" s="2">
        <v>0.395113825798034</v>
      </c>
      <c r="C38" s="2"/>
      <c r="D38" s="2">
        <v>0.34999999403953502</v>
      </c>
      <c r="E38" s="3">
        <f>B38*20</f>
        <v>7.90227651596068</v>
      </c>
      <c r="F38" s="3">
        <f t="shared" si="0"/>
        <v>6.9999998807907007</v>
      </c>
      <c r="G38" s="3">
        <f t="shared" si="1"/>
        <v>0.90227663516997936</v>
      </c>
      <c r="H38" s="10">
        <v>30</v>
      </c>
      <c r="J38" s="22">
        <v>55</v>
      </c>
      <c r="K38" s="1">
        <v>1.8239044684630223</v>
      </c>
    </row>
    <row r="39" spans="1:11" x14ac:dyDescent="0.35">
      <c r="A39" s="10">
        <v>35</v>
      </c>
      <c r="B39" s="2">
        <v>0.44884967803955</v>
      </c>
      <c r="C39" s="2"/>
      <c r="D39" s="2">
        <v>0.41249999403953502</v>
      </c>
      <c r="E39" s="3">
        <f>B39*20</f>
        <v>8.9769935607909996</v>
      </c>
      <c r="F39" s="3">
        <f t="shared" si="0"/>
        <v>8.2499998807906998</v>
      </c>
      <c r="G39" s="3">
        <f t="shared" si="1"/>
        <v>0.72699368000029985</v>
      </c>
      <c r="H39" s="10">
        <v>35</v>
      </c>
      <c r="J39" s="22">
        <v>60</v>
      </c>
      <c r="K39" s="1">
        <v>1.899633315893317</v>
      </c>
    </row>
    <row r="40" spans="1:11" x14ac:dyDescent="0.35">
      <c r="A40" s="10">
        <v>40</v>
      </c>
      <c r="B40" s="2">
        <v>0.50039792060851995</v>
      </c>
      <c r="C40" s="2"/>
      <c r="D40" s="2">
        <v>0.47499999403953502</v>
      </c>
      <c r="E40" s="3">
        <f>B40*20</f>
        <v>10.007958412170399</v>
      </c>
      <c r="F40" s="3">
        <f t="shared" si="0"/>
        <v>9.4999998807906998</v>
      </c>
      <c r="G40" s="3">
        <f t="shared" si="1"/>
        <v>0.50795853137969971</v>
      </c>
      <c r="H40" s="10">
        <v>40</v>
      </c>
      <c r="J40" s="22" t="s">
        <v>12</v>
      </c>
      <c r="K40" s="1">
        <v>1.1915103215724216</v>
      </c>
    </row>
    <row r="41" spans="1:11" x14ac:dyDescent="0.35">
      <c r="A41" s="10">
        <v>45</v>
      </c>
      <c r="B41" s="2">
        <v>0.54942977428436202</v>
      </c>
      <c r="C41" s="2"/>
      <c r="D41" s="2">
        <v>0.5</v>
      </c>
      <c r="E41" s="3">
        <f>B41*20</f>
        <v>10.98859548568724</v>
      </c>
      <c r="F41" s="3">
        <f t="shared" si="0"/>
        <v>10</v>
      </c>
      <c r="G41" s="3">
        <f t="shared" si="1"/>
        <v>0.98859548568723987</v>
      </c>
      <c r="H41" s="10">
        <v>45</v>
      </c>
    </row>
    <row r="42" spans="1:11" x14ac:dyDescent="0.35">
      <c r="A42" s="10">
        <v>50</v>
      </c>
      <c r="B42" s="2">
        <v>0.59569692611694303</v>
      </c>
      <c r="C42" s="2"/>
      <c r="D42" s="2">
        <v>0.51249998807907104</v>
      </c>
      <c r="E42" s="3">
        <f>B42*20</f>
        <v>11.91393852233886</v>
      </c>
      <c r="F42" s="3">
        <f t="shared" si="0"/>
        <v>10.249999761581421</v>
      </c>
      <c r="G42" s="3">
        <f t="shared" si="1"/>
        <v>1.6639387607574392</v>
      </c>
      <c r="H42" s="10">
        <v>50</v>
      </c>
    </row>
    <row r="43" spans="1:11" x14ac:dyDescent="0.35">
      <c r="A43" s="10">
        <v>55</v>
      </c>
      <c r="B43" s="2">
        <v>0.63903152942657404</v>
      </c>
      <c r="C43" s="2"/>
      <c r="D43" s="2">
        <v>0.53750002384185702</v>
      </c>
      <c r="E43" s="3">
        <f>B43*20</f>
        <v>12.78063058853148</v>
      </c>
      <c r="F43" s="3">
        <f t="shared" si="0"/>
        <v>10.75000047683714</v>
      </c>
      <c r="G43" s="3">
        <f t="shared" si="1"/>
        <v>2.0306301116943395</v>
      </c>
      <c r="H43" s="10">
        <v>55</v>
      </c>
    </row>
    <row r="44" spans="1:11" ht="15" thickBot="1" x14ac:dyDescent="0.4">
      <c r="A44" s="12">
        <v>60</v>
      </c>
      <c r="B44" s="2">
        <v>0.67934322357177701</v>
      </c>
      <c r="C44" s="2"/>
      <c r="D44" s="2">
        <v>0.56349998712539595</v>
      </c>
      <c r="E44" s="3">
        <f>B44*20</f>
        <v>13.58686447143554</v>
      </c>
      <c r="F44" s="3">
        <f t="shared" si="0"/>
        <v>11.269999742507919</v>
      </c>
      <c r="G44" s="3">
        <f t="shared" si="1"/>
        <v>2.3168647289276212</v>
      </c>
      <c r="H44" s="12">
        <v>60</v>
      </c>
    </row>
    <row r="45" spans="1:11" x14ac:dyDescent="0.35">
      <c r="A45" s="6">
        <v>0</v>
      </c>
      <c r="B45" s="2">
        <v>7.6955556869506803E-4</v>
      </c>
      <c r="C45" s="2"/>
      <c r="D45" s="2">
        <v>0</v>
      </c>
      <c r="E45" s="3">
        <f>B45*20</f>
        <v>1.539111137390136E-2</v>
      </c>
      <c r="F45" s="3">
        <f t="shared" si="0"/>
        <v>0</v>
      </c>
      <c r="G45" s="3">
        <f t="shared" si="1"/>
        <v>1.539111137390136E-2</v>
      </c>
      <c r="H45" s="6">
        <v>0</v>
      </c>
    </row>
    <row r="46" spans="1:11" x14ac:dyDescent="0.35">
      <c r="A46" s="10">
        <v>5</v>
      </c>
      <c r="B46" s="2">
        <v>5.9042394161224303E-2</v>
      </c>
      <c r="C46" s="2"/>
      <c r="D46" s="2">
        <v>7.5000002980232197E-2</v>
      </c>
      <c r="E46" s="3">
        <f>B46*20</f>
        <v>1.180847883224486</v>
      </c>
      <c r="F46" s="3">
        <f t="shared" si="0"/>
        <v>1.5000000596046439</v>
      </c>
      <c r="G46" s="3">
        <f t="shared" si="1"/>
        <v>0.31915217638015791</v>
      </c>
      <c r="H46" s="10">
        <v>5</v>
      </c>
    </row>
    <row r="47" spans="1:11" x14ac:dyDescent="0.35">
      <c r="A47" s="10">
        <v>10</v>
      </c>
      <c r="B47" s="2">
        <v>0.118089199066162</v>
      </c>
      <c r="C47" s="2"/>
      <c r="D47" s="2">
        <v>0.13750000298023199</v>
      </c>
      <c r="E47" s="3">
        <f>B47*20</f>
        <v>2.36178398132324</v>
      </c>
      <c r="F47" s="3">
        <f t="shared" si="0"/>
        <v>2.7500000596046399</v>
      </c>
      <c r="G47" s="3">
        <f t="shared" si="1"/>
        <v>0.38821607828139992</v>
      </c>
      <c r="H47" s="10">
        <v>10</v>
      </c>
    </row>
    <row r="48" spans="1:11" x14ac:dyDescent="0.35">
      <c r="A48" s="10">
        <v>15</v>
      </c>
      <c r="B48" s="2">
        <v>0.17739397287368699</v>
      </c>
      <c r="C48" s="2"/>
      <c r="D48" s="2">
        <v>0.20000000298023199</v>
      </c>
      <c r="E48" s="3">
        <f>B48*20</f>
        <v>3.5478794574737398</v>
      </c>
      <c r="F48" s="3">
        <f t="shared" si="0"/>
        <v>4.0000000596046394</v>
      </c>
      <c r="G48" s="3">
        <f t="shared" si="1"/>
        <v>0.45212060213089966</v>
      </c>
      <c r="H48" s="10">
        <v>15</v>
      </c>
    </row>
    <row r="49" spans="1:8" x14ac:dyDescent="0.35">
      <c r="A49" s="10">
        <v>20</v>
      </c>
      <c r="B49" s="2">
        <v>0.23641645908355699</v>
      </c>
      <c r="C49" s="2"/>
      <c r="D49" s="2">
        <v>0.27500000596046398</v>
      </c>
      <c r="E49" s="3">
        <f>B49*20</f>
        <v>4.7283291816711399</v>
      </c>
      <c r="F49" s="3">
        <f t="shared" si="0"/>
        <v>5.5000001192092798</v>
      </c>
      <c r="G49" s="3">
        <f t="shared" si="1"/>
        <v>0.77167093753813987</v>
      </c>
      <c r="H49" s="10">
        <v>20</v>
      </c>
    </row>
    <row r="50" spans="1:8" x14ac:dyDescent="0.35">
      <c r="A50" s="10">
        <v>25</v>
      </c>
      <c r="B50" s="2">
        <v>0.29461503028869601</v>
      </c>
      <c r="C50" s="2"/>
      <c r="D50" s="2">
        <v>0.30000001192092801</v>
      </c>
      <c r="E50" s="3">
        <f>B50*20</f>
        <v>5.8923006057739205</v>
      </c>
      <c r="F50" s="3">
        <f t="shared" si="0"/>
        <v>6.0000002384185604</v>
      </c>
      <c r="G50" s="3">
        <f t="shared" si="1"/>
        <v>0.10769963264464</v>
      </c>
      <c r="H50" s="10">
        <v>25</v>
      </c>
    </row>
    <row r="51" spans="1:8" x14ac:dyDescent="0.35">
      <c r="A51" s="10">
        <v>30</v>
      </c>
      <c r="B51" s="2">
        <v>0.35146993398666299</v>
      </c>
      <c r="C51" s="2"/>
      <c r="D51" s="2">
        <v>0.375</v>
      </c>
      <c r="E51" s="3">
        <f>B51*20</f>
        <v>7.0293986797332595</v>
      </c>
      <c r="F51" s="3">
        <f t="shared" si="0"/>
        <v>7.5</v>
      </c>
      <c r="G51" s="3">
        <f t="shared" si="1"/>
        <v>0.47060132026674051</v>
      </c>
      <c r="H51" s="10">
        <v>30</v>
      </c>
    </row>
    <row r="52" spans="1:8" x14ac:dyDescent="0.35">
      <c r="A52" s="10">
        <v>35</v>
      </c>
      <c r="B52" s="2">
        <v>0.406506657600402</v>
      </c>
      <c r="C52" s="2"/>
      <c r="D52" s="2">
        <v>0.41249999403953502</v>
      </c>
      <c r="E52" s="3">
        <f>B52*20</f>
        <v>8.1301331520080407</v>
      </c>
      <c r="F52" s="3">
        <f t="shared" si="0"/>
        <v>8.2499998807906998</v>
      </c>
      <c r="G52" s="3">
        <f t="shared" si="1"/>
        <v>0.11986672878265914</v>
      </c>
      <c r="H52" s="10">
        <v>35</v>
      </c>
    </row>
    <row r="53" spans="1:8" x14ac:dyDescent="0.35">
      <c r="A53" s="10">
        <v>40</v>
      </c>
      <c r="B53" s="2">
        <v>0.45931339263915999</v>
      </c>
      <c r="C53" s="2"/>
      <c r="D53" s="2">
        <v>0.375</v>
      </c>
      <c r="E53" s="3">
        <f>B53*20</f>
        <v>9.1862678527831996</v>
      </c>
      <c r="F53" s="3">
        <f t="shared" si="0"/>
        <v>7.5</v>
      </c>
      <c r="G53" s="3">
        <f t="shared" si="1"/>
        <v>1.6862678527831996</v>
      </c>
      <c r="H53" s="10">
        <v>40</v>
      </c>
    </row>
    <row r="54" spans="1:8" x14ac:dyDescent="0.35">
      <c r="A54" s="10">
        <v>45</v>
      </c>
      <c r="B54" s="2">
        <v>0.509554862976074</v>
      </c>
      <c r="C54" s="2"/>
      <c r="D54" s="2">
        <v>0.41249999403953502</v>
      </c>
      <c r="E54" s="3">
        <f>B54*20</f>
        <v>10.191097259521481</v>
      </c>
      <c r="F54" s="3">
        <f t="shared" si="0"/>
        <v>8.2499998807906998</v>
      </c>
      <c r="G54" s="3">
        <f t="shared" si="1"/>
        <v>1.941097378730781</v>
      </c>
      <c r="H54" s="10">
        <v>45</v>
      </c>
    </row>
    <row r="55" spans="1:8" x14ac:dyDescent="0.35">
      <c r="A55" s="10">
        <v>50</v>
      </c>
      <c r="B55" s="2">
        <v>0.55697894096374501</v>
      </c>
      <c r="C55" s="2"/>
      <c r="D55" s="2">
        <v>0.42500001192092801</v>
      </c>
      <c r="E55" s="3">
        <f>B55*20</f>
        <v>11.139578819274901</v>
      </c>
      <c r="F55" s="3">
        <f t="shared" si="0"/>
        <v>8.5000002384185596</v>
      </c>
      <c r="G55" s="3">
        <f t="shared" si="1"/>
        <v>2.639578580856341</v>
      </c>
      <c r="H55" s="10">
        <v>50</v>
      </c>
    </row>
    <row r="56" spans="1:8" x14ac:dyDescent="0.35">
      <c r="A56" s="10">
        <v>55</v>
      </c>
      <c r="B56" s="2">
        <v>0.60141646862029996</v>
      </c>
      <c r="C56" s="2"/>
      <c r="D56" s="2">
        <v>0.46250000596046398</v>
      </c>
      <c r="E56" s="3">
        <f>B56*20</f>
        <v>12.028329372405999</v>
      </c>
      <c r="F56" s="3">
        <f t="shared" si="0"/>
        <v>9.2500001192092789</v>
      </c>
      <c r="G56" s="3">
        <f t="shared" si="1"/>
        <v>2.7783292531967199</v>
      </c>
      <c r="H56" s="10">
        <v>55</v>
      </c>
    </row>
    <row r="57" spans="1:8" x14ac:dyDescent="0.35">
      <c r="A57" s="10">
        <v>60</v>
      </c>
      <c r="B57" s="2">
        <v>0.64277803897857599</v>
      </c>
      <c r="C57" s="2"/>
      <c r="D57" s="2">
        <v>0.52499997615814198</v>
      </c>
      <c r="E57" s="3">
        <f>B57*20</f>
        <v>12.855560779571519</v>
      </c>
      <c r="F57" s="3">
        <f t="shared" si="0"/>
        <v>10.49999952316284</v>
      </c>
      <c r="G57" s="3">
        <f t="shared" si="1"/>
        <v>2.355561256408679</v>
      </c>
      <c r="H57" s="10">
        <v>60</v>
      </c>
    </row>
    <row r="58" spans="1:8" x14ac:dyDescent="0.35">
      <c r="A58" s="10">
        <v>0</v>
      </c>
      <c r="B58" s="2">
        <v>7.6955556869506803E-4</v>
      </c>
      <c r="C58" s="2"/>
      <c r="D58" s="2">
        <v>0</v>
      </c>
      <c r="E58" s="3">
        <f>B58*20</f>
        <v>1.539111137390136E-2</v>
      </c>
      <c r="F58" s="3">
        <f t="shared" si="0"/>
        <v>0</v>
      </c>
      <c r="G58" s="3">
        <f t="shared" si="1"/>
        <v>1.539111137390136E-2</v>
      </c>
      <c r="H58" s="10">
        <v>0</v>
      </c>
    </row>
    <row r="59" spans="1:8" x14ac:dyDescent="0.35">
      <c r="A59" s="10">
        <v>5</v>
      </c>
      <c r="B59" s="2">
        <v>5.9042394161224303E-2</v>
      </c>
      <c r="C59" s="2"/>
      <c r="D59" s="2">
        <v>7.5000002980232197E-2</v>
      </c>
      <c r="E59" s="3">
        <f>B59*20</f>
        <v>1.180847883224486</v>
      </c>
      <c r="F59" s="3">
        <f t="shared" si="0"/>
        <v>1.5000000596046439</v>
      </c>
      <c r="G59" s="3">
        <f t="shared" si="1"/>
        <v>0.31915217638015791</v>
      </c>
      <c r="H59" s="10">
        <v>5</v>
      </c>
    </row>
    <row r="60" spans="1:8" x14ac:dyDescent="0.35">
      <c r="A60" s="10">
        <v>10</v>
      </c>
      <c r="B60" s="2">
        <v>0.118089199066162</v>
      </c>
      <c r="C60" s="2"/>
      <c r="D60" s="2">
        <v>0.13750000298023199</v>
      </c>
      <c r="E60" s="3">
        <f>B60*20</f>
        <v>2.36178398132324</v>
      </c>
      <c r="F60" s="3">
        <f t="shared" si="0"/>
        <v>2.7500000596046399</v>
      </c>
      <c r="G60" s="3">
        <f t="shared" si="1"/>
        <v>0.38821607828139992</v>
      </c>
      <c r="H60" s="10">
        <v>10</v>
      </c>
    </row>
    <row r="61" spans="1:8" x14ac:dyDescent="0.35">
      <c r="A61" s="10">
        <v>15</v>
      </c>
      <c r="B61" s="2">
        <v>0.17739397287368699</v>
      </c>
      <c r="C61" s="2"/>
      <c r="D61" s="2">
        <v>0.20000000298023199</v>
      </c>
      <c r="E61" s="3">
        <f>B61*20</f>
        <v>3.5478794574737398</v>
      </c>
      <c r="F61" s="3">
        <f t="shared" si="0"/>
        <v>4.0000000596046394</v>
      </c>
      <c r="G61" s="3">
        <f t="shared" si="1"/>
        <v>0.45212060213089966</v>
      </c>
      <c r="H61" s="10">
        <v>15</v>
      </c>
    </row>
    <row r="62" spans="1:8" x14ac:dyDescent="0.35">
      <c r="A62" s="10">
        <v>20</v>
      </c>
      <c r="B62" s="2">
        <v>0.23641645908355699</v>
      </c>
      <c r="C62" s="2"/>
      <c r="D62" s="2">
        <v>0.27500000596046398</v>
      </c>
      <c r="E62" s="3">
        <f>B62*20</f>
        <v>4.7283291816711399</v>
      </c>
      <c r="F62" s="3">
        <f t="shared" si="0"/>
        <v>5.5000001192092798</v>
      </c>
      <c r="G62" s="3">
        <f t="shared" si="1"/>
        <v>0.77167093753813987</v>
      </c>
      <c r="H62" s="10">
        <v>20</v>
      </c>
    </row>
    <row r="63" spans="1:8" x14ac:dyDescent="0.35">
      <c r="A63" s="10">
        <v>25</v>
      </c>
      <c r="B63" s="2">
        <v>0.29461503028869601</v>
      </c>
      <c r="C63" s="2"/>
      <c r="D63" s="2">
        <v>0.30000001192092801</v>
      </c>
      <c r="E63" s="3">
        <f>B63*20</f>
        <v>5.8923006057739205</v>
      </c>
      <c r="F63" s="3">
        <f t="shared" si="0"/>
        <v>6.0000002384185604</v>
      </c>
      <c r="G63" s="3">
        <f t="shared" si="1"/>
        <v>0.10769963264464</v>
      </c>
      <c r="H63" s="10">
        <v>25</v>
      </c>
    </row>
    <row r="64" spans="1:8" x14ac:dyDescent="0.35">
      <c r="A64" s="10">
        <v>30</v>
      </c>
      <c r="B64" s="2">
        <v>0.35146993398666299</v>
      </c>
      <c r="C64" s="2"/>
      <c r="D64" s="2">
        <v>0.375</v>
      </c>
      <c r="E64" s="3">
        <f>B64*20</f>
        <v>7.0293986797332595</v>
      </c>
      <c r="F64" s="3">
        <f t="shared" si="0"/>
        <v>7.5</v>
      </c>
      <c r="G64" s="3">
        <f t="shared" si="1"/>
        <v>0.47060132026674051</v>
      </c>
      <c r="H64" s="10">
        <v>30</v>
      </c>
    </row>
    <row r="65" spans="1:8" x14ac:dyDescent="0.35">
      <c r="A65" s="10">
        <v>35</v>
      </c>
      <c r="B65" s="2">
        <v>0.406506657600402</v>
      </c>
      <c r="C65" s="2"/>
      <c r="D65" s="2">
        <v>0.41249999403953502</v>
      </c>
      <c r="E65" s="3">
        <f>B65*20</f>
        <v>8.1301331520080407</v>
      </c>
      <c r="F65" s="3">
        <f t="shared" si="0"/>
        <v>8.2499998807906998</v>
      </c>
      <c r="G65" s="3">
        <f t="shared" si="1"/>
        <v>0.11986672878265914</v>
      </c>
      <c r="H65" s="10">
        <v>35</v>
      </c>
    </row>
    <row r="66" spans="1:8" x14ac:dyDescent="0.35">
      <c r="A66" s="10">
        <v>40</v>
      </c>
      <c r="B66" s="2">
        <v>0.45931339263915999</v>
      </c>
      <c r="C66" s="2"/>
      <c r="D66" s="2">
        <v>0.375</v>
      </c>
      <c r="E66" s="3">
        <f>B66*20</f>
        <v>9.1862678527831996</v>
      </c>
      <c r="F66" s="3">
        <f t="shared" si="0"/>
        <v>7.5</v>
      </c>
      <c r="G66" s="3">
        <f t="shared" si="1"/>
        <v>1.6862678527831996</v>
      </c>
      <c r="H66" s="10">
        <v>40</v>
      </c>
    </row>
    <row r="67" spans="1:8" x14ac:dyDescent="0.35">
      <c r="A67" s="10">
        <v>45</v>
      </c>
      <c r="B67" s="2">
        <v>0.509554862976074</v>
      </c>
      <c r="C67" s="2"/>
      <c r="D67" s="2">
        <v>0.41249999403953502</v>
      </c>
      <c r="E67" s="3">
        <f>B67*20</f>
        <v>10.191097259521481</v>
      </c>
      <c r="F67" s="3">
        <f t="shared" ref="F67:F130" si="2">D67*20</f>
        <v>8.2499998807906998</v>
      </c>
      <c r="G67" s="3">
        <f t="shared" ref="G67:G130" si="3">ABS(E67-F67)</f>
        <v>1.941097378730781</v>
      </c>
      <c r="H67" s="10">
        <v>45</v>
      </c>
    </row>
    <row r="68" spans="1:8" x14ac:dyDescent="0.35">
      <c r="A68" s="10">
        <v>50</v>
      </c>
      <c r="B68" s="2">
        <v>0.55697894096374501</v>
      </c>
      <c r="C68" s="2"/>
      <c r="D68" s="2">
        <v>0.42500001192092801</v>
      </c>
      <c r="E68" s="3">
        <f>B68*20</f>
        <v>11.139578819274901</v>
      </c>
      <c r="F68" s="3">
        <f t="shared" si="2"/>
        <v>8.5000002384185596</v>
      </c>
      <c r="G68" s="3">
        <f t="shared" si="3"/>
        <v>2.639578580856341</v>
      </c>
      <c r="H68" s="10">
        <v>50</v>
      </c>
    </row>
    <row r="69" spans="1:8" x14ac:dyDescent="0.35">
      <c r="A69" s="10">
        <v>55</v>
      </c>
      <c r="B69" s="2">
        <v>0.60141646862029996</v>
      </c>
      <c r="C69" s="2"/>
      <c r="D69" s="2">
        <v>0.46250000596046398</v>
      </c>
      <c r="E69" s="3">
        <f>B69*20</f>
        <v>12.028329372405999</v>
      </c>
      <c r="F69" s="3">
        <f t="shared" si="2"/>
        <v>9.2500001192092789</v>
      </c>
      <c r="G69" s="3">
        <f t="shared" si="3"/>
        <v>2.7783292531967199</v>
      </c>
      <c r="H69" s="10">
        <v>55</v>
      </c>
    </row>
    <row r="70" spans="1:8" x14ac:dyDescent="0.35">
      <c r="A70" s="10">
        <v>60</v>
      </c>
      <c r="B70" s="2">
        <v>0.64277803897857599</v>
      </c>
      <c r="C70" s="2"/>
      <c r="D70" s="2">
        <v>0.52499997615814198</v>
      </c>
      <c r="E70" s="3">
        <f>B70*20</f>
        <v>12.855560779571519</v>
      </c>
      <c r="F70" s="3">
        <f t="shared" si="2"/>
        <v>10.49999952316284</v>
      </c>
      <c r="G70" s="3">
        <f t="shared" si="3"/>
        <v>2.355561256408679</v>
      </c>
      <c r="H70" s="10">
        <v>60</v>
      </c>
    </row>
    <row r="71" spans="1:8" x14ac:dyDescent="0.35">
      <c r="A71" s="10">
        <v>0</v>
      </c>
      <c r="B71" s="2">
        <v>7.6955556869506803E-4</v>
      </c>
      <c r="C71" s="2"/>
      <c r="D71" s="2">
        <v>0</v>
      </c>
      <c r="E71" s="3">
        <f>B71*20</f>
        <v>1.539111137390136E-2</v>
      </c>
      <c r="F71" s="3">
        <f t="shared" si="2"/>
        <v>0</v>
      </c>
      <c r="G71" s="3">
        <f t="shared" si="3"/>
        <v>1.539111137390136E-2</v>
      </c>
      <c r="H71" s="10">
        <v>0</v>
      </c>
    </row>
    <row r="72" spans="1:8" x14ac:dyDescent="0.35">
      <c r="A72" s="10">
        <v>5</v>
      </c>
      <c r="B72" s="2">
        <v>5.9042394161224303E-2</v>
      </c>
      <c r="C72" s="2"/>
      <c r="D72" s="2">
        <v>7.5000002980232197E-2</v>
      </c>
      <c r="E72" s="3">
        <f>B72*20</f>
        <v>1.180847883224486</v>
      </c>
      <c r="F72" s="3">
        <f t="shared" si="2"/>
        <v>1.5000000596046439</v>
      </c>
      <c r="G72" s="3">
        <f t="shared" si="3"/>
        <v>0.31915217638015791</v>
      </c>
      <c r="H72" s="10">
        <v>5</v>
      </c>
    </row>
    <row r="73" spans="1:8" x14ac:dyDescent="0.35">
      <c r="A73" s="10">
        <v>10</v>
      </c>
      <c r="B73" s="2">
        <v>0.118089199066162</v>
      </c>
      <c r="C73" s="2"/>
      <c r="D73" s="2">
        <v>0.13750000298023199</v>
      </c>
      <c r="E73" s="3">
        <f>B73*20</f>
        <v>2.36178398132324</v>
      </c>
      <c r="F73" s="3">
        <f t="shared" si="2"/>
        <v>2.7500000596046399</v>
      </c>
      <c r="G73" s="3">
        <f t="shared" si="3"/>
        <v>0.38821607828139992</v>
      </c>
      <c r="H73" s="10">
        <v>10</v>
      </c>
    </row>
    <row r="74" spans="1:8" x14ac:dyDescent="0.35">
      <c r="A74" s="10">
        <v>15</v>
      </c>
      <c r="B74" s="2">
        <v>0.17739397287368699</v>
      </c>
      <c r="C74" s="2"/>
      <c r="D74" s="2">
        <v>0.20000000298023199</v>
      </c>
      <c r="E74" s="3">
        <f>B74*20</f>
        <v>3.5478794574737398</v>
      </c>
      <c r="F74" s="3">
        <f t="shared" si="2"/>
        <v>4.0000000596046394</v>
      </c>
      <c r="G74" s="3">
        <f t="shared" si="3"/>
        <v>0.45212060213089966</v>
      </c>
      <c r="H74" s="10">
        <v>15</v>
      </c>
    </row>
    <row r="75" spans="1:8" x14ac:dyDescent="0.35">
      <c r="A75" s="10">
        <v>20</v>
      </c>
      <c r="B75" s="2">
        <v>0.23641645908355699</v>
      </c>
      <c r="C75" s="2"/>
      <c r="D75" s="2">
        <v>0.27500000596046398</v>
      </c>
      <c r="E75" s="3">
        <f>B75*20</f>
        <v>4.7283291816711399</v>
      </c>
      <c r="F75" s="3">
        <f t="shared" si="2"/>
        <v>5.5000001192092798</v>
      </c>
      <c r="G75" s="3">
        <f t="shared" si="3"/>
        <v>0.77167093753813987</v>
      </c>
      <c r="H75" s="10">
        <v>20</v>
      </c>
    </row>
    <row r="76" spans="1:8" x14ac:dyDescent="0.35">
      <c r="A76" s="10">
        <v>25</v>
      </c>
      <c r="B76" s="2">
        <v>0.29461503028869601</v>
      </c>
      <c r="C76" s="2"/>
      <c r="D76" s="2">
        <v>0.30000001192092801</v>
      </c>
      <c r="E76" s="3">
        <f>B76*20</f>
        <v>5.8923006057739205</v>
      </c>
      <c r="F76" s="3">
        <f t="shared" si="2"/>
        <v>6.0000002384185604</v>
      </c>
      <c r="G76" s="3">
        <f t="shared" si="3"/>
        <v>0.10769963264464</v>
      </c>
      <c r="H76" s="10">
        <v>25</v>
      </c>
    </row>
    <row r="77" spans="1:8" x14ac:dyDescent="0.35">
      <c r="A77" s="10">
        <v>30</v>
      </c>
      <c r="B77" s="2">
        <v>0.35146993398666299</v>
      </c>
      <c r="C77" s="2"/>
      <c r="D77" s="2">
        <v>0.375</v>
      </c>
      <c r="E77" s="3">
        <f>B77*20</f>
        <v>7.0293986797332595</v>
      </c>
      <c r="F77" s="3">
        <f t="shared" si="2"/>
        <v>7.5</v>
      </c>
      <c r="G77" s="3">
        <f t="shared" si="3"/>
        <v>0.47060132026674051</v>
      </c>
      <c r="H77" s="10">
        <v>30</v>
      </c>
    </row>
    <row r="78" spans="1:8" x14ac:dyDescent="0.35">
      <c r="A78" s="10">
        <v>35</v>
      </c>
      <c r="B78" s="2">
        <v>0.406506657600402</v>
      </c>
      <c r="C78" s="2"/>
      <c r="D78" s="2">
        <v>0.41249999403953502</v>
      </c>
      <c r="E78" s="3">
        <f>B78*20</f>
        <v>8.1301331520080407</v>
      </c>
      <c r="F78" s="3">
        <f t="shared" si="2"/>
        <v>8.2499998807906998</v>
      </c>
      <c r="G78" s="3">
        <f t="shared" si="3"/>
        <v>0.11986672878265914</v>
      </c>
      <c r="H78" s="10">
        <v>35</v>
      </c>
    </row>
    <row r="79" spans="1:8" x14ac:dyDescent="0.35">
      <c r="A79" s="10">
        <v>40</v>
      </c>
      <c r="B79" s="2">
        <v>0.45931339263915999</v>
      </c>
      <c r="C79" s="2"/>
      <c r="D79" s="2">
        <v>0.375</v>
      </c>
      <c r="E79" s="3">
        <f>B79*20</f>
        <v>9.1862678527831996</v>
      </c>
      <c r="F79" s="3">
        <f t="shared" si="2"/>
        <v>7.5</v>
      </c>
      <c r="G79" s="3">
        <f t="shared" si="3"/>
        <v>1.6862678527831996</v>
      </c>
      <c r="H79" s="10">
        <v>40</v>
      </c>
    </row>
    <row r="80" spans="1:8" x14ac:dyDescent="0.35">
      <c r="A80" s="10">
        <v>45</v>
      </c>
      <c r="B80" s="2">
        <v>0.509554862976074</v>
      </c>
      <c r="C80" s="2"/>
      <c r="D80" s="2">
        <v>0.41249999403953502</v>
      </c>
      <c r="E80" s="3">
        <f>B80*20</f>
        <v>10.191097259521481</v>
      </c>
      <c r="F80" s="3">
        <f t="shared" si="2"/>
        <v>8.2499998807906998</v>
      </c>
      <c r="G80" s="3">
        <f t="shared" si="3"/>
        <v>1.941097378730781</v>
      </c>
      <c r="H80" s="10">
        <v>45</v>
      </c>
    </row>
    <row r="81" spans="1:8" x14ac:dyDescent="0.35">
      <c r="A81" s="10">
        <v>50</v>
      </c>
      <c r="B81" s="2">
        <v>0.55697894096374501</v>
      </c>
      <c r="C81" s="2"/>
      <c r="D81" s="2">
        <v>0.42500001192092801</v>
      </c>
      <c r="E81" s="3">
        <f>B81*20</f>
        <v>11.139578819274901</v>
      </c>
      <c r="F81" s="3">
        <f t="shared" si="2"/>
        <v>8.5000002384185596</v>
      </c>
      <c r="G81" s="3">
        <f t="shared" si="3"/>
        <v>2.639578580856341</v>
      </c>
      <c r="H81" s="10">
        <v>50</v>
      </c>
    </row>
    <row r="82" spans="1:8" x14ac:dyDescent="0.35">
      <c r="A82" s="10">
        <v>55</v>
      </c>
      <c r="B82" s="2">
        <v>0.60141646862029996</v>
      </c>
      <c r="C82" s="2"/>
      <c r="D82" s="2">
        <v>0.46250000596046398</v>
      </c>
      <c r="E82" s="3">
        <f>B82*20</f>
        <v>12.028329372405999</v>
      </c>
      <c r="F82" s="3">
        <f t="shared" si="2"/>
        <v>9.2500001192092789</v>
      </c>
      <c r="G82" s="3">
        <f t="shared" si="3"/>
        <v>2.7783292531967199</v>
      </c>
      <c r="H82" s="10">
        <v>55</v>
      </c>
    </row>
    <row r="83" spans="1:8" ht="15" thickBot="1" x14ac:dyDescent="0.4">
      <c r="A83" s="12">
        <v>60</v>
      </c>
      <c r="B83" s="2">
        <v>0.64277803897857599</v>
      </c>
      <c r="C83" s="2"/>
      <c r="D83" s="2">
        <v>0.52499997615814198</v>
      </c>
      <c r="E83" s="3">
        <f>B83*20</f>
        <v>12.855560779571519</v>
      </c>
      <c r="F83" s="3">
        <f t="shared" si="2"/>
        <v>10.49999952316284</v>
      </c>
      <c r="G83" s="3">
        <f t="shared" si="3"/>
        <v>2.355561256408679</v>
      </c>
      <c r="H83" s="12">
        <v>60</v>
      </c>
    </row>
    <row r="84" spans="1:8" x14ac:dyDescent="0.35">
      <c r="A84" s="6">
        <v>0</v>
      </c>
      <c r="B84" s="2">
        <v>9.4516634941101005E-2</v>
      </c>
      <c r="C84" s="2"/>
      <c r="D84" s="2">
        <v>0</v>
      </c>
      <c r="E84" s="3">
        <f>B84*20</f>
        <v>1.8903326988220202</v>
      </c>
      <c r="F84" s="3">
        <f t="shared" si="2"/>
        <v>0</v>
      </c>
      <c r="G84" s="3">
        <f t="shared" si="3"/>
        <v>1.8903326988220202</v>
      </c>
      <c r="H84" s="6">
        <v>0</v>
      </c>
    </row>
    <row r="85" spans="1:8" x14ac:dyDescent="0.35">
      <c r="A85" s="10">
        <v>5</v>
      </c>
      <c r="B85" s="2">
        <v>0.15479838848114</v>
      </c>
      <c r="C85" s="2"/>
      <c r="D85" s="2">
        <v>5.0000000745057997E-2</v>
      </c>
      <c r="E85" s="3">
        <f>B85*20</f>
        <v>3.0959677696228001</v>
      </c>
      <c r="F85" s="3">
        <f t="shared" si="2"/>
        <v>1.0000000149011599</v>
      </c>
      <c r="G85" s="3">
        <f t="shared" si="3"/>
        <v>2.0959677547216402</v>
      </c>
      <c r="H85" s="10">
        <v>5</v>
      </c>
    </row>
    <row r="86" spans="1:8" x14ac:dyDescent="0.35">
      <c r="A86" s="10">
        <v>10</v>
      </c>
      <c r="B86" s="2">
        <v>0.21502149105071999</v>
      </c>
      <c r="C86" s="2"/>
      <c r="D86" s="2">
        <v>0.13750000298023199</v>
      </c>
      <c r="E86" s="3">
        <f>B86*20</f>
        <v>4.3004298210143999</v>
      </c>
      <c r="F86" s="3">
        <f t="shared" si="2"/>
        <v>2.7500000596046399</v>
      </c>
      <c r="G86" s="3">
        <f t="shared" si="3"/>
        <v>1.55042976140976</v>
      </c>
      <c r="H86" s="10">
        <v>10</v>
      </c>
    </row>
    <row r="87" spans="1:8" x14ac:dyDescent="0.35">
      <c r="A87" s="10">
        <v>15</v>
      </c>
      <c r="B87" s="2">
        <v>0.27465003728866499</v>
      </c>
      <c r="C87" s="2"/>
      <c r="D87" s="2">
        <v>0.21250000596046401</v>
      </c>
      <c r="E87" s="3">
        <f>B87*20</f>
        <v>5.4930007457732994</v>
      </c>
      <c r="F87" s="3">
        <f t="shared" si="2"/>
        <v>4.2500001192092798</v>
      </c>
      <c r="G87" s="3">
        <f t="shared" si="3"/>
        <v>1.2430006265640197</v>
      </c>
      <c r="H87" s="10">
        <v>15</v>
      </c>
    </row>
    <row r="88" spans="1:8" x14ac:dyDescent="0.35">
      <c r="A88" s="10">
        <v>20</v>
      </c>
      <c r="B88" s="2">
        <v>0.33316522836685097</v>
      </c>
      <c r="C88" s="2"/>
      <c r="D88" s="2">
        <v>0.26249998807907099</v>
      </c>
      <c r="E88" s="3">
        <f>B88*20</f>
        <v>6.6633045673370193</v>
      </c>
      <c r="F88" s="3">
        <f t="shared" si="2"/>
        <v>5.24999976158142</v>
      </c>
      <c r="G88" s="3">
        <f t="shared" si="3"/>
        <v>1.4133048057555992</v>
      </c>
      <c r="H88" s="10">
        <v>20</v>
      </c>
    </row>
    <row r="89" spans="1:8" x14ac:dyDescent="0.35">
      <c r="A89" s="10">
        <v>25</v>
      </c>
      <c r="B89" s="2">
        <v>0.39008712768554599</v>
      </c>
      <c r="C89" s="2"/>
      <c r="D89" s="2">
        <v>0.34999999403953502</v>
      </c>
      <c r="E89" s="3">
        <f>B89*20</f>
        <v>7.8017425537109197</v>
      </c>
      <c r="F89" s="3">
        <f t="shared" si="2"/>
        <v>6.9999998807907007</v>
      </c>
      <c r="G89" s="3">
        <f t="shared" si="3"/>
        <v>0.80174267292021906</v>
      </c>
      <c r="H89" s="10">
        <v>25</v>
      </c>
    </row>
    <row r="90" spans="1:8" x14ac:dyDescent="0.35">
      <c r="A90" s="10">
        <v>30</v>
      </c>
      <c r="B90" s="2">
        <v>0.44499599933624201</v>
      </c>
      <c r="C90" s="2"/>
      <c r="D90" s="2">
        <v>0.42500001192092801</v>
      </c>
      <c r="E90" s="3">
        <f>B90*20</f>
        <v>8.8999199867248393</v>
      </c>
      <c r="F90" s="3">
        <f t="shared" si="2"/>
        <v>8.5000002384185596</v>
      </c>
      <c r="G90" s="3">
        <f t="shared" si="3"/>
        <v>0.39991974830627974</v>
      </c>
      <c r="H90" s="10">
        <v>30</v>
      </c>
    </row>
    <row r="91" spans="1:8" x14ac:dyDescent="0.35">
      <c r="A91" s="10">
        <v>35</v>
      </c>
      <c r="B91" s="2">
        <v>0.49754571914672802</v>
      </c>
      <c r="C91" s="2"/>
      <c r="D91" s="2">
        <v>0.51249998807907104</v>
      </c>
      <c r="E91" s="3">
        <f>B91*20</f>
        <v>9.9509143829345597</v>
      </c>
      <c r="F91" s="3">
        <f t="shared" si="2"/>
        <v>10.249999761581421</v>
      </c>
      <c r="G91" s="3">
        <f t="shared" si="3"/>
        <v>0.29908537864686124</v>
      </c>
      <c r="H91" s="10">
        <v>35</v>
      </c>
    </row>
    <row r="92" spans="1:8" x14ac:dyDescent="0.35">
      <c r="A92" s="10">
        <v>40</v>
      </c>
      <c r="B92" s="2">
        <v>0.54747200012206998</v>
      </c>
      <c r="C92" s="2"/>
      <c r="D92" s="2">
        <v>0.63749998807907104</v>
      </c>
      <c r="E92" s="3">
        <f>B92*20</f>
        <v>10.949440002441399</v>
      </c>
      <c r="F92" s="3">
        <f t="shared" si="2"/>
        <v>12.749999761581421</v>
      </c>
      <c r="G92" s="3">
        <f t="shared" si="3"/>
        <v>1.8005597591400218</v>
      </c>
      <c r="H92" s="10">
        <v>40</v>
      </c>
    </row>
    <row r="93" spans="1:8" x14ac:dyDescent="0.35">
      <c r="A93" s="10">
        <v>45</v>
      </c>
      <c r="B93" s="2">
        <v>0.59459567070007302</v>
      </c>
      <c r="C93" s="2"/>
      <c r="D93" s="2">
        <v>0.72500002384185702</v>
      </c>
      <c r="E93" s="3">
        <f>B93*20</f>
        <v>11.891913414001461</v>
      </c>
      <c r="F93" s="3">
        <f t="shared" si="2"/>
        <v>14.50000047683714</v>
      </c>
      <c r="G93" s="3">
        <f t="shared" si="3"/>
        <v>2.6080870628356791</v>
      </c>
      <c r="H93" s="10">
        <v>45</v>
      </c>
    </row>
    <row r="94" spans="1:8" x14ac:dyDescent="0.35">
      <c r="A94" s="10">
        <v>50</v>
      </c>
      <c r="B94" s="2">
        <v>0.63881635665893499</v>
      </c>
      <c r="C94" s="2"/>
      <c r="D94" s="2">
        <v>0.77499997615814198</v>
      </c>
      <c r="E94" s="3">
        <f>B94*20</f>
        <v>12.7763271331787</v>
      </c>
      <c r="F94" s="3">
        <f t="shared" si="2"/>
        <v>15.49999952316284</v>
      </c>
      <c r="G94" s="3">
        <f t="shared" si="3"/>
        <v>2.7236723899841397</v>
      </c>
      <c r="H94" s="10">
        <v>50</v>
      </c>
    </row>
    <row r="95" spans="1:8" x14ac:dyDescent="0.35">
      <c r="A95" s="10">
        <v>55</v>
      </c>
      <c r="B95" s="2">
        <v>0.68010532855987504</v>
      </c>
      <c r="C95" s="2"/>
      <c r="D95" s="2">
        <v>0.8125</v>
      </c>
      <c r="E95" s="3">
        <f>B95*20</f>
        <v>13.602106571197501</v>
      </c>
      <c r="F95" s="3">
        <f t="shared" si="2"/>
        <v>16.25</v>
      </c>
      <c r="G95" s="3">
        <f t="shared" si="3"/>
        <v>2.6478934288024991</v>
      </c>
      <c r="H95" s="10">
        <v>55</v>
      </c>
    </row>
    <row r="96" spans="1:8" x14ac:dyDescent="0.35">
      <c r="A96" s="10">
        <v>60</v>
      </c>
      <c r="B96" s="2">
        <v>0.71849405765533403</v>
      </c>
      <c r="C96" s="2"/>
      <c r="D96" s="2">
        <v>0.88749998807907104</v>
      </c>
      <c r="E96" s="3">
        <f>B96*20</f>
        <v>14.369881153106681</v>
      </c>
      <c r="F96" s="3">
        <f t="shared" si="2"/>
        <v>17.749999761581421</v>
      </c>
      <c r="G96" s="3">
        <f t="shared" si="3"/>
        <v>3.3801186084747403</v>
      </c>
      <c r="H96" s="10">
        <v>60</v>
      </c>
    </row>
    <row r="97" spans="1:8" x14ac:dyDescent="0.35">
      <c r="A97" s="10">
        <v>0</v>
      </c>
      <c r="B97" s="2">
        <v>9.4516634941101005E-2</v>
      </c>
      <c r="C97" s="2"/>
      <c r="D97" s="2">
        <v>0</v>
      </c>
      <c r="E97" s="3">
        <f>B97*20</f>
        <v>1.8903326988220202</v>
      </c>
      <c r="F97" s="3">
        <f t="shared" si="2"/>
        <v>0</v>
      </c>
      <c r="G97" s="3">
        <f t="shared" si="3"/>
        <v>1.8903326988220202</v>
      </c>
      <c r="H97" s="10">
        <v>0</v>
      </c>
    </row>
    <row r="98" spans="1:8" x14ac:dyDescent="0.35">
      <c r="A98" s="10">
        <v>5</v>
      </c>
      <c r="B98" s="2">
        <v>0.15479838848114</v>
      </c>
      <c r="C98" s="2"/>
      <c r="D98" s="2">
        <v>5.0000000745057997E-2</v>
      </c>
      <c r="E98" s="3">
        <f>B98*20</f>
        <v>3.0959677696228001</v>
      </c>
      <c r="F98" s="3">
        <f t="shared" si="2"/>
        <v>1.0000000149011599</v>
      </c>
      <c r="G98" s="3">
        <f t="shared" si="3"/>
        <v>2.0959677547216402</v>
      </c>
      <c r="H98" s="10">
        <v>5</v>
      </c>
    </row>
    <row r="99" spans="1:8" x14ac:dyDescent="0.35">
      <c r="A99" s="10">
        <v>10</v>
      </c>
      <c r="B99" s="2">
        <v>0.21502149105071999</v>
      </c>
      <c r="C99" s="2"/>
      <c r="D99" s="2">
        <v>0.13750000298023199</v>
      </c>
      <c r="E99" s="3">
        <f>B99*20</f>
        <v>4.3004298210143999</v>
      </c>
      <c r="F99" s="3">
        <f t="shared" si="2"/>
        <v>2.7500000596046399</v>
      </c>
      <c r="G99" s="3">
        <f t="shared" si="3"/>
        <v>1.55042976140976</v>
      </c>
      <c r="H99" s="10">
        <v>10</v>
      </c>
    </row>
    <row r="100" spans="1:8" x14ac:dyDescent="0.35">
      <c r="A100" s="10">
        <v>15</v>
      </c>
      <c r="B100" s="2">
        <v>0.27465003728866499</v>
      </c>
      <c r="C100" s="2"/>
      <c r="D100" s="2">
        <v>0.21250000596046401</v>
      </c>
      <c r="E100" s="3">
        <f>B100*20</f>
        <v>5.4930007457732994</v>
      </c>
      <c r="F100" s="3">
        <f t="shared" si="2"/>
        <v>4.2500001192092798</v>
      </c>
      <c r="G100" s="3">
        <f t="shared" si="3"/>
        <v>1.2430006265640197</v>
      </c>
      <c r="H100" s="10">
        <v>15</v>
      </c>
    </row>
    <row r="101" spans="1:8" x14ac:dyDescent="0.35">
      <c r="A101" s="10">
        <v>20</v>
      </c>
      <c r="B101" s="2">
        <v>0.33316522836685097</v>
      </c>
      <c r="C101" s="2"/>
      <c r="D101" s="2">
        <v>0.26249998807907099</v>
      </c>
      <c r="E101" s="3">
        <f>B101*20</f>
        <v>6.6633045673370193</v>
      </c>
      <c r="F101" s="3">
        <f t="shared" si="2"/>
        <v>5.24999976158142</v>
      </c>
      <c r="G101" s="3">
        <f t="shared" si="3"/>
        <v>1.4133048057555992</v>
      </c>
      <c r="H101" s="10">
        <v>20</v>
      </c>
    </row>
    <row r="102" spans="1:8" x14ac:dyDescent="0.35">
      <c r="A102" s="10">
        <v>25</v>
      </c>
      <c r="B102" s="2">
        <v>0.39008712768554599</v>
      </c>
      <c r="C102" s="2"/>
      <c r="D102" s="2">
        <v>0.34999999403953502</v>
      </c>
      <c r="E102" s="3">
        <f>B102*20</f>
        <v>7.8017425537109197</v>
      </c>
      <c r="F102" s="3">
        <f t="shared" si="2"/>
        <v>6.9999998807907007</v>
      </c>
      <c r="G102" s="3">
        <f t="shared" si="3"/>
        <v>0.80174267292021906</v>
      </c>
      <c r="H102" s="10">
        <v>25</v>
      </c>
    </row>
    <row r="103" spans="1:8" x14ac:dyDescent="0.35">
      <c r="A103" s="10">
        <v>30</v>
      </c>
      <c r="B103" s="2">
        <v>0.44499599933624201</v>
      </c>
      <c r="C103" s="2"/>
      <c r="D103" s="2">
        <v>0.42500001192092801</v>
      </c>
      <c r="E103" s="3">
        <f>B103*20</f>
        <v>8.8999199867248393</v>
      </c>
      <c r="F103" s="3">
        <f t="shared" si="2"/>
        <v>8.5000002384185596</v>
      </c>
      <c r="G103" s="3">
        <f t="shared" si="3"/>
        <v>0.39991974830627974</v>
      </c>
      <c r="H103" s="10">
        <v>30</v>
      </c>
    </row>
    <row r="104" spans="1:8" x14ac:dyDescent="0.35">
      <c r="A104" s="10">
        <v>35</v>
      </c>
      <c r="B104" s="2">
        <v>0.49754571914672802</v>
      </c>
      <c r="C104" s="2"/>
      <c r="D104" s="2">
        <v>0.51249998807907104</v>
      </c>
      <c r="E104" s="3">
        <f>B104*20</f>
        <v>9.9509143829345597</v>
      </c>
      <c r="F104" s="3">
        <f t="shared" si="2"/>
        <v>10.249999761581421</v>
      </c>
      <c r="G104" s="3">
        <f t="shared" si="3"/>
        <v>0.29908537864686124</v>
      </c>
      <c r="H104" s="10">
        <v>35</v>
      </c>
    </row>
    <row r="105" spans="1:8" x14ac:dyDescent="0.35">
      <c r="A105" s="10">
        <v>40</v>
      </c>
      <c r="B105" s="2">
        <v>0.54747200012206998</v>
      </c>
      <c r="C105" s="2"/>
      <c r="D105" s="2">
        <v>0.63749998807907104</v>
      </c>
      <c r="E105" s="3">
        <f>B105*20</f>
        <v>10.949440002441399</v>
      </c>
      <c r="F105" s="3">
        <f t="shared" si="2"/>
        <v>12.749999761581421</v>
      </c>
      <c r="G105" s="3">
        <f t="shared" si="3"/>
        <v>1.8005597591400218</v>
      </c>
      <c r="H105" s="10">
        <v>40</v>
      </c>
    </row>
    <row r="106" spans="1:8" x14ac:dyDescent="0.35">
      <c r="A106" s="10">
        <v>45</v>
      </c>
      <c r="B106" s="2">
        <v>0.59459567070007302</v>
      </c>
      <c r="C106" s="2"/>
      <c r="D106" s="2">
        <v>0.72500002384185702</v>
      </c>
      <c r="E106" s="3">
        <f>B106*20</f>
        <v>11.891913414001461</v>
      </c>
      <c r="F106" s="3">
        <f t="shared" si="2"/>
        <v>14.50000047683714</v>
      </c>
      <c r="G106" s="3">
        <f t="shared" si="3"/>
        <v>2.6080870628356791</v>
      </c>
      <c r="H106" s="10">
        <v>45</v>
      </c>
    </row>
    <row r="107" spans="1:8" x14ac:dyDescent="0.35">
      <c r="A107" s="10">
        <v>50</v>
      </c>
      <c r="B107" s="2">
        <v>0.63881635665893499</v>
      </c>
      <c r="C107" s="2"/>
      <c r="D107" s="2">
        <v>0.77499997615814198</v>
      </c>
      <c r="E107" s="3">
        <f>B107*20</f>
        <v>12.7763271331787</v>
      </c>
      <c r="F107" s="3">
        <f t="shared" si="2"/>
        <v>15.49999952316284</v>
      </c>
      <c r="G107" s="3">
        <f t="shared" si="3"/>
        <v>2.7236723899841397</v>
      </c>
      <c r="H107" s="10">
        <v>50</v>
      </c>
    </row>
    <row r="108" spans="1:8" x14ac:dyDescent="0.35">
      <c r="A108" s="10">
        <v>55</v>
      </c>
      <c r="B108" s="2">
        <v>0.68010532855987504</v>
      </c>
      <c r="C108" s="2"/>
      <c r="D108" s="2">
        <v>0.8125</v>
      </c>
      <c r="E108" s="3">
        <f>B108*20</f>
        <v>13.602106571197501</v>
      </c>
      <c r="F108" s="3">
        <f t="shared" si="2"/>
        <v>16.25</v>
      </c>
      <c r="G108" s="3">
        <f t="shared" si="3"/>
        <v>2.6478934288024991</v>
      </c>
      <c r="H108" s="10">
        <v>55</v>
      </c>
    </row>
    <row r="109" spans="1:8" x14ac:dyDescent="0.35">
      <c r="A109" s="10">
        <v>60</v>
      </c>
      <c r="B109" s="2">
        <v>0.71849405765533403</v>
      </c>
      <c r="C109" s="2"/>
      <c r="D109" s="2">
        <v>0.88749998807907104</v>
      </c>
      <c r="E109" s="3">
        <f>B109*20</f>
        <v>14.369881153106681</v>
      </c>
      <c r="F109" s="3">
        <f t="shared" si="2"/>
        <v>17.749999761581421</v>
      </c>
      <c r="G109" s="3">
        <f t="shared" si="3"/>
        <v>3.3801186084747403</v>
      </c>
      <c r="H109" s="10">
        <v>60</v>
      </c>
    </row>
    <row r="110" spans="1:8" x14ac:dyDescent="0.35">
      <c r="A110" s="10">
        <v>0</v>
      </c>
      <c r="B110" s="2">
        <v>9.4516634941101005E-2</v>
      </c>
      <c r="C110" s="2"/>
      <c r="D110" s="2">
        <v>0</v>
      </c>
      <c r="E110" s="3">
        <f>B110*20</f>
        <v>1.8903326988220202</v>
      </c>
      <c r="F110" s="3">
        <f t="shared" si="2"/>
        <v>0</v>
      </c>
      <c r="G110" s="3">
        <f t="shared" si="3"/>
        <v>1.8903326988220202</v>
      </c>
      <c r="H110" s="10">
        <v>0</v>
      </c>
    </row>
    <row r="111" spans="1:8" x14ac:dyDescent="0.35">
      <c r="A111" s="10">
        <v>5</v>
      </c>
      <c r="B111" s="2">
        <v>0.15479838848114</v>
      </c>
      <c r="C111" s="2"/>
      <c r="D111" s="2">
        <v>5.0000000745057997E-2</v>
      </c>
      <c r="E111" s="3">
        <f>B111*20</f>
        <v>3.0959677696228001</v>
      </c>
      <c r="F111" s="3">
        <f t="shared" si="2"/>
        <v>1.0000000149011599</v>
      </c>
      <c r="G111" s="3">
        <f t="shared" si="3"/>
        <v>2.0959677547216402</v>
      </c>
      <c r="H111" s="10">
        <v>5</v>
      </c>
    </row>
    <row r="112" spans="1:8" x14ac:dyDescent="0.35">
      <c r="A112" s="10">
        <v>10</v>
      </c>
      <c r="B112" s="2">
        <v>0.21502149105071999</v>
      </c>
      <c r="C112" s="2"/>
      <c r="D112" s="2">
        <v>0.13750000298023199</v>
      </c>
      <c r="E112" s="3">
        <f>B112*20</f>
        <v>4.3004298210143999</v>
      </c>
      <c r="F112" s="3">
        <f t="shared" si="2"/>
        <v>2.7500000596046399</v>
      </c>
      <c r="G112" s="3">
        <f t="shared" si="3"/>
        <v>1.55042976140976</v>
      </c>
      <c r="H112" s="10">
        <v>10</v>
      </c>
    </row>
    <row r="113" spans="1:8" x14ac:dyDescent="0.35">
      <c r="A113" s="10">
        <v>15</v>
      </c>
      <c r="B113" s="2">
        <v>0.27465003728866499</v>
      </c>
      <c r="C113" s="2"/>
      <c r="D113" s="2">
        <v>0.21250000596046401</v>
      </c>
      <c r="E113" s="3">
        <f>B113*20</f>
        <v>5.4930007457732994</v>
      </c>
      <c r="F113" s="3">
        <f t="shared" si="2"/>
        <v>4.2500001192092798</v>
      </c>
      <c r="G113" s="3">
        <f t="shared" si="3"/>
        <v>1.2430006265640197</v>
      </c>
      <c r="H113" s="10">
        <v>15</v>
      </c>
    </row>
    <row r="114" spans="1:8" x14ac:dyDescent="0.35">
      <c r="A114" s="10">
        <v>20</v>
      </c>
      <c r="B114" s="2">
        <v>0.33316522836685097</v>
      </c>
      <c r="C114" s="2"/>
      <c r="D114" s="2">
        <v>0.26249998807907099</v>
      </c>
      <c r="E114" s="3">
        <f>B114*20</f>
        <v>6.6633045673370193</v>
      </c>
      <c r="F114" s="3">
        <f t="shared" si="2"/>
        <v>5.24999976158142</v>
      </c>
      <c r="G114" s="3">
        <f t="shared" si="3"/>
        <v>1.4133048057555992</v>
      </c>
      <c r="H114" s="10">
        <v>20</v>
      </c>
    </row>
    <row r="115" spans="1:8" x14ac:dyDescent="0.35">
      <c r="A115" s="10">
        <v>25</v>
      </c>
      <c r="B115" s="2">
        <v>0.39008712768554599</v>
      </c>
      <c r="C115" s="2"/>
      <c r="D115" s="2">
        <v>0.34999999403953502</v>
      </c>
      <c r="E115" s="3">
        <f>B115*20</f>
        <v>7.8017425537109197</v>
      </c>
      <c r="F115" s="3">
        <f t="shared" si="2"/>
        <v>6.9999998807907007</v>
      </c>
      <c r="G115" s="3">
        <f t="shared" si="3"/>
        <v>0.80174267292021906</v>
      </c>
      <c r="H115" s="10">
        <v>25</v>
      </c>
    </row>
    <row r="116" spans="1:8" x14ac:dyDescent="0.35">
      <c r="A116" s="10">
        <v>30</v>
      </c>
      <c r="B116" s="2">
        <v>0.44499599933624201</v>
      </c>
      <c r="C116" s="2"/>
      <c r="D116" s="2">
        <v>0.42500001192092801</v>
      </c>
      <c r="E116" s="3">
        <f>B116*20</f>
        <v>8.8999199867248393</v>
      </c>
      <c r="F116" s="3">
        <f t="shared" si="2"/>
        <v>8.5000002384185596</v>
      </c>
      <c r="G116" s="3">
        <f t="shared" si="3"/>
        <v>0.39991974830627974</v>
      </c>
      <c r="H116" s="10">
        <v>30</v>
      </c>
    </row>
    <row r="117" spans="1:8" x14ac:dyDescent="0.35">
      <c r="A117" s="10">
        <v>35</v>
      </c>
      <c r="B117" s="2">
        <v>0.49754571914672802</v>
      </c>
      <c r="C117" s="2"/>
      <c r="D117" s="2">
        <v>0.51249998807907104</v>
      </c>
      <c r="E117" s="3">
        <f>B117*20</f>
        <v>9.9509143829345597</v>
      </c>
      <c r="F117" s="3">
        <f t="shared" si="2"/>
        <v>10.249999761581421</v>
      </c>
      <c r="G117" s="3">
        <f t="shared" si="3"/>
        <v>0.29908537864686124</v>
      </c>
      <c r="H117" s="10">
        <v>35</v>
      </c>
    </row>
    <row r="118" spans="1:8" x14ac:dyDescent="0.35">
      <c r="A118" s="10">
        <v>40</v>
      </c>
      <c r="B118" s="2">
        <v>0.54747200012206998</v>
      </c>
      <c r="C118" s="2"/>
      <c r="D118" s="2">
        <v>0.63749998807907104</v>
      </c>
      <c r="E118" s="3">
        <f>B118*20</f>
        <v>10.949440002441399</v>
      </c>
      <c r="F118" s="3">
        <f t="shared" si="2"/>
        <v>12.749999761581421</v>
      </c>
      <c r="G118" s="3">
        <f t="shared" si="3"/>
        <v>1.8005597591400218</v>
      </c>
      <c r="H118" s="10">
        <v>40</v>
      </c>
    </row>
    <row r="119" spans="1:8" x14ac:dyDescent="0.35">
      <c r="A119" s="10">
        <v>45</v>
      </c>
      <c r="B119" s="2">
        <v>0.59459567070007302</v>
      </c>
      <c r="C119" s="2"/>
      <c r="D119" s="2">
        <v>0.72500002384185702</v>
      </c>
      <c r="E119" s="3">
        <f>B119*20</f>
        <v>11.891913414001461</v>
      </c>
      <c r="F119" s="3">
        <f t="shared" si="2"/>
        <v>14.50000047683714</v>
      </c>
      <c r="G119" s="3">
        <f t="shared" si="3"/>
        <v>2.6080870628356791</v>
      </c>
      <c r="H119" s="10">
        <v>45</v>
      </c>
    </row>
    <row r="120" spans="1:8" x14ac:dyDescent="0.35">
      <c r="A120" s="10">
        <v>50</v>
      </c>
      <c r="B120" s="2">
        <v>0.63881635665893499</v>
      </c>
      <c r="C120" s="2"/>
      <c r="D120" s="2">
        <v>0.77499997615814198</v>
      </c>
      <c r="E120" s="3">
        <f>B120*20</f>
        <v>12.7763271331787</v>
      </c>
      <c r="F120" s="3">
        <f t="shared" si="2"/>
        <v>15.49999952316284</v>
      </c>
      <c r="G120" s="3">
        <f t="shared" si="3"/>
        <v>2.7236723899841397</v>
      </c>
      <c r="H120" s="10">
        <v>50</v>
      </c>
    </row>
    <row r="121" spans="1:8" x14ac:dyDescent="0.35">
      <c r="A121" s="10">
        <v>55</v>
      </c>
      <c r="B121" s="2">
        <v>0.68010532855987504</v>
      </c>
      <c r="C121" s="2"/>
      <c r="D121" s="2">
        <v>0.8125</v>
      </c>
      <c r="E121" s="3">
        <f>B121*20</f>
        <v>13.602106571197501</v>
      </c>
      <c r="F121" s="3">
        <f t="shared" si="2"/>
        <v>16.25</v>
      </c>
      <c r="G121" s="3">
        <f t="shared" si="3"/>
        <v>2.6478934288024991</v>
      </c>
      <c r="H121" s="10">
        <v>55</v>
      </c>
    </row>
    <row r="122" spans="1:8" ht="15" thickBot="1" x14ac:dyDescent="0.4">
      <c r="A122" s="12">
        <v>60</v>
      </c>
      <c r="B122" s="2">
        <v>0.71849405765533403</v>
      </c>
      <c r="C122" s="2"/>
      <c r="D122" s="2">
        <v>0.88749998807907104</v>
      </c>
      <c r="E122" s="3">
        <f>B122*20</f>
        <v>14.369881153106681</v>
      </c>
      <c r="F122" s="3">
        <f t="shared" si="2"/>
        <v>17.749999761581421</v>
      </c>
      <c r="G122" s="3">
        <f t="shared" si="3"/>
        <v>3.3801186084747403</v>
      </c>
      <c r="H122" s="12">
        <v>60</v>
      </c>
    </row>
    <row r="123" spans="1:8" x14ac:dyDescent="0.35">
      <c r="A123" s="6">
        <v>0</v>
      </c>
      <c r="B123" s="2">
        <v>6.1712324619293199E-2</v>
      </c>
      <c r="C123" s="2"/>
      <c r="D123" s="2">
        <v>0</v>
      </c>
      <c r="E123" s="3">
        <f>B123*20</f>
        <v>1.234246492385864</v>
      </c>
      <c r="F123" s="3">
        <f t="shared" si="2"/>
        <v>0</v>
      </c>
      <c r="G123" s="3">
        <f t="shared" si="3"/>
        <v>1.234246492385864</v>
      </c>
      <c r="H123" s="6">
        <v>0</v>
      </c>
    </row>
    <row r="124" spans="1:8" x14ac:dyDescent="0.35">
      <c r="A124" s="10">
        <v>5</v>
      </c>
      <c r="B124" s="2">
        <v>0.117806494235992</v>
      </c>
      <c r="C124" s="2"/>
      <c r="D124" s="2">
        <v>5.0000000745057997E-2</v>
      </c>
      <c r="E124" s="3">
        <f>B124*20</f>
        <v>2.3561298847198402</v>
      </c>
      <c r="F124" s="3">
        <f t="shared" si="2"/>
        <v>1.0000000149011599</v>
      </c>
      <c r="G124" s="3">
        <f t="shared" si="3"/>
        <v>1.3561298698186803</v>
      </c>
      <c r="H124" s="10">
        <v>5</v>
      </c>
    </row>
    <row r="125" spans="1:8" x14ac:dyDescent="0.35">
      <c r="A125" s="10">
        <v>10</v>
      </c>
      <c r="B125" s="2">
        <v>0.174304604530334</v>
      </c>
      <c r="C125" s="2"/>
      <c r="D125" s="2">
        <v>0.10000000149011599</v>
      </c>
      <c r="E125" s="3">
        <f>B125*20</f>
        <v>3.4860920906066801</v>
      </c>
      <c r="F125" s="3">
        <f t="shared" si="2"/>
        <v>2.0000000298023197</v>
      </c>
      <c r="G125" s="3">
        <f t="shared" si="3"/>
        <v>1.4860920608043604</v>
      </c>
      <c r="H125" s="10">
        <v>10</v>
      </c>
    </row>
    <row r="126" spans="1:8" x14ac:dyDescent="0.35">
      <c r="A126" s="10">
        <v>15</v>
      </c>
      <c r="B126" s="2">
        <v>0.23077440261840801</v>
      </c>
      <c r="C126" s="2"/>
      <c r="D126" s="2">
        <v>0.15000000596046401</v>
      </c>
      <c r="E126" s="3">
        <f>B126*20</f>
        <v>4.6154880523681605</v>
      </c>
      <c r="F126" s="3">
        <f t="shared" si="2"/>
        <v>3.0000001192092802</v>
      </c>
      <c r="G126" s="3">
        <f t="shared" si="3"/>
        <v>1.6154879331588803</v>
      </c>
      <c r="H126" s="10">
        <v>15</v>
      </c>
    </row>
    <row r="127" spans="1:8" x14ac:dyDescent="0.35">
      <c r="A127" s="10">
        <v>20</v>
      </c>
      <c r="B127" s="2">
        <v>0.28676861524581898</v>
      </c>
      <c r="C127" s="2"/>
      <c r="D127" s="2">
        <v>0.21250000596046401</v>
      </c>
      <c r="E127" s="3">
        <f>B127*20</f>
        <v>5.7353723049163801</v>
      </c>
      <c r="F127" s="3">
        <f t="shared" si="2"/>
        <v>4.2500001192092798</v>
      </c>
      <c r="G127" s="3">
        <f t="shared" si="3"/>
        <v>1.4853721857071003</v>
      </c>
      <c r="H127" s="10">
        <v>20</v>
      </c>
    </row>
    <row r="128" spans="1:8" x14ac:dyDescent="0.35">
      <c r="A128" s="10">
        <v>25</v>
      </c>
      <c r="B128" s="2">
        <v>0.34184348583221402</v>
      </c>
      <c r="C128" s="2"/>
      <c r="D128" s="2">
        <v>0.30000001192092801</v>
      </c>
      <c r="E128" s="3">
        <f>B128*20</f>
        <v>6.83686971664428</v>
      </c>
      <c r="F128" s="3">
        <f t="shared" si="2"/>
        <v>6.0000002384185604</v>
      </c>
      <c r="G128" s="3">
        <f t="shared" si="3"/>
        <v>0.83686947822571955</v>
      </c>
      <c r="H128" s="10">
        <v>25</v>
      </c>
    </row>
    <row r="129" spans="1:8" x14ac:dyDescent="0.35">
      <c r="A129" s="10">
        <v>30</v>
      </c>
      <c r="B129" s="2">
        <v>0.39557421207427901</v>
      </c>
      <c r="C129" s="2"/>
      <c r="D129" s="2">
        <v>0.36250001192092801</v>
      </c>
      <c r="E129" s="3">
        <f>B129*20</f>
        <v>7.9114842414855797</v>
      </c>
      <c r="F129" s="3">
        <f t="shared" si="2"/>
        <v>7.2500002384185604</v>
      </c>
      <c r="G129" s="3">
        <f t="shared" si="3"/>
        <v>0.66148400306701927</v>
      </c>
      <c r="H129" s="10">
        <v>30</v>
      </c>
    </row>
    <row r="130" spans="1:8" x14ac:dyDescent="0.35">
      <c r="A130" s="10">
        <v>35</v>
      </c>
      <c r="B130" s="2">
        <v>0.44757378101348799</v>
      </c>
      <c r="C130" s="2"/>
      <c r="D130" s="2">
        <v>0.41249999403953502</v>
      </c>
      <c r="E130" s="3">
        <f>B130*20</f>
        <v>8.9514756202697594</v>
      </c>
      <c r="F130" s="3">
        <f t="shared" si="2"/>
        <v>8.2499998807906998</v>
      </c>
      <c r="G130" s="3">
        <f t="shared" si="3"/>
        <v>0.70147573947905961</v>
      </c>
      <c r="H130" s="10">
        <v>35</v>
      </c>
    </row>
    <row r="131" spans="1:8" x14ac:dyDescent="0.35">
      <c r="A131" s="10">
        <v>40</v>
      </c>
      <c r="B131" s="2">
        <v>0.49750506877899098</v>
      </c>
      <c r="C131" s="2"/>
      <c r="D131" s="2">
        <v>0.5</v>
      </c>
      <c r="E131" s="3">
        <f>B131*20</f>
        <v>9.9501013755798198</v>
      </c>
      <c r="F131" s="3">
        <f t="shared" ref="F131:F161" si="4">D131*20</f>
        <v>10</v>
      </c>
      <c r="G131" s="3">
        <f t="shared" ref="G131:G161" si="5">ABS(E131-F131)</f>
        <v>4.9898624420180226E-2</v>
      </c>
      <c r="H131" s="10">
        <v>40</v>
      </c>
    </row>
    <row r="132" spans="1:8" x14ac:dyDescent="0.35">
      <c r="A132" s="10">
        <v>45</v>
      </c>
      <c r="B132" s="2">
        <v>0.54509246349334695</v>
      </c>
      <c r="C132" s="2"/>
      <c r="D132" s="2">
        <v>0.55000001192092796</v>
      </c>
      <c r="E132" s="3">
        <f>B132*20</f>
        <v>10.90184926986694</v>
      </c>
      <c r="F132" s="3">
        <f t="shared" si="4"/>
        <v>11.00000023841856</v>
      </c>
      <c r="G132" s="3">
        <f t="shared" si="5"/>
        <v>9.8150968551619755E-2</v>
      </c>
      <c r="H132" s="10">
        <v>45</v>
      </c>
    </row>
    <row r="133" spans="1:8" x14ac:dyDescent="0.35">
      <c r="A133" s="10">
        <v>50</v>
      </c>
      <c r="B133" s="2">
        <v>0.59012758731841997</v>
      </c>
      <c r="C133" s="2"/>
      <c r="D133" s="2">
        <v>0.57499998807907104</v>
      </c>
      <c r="E133" s="3">
        <f>B133*20</f>
        <v>11.802551746368399</v>
      </c>
      <c r="F133" s="3">
        <f t="shared" si="4"/>
        <v>11.499999761581421</v>
      </c>
      <c r="G133" s="3">
        <f t="shared" si="5"/>
        <v>0.30255198478697842</v>
      </c>
      <c r="H133" s="10">
        <v>50</v>
      </c>
    </row>
    <row r="134" spans="1:8" x14ac:dyDescent="0.35">
      <c r="A134" s="10">
        <v>55</v>
      </c>
      <c r="B134" s="2">
        <v>0.63247013092041005</v>
      </c>
      <c r="C134" s="2"/>
      <c r="D134" s="2">
        <v>0.64999997615814198</v>
      </c>
      <c r="E134" s="3">
        <f>B134*20</f>
        <v>12.649402618408201</v>
      </c>
      <c r="F134" s="3">
        <f t="shared" si="4"/>
        <v>12.99999952316284</v>
      </c>
      <c r="G134" s="3">
        <f t="shared" si="5"/>
        <v>0.35059690475463867</v>
      </c>
      <c r="H134" s="10">
        <v>55</v>
      </c>
    </row>
    <row r="135" spans="1:8" x14ac:dyDescent="0.35">
      <c r="A135" s="10">
        <v>60</v>
      </c>
      <c r="B135" s="2">
        <v>0.672044277191162</v>
      </c>
      <c r="C135" s="2"/>
      <c r="D135" s="2">
        <v>0.67500001192092796</v>
      </c>
      <c r="E135" s="3">
        <f>B135*20</f>
        <v>13.44088554382324</v>
      </c>
      <c r="F135" s="3">
        <f t="shared" si="4"/>
        <v>13.50000023841856</v>
      </c>
      <c r="G135" s="3">
        <f t="shared" si="5"/>
        <v>5.911469459531915E-2</v>
      </c>
      <c r="H135" s="10">
        <v>60</v>
      </c>
    </row>
    <row r="136" spans="1:8" x14ac:dyDescent="0.35">
      <c r="A136" s="10">
        <v>0</v>
      </c>
      <c r="B136" s="2">
        <v>6.1712324619293199E-2</v>
      </c>
      <c r="C136" s="2"/>
      <c r="D136" s="2">
        <v>0</v>
      </c>
      <c r="E136" s="3">
        <f>B136*20</f>
        <v>1.234246492385864</v>
      </c>
      <c r="F136" s="3">
        <f t="shared" si="4"/>
        <v>0</v>
      </c>
      <c r="G136" s="3">
        <f t="shared" si="5"/>
        <v>1.234246492385864</v>
      </c>
      <c r="H136" s="10">
        <v>0</v>
      </c>
    </row>
    <row r="137" spans="1:8" x14ac:dyDescent="0.35">
      <c r="A137" s="10">
        <v>5</v>
      </c>
      <c r="B137" s="2">
        <v>0.117806494235992</v>
      </c>
      <c r="C137" s="2"/>
      <c r="D137" s="2">
        <v>5.0000000745057997E-2</v>
      </c>
      <c r="E137" s="3">
        <f>B137*20</f>
        <v>2.3561298847198402</v>
      </c>
      <c r="F137" s="3">
        <f t="shared" si="4"/>
        <v>1.0000000149011599</v>
      </c>
      <c r="G137" s="3">
        <f t="shared" si="5"/>
        <v>1.3561298698186803</v>
      </c>
      <c r="H137" s="10">
        <v>5</v>
      </c>
    </row>
    <row r="138" spans="1:8" x14ac:dyDescent="0.35">
      <c r="A138" s="10">
        <v>10</v>
      </c>
      <c r="B138" s="2">
        <v>0.174304604530334</v>
      </c>
      <c r="C138" s="2"/>
      <c r="D138" s="2">
        <v>0.10000000149011599</v>
      </c>
      <c r="E138" s="3">
        <f>B138*20</f>
        <v>3.4860920906066801</v>
      </c>
      <c r="F138" s="3">
        <f t="shared" si="4"/>
        <v>2.0000000298023197</v>
      </c>
      <c r="G138" s="3">
        <f t="shared" si="5"/>
        <v>1.4860920608043604</v>
      </c>
      <c r="H138" s="10">
        <v>10</v>
      </c>
    </row>
    <row r="139" spans="1:8" x14ac:dyDescent="0.35">
      <c r="A139" s="10">
        <v>15</v>
      </c>
      <c r="B139" s="2">
        <v>0.23077440261840801</v>
      </c>
      <c r="C139" s="2"/>
      <c r="D139" s="2">
        <v>0.15000000596046401</v>
      </c>
      <c r="E139" s="3">
        <f>B139*20</f>
        <v>4.6154880523681605</v>
      </c>
      <c r="F139" s="3">
        <f t="shared" si="4"/>
        <v>3.0000001192092802</v>
      </c>
      <c r="G139" s="3">
        <f t="shared" si="5"/>
        <v>1.6154879331588803</v>
      </c>
      <c r="H139" s="10">
        <v>15</v>
      </c>
    </row>
    <row r="140" spans="1:8" x14ac:dyDescent="0.35">
      <c r="A140" s="10">
        <v>20</v>
      </c>
      <c r="B140" s="2">
        <v>0.28676861524581898</v>
      </c>
      <c r="C140" s="2"/>
      <c r="D140" s="2">
        <v>0.21250000596046401</v>
      </c>
      <c r="E140" s="3">
        <f>B140*20</f>
        <v>5.7353723049163801</v>
      </c>
      <c r="F140" s="3">
        <f t="shared" si="4"/>
        <v>4.2500001192092798</v>
      </c>
      <c r="G140" s="3">
        <f t="shared" si="5"/>
        <v>1.4853721857071003</v>
      </c>
      <c r="H140" s="10">
        <v>20</v>
      </c>
    </row>
    <row r="141" spans="1:8" x14ac:dyDescent="0.35">
      <c r="A141" s="10">
        <v>25</v>
      </c>
      <c r="B141" s="2">
        <v>0.34184348583221402</v>
      </c>
      <c r="C141" s="2"/>
      <c r="D141" s="2">
        <v>0.30000001192092801</v>
      </c>
      <c r="E141" s="3">
        <f>B141*20</f>
        <v>6.83686971664428</v>
      </c>
      <c r="F141" s="3">
        <f t="shared" si="4"/>
        <v>6.0000002384185604</v>
      </c>
      <c r="G141" s="3">
        <f t="shared" si="5"/>
        <v>0.83686947822571955</v>
      </c>
      <c r="H141" s="10">
        <v>25</v>
      </c>
    </row>
    <row r="142" spans="1:8" x14ac:dyDescent="0.35">
      <c r="A142" s="10">
        <v>30</v>
      </c>
      <c r="B142" s="2">
        <v>0.39557421207427901</v>
      </c>
      <c r="C142" s="2"/>
      <c r="D142" s="2">
        <v>0.36250001192092801</v>
      </c>
      <c r="E142" s="3">
        <f>B142*20</f>
        <v>7.9114842414855797</v>
      </c>
      <c r="F142" s="3">
        <f t="shared" si="4"/>
        <v>7.2500002384185604</v>
      </c>
      <c r="G142" s="3">
        <f t="shared" si="5"/>
        <v>0.66148400306701927</v>
      </c>
      <c r="H142" s="10">
        <v>30</v>
      </c>
    </row>
    <row r="143" spans="1:8" x14ac:dyDescent="0.35">
      <c r="A143" s="10">
        <v>35</v>
      </c>
      <c r="B143" s="2">
        <v>0.44757378101348799</v>
      </c>
      <c r="C143" s="2"/>
      <c r="D143" s="2">
        <v>0.41249999403953502</v>
      </c>
      <c r="E143" s="3">
        <f>B143*20</f>
        <v>8.9514756202697594</v>
      </c>
      <c r="F143" s="3">
        <f t="shared" si="4"/>
        <v>8.2499998807906998</v>
      </c>
      <c r="G143" s="3">
        <f t="shared" si="5"/>
        <v>0.70147573947905961</v>
      </c>
      <c r="H143" s="10">
        <v>35</v>
      </c>
    </row>
    <row r="144" spans="1:8" x14ac:dyDescent="0.35">
      <c r="A144" s="10">
        <v>40</v>
      </c>
      <c r="B144" s="2">
        <v>0.49750506877899098</v>
      </c>
      <c r="C144" s="2"/>
      <c r="D144" s="2">
        <v>0.5</v>
      </c>
      <c r="E144" s="3">
        <f>B144*20</f>
        <v>9.9501013755798198</v>
      </c>
      <c r="F144" s="3">
        <f t="shared" si="4"/>
        <v>10</v>
      </c>
      <c r="G144" s="3">
        <f t="shared" si="5"/>
        <v>4.9898624420180226E-2</v>
      </c>
      <c r="H144" s="10">
        <v>40</v>
      </c>
    </row>
    <row r="145" spans="1:8" x14ac:dyDescent="0.35">
      <c r="A145" s="10">
        <v>45</v>
      </c>
      <c r="B145" s="2">
        <v>0.54509246349334695</v>
      </c>
      <c r="C145" s="2"/>
      <c r="D145" s="2">
        <v>0.55000001192092796</v>
      </c>
      <c r="E145" s="3">
        <f>B145*20</f>
        <v>10.90184926986694</v>
      </c>
      <c r="F145" s="3">
        <f t="shared" si="4"/>
        <v>11.00000023841856</v>
      </c>
      <c r="G145" s="3">
        <f t="shared" si="5"/>
        <v>9.8150968551619755E-2</v>
      </c>
      <c r="H145" s="10">
        <v>45</v>
      </c>
    </row>
    <row r="146" spans="1:8" x14ac:dyDescent="0.35">
      <c r="A146" s="10">
        <v>50</v>
      </c>
      <c r="B146" s="2">
        <v>0.59012758731841997</v>
      </c>
      <c r="C146" s="2"/>
      <c r="D146" s="2">
        <v>0.57499998807907104</v>
      </c>
      <c r="E146" s="3">
        <f>B146*20</f>
        <v>11.802551746368399</v>
      </c>
      <c r="F146" s="3">
        <f t="shared" si="4"/>
        <v>11.499999761581421</v>
      </c>
      <c r="G146" s="3">
        <f t="shared" si="5"/>
        <v>0.30255198478697842</v>
      </c>
      <c r="H146" s="10">
        <v>50</v>
      </c>
    </row>
    <row r="147" spans="1:8" x14ac:dyDescent="0.35">
      <c r="A147" s="10">
        <v>55</v>
      </c>
      <c r="B147" s="2">
        <v>0.63247013092041005</v>
      </c>
      <c r="C147" s="2"/>
      <c r="D147" s="2">
        <v>0.64999997615814198</v>
      </c>
      <c r="E147" s="3">
        <f>B147*20</f>
        <v>12.649402618408201</v>
      </c>
      <c r="F147" s="3">
        <f t="shared" si="4"/>
        <v>12.99999952316284</v>
      </c>
      <c r="G147" s="3">
        <f t="shared" si="5"/>
        <v>0.35059690475463867</v>
      </c>
      <c r="H147" s="10">
        <v>55</v>
      </c>
    </row>
    <row r="148" spans="1:8" x14ac:dyDescent="0.35">
      <c r="A148" s="10">
        <v>60</v>
      </c>
      <c r="B148" s="2">
        <v>0.672044277191162</v>
      </c>
      <c r="C148" s="2"/>
      <c r="D148" s="2">
        <v>0.67500001192092796</v>
      </c>
      <c r="E148" s="3">
        <f>B148*20</f>
        <v>13.44088554382324</v>
      </c>
      <c r="F148" s="3">
        <f t="shared" si="4"/>
        <v>13.50000023841856</v>
      </c>
      <c r="G148" s="3">
        <f t="shared" si="5"/>
        <v>5.911469459531915E-2</v>
      </c>
      <c r="H148" s="10">
        <v>60</v>
      </c>
    </row>
    <row r="149" spans="1:8" x14ac:dyDescent="0.35">
      <c r="A149" s="10">
        <v>0</v>
      </c>
      <c r="B149" s="2">
        <v>6.1712324619293199E-2</v>
      </c>
      <c r="C149" s="2"/>
      <c r="D149" s="2">
        <v>0</v>
      </c>
      <c r="E149" s="3">
        <f>B149*20</f>
        <v>1.234246492385864</v>
      </c>
      <c r="F149" s="3">
        <f t="shared" si="4"/>
        <v>0</v>
      </c>
      <c r="G149" s="3">
        <f t="shared" si="5"/>
        <v>1.234246492385864</v>
      </c>
      <c r="H149" s="10">
        <v>0</v>
      </c>
    </row>
    <row r="150" spans="1:8" x14ac:dyDescent="0.35">
      <c r="A150" s="10">
        <v>5</v>
      </c>
      <c r="B150" s="2">
        <v>0.117806494235992</v>
      </c>
      <c r="C150" s="2"/>
      <c r="D150" s="2">
        <v>5.0000000745057997E-2</v>
      </c>
      <c r="E150" s="3">
        <f>B150*20</f>
        <v>2.3561298847198402</v>
      </c>
      <c r="F150" s="3">
        <f t="shared" si="4"/>
        <v>1.0000000149011599</v>
      </c>
      <c r="G150" s="3">
        <f t="shared" si="5"/>
        <v>1.3561298698186803</v>
      </c>
      <c r="H150" s="10">
        <v>5</v>
      </c>
    </row>
    <row r="151" spans="1:8" x14ac:dyDescent="0.35">
      <c r="A151" s="10">
        <v>10</v>
      </c>
      <c r="B151" s="2">
        <v>0.174304604530334</v>
      </c>
      <c r="C151" s="2"/>
      <c r="D151" s="2">
        <v>0.10000000149011599</v>
      </c>
      <c r="E151" s="3">
        <f>B151*20</f>
        <v>3.4860920906066801</v>
      </c>
      <c r="F151" s="3">
        <f t="shared" si="4"/>
        <v>2.0000000298023197</v>
      </c>
      <c r="G151" s="3">
        <f t="shared" si="5"/>
        <v>1.4860920608043604</v>
      </c>
      <c r="H151" s="10">
        <v>10</v>
      </c>
    </row>
    <row r="152" spans="1:8" x14ac:dyDescent="0.35">
      <c r="A152" s="10">
        <v>15</v>
      </c>
      <c r="B152" s="2">
        <v>0.23077440261840801</v>
      </c>
      <c r="C152" s="2"/>
      <c r="D152" s="2">
        <v>0.15000000596046401</v>
      </c>
      <c r="E152" s="3">
        <f>B152*20</f>
        <v>4.6154880523681605</v>
      </c>
      <c r="F152" s="3">
        <f t="shared" si="4"/>
        <v>3.0000001192092802</v>
      </c>
      <c r="G152" s="3">
        <f t="shared" si="5"/>
        <v>1.6154879331588803</v>
      </c>
      <c r="H152" s="10">
        <v>15</v>
      </c>
    </row>
    <row r="153" spans="1:8" x14ac:dyDescent="0.35">
      <c r="A153" s="10">
        <v>20</v>
      </c>
      <c r="B153" s="2">
        <v>0.28676861524581898</v>
      </c>
      <c r="C153" s="2"/>
      <c r="D153" s="2">
        <v>0.21250000596046401</v>
      </c>
      <c r="E153" s="3">
        <f>B153*20</f>
        <v>5.7353723049163801</v>
      </c>
      <c r="F153" s="3">
        <f t="shared" si="4"/>
        <v>4.2500001192092798</v>
      </c>
      <c r="G153" s="3">
        <f t="shared" si="5"/>
        <v>1.4853721857071003</v>
      </c>
      <c r="H153" s="10">
        <v>20</v>
      </c>
    </row>
    <row r="154" spans="1:8" x14ac:dyDescent="0.35">
      <c r="A154" s="10">
        <v>25</v>
      </c>
      <c r="B154" s="2">
        <v>0.34184348583221402</v>
      </c>
      <c r="C154" s="2"/>
      <c r="D154" s="2">
        <v>0.30000001192092801</v>
      </c>
      <c r="E154" s="3">
        <f>B154*20</f>
        <v>6.83686971664428</v>
      </c>
      <c r="F154" s="3">
        <f t="shared" si="4"/>
        <v>6.0000002384185604</v>
      </c>
      <c r="G154" s="3">
        <f t="shared" si="5"/>
        <v>0.83686947822571955</v>
      </c>
      <c r="H154" s="10">
        <v>25</v>
      </c>
    </row>
    <row r="155" spans="1:8" x14ac:dyDescent="0.35">
      <c r="A155" s="10">
        <v>30</v>
      </c>
      <c r="B155" s="2">
        <v>0.39557421207427901</v>
      </c>
      <c r="C155" s="2"/>
      <c r="D155" s="2">
        <v>0.36250001192092801</v>
      </c>
      <c r="E155" s="3">
        <f>B155*20</f>
        <v>7.9114842414855797</v>
      </c>
      <c r="F155" s="3">
        <f t="shared" si="4"/>
        <v>7.2500002384185604</v>
      </c>
      <c r="G155" s="3">
        <f t="shared" si="5"/>
        <v>0.66148400306701927</v>
      </c>
      <c r="H155" s="10">
        <v>30</v>
      </c>
    </row>
    <row r="156" spans="1:8" x14ac:dyDescent="0.35">
      <c r="A156" s="10">
        <v>35</v>
      </c>
      <c r="B156" s="2">
        <v>0.44757378101348799</v>
      </c>
      <c r="C156" s="2"/>
      <c r="D156" s="2">
        <v>0.41249999403953502</v>
      </c>
      <c r="E156" s="3">
        <f>B156*20</f>
        <v>8.9514756202697594</v>
      </c>
      <c r="F156" s="3">
        <f t="shared" si="4"/>
        <v>8.2499998807906998</v>
      </c>
      <c r="G156" s="3">
        <f t="shared" si="5"/>
        <v>0.70147573947905961</v>
      </c>
      <c r="H156" s="10">
        <v>35</v>
      </c>
    </row>
    <row r="157" spans="1:8" x14ac:dyDescent="0.35">
      <c r="A157" s="10">
        <v>40</v>
      </c>
      <c r="B157" s="2">
        <v>0.49750506877899098</v>
      </c>
      <c r="C157" s="2"/>
      <c r="D157" s="2">
        <v>0.5</v>
      </c>
      <c r="E157" s="3">
        <f>B157*20</f>
        <v>9.9501013755798198</v>
      </c>
      <c r="F157" s="3">
        <f t="shared" si="4"/>
        <v>10</v>
      </c>
      <c r="G157" s="3">
        <f t="shared" si="5"/>
        <v>4.9898624420180226E-2</v>
      </c>
      <c r="H157" s="10">
        <v>40</v>
      </c>
    </row>
    <row r="158" spans="1:8" x14ac:dyDescent="0.35">
      <c r="A158" s="10">
        <v>45</v>
      </c>
      <c r="B158" s="2">
        <v>0.54509246349334695</v>
      </c>
      <c r="C158" s="2"/>
      <c r="D158" s="2">
        <v>0.55000001192092796</v>
      </c>
      <c r="E158" s="3">
        <f>B158*20</f>
        <v>10.90184926986694</v>
      </c>
      <c r="F158" s="3">
        <f t="shared" si="4"/>
        <v>11.00000023841856</v>
      </c>
      <c r="G158" s="3">
        <f t="shared" si="5"/>
        <v>9.8150968551619755E-2</v>
      </c>
      <c r="H158" s="10">
        <v>45</v>
      </c>
    </row>
    <row r="159" spans="1:8" x14ac:dyDescent="0.35">
      <c r="A159" s="10">
        <v>50</v>
      </c>
      <c r="B159" s="2">
        <v>0.59012758731841997</v>
      </c>
      <c r="C159" s="2"/>
      <c r="D159" s="2">
        <v>0.57499998807907104</v>
      </c>
      <c r="E159" s="3">
        <f>B159*20</f>
        <v>11.802551746368399</v>
      </c>
      <c r="F159" s="3">
        <f t="shared" si="4"/>
        <v>11.499999761581421</v>
      </c>
      <c r="G159" s="3">
        <f t="shared" si="5"/>
        <v>0.30255198478697842</v>
      </c>
      <c r="H159" s="10">
        <v>50</v>
      </c>
    </row>
    <row r="160" spans="1:8" x14ac:dyDescent="0.35">
      <c r="A160" s="10">
        <v>55</v>
      </c>
      <c r="B160" s="2">
        <v>0.63247013092041005</v>
      </c>
      <c r="C160" s="2"/>
      <c r="D160" s="2">
        <v>0.64999997615814198</v>
      </c>
      <c r="E160" s="3">
        <f>B160*20</f>
        <v>12.649402618408201</v>
      </c>
      <c r="F160" s="3">
        <f t="shared" si="4"/>
        <v>12.99999952316284</v>
      </c>
      <c r="G160" s="3">
        <f t="shared" si="5"/>
        <v>0.35059690475463867</v>
      </c>
      <c r="H160" s="10">
        <v>55</v>
      </c>
    </row>
    <row r="161" spans="1:8" ht="15" thickBot="1" x14ac:dyDescent="0.4">
      <c r="A161" s="12">
        <v>60</v>
      </c>
      <c r="B161" s="2">
        <v>0.672044277191162</v>
      </c>
      <c r="C161" s="2"/>
      <c r="D161" s="2">
        <v>0.67500001192092796</v>
      </c>
      <c r="E161" s="3">
        <f>B161*20</f>
        <v>13.44088554382324</v>
      </c>
      <c r="F161" s="3">
        <f t="shared" si="4"/>
        <v>13.50000023841856</v>
      </c>
      <c r="G161" s="3">
        <f t="shared" si="5"/>
        <v>5.911469459531915E-2</v>
      </c>
      <c r="H161" s="12">
        <v>60</v>
      </c>
    </row>
    <row r="163" spans="1:8" x14ac:dyDescent="0.35">
      <c r="G163" s="3">
        <f>MAX(G2:G161)</f>
        <v>3.3801186084747403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Force</vt:lpstr>
      <vt:lpstr>Force (2)</vt:lpstr>
      <vt:lpstr>Ext</vt:lpstr>
      <vt:lpstr>Ext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2018-04-05T15:41:13Z</dcterms:modified>
</cp:coreProperties>
</file>