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y\Desktop\"/>
    </mc:Choice>
  </mc:AlternateContent>
  <xr:revisionPtr revIDLastSave="0" documentId="13_ncr:1_{99CB1F5E-BCA0-49E7-A66D-9A1D04CEFBA4}" xr6:coauthVersionLast="40" xr6:coauthVersionMax="40" xr10:uidLastSave="{00000000-0000-0000-0000-000000000000}"/>
  <bookViews>
    <workbookView xWindow="-96" yWindow="-96" windowWidth="19392" windowHeight="10392" activeTab="1" xr2:uid="{D7B92312-FB23-410A-8AC5-0652C48AE779}"/>
  </bookViews>
  <sheets>
    <sheet name="riskProfiles" sheetId="2" r:id="rId1"/>
    <sheet name="OddsRatio_CertaintyFactor" sheetId="1" r:id="rId2"/>
  </sheets>
  <definedNames>
    <definedName name="_xlnm._FilterDatabase" localSheetId="0" hidden="1">riskProfiles!$A$1:$N$257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14" i="1"/>
  <c r="E13" i="1"/>
  <c r="E11" i="1"/>
  <c r="E8" i="1"/>
  <c r="E5" i="1"/>
  <c r="G12" i="1"/>
  <c r="E12" i="1" s="1"/>
  <c r="G10" i="1"/>
  <c r="E10" i="1" s="1"/>
  <c r="G7" i="1"/>
  <c r="E7" i="1" s="1"/>
  <c r="G6" i="1"/>
  <c r="E6" i="1" s="1"/>
  <c r="G4" i="1"/>
  <c r="E4" i="1" s="1"/>
  <c r="G3" i="1"/>
  <c r="E3" i="1" s="1"/>
  <c r="G2" i="1"/>
  <c r="E2" i="1" s="1"/>
  <c r="F9" i="1"/>
  <c r="G9" i="1" s="1"/>
  <c r="E9" i="1" s="1"/>
  <c r="F16" i="1"/>
  <c r="G16" i="1" s="1"/>
  <c r="E16" i="1" s="1"/>
  <c r="F15" i="1"/>
  <c r="G15" i="1" s="1"/>
  <c r="E15" i="1" s="1"/>
  <c r="F17" i="1"/>
  <c r="G17" i="1" s="1"/>
  <c r="E17" i="1" s="1"/>
  <c r="N257" i="2" l="1"/>
  <c r="H257" i="2" s="1"/>
  <c r="N256" i="2"/>
  <c r="H256" i="2" s="1"/>
  <c r="N255" i="2"/>
  <c r="H255" i="2" s="1"/>
  <c r="N254" i="2"/>
  <c r="H254" i="2"/>
  <c r="N253" i="2"/>
  <c r="H253" i="2" s="1"/>
  <c r="N252" i="2"/>
  <c r="H252" i="2"/>
  <c r="N251" i="2"/>
  <c r="H251" i="2" s="1"/>
  <c r="N250" i="2"/>
  <c r="H250" i="2"/>
  <c r="N249" i="2"/>
  <c r="H249" i="2" s="1"/>
  <c r="N248" i="2"/>
  <c r="H248" i="2"/>
  <c r="N247" i="2"/>
  <c r="H247" i="2" s="1"/>
  <c r="N246" i="2"/>
  <c r="H246" i="2"/>
  <c r="N245" i="2"/>
  <c r="H245" i="2" s="1"/>
  <c r="N244" i="2"/>
  <c r="H244" i="2"/>
  <c r="N243" i="2"/>
  <c r="H243" i="2" s="1"/>
  <c r="N242" i="2"/>
  <c r="H242" i="2"/>
  <c r="N241" i="2"/>
  <c r="H241" i="2" s="1"/>
  <c r="N240" i="2"/>
  <c r="H240" i="2"/>
  <c r="N239" i="2"/>
  <c r="H239" i="2" s="1"/>
  <c r="N238" i="2"/>
  <c r="H238" i="2"/>
  <c r="N237" i="2"/>
  <c r="H237" i="2" s="1"/>
  <c r="N236" i="2"/>
  <c r="H236" i="2"/>
  <c r="N235" i="2"/>
  <c r="H235" i="2" s="1"/>
  <c r="N234" i="2"/>
  <c r="H234" i="2"/>
  <c r="N233" i="2"/>
  <c r="H233" i="2" s="1"/>
  <c r="N232" i="2"/>
  <c r="H232" i="2"/>
  <c r="N231" i="2"/>
  <c r="H231" i="2" s="1"/>
  <c r="N230" i="2"/>
  <c r="H230" i="2"/>
  <c r="N229" i="2"/>
  <c r="H229" i="2" s="1"/>
  <c r="N228" i="2"/>
  <c r="H228" i="2"/>
  <c r="N227" i="2"/>
  <c r="H227" i="2" s="1"/>
  <c r="N226" i="2"/>
  <c r="H226" i="2"/>
  <c r="N225" i="2"/>
  <c r="H225" i="2" s="1"/>
  <c r="N224" i="2"/>
  <c r="H224" i="2"/>
  <c r="N223" i="2"/>
  <c r="H223" i="2" s="1"/>
  <c r="N222" i="2"/>
  <c r="H222" i="2"/>
  <c r="N221" i="2"/>
  <c r="H221" i="2" s="1"/>
  <c r="N220" i="2"/>
  <c r="H220" i="2"/>
  <c r="N219" i="2"/>
  <c r="H219" i="2" s="1"/>
  <c r="N218" i="2"/>
  <c r="H218" i="2"/>
  <c r="N217" i="2"/>
  <c r="H217" i="2" s="1"/>
  <c r="N216" i="2"/>
  <c r="H216" i="2"/>
  <c r="N215" i="2"/>
  <c r="H215" i="2" s="1"/>
  <c r="N214" i="2"/>
  <c r="H214" i="2"/>
  <c r="N213" i="2"/>
  <c r="H213" i="2" s="1"/>
  <c r="N212" i="2"/>
  <c r="H212" i="2"/>
  <c r="N211" i="2"/>
  <c r="H211" i="2" s="1"/>
  <c r="N210" i="2"/>
  <c r="H210" i="2"/>
  <c r="N209" i="2"/>
  <c r="H209" i="2" s="1"/>
  <c r="N208" i="2"/>
  <c r="H208" i="2"/>
  <c r="N207" i="2"/>
  <c r="H207" i="2" s="1"/>
  <c r="N206" i="2"/>
  <c r="H206" i="2"/>
  <c r="N205" i="2"/>
  <c r="H205" i="2"/>
  <c r="N204" i="2"/>
  <c r="H204" i="2"/>
  <c r="N203" i="2"/>
  <c r="H203" i="2"/>
  <c r="N202" i="2"/>
  <c r="H202" i="2"/>
  <c r="N201" i="2"/>
  <c r="H201" i="2"/>
  <c r="N200" i="2"/>
  <c r="H200" i="2"/>
  <c r="N199" i="2"/>
  <c r="H199" i="2"/>
  <c r="N198" i="2"/>
  <c r="H198" i="2"/>
  <c r="N197" i="2"/>
  <c r="H197" i="2"/>
  <c r="N196" i="2"/>
  <c r="H196" i="2"/>
  <c r="N195" i="2"/>
  <c r="H195" i="2"/>
  <c r="N194" i="2"/>
  <c r="H194" i="2"/>
  <c r="N193" i="2"/>
  <c r="H193" i="2"/>
  <c r="N192" i="2"/>
  <c r="H192" i="2"/>
  <c r="N191" i="2"/>
  <c r="H191" i="2"/>
  <c r="N190" i="2"/>
  <c r="H190" i="2"/>
  <c r="N189" i="2"/>
  <c r="H189" i="2"/>
  <c r="N188" i="2"/>
  <c r="H188" i="2"/>
  <c r="N187" i="2"/>
  <c r="H187" i="2"/>
  <c r="N186" i="2"/>
  <c r="H186" i="2"/>
  <c r="N185" i="2"/>
  <c r="H185" i="2"/>
  <c r="N184" i="2"/>
  <c r="H184" i="2"/>
  <c r="N183" i="2"/>
  <c r="H183" i="2"/>
  <c r="N182" i="2"/>
  <c r="H182" i="2"/>
  <c r="N181" i="2"/>
  <c r="H181" i="2"/>
  <c r="N180" i="2"/>
  <c r="H180" i="2"/>
  <c r="N179" i="2"/>
  <c r="H179" i="2"/>
  <c r="N178" i="2"/>
  <c r="H178" i="2"/>
  <c r="N177" i="2"/>
  <c r="H177" i="2"/>
  <c r="N176" i="2"/>
  <c r="H176" i="2"/>
  <c r="N175" i="2"/>
  <c r="H175" i="2"/>
  <c r="N174" i="2"/>
  <c r="H174" i="2"/>
  <c r="N173" i="2"/>
  <c r="H173" i="2"/>
  <c r="N172" i="2"/>
  <c r="H172" i="2"/>
  <c r="N171" i="2"/>
  <c r="H171" i="2"/>
  <c r="N170" i="2"/>
  <c r="H170" i="2"/>
  <c r="N169" i="2"/>
  <c r="H169" i="2"/>
  <c r="N168" i="2"/>
  <c r="H168" i="2"/>
  <c r="N167" i="2"/>
  <c r="H167" i="2"/>
  <c r="N166" i="2"/>
  <c r="H166" i="2"/>
  <c r="N165" i="2"/>
  <c r="H165" i="2"/>
  <c r="N164" i="2"/>
  <c r="H164" i="2"/>
  <c r="N163" i="2"/>
  <c r="H163" i="2"/>
  <c r="N162" i="2"/>
  <c r="H162" i="2"/>
  <c r="N161" i="2"/>
  <c r="H161" i="2"/>
  <c r="N160" i="2"/>
  <c r="H160" i="2"/>
  <c r="N159" i="2"/>
  <c r="H159" i="2"/>
  <c r="N158" i="2"/>
  <c r="H158" i="2"/>
  <c r="N157" i="2"/>
  <c r="H157" i="2"/>
  <c r="N156" i="2"/>
  <c r="H156" i="2"/>
  <c r="N155" i="2"/>
  <c r="H155" i="2"/>
  <c r="N154" i="2"/>
  <c r="H154" i="2"/>
  <c r="N153" i="2"/>
  <c r="H153" i="2"/>
  <c r="N152" i="2"/>
  <c r="H152" i="2"/>
  <c r="N151" i="2"/>
  <c r="H151" i="2"/>
  <c r="N150" i="2"/>
  <c r="H150" i="2"/>
  <c r="N149" i="2"/>
  <c r="H149" i="2"/>
  <c r="N148" i="2"/>
  <c r="H148" i="2"/>
  <c r="N147" i="2"/>
  <c r="H147" i="2"/>
  <c r="N146" i="2"/>
  <c r="H146" i="2"/>
  <c r="N145" i="2"/>
  <c r="H145" i="2"/>
  <c r="N144" i="2"/>
  <c r="H144" i="2"/>
  <c r="N143" i="2"/>
  <c r="H143" i="2"/>
  <c r="N142" i="2"/>
  <c r="H142" i="2"/>
  <c r="N141" i="2"/>
  <c r="H141" i="2"/>
  <c r="N140" i="2"/>
  <c r="H140" i="2"/>
  <c r="N139" i="2"/>
  <c r="H139" i="2"/>
  <c r="N138" i="2"/>
  <c r="H138" i="2"/>
  <c r="N137" i="2"/>
  <c r="H137" i="2"/>
  <c r="N136" i="2"/>
  <c r="H136" i="2"/>
  <c r="N135" i="2"/>
  <c r="H135" i="2"/>
  <c r="N134" i="2"/>
  <c r="H134" i="2"/>
  <c r="N133" i="2"/>
  <c r="H133" i="2"/>
  <c r="N132" i="2"/>
  <c r="H132" i="2"/>
  <c r="N131" i="2"/>
  <c r="H131" i="2"/>
  <c r="N130" i="2"/>
  <c r="H130" i="2"/>
  <c r="N129" i="2"/>
  <c r="H129" i="2"/>
  <c r="N128" i="2"/>
  <c r="H128" i="2"/>
  <c r="N127" i="2"/>
  <c r="H127" i="2"/>
  <c r="N126" i="2"/>
  <c r="H126" i="2"/>
  <c r="N125" i="2"/>
  <c r="H125" i="2"/>
  <c r="N124" i="2"/>
  <c r="H124" i="2"/>
  <c r="N123" i="2"/>
  <c r="H123" i="2"/>
  <c r="N122" i="2"/>
  <c r="H122" i="2"/>
  <c r="N121" i="2"/>
  <c r="H121" i="2"/>
  <c r="N120" i="2"/>
  <c r="H120" i="2"/>
  <c r="N119" i="2"/>
  <c r="H119" i="2"/>
  <c r="N118" i="2"/>
  <c r="H118" i="2"/>
  <c r="N117" i="2"/>
  <c r="H117" i="2"/>
  <c r="N116" i="2"/>
  <c r="H116" i="2"/>
  <c r="N115" i="2"/>
  <c r="H115" i="2"/>
  <c r="N114" i="2"/>
  <c r="H114" i="2"/>
  <c r="N113" i="2"/>
  <c r="H113" i="2"/>
  <c r="N112" i="2"/>
  <c r="H112" i="2"/>
  <c r="N111" i="2"/>
  <c r="H111" i="2"/>
  <c r="N110" i="2"/>
  <c r="H110" i="2"/>
  <c r="N109" i="2"/>
  <c r="H109" i="2"/>
  <c r="N108" i="2"/>
  <c r="H108" i="2"/>
  <c r="N107" i="2"/>
  <c r="H107" i="2"/>
  <c r="N106" i="2"/>
  <c r="H106" i="2"/>
  <c r="N105" i="2"/>
  <c r="H105" i="2"/>
  <c r="N104" i="2"/>
  <c r="H104" i="2"/>
  <c r="N103" i="2"/>
  <c r="H103" i="2"/>
  <c r="N102" i="2"/>
  <c r="H102" i="2"/>
  <c r="N101" i="2"/>
  <c r="H101" i="2"/>
  <c r="N100" i="2"/>
  <c r="H100" i="2"/>
  <c r="N99" i="2"/>
  <c r="H99" i="2"/>
  <c r="N98" i="2"/>
  <c r="H98" i="2"/>
  <c r="N97" i="2"/>
  <c r="H97" i="2"/>
  <c r="N96" i="2"/>
  <c r="H96" i="2"/>
  <c r="N95" i="2"/>
  <c r="H95" i="2"/>
  <c r="N94" i="2"/>
  <c r="H94" i="2"/>
  <c r="N93" i="2"/>
  <c r="H93" i="2"/>
  <c r="N92" i="2"/>
  <c r="H92" i="2"/>
  <c r="N91" i="2"/>
  <c r="H91" i="2"/>
  <c r="N90" i="2"/>
  <c r="H90" i="2"/>
  <c r="N89" i="2"/>
  <c r="H89" i="2"/>
  <c r="N88" i="2"/>
  <c r="H88" i="2"/>
  <c r="N87" i="2"/>
  <c r="H87" i="2"/>
  <c r="N86" i="2"/>
  <c r="H86" i="2"/>
  <c r="N85" i="2"/>
  <c r="H85" i="2"/>
  <c r="N84" i="2"/>
  <c r="H84" i="2"/>
  <c r="N83" i="2"/>
  <c r="H83" i="2"/>
  <c r="N82" i="2"/>
  <c r="H82" i="2"/>
  <c r="N81" i="2"/>
  <c r="H81" i="2"/>
  <c r="N80" i="2"/>
  <c r="H80" i="2"/>
  <c r="N79" i="2"/>
  <c r="H79" i="2"/>
  <c r="N78" i="2"/>
  <c r="H78" i="2"/>
  <c r="N77" i="2"/>
  <c r="H77" i="2"/>
  <c r="N76" i="2"/>
  <c r="H76" i="2"/>
  <c r="N75" i="2"/>
  <c r="H75" i="2"/>
  <c r="N74" i="2"/>
  <c r="H74" i="2"/>
  <c r="N73" i="2"/>
  <c r="H73" i="2"/>
  <c r="N72" i="2"/>
  <c r="H72" i="2"/>
  <c r="N71" i="2"/>
  <c r="H71" i="2"/>
  <c r="N70" i="2"/>
  <c r="H70" i="2"/>
  <c r="N69" i="2"/>
  <c r="H69" i="2"/>
  <c r="N68" i="2"/>
  <c r="H68" i="2"/>
  <c r="N67" i="2"/>
  <c r="H67" i="2"/>
  <c r="N66" i="2"/>
  <c r="H66" i="2"/>
  <c r="N65" i="2"/>
  <c r="H65" i="2"/>
  <c r="N64" i="2"/>
  <c r="H64" i="2"/>
  <c r="N63" i="2"/>
  <c r="H63" i="2"/>
  <c r="N62" i="2"/>
  <c r="H62" i="2"/>
  <c r="N61" i="2"/>
  <c r="H61" i="2"/>
  <c r="N60" i="2"/>
  <c r="H60" i="2"/>
  <c r="N59" i="2"/>
  <c r="H59" i="2"/>
  <c r="N58" i="2"/>
  <c r="H58" i="2"/>
  <c r="N57" i="2"/>
  <c r="H57" i="2"/>
  <c r="N56" i="2"/>
  <c r="H56" i="2"/>
  <c r="N55" i="2"/>
  <c r="H55" i="2"/>
  <c r="N54" i="2"/>
  <c r="H54" i="2"/>
  <c r="N53" i="2"/>
  <c r="H53" i="2"/>
  <c r="N52" i="2"/>
  <c r="H52" i="2"/>
  <c r="N51" i="2"/>
  <c r="H51" i="2"/>
  <c r="N50" i="2"/>
  <c r="H50" i="2"/>
  <c r="N49" i="2"/>
  <c r="H49" i="2"/>
  <c r="N48" i="2"/>
  <c r="H48" i="2"/>
  <c r="N47" i="2"/>
  <c r="H47" i="2"/>
  <c r="N46" i="2"/>
  <c r="H46" i="2"/>
  <c r="N45" i="2"/>
  <c r="H45" i="2"/>
  <c r="N44" i="2"/>
  <c r="H44" i="2"/>
  <c r="N43" i="2"/>
  <c r="H43" i="2"/>
  <c r="N42" i="2"/>
  <c r="H42" i="2"/>
  <c r="N41" i="2"/>
  <c r="H41" i="2"/>
  <c r="N40" i="2"/>
  <c r="H40" i="2"/>
  <c r="N39" i="2"/>
  <c r="H39" i="2"/>
  <c r="N38" i="2"/>
  <c r="H38" i="2"/>
  <c r="N37" i="2"/>
  <c r="H37" i="2"/>
  <c r="N36" i="2"/>
  <c r="H36" i="2"/>
  <c r="N35" i="2"/>
  <c r="H35" i="2"/>
  <c r="N34" i="2"/>
  <c r="H34" i="2"/>
  <c r="N33" i="2"/>
  <c r="H33" i="2"/>
  <c r="N32" i="2"/>
  <c r="H32" i="2"/>
  <c r="N31" i="2"/>
  <c r="H31" i="2"/>
  <c r="N30" i="2"/>
  <c r="H30" i="2"/>
  <c r="N29" i="2"/>
  <c r="H29" i="2"/>
  <c r="N28" i="2"/>
  <c r="H28" i="2"/>
  <c r="N27" i="2"/>
  <c r="H27" i="2"/>
  <c r="N26" i="2"/>
  <c r="H26" i="2"/>
  <c r="N25" i="2"/>
  <c r="H25" i="2"/>
  <c r="N24" i="2"/>
  <c r="H24" i="2"/>
  <c r="N23" i="2"/>
  <c r="H23" i="2"/>
  <c r="N22" i="2"/>
  <c r="H22" i="2"/>
  <c r="N21" i="2"/>
  <c r="H21" i="2"/>
  <c r="N20" i="2"/>
  <c r="H20" i="2"/>
  <c r="N19" i="2"/>
  <c r="H19" i="2"/>
  <c r="N18" i="2"/>
  <c r="H18" i="2"/>
  <c r="N17" i="2"/>
  <c r="H17" i="2"/>
  <c r="N16" i="2"/>
  <c r="H16" i="2"/>
  <c r="N15" i="2"/>
  <c r="H15" i="2"/>
  <c r="N14" i="2"/>
  <c r="H14" i="2"/>
  <c r="N13" i="2"/>
  <c r="H13" i="2"/>
  <c r="N12" i="2"/>
  <c r="H12" i="2"/>
  <c r="N11" i="2"/>
  <c r="H11" i="2"/>
  <c r="N10" i="2"/>
  <c r="H10" i="2"/>
  <c r="N9" i="2"/>
  <c r="H9" i="2"/>
  <c r="N8" i="2"/>
  <c r="H8" i="2"/>
  <c r="N7" i="2"/>
  <c r="H7" i="2"/>
  <c r="N6" i="2"/>
  <c r="H6" i="2"/>
  <c r="N5" i="2"/>
  <c r="H5" i="2"/>
  <c r="N4" i="2"/>
  <c r="H4" i="2"/>
  <c r="N3" i="2"/>
  <c r="H3" i="2"/>
  <c r="N2" i="2"/>
  <c r="H2" i="2"/>
</calcChain>
</file>

<file path=xl/sharedStrings.xml><?xml version="1.0" encoding="utf-8"?>
<sst xmlns="http://schemas.openxmlformats.org/spreadsheetml/2006/main" count="1578" uniqueCount="42">
  <si>
    <t>Sno</t>
  </si>
  <si>
    <t>Divorced/ Separated</t>
  </si>
  <si>
    <t>Widowed</t>
  </si>
  <si>
    <t>Married</t>
  </si>
  <si>
    <t>Single</t>
  </si>
  <si>
    <t>Others</t>
  </si>
  <si>
    <t>Indian</t>
  </si>
  <si>
    <t>Chinese</t>
  </si>
  <si>
    <t>Malay</t>
  </si>
  <si>
    <t>Female</t>
  </si>
  <si>
    <t>Male</t>
  </si>
  <si>
    <t>Yes_Chronic Physical Condition</t>
  </si>
  <si>
    <t>No_Chronic Physical Condition</t>
  </si>
  <si>
    <t>18-34</t>
  </si>
  <si>
    <t>35-49</t>
  </si>
  <si>
    <t>65+</t>
  </si>
  <si>
    <t>50-64</t>
  </si>
  <si>
    <t>Marital Status</t>
  </si>
  <si>
    <t>Ethnicity</t>
  </si>
  <si>
    <t>Gender</t>
  </si>
  <si>
    <t>Any Chronic Physical Condition</t>
  </si>
  <si>
    <t>Age</t>
  </si>
  <si>
    <t>Marital Status_Beta</t>
  </si>
  <si>
    <t>Ethnicity_Beta</t>
  </si>
  <si>
    <t>Gender_Beta</t>
  </si>
  <si>
    <t>Any Chronic Physical Condition_Beta</t>
  </si>
  <si>
    <t>Age_Beta</t>
  </si>
  <si>
    <t>RISK_PROFILES</t>
  </si>
  <si>
    <t>Sum_Beta</t>
  </si>
  <si>
    <t>Note</t>
  </si>
  <si>
    <t>Recommended for PHQ-2 screening?</t>
  </si>
  <si>
    <t>YES</t>
  </si>
  <si>
    <t>NO</t>
  </si>
  <si>
    <t>Race</t>
  </si>
  <si>
    <t>No</t>
  </si>
  <si>
    <t>Yes</t>
  </si>
  <si>
    <t>Demographic Variables</t>
  </si>
  <si>
    <t>Odds Ratio</t>
  </si>
  <si>
    <t>Certainty Factors</t>
  </si>
  <si>
    <t>Inverse_OddsRatio</t>
  </si>
  <si>
    <t>How much to add to .6 or -.6</t>
  </si>
  <si>
    <t>IGNORE_Certainty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</si>
</sst>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92D05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2" fontId="6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" fillId="3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2" fontId="6" fillId="3" borderId="0" xfId="0" applyNumberFormat="1" applyFont="1" applyFill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2" fontId="6" fillId="0" borderId="0" xfId="0" applyNumberFormat="1" applyFont="1" applyAlignment="1">
      <alignment vertical="top"/>
    </xf>
    <xf numFmtId="0" fontId="8" fillId="0" borderId="0" xfId="0" applyFont="1"/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164" fontId="8" fillId="0" borderId="1" xfId="0" applyNumberFormat="1" applyFont="1" applyBorder="1"/>
    <xf numFmtId="164" fontId="8" fillId="4" borderId="1" xfId="0" applyNumberFormat="1" applyFont="1" applyFill="1" applyBorder="1"/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164" fontId="8" fillId="0" borderId="1" xfId="0" applyNumberFormat="1" applyFont="1" applyBorder="1" applyAlignment="1">
      <alignment vertical="top"/>
    </xf>
    <xf numFmtId="0" fontId="12" fillId="0" borderId="1" xfId="0" applyFont="1" applyBorder="1" applyAlignment="1">
      <alignment horizontal="center" vertical="top"/>
    </xf>
    <xf numFmtId="0" fontId="7" fillId="0" borderId="0" xfId="0" applyFont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E959-3EF8-48FB-B3B2-46840949B1BD}">
  <dimension ref="A1:O257"/>
  <sheetViews>
    <sheetView topLeftCell="H1" workbookViewId="0">
      <pane ySplit="1" topLeftCell="A2" activePane="bottomLeft" state="frozen"/>
      <selection pane="bottomLeft" activeCell="K9" sqref="K9"/>
    </sheetView>
  </sheetViews>
  <sheetFormatPr defaultRowHeight="14.4" x14ac:dyDescent="0.55000000000000004"/>
  <cols>
    <col min="1" max="1" width="8.05078125" bestFit="1" customWidth="1"/>
    <col min="2" max="2" width="17" bestFit="1" customWidth="1"/>
    <col min="3" max="3" width="11.89453125" bestFit="1" customWidth="1"/>
    <col min="4" max="4" width="10.89453125" bestFit="1" customWidth="1"/>
    <col min="5" max="5" width="27.3125" bestFit="1" customWidth="1"/>
    <col min="6" max="6" width="8.05078125" bestFit="1" customWidth="1"/>
    <col min="7" max="7" width="33.47265625" bestFit="1" customWidth="1"/>
    <col min="8" max="8" width="16.89453125" bestFit="1" customWidth="1"/>
    <col min="9" max="9" width="20.68359375" bestFit="1" customWidth="1"/>
    <col min="10" max="10" width="16.41796875" bestFit="1" customWidth="1"/>
    <col min="11" max="11" width="15.41796875" bestFit="1" customWidth="1"/>
    <col min="12" max="12" width="31.89453125" bestFit="1" customWidth="1"/>
    <col min="13" max="13" width="12.578125" bestFit="1" customWidth="1"/>
    <col min="14" max="14" width="13.1015625" bestFit="1" customWidth="1"/>
    <col min="15" max="15" width="4.578125" bestFit="1" customWidth="1"/>
  </cols>
  <sheetData>
    <row r="1" spans="1:15" s="6" customFormat="1" x14ac:dyDescent="0.55000000000000004">
      <c r="A1" s="6" t="s">
        <v>0</v>
      </c>
      <c r="B1" s="7" t="s">
        <v>17</v>
      </c>
      <c r="C1" s="8" t="s">
        <v>18</v>
      </c>
      <c r="D1" s="9" t="s">
        <v>19</v>
      </c>
      <c r="E1" s="4" t="s">
        <v>20</v>
      </c>
      <c r="F1" s="6" t="s">
        <v>21</v>
      </c>
      <c r="G1" s="6" t="s">
        <v>30</v>
      </c>
      <c r="H1" s="10" t="s">
        <v>27</v>
      </c>
      <c r="I1" s="7" t="s">
        <v>22</v>
      </c>
      <c r="J1" s="8" t="s">
        <v>23</v>
      </c>
      <c r="K1" s="9" t="s">
        <v>24</v>
      </c>
      <c r="L1" s="4" t="s">
        <v>25</v>
      </c>
      <c r="M1" s="6" t="s">
        <v>26</v>
      </c>
      <c r="N1" s="6" t="s">
        <v>28</v>
      </c>
      <c r="O1" s="6" t="s">
        <v>29</v>
      </c>
    </row>
    <row r="2" spans="1:15" x14ac:dyDescent="0.55000000000000004">
      <c r="A2" s="13">
        <v>1</v>
      </c>
      <c r="B2" s="20" t="s">
        <v>1</v>
      </c>
      <c r="C2" s="21" t="s">
        <v>5</v>
      </c>
      <c r="D2" s="22" t="s">
        <v>9</v>
      </c>
      <c r="E2" s="23" t="s">
        <v>11</v>
      </c>
      <c r="F2" s="24" t="s">
        <v>13</v>
      </c>
      <c r="G2" s="24" t="s">
        <v>31</v>
      </c>
      <c r="H2" s="25">
        <f t="shared" ref="H2:H65" si="0">EXP(N2)</f>
        <v>41.769000016905657</v>
      </c>
      <c r="I2" s="1">
        <v>1.871802177</v>
      </c>
      <c r="J2" s="2">
        <v>0.74193734499999997</v>
      </c>
      <c r="K2" s="3">
        <v>0.58778666499999999</v>
      </c>
      <c r="L2" s="4">
        <v>0.530628251</v>
      </c>
      <c r="M2" s="5">
        <v>0</v>
      </c>
      <c r="N2">
        <f t="shared" ref="N2:N65" si="1">SUM(I2:M2)</f>
        <v>3.7321544379999998</v>
      </c>
      <c r="O2" s="12"/>
    </row>
    <row r="3" spans="1:15" x14ac:dyDescent="0.55000000000000004">
      <c r="A3">
        <v>2</v>
      </c>
      <c r="B3" s="1" t="s">
        <v>1</v>
      </c>
      <c r="C3" s="2" t="s">
        <v>6</v>
      </c>
      <c r="D3" s="3" t="s">
        <v>9</v>
      </c>
      <c r="E3" s="4" t="s">
        <v>11</v>
      </c>
      <c r="F3" s="5" t="s">
        <v>13</v>
      </c>
      <c r="G3" s="24" t="s">
        <v>31</v>
      </c>
      <c r="H3" s="11">
        <f t="shared" si="0"/>
        <v>27.846000014282382</v>
      </c>
      <c r="I3" s="1">
        <v>1.871802177</v>
      </c>
      <c r="J3" s="2">
        <v>0.33647223700000001</v>
      </c>
      <c r="K3" s="3">
        <v>0.58778666499999999</v>
      </c>
      <c r="L3" s="4">
        <v>0.530628251</v>
      </c>
      <c r="M3" s="5">
        <v>0</v>
      </c>
      <c r="N3">
        <f t="shared" si="1"/>
        <v>3.3266893299999998</v>
      </c>
    </row>
    <row r="4" spans="1:15" x14ac:dyDescent="0.55000000000000004">
      <c r="A4">
        <v>3</v>
      </c>
      <c r="B4" s="1" t="s">
        <v>1</v>
      </c>
      <c r="C4" s="2" t="s">
        <v>5</v>
      </c>
      <c r="D4" s="3" t="s">
        <v>9</v>
      </c>
      <c r="E4" s="4" t="s">
        <v>12</v>
      </c>
      <c r="F4" s="5" t="s">
        <v>13</v>
      </c>
      <c r="G4" s="24" t="s">
        <v>31</v>
      </c>
      <c r="H4" s="11">
        <f t="shared" si="0"/>
        <v>24.570000011472029</v>
      </c>
      <c r="I4" s="1">
        <v>1.871802177</v>
      </c>
      <c r="J4" s="2">
        <v>0.74193734499999997</v>
      </c>
      <c r="K4" s="3">
        <v>0.58778666499999999</v>
      </c>
      <c r="L4" s="4">
        <v>0</v>
      </c>
      <c r="M4" s="5">
        <v>0</v>
      </c>
      <c r="N4">
        <f t="shared" si="1"/>
        <v>3.2015261869999998</v>
      </c>
    </row>
    <row r="5" spans="1:15" x14ac:dyDescent="0.55000000000000004">
      <c r="A5">
        <v>4</v>
      </c>
      <c r="B5" s="1" t="s">
        <v>1</v>
      </c>
      <c r="C5" s="2" t="s">
        <v>5</v>
      </c>
      <c r="D5" s="3" t="s">
        <v>10</v>
      </c>
      <c r="E5" s="4" t="s">
        <v>11</v>
      </c>
      <c r="F5" s="5" t="s">
        <v>13</v>
      </c>
      <c r="G5" s="24" t="s">
        <v>31</v>
      </c>
      <c r="H5" s="11">
        <f t="shared" si="0"/>
        <v>23.205000007120706</v>
      </c>
      <c r="I5" s="1">
        <v>1.871802177</v>
      </c>
      <c r="J5" s="2">
        <v>0.74193734499999997</v>
      </c>
      <c r="K5" s="3">
        <v>0</v>
      </c>
      <c r="L5" s="4">
        <v>0.530628251</v>
      </c>
      <c r="M5" s="5">
        <v>0</v>
      </c>
      <c r="N5">
        <f t="shared" si="1"/>
        <v>3.1443677729999999</v>
      </c>
    </row>
    <row r="6" spans="1:15" x14ac:dyDescent="0.55000000000000004">
      <c r="A6">
        <v>5</v>
      </c>
      <c r="B6" s="1" t="s">
        <v>1</v>
      </c>
      <c r="C6" s="2" t="s">
        <v>5</v>
      </c>
      <c r="D6" s="3" t="s">
        <v>9</v>
      </c>
      <c r="E6" s="4" t="s">
        <v>11</v>
      </c>
      <c r="F6" s="5" t="s">
        <v>14</v>
      </c>
      <c r="G6" s="24" t="s">
        <v>31</v>
      </c>
      <c r="H6" s="11">
        <f t="shared" si="0"/>
        <v>20.884499999262502</v>
      </c>
      <c r="I6" s="1">
        <v>1.871802177</v>
      </c>
      <c r="J6" s="2">
        <v>0.74193734499999997</v>
      </c>
      <c r="K6" s="3">
        <v>0.58778666499999999</v>
      </c>
      <c r="L6" s="4">
        <v>0.530628251</v>
      </c>
      <c r="M6" s="5">
        <v>-0.69314718099999995</v>
      </c>
      <c r="N6">
        <f t="shared" si="1"/>
        <v>3.0390072569999997</v>
      </c>
    </row>
    <row r="7" spans="1:15" x14ac:dyDescent="0.55000000000000004">
      <c r="A7">
        <v>6</v>
      </c>
      <c r="B7" s="1" t="s">
        <v>1</v>
      </c>
      <c r="C7" s="2" t="s">
        <v>5</v>
      </c>
      <c r="D7" s="3" t="s">
        <v>9</v>
      </c>
      <c r="E7" s="4" t="s">
        <v>11</v>
      </c>
      <c r="F7" s="5" t="s">
        <v>15</v>
      </c>
      <c r="G7" s="24" t="s">
        <v>31</v>
      </c>
      <c r="H7" s="11">
        <f t="shared" si="0"/>
        <v>20.884499999262502</v>
      </c>
      <c r="I7" s="1">
        <v>1.871802177</v>
      </c>
      <c r="J7" s="2">
        <v>0.74193734499999997</v>
      </c>
      <c r="K7" s="3">
        <v>0.58778666499999999</v>
      </c>
      <c r="L7" s="4">
        <v>0.530628251</v>
      </c>
      <c r="M7" s="5">
        <v>-0.69314718099999995</v>
      </c>
      <c r="N7">
        <f t="shared" si="1"/>
        <v>3.0390072569999997</v>
      </c>
    </row>
    <row r="8" spans="1:15" x14ac:dyDescent="0.55000000000000004">
      <c r="A8">
        <v>7</v>
      </c>
      <c r="B8" s="1" t="s">
        <v>2</v>
      </c>
      <c r="C8" s="2" t="s">
        <v>5</v>
      </c>
      <c r="D8" s="3" t="s">
        <v>9</v>
      </c>
      <c r="E8" s="4" t="s">
        <v>11</v>
      </c>
      <c r="F8" s="5" t="s">
        <v>13</v>
      </c>
      <c r="G8" s="24" t="s">
        <v>31</v>
      </c>
      <c r="H8" s="11">
        <f t="shared" si="0"/>
        <v>19.920599996319325</v>
      </c>
      <c r="I8" s="1">
        <v>1.1314021110000001</v>
      </c>
      <c r="J8" s="2">
        <v>0.74193734499999997</v>
      </c>
      <c r="K8" s="3">
        <v>0.58778666499999999</v>
      </c>
      <c r="L8" s="4">
        <v>0.530628251</v>
      </c>
      <c r="M8" s="5">
        <v>0</v>
      </c>
      <c r="N8">
        <f t="shared" si="1"/>
        <v>2.9917543719999999</v>
      </c>
    </row>
    <row r="9" spans="1:15" x14ac:dyDescent="0.55000000000000004">
      <c r="A9">
        <v>8</v>
      </c>
      <c r="B9" s="1" t="s">
        <v>1</v>
      </c>
      <c r="C9" s="2" t="s">
        <v>7</v>
      </c>
      <c r="D9" s="3" t="s">
        <v>9</v>
      </c>
      <c r="E9" s="4" t="s">
        <v>11</v>
      </c>
      <c r="F9" s="5" t="s">
        <v>13</v>
      </c>
      <c r="G9" s="24" t="s">
        <v>31</v>
      </c>
      <c r="H9" s="11">
        <f t="shared" si="0"/>
        <v>19.89000000266763</v>
      </c>
      <c r="I9" s="1">
        <v>1.871802177</v>
      </c>
      <c r="J9" s="2">
        <v>0</v>
      </c>
      <c r="K9" s="3">
        <v>0.58778666499999999</v>
      </c>
      <c r="L9" s="4">
        <v>0.530628251</v>
      </c>
      <c r="M9" s="5">
        <v>0</v>
      </c>
      <c r="N9">
        <f t="shared" si="1"/>
        <v>2.990217093</v>
      </c>
    </row>
    <row r="10" spans="1:15" x14ac:dyDescent="0.55000000000000004">
      <c r="A10">
        <v>9</v>
      </c>
      <c r="B10" s="1" t="s">
        <v>1</v>
      </c>
      <c r="C10" s="2" t="s">
        <v>6</v>
      </c>
      <c r="D10" s="3" t="s">
        <v>9</v>
      </c>
      <c r="E10" s="4" t="s">
        <v>12</v>
      </c>
      <c r="F10" s="5" t="s">
        <v>13</v>
      </c>
      <c r="G10" s="24" t="s">
        <v>31</v>
      </c>
      <c r="H10" s="11">
        <f t="shared" si="0"/>
        <v>16.380000009419753</v>
      </c>
      <c r="I10" s="1">
        <v>1.871802177</v>
      </c>
      <c r="J10" s="2">
        <v>0.33647223700000001</v>
      </c>
      <c r="K10" s="3">
        <v>0.58778666499999999</v>
      </c>
      <c r="L10" s="4">
        <v>0</v>
      </c>
      <c r="M10" s="5">
        <v>0</v>
      </c>
      <c r="N10">
        <f t="shared" si="1"/>
        <v>2.7960610789999998</v>
      </c>
    </row>
    <row r="11" spans="1:15" x14ac:dyDescent="0.55000000000000004">
      <c r="A11">
        <v>10</v>
      </c>
      <c r="B11" s="1" t="s">
        <v>1</v>
      </c>
      <c r="C11" s="2" t="s">
        <v>8</v>
      </c>
      <c r="D11" s="3" t="s">
        <v>9</v>
      </c>
      <c r="E11" s="4" t="s">
        <v>11</v>
      </c>
      <c r="F11" s="5" t="s">
        <v>13</v>
      </c>
      <c r="G11" s="24" t="s">
        <v>31</v>
      </c>
      <c r="H11" s="11">
        <f t="shared" si="0"/>
        <v>15.912000007133807</v>
      </c>
      <c r="I11" s="1">
        <v>1.871802177</v>
      </c>
      <c r="J11" s="2">
        <v>-0.223143551</v>
      </c>
      <c r="K11" s="3">
        <v>0.58778666499999999</v>
      </c>
      <c r="L11" s="4">
        <v>0.530628251</v>
      </c>
      <c r="M11" s="5">
        <v>0</v>
      </c>
      <c r="N11">
        <f t="shared" si="1"/>
        <v>2.7670735419999999</v>
      </c>
    </row>
    <row r="12" spans="1:15" x14ac:dyDescent="0.55000000000000004">
      <c r="A12">
        <v>11</v>
      </c>
      <c r="B12" s="1" t="s">
        <v>1</v>
      </c>
      <c r="C12" s="2" t="s">
        <v>6</v>
      </c>
      <c r="D12" s="3" t="s">
        <v>10</v>
      </c>
      <c r="E12" s="4" t="s">
        <v>11</v>
      </c>
      <c r="F12" s="5" t="s">
        <v>13</v>
      </c>
      <c r="G12" s="24" t="s">
        <v>31</v>
      </c>
      <c r="H12" s="11">
        <f t="shared" si="0"/>
        <v>15.47000000642044</v>
      </c>
      <c r="I12" s="1">
        <v>1.871802177</v>
      </c>
      <c r="J12" s="2">
        <v>0.33647223700000001</v>
      </c>
      <c r="K12" s="3">
        <v>0</v>
      </c>
      <c r="L12" s="4">
        <v>0.530628251</v>
      </c>
      <c r="M12" s="5">
        <v>0</v>
      </c>
      <c r="N12">
        <f t="shared" si="1"/>
        <v>2.7389026649999999</v>
      </c>
    </row>
    <row r="13" spans="1:15" x14ac:dyDescent="0.55000000000000004">
      <c r="A13">
        <v>12</v>
      </c>
      <c r="B13" s="1" t="s">
        <v>1</v>
      </c>
      <c r="C13" s="2" t="s">
        <v>6</v>
      </c>
      <c r="D13" s="3" t="s">
        <v>9</v>
      </c>
      <c r="E13" s="4" t="s">
        <v>11</v>
      </c>
      <c r="F13" s="5" t="s">
        <v>14</v>
      </c>
      <c r="G13" s="24" t="s">
        <v>31</v>
      </c>
      <c r="H13" s="11">
        <f t="shared" si="0"/>
        <v>13.923000001014309</v>
      </c>
      <c r="I13" s="1">
        <v>1.871802177</v>
      </c>
      <c r="J13" s="2">
        <v>0.33647223700000001</v>
      </c>
      <c r="K13" s="3">
        <v>0.58778666499999999</v>
      </c>
      <c r="L13" s="4">
        <v>0.530628251</v>
      </c>
      <c r="M13" s="5">
        <v>-0.69314718099999995</v>
      </c>
      <c r="N13">
        <f t="shared" si="1"/>
        <v>2.6335421489999997</v>
      </c>
    </row>
    <row r="14" spans="1:15" x14ac:dyDescent="0.55000000000000004">
      <c r="A14">
        <v>13</v>
      </c>
      <c r="B14" s="1" t="s">
        <v>1</v>
      </c>
      <c r="C14" s="2" t="s">
        <v>6</v>
      </c>
      <c r="D14" s="3" t="s">
        <v>9</v>
      </c>
      <c r="E14" s="4" t="s">
        <v>11</v>
      </c>
      <c r="F14" s="5" t="s">
        <v>15</v>
      </c>
      <c r="G14" s="24" t="s">
        <v>31</v>
      </c>
      <c r="H14" s="11">
        <f t="shared" si="0"/>
        <v>13.923000001014309</v>
      </c>
      <c r="I14" s="1">
        <v>1.871802177</v>
      </c>
      <c r="J14" s="2">
        <v>0.33647223700000001</v>
      </c>
      <c r="K14" s="3">
        <v>0.58778666499999999</v>
      </c>
      <c r="L14" s="4">
        <v>0.530628251</v>
      </c>
      <c r="M14" s="5">
        <v>-0.69314718099999995</v>
      </c>
      <c r="N14">
        <f t="shared" si="1"/>
        <v>2.6335421489999997</v>
      </c>
    </row>
    <row r="15" spans="1:15" x14ac:dyDescent="0.55000000000000004">
      <c r="A15">
        <v>14</v>
      </c>
      <c r="B15" s="1" t="s">
        <v>1</v>
      </c>
      <c r="C15" s="2" t="s">
        <v>5</v>
      </c>
      <c r="D15" s="3" t="s">
        <v>10</v>
      </c>
      <c r="E15" s="4" t="s">
        <v>12</v>
      </c>
      <c r="F15" s="5" t="s">
        <v>13</v>
      </c>
      <c r="G15" s="24" t="s">
        <v>31</v>
      </c>
      <c r="H15" s="11">
        <f t="shared" si="0"/>
        <v>13.650000005037276</v>
      </c>
      <c r="I15" s="1">
        <v>1.871802177</v>
      </c>
      <c r="J15" s="2">
        <v>0.74193734499999997</v>
      </c>
      <c r="K15" s="3">
        <v>0</v>
      </c>
      <c r="L15" s="4">
        <v>0</v>
      </c>
      <c r="M15" s="5">
        <v>0</v>
      </c>
      <c r="N15">
        <f t="shared" si="1"/>
        <v>2.6137395219999999</v>
      </c>
    </row>
    <row r="16" spans="1:15" x14ac:dyDescent="0.55000000000000004">
      <c r="A16">
        <v>15</v>
      </c>
      <c r="B16" s="1" t="s">
        <v>2</v>
      </c>
      <c r="C16" s="2" t="s">
        <v>6</v>
      </c>
      <c r="D16" s="3" t="s">
        <v>9</v>
      </c>
      <c r="E16" s="4" t="s">
        <v>11</v>
      </c>
      <c r="F16" s="5" t="s">
        <v>13</v>
      </c>
      <c r="G16" s="24" t="s">
        <v>31</v>
      </c>
      <c r="H16" s="11">
        <f t="shared" si="0"/>
        <v>13.280399998982682</v>
      </c>
      <c r="I16" s="1">
        <v>1.1314021110000001</v>
      </c>
      <c r="J16" s="2">
        <v>0.33647223700000001</v>
      </c>
      <c r="K16" s="3">
        <v>0.58778666499999999</v>
      </c>
      <c r="L16" s="4">
        <v>0.530628251</v>
      </c>
      <c r="M16" s="5">
        <v>0</v>
      </c>
      <c r="N16">
        <f t="shared" si="1"/>
        <v>2.5862892639999999</v>
      </c>
    </row>
    <row r="17" spans="1:14" x14ac:dyDescent="0.55000000000000004">
      <c r="A17">
        <v>16</v>
      </c>
      <c r="B17" s="1" t="s">
        <v>1</v>
      </c>
      <c r="C17" s="2" t="s">
        <v>5</v>
      </c>
      <c r="D17" s="3" t="s">
        <v>9</v>
      </c>
      <c r="E17" s="4" t="s">
        <v>11</v>
      </c>
      <c r="F17" s="5" t="s">
        <v>16</v>
      </c>
      <c r="G17" s="24" t="s">
        <v>31</v>
      </c>
      <c r="H17" s="11">
        <f t="shared" si="0"/>
        <v>12.530700009155906</v>
      </c>
      <c r="I17" s="1">
        <v>1.871802177</v>
      </c>
      <c r="J17" s="2">
        <v>0.74193734499999997</v>
      </c>
      <c r="K17" s="3">
        <v>0.58778666499999999</v>
      </c>
      <c r="L17" s="4">
        <v>0.530628251</v>
      </c>
      <c r="M17" s="5">
        <v>-1.203972804</v>
      </c>
      <c r="N17">
        <f t="shared" si="1"/>
        <v>2.5281816340000001</v>
      </c>
    </row>
    <row r="18" spans="1:14" x14ac:dyDescent="0.55000000000000004">
      <c r="A18">
        <v>17</v>
      </c>
      <c r="B18" s="1" t="s">
        <v>1</v>
      </c>
      <c r="C18" s="2" t="s">
        <v>5</v>
      </c>
      <c r="D18" s="3" t="s">
        <v>9</v>
      </c>
      <c r="E18" s="4" t="s">
        <v>12</v>
      </c>
      <c r="F18" s="5" t="s">
        <v>14</v>
      </c>
      <c r="G18" s="24" t="s">
        <v>31</v>
      </c>
      <c r="H18" s="11">
        <f t="shared" si="0"/>
        <v>12.285000000329942</v>
      </c>
      <c r="I18" s="1">
        <v>1.871802177</v>
      </c>
      <c r="J18" s="2">
        <v>0.74193734499999997</v>
      </c>
      <c r="K18" s="3">
        <v>0.58778666499999999</v>
      </c>
      <c r="L18" s="4">
        <v>0</v>
      </c>
      <c r="M18" s="5">
        <v>-0.69314718099999995</v>
      </c>
      <c r="N18">
        <f t="shared" si="1"/>
        <v>2.5083790059999997</v>
      </c>
    </row>
    <row r="19" spans="1:14" x14ac:dyDescent="0.55000000000000004">
      <c r="A19">
        <v>18</v>
      </c>
      <c r="B19" s="1" t="s">
        <v>1</v>
      </c>
      <c r="C19" s="2" t="s">
        <v>5</v>
      </c>
      <c r="D19" s="3" t="s">
        <v>9</v>
      </c>
      <c r="E19" s="4" t="s">
        <v>12</v>
      </c>
      <c r="F19" s="5" t="s">
        <v>15</v>
      </c>
      <c r="G19" s="24" t="s">
        <v>31</v>
      </c>
      <c r="H19" s="11">
        <f t="shared" si="0"/>
        <v>12.285000000329942</v>
      </c>
      <c r="I19" s="1">
        <v>1.871802177</v>
      </c>
      <c r="J19" s="2">
        <v>0.74193734499999997</v>
      </c>
      <c r="K19" s="3">
        <v>0.58778666499999999</v>
      </c>
      <c r="L19" s="4">
        <v>0</v>
      </c>
      <c r="M19" s="5">
        <v>-0.69314718099999995</v>
      </c>
      <c r="N19">
        <f t="shared" si="1"/>
        <v>2.5083790059999997</v>
      </c>
    </row>
    <row r="20" spans="1:14" x14ac:dyDescent="0.55000000000000004">
      <c r="A20">
        <v>19</v>
      </c>
      <c r="B20" s="1" t="s">
        <v>2</v>
      </c>
      <c r="C20" s="2" t="s">
        <v>5</v>
      </c>
      <c r="D20" s="3" t="s">
        <v>9</v>
      </c>
      <c r="E20" s="4" t="s">
        <v>12</v>
      </c>
      <c r="F20" s="5" t="s">
        <v>13</v>
      </c>
      <c r="G20" s="24" t="s">
        <v>31</v>
      </c>
      <c r="H20" s="11">
        <f t="shared" si="0"/>
        <v>11.717999998563409</v>
      </c>
      <c r="I20" s="1">
        <v>1.1314021110000001</v>
      </c>
      <c r="J20" s="2">
        <v>0.74193734499999997</v>
      </c>
      <c r="K20" s="3">
        <v>0.58778666499999999</v>
      </c>
      <c r="L20" s="4">
        <v>0</v>
      </c>
      <c r="M20" s="5">
        <v>0</v>
      </c>
      <c r="N20">
        <f t="shared" si="1"/>
        <v>2.4611261209999999</v>
      </c>
    </row>
    <row r="21" spans="1:14" x14ac:dyDescent="0.55000000000000004">
      <c r="A21">
        <v>20</v>
      </c>
      <c r="B21" s="1" t="s">
        <v>1</v>
      </c>
      <c r="C21" s="2" t="s">
        <v>7</v>
      </c>
      <c r="D21" s="3" t="s">
        <v>9</v>
      </c>
      <c r="E21" s="4" t="s">
        <v>12</v>
      </c>
      <c r="F21" s="5" t="s">
        <v>13</v>
      </c>
      <c r="G21" s="24" t="s">
        <v>31</v>
      </c>
      <c r="H21" s="11">
        <f t="shared" si="0"/>
        <v>11.700000002296589</v>
      </c>
      <c r="I21" s="1">
        <v>1.871802177</v>
      </c>
      <c r="J21" s="2">
        <v>0</v>
      </c>
      <c r="K21" s="3">
        <v>0.58778666499999999</v>
      </c>
      <c r="L21" s="4">
        <v>0</v>
      </c>
      <c r="M21" s="5">
        <v>0</v>
      </c>
      <c r="N21">
        <f t="shared" si="1"/>
        <v>2.4595888420000001</v>
      </c>
    </row>
    <row r="22" spans="1:14" x14ac:dyDescent="0.55000000000000004">
      <c r="A22">
        <v>21</v>
      </c>
      <c r="B22" s="1" t="s">
        <v>1</v>
      </c>
      <c r="C22" s="2" t="s">
        <v>5</v>
      </c>
      <c r="D22" s="3" t="s">
        <v>10</v>
      </c>
      <c r="E22" s="4" t="s">
        <v>11</v>
      </c>
      <c r="F22" s="5" t="s">
        <v>14</v>
      </c>
      <c r="G22" s="24" t="s">
        <v>31</v>
      </c>
      <c r="H22" s="11">
        <f t="shared" si="0"/>
        <v>11.602499998454617</v>
      </c>
      <c r="I22" s="1">
        <v>1.871802177</v>
      </c>
      <c r="J22" s="2">
        <v>0.74193734499999997</v>
      </c>
      <c r="K22" s="3">
        <v>0</v>
      </c>
      <c r="L22" s="4">
        <v>0.530628251</v>
      </c>
      <c r="M22" s="5">
        <v>-0.69314718099999995</v>
      </c>
      <c r="N22">
        <f t="shared" si="1"/>
        <v>2.4512205919999999</v>
      </c>
    </row>
    <row r="23" spans="1:14" x14ac:dyDescent="0.55000000000000004">
      <c r="A23">
        <v>22</v>
      </c>
      <c r="B23" s="1" t="s">
        <v>1</v>
      </c>
      <c r="C23" s="2" t="s">
        <v>5</v>
      </c>
      <c r="D23" s="3" t="s">
        <v>10</v>
      </c>
      <c r="E23" s="4" t="s">
        <v>11</v>
      </c>
      <c r="F23" s="5" t="s">
        <v>15</v>
      </c>
      <c r="G23" s="24" t="s">
        <v>31</v>
      </c>
      <c r="H23" s="11">
        <f t="shared" si="0"/>
        <v>11.602499998454617</v>
      </c>
      <c r="I23" s="1">
        <v>1.871802177</v>
      </c>
      <c r="J23" s="2">
        <v>0.74193734499999997</v>
      </c>
      <c r="K23" s="3">
        <v>0</v>
      </c>
      <c r="L23" s="4">
        <v>0.530628251</v>
      </c>
      <c r="M23" s="5">
        <v>-0.69314718099999995</v>
      </c>
      <c r="N23">
        <f t="shared" si="1"/>
        <v>2.4512205919999999</v>
      </c>
    </row>
    <row r="24" spans="1:14" x14ac:dyDescent="0.55000000000000004">
      <c r="A24">
        <v>23</v>
      </c>
      <c r="B24" s="1" t="s">
        <v>2</v>
      </c>
      <c r="C24" s="2" t="s">
        <v>5</v>
      </c>
      <c r="D24" s="3" t="s">
        <v>10</v>
      </c>
      <c r="E24" s="4" t="s">
        <v>11</v>
      </c>
      <c r="F24" s="5" t="s">
        <v>13</v>
      </c>
      <c r="G24" s="24" t="s">
        <v>31</v>
      </c>
      <c r="H24" s="11">
        <f t="shared" si="0"/>
        <v>11.066999996871932</v>
      </c>
      <c r="I24" s="1">
        <v>1.1314021110000001</v>
      </c>
      <c r="J24" s="2">
        <v>0.74193734499999997</v>
      </c>
      <c r="K24" s="3">
        <v>0</v>
      </c>
      <c r="L24" s="4">
        <v>0.530628251</v>
      </c>
      <c r="M24" s="5">
        <v>0</v>
      </c>
      <c r="N24">
        <f t="shared" si="1"/>
        <v>2.4039677070000001</v>
      </c>
    </row>
    <row r="25" spans="1:14" x14ac:dyDescent="0.55000000000000004">
      <c r="A25">
        <v>24</v>
      </c>
      <c r="B25" s="1" t="s">
        <v>1</v>
      </c>
      <c r="C25" s="2" t="s">
        <v>7</v>
      </c>
      <c r="D25" s="3" t="s">
        <v>10</v>
      </c>
      <c r="E25" s="4" t="s">
        <v>11</v>
      </c>
      <c r="F25" s="5" t="s">
        <v>13</v>
      </c>
      <c r="G25" s="24" t="s">
        <v>31</v>
      </c>
      <c r="H25" s="11">
        <f t="shared" si="0"/>
        <v>11.050000000400429</v>
      </c>
      <c r="I25" s="1">
        <v>1.871802177</v>
      </c>
      <c r="J25" s="2">
        <v>0</v>
      </c>
      <c r="K25" s="3">
        <v>0</v>
      </c>
      <c r="L25" s="4">
        <v>0.530628251</v>
      </c>
      <c r="M25" s="5">
        <v>0</v>
      </c>
      <c r="N25">
        <f t="shared" si="1"/>
        <v>2.4024304279999997</v>
      </c>
    </row>
    <row r="26" spans="1:14" x14ac:dyDescent="0.55000000000000004">
      <c r="A26">
        <v>25</v>
      </c>
      <c r="B26" s="1" t="s">
        <v>2</v>
      </c>
      <c r="C26" s="2" t="s">
        <v>5</v>
      </c>
      <c r="D26" s="3" t="s">
        <v>9</v>
      </c>
      <c r="E26" s="4" t="s">
        <v>11</v>
      </c>
      <c r="F26" s="5" t="s">
        <v>14</v>
      </c>
      <c r="G26" s="24" t="s">
        <v>31</v>
      </c>
      <c r="H26" s="11">
        <f t="shared" si="0"/>
        <v>9.9602999937765837</v>
      </c>
      <c r="I26" s="1">
        <v>1.1314021110000001</v>
      </c>
      <c r="J26" s="2">
        <v>0.74193734499999997</v>
      </c>
      <c r="K26" s="3">
        <v>0.58778666499999999</v>
      </c>
      <c r="L26" s="4">
        <v>0.530628251</v>
      </c>
      <c r="M26" s="5">
        <v>-0.69314718099999995</v>
      </c>
      <c r="N26">
        <f t="shared" si="1"/>
        <v>2.2986071909999999</v>
      </c>
    </row>
    <row r="27" spans="1:14" x14ac:dyDescent="0.55000000000000004">
      <c r="A27">
        <v>26</v>
      </c>
      <c r="B27" s="1" t="s">
        <v>2</v>
      </c>
      <c r="C27" s="2" t="s">
        <v>5</v>
      </c>
      <c r="D27" s="3" t="s">
        <v>9</v>
      </c>
      <c r="E27" s="4" t="s">
        <v>11</v>
      </c>
      <c r="F27" s="5" t="s">
        <v>15</v>
      </c>
      <c r="G27" s="24" t="s">
        <v>31</v>
      </c>
      <c r="H27" s="11">
        <f t="shared" si="0"/>
        <v>9.9602999937765837</v>
      </c>
      <c r="I27" s="1">
        <v>1.1314021110000001</v>
      </c>
      <c r="J27" s="2">
        <v>0.74193734499999997</v>
      </c>
      <c r="K27" s="3">
        <v>0.58778666499999999</v>
      </c>
      <c r="L27" s="4">
        <v>0.530628251</v>
      </c>
      <c r="M27" s="5">
        <v>-0.69314718099999995</v>
      </c>
      <c r="N27">
        <f t="shared" si="1"/>
        <v>2.2986071909999999</v>
      </c>
    </row>
    <row r="28" spans="1:14" x14ac:dyDescent="0.55000000000000004">
      <c r="A28">
        <v>27</v>
      </c>
      <c r="B28" s="1" t="s">
        <v>1</v>
      </c>
      <c r="C28" s="2" t="s">
        <v>7</v>
      </c>
      <c r="D28" s="3" t="s">
        <v>9</v>
      </c>
      <c r="E28" s="4" t="s">
        <v>11</v>
      </c>
      <c r="F28" s="5" t="s">
        <v>14</v>
      </c>
      <c r="G28" s="24" t="s">
        <v>31</v>
      </c>
      <c r="H28" s="11">
        <f t="shared" si="0"/>
        <v>9.9449999969574705</v>
      </c>
      <c r="I28" s="1">
        <v>1.871802177</v>
      </c>
      <c r="J28" s="2">
        <v>0</v>
      </c>
      <c r="K28" s="3">
        <v>0.58778666499999999</v>
      </c>
      <c r="L28" s="4">
        <v>0.530628251</v>
      </c>
      <c r="M28" s="5">
        <v>-0.69314718099999995</v>
      </c>
      <c r="N28">
        <f t="shared" si="1"/>
        <v>2.297069912</v>
      </c>
    </row>
    <row r="29" spans="1:14" x14ac:dyDescent="0.55000000000000004">
      <c r="A29">
        <v>28</v>
      </c>
      <c r="B29" s="1" t="s">
        <v>1</v>
      </c>
      <c r="C29" s="2" t="s">
        <v>7</v>
      </c>
      <c r="D29" s="3" t="s">
        <v>9</v>
      </c>
      <c r="E29" s="4" t="s">
        <v>11</v>
      </c>
      <c r="F29" s="5" t="s">
        <v>15</v>
      </c>
      <c r="G29" s="24" t="s">
        <v>31</v>
      </c>
      <c r="H29" s="11">
        <f t="shared" si="0"/>
        <v>9.9449999969574705</v>
      </c>
      <c r="I29" s="1">
        <v>1.871802177</v>
      </c>
      <c r="J29" s="2">
        <v>0</v>
      </c>
      <c r="K29" s="3">
        <v>0.58778666499999999</v>
      </c>
      <c r="L29" s="4">
        <v>0.530628251</v>
      </c>
      <c r="M29" s="5">
        <v>-0.69314718099999995</v>
      </c>
      <c r="N29">
        <f t="shared" si="1"/>
        <v>2.297069912</v>
      </c>
    </row>
    <row r="30" spans="1:14" x14ac:dyDescent="0.55000000000000004">
      <c r="A30">
        <v>29</v>
      </c>
      <c r="B30" s="1" t="s">
        <v>2</v>
      </c>
      <c r="C30" s="2" t="s">
        <v>7</v>
      </c>
      <c r="D30" s="3" t="s">
        <v>9</v>
      </c>
      <c r="E30" s="4" t="s">
        <v>11</v>
      </c>
      <c r="F30" s="5" t="s">
        <v>13</v>
      </c>
      <c r="G30" s="24" t="s">
        <v>31</v>
      </c>
      <c r="H30" s="11">
        <f t="shared" si="0"/>
        <v>9.4859999956801726</v>
      </c>
      <c r="I30" s="1">
        <v>1.1314021110000001</v>
      </c>
      <c r="J30" s="2">
        <v>0</v>
      </c>
      <c r="K30" s="3">
        <v>0.58778666499999999</v>
      </c>
      <c r="L30" s="4">
        <v>0.530628251</v>
      </c>
      <c r="M30" s="5">
        <v>0</v>
      </c>
      <c r="N30">
        <f t="shared" si="1"/>
        <v>2.2498170270000002</v>
      </c>
    </row>
    <row r="31" spans="1:14" x14ac:dyDescent="0.55000000000000004">
      <c r="A31">
        <v>30</v>
      </c>
      <c r="B31" s="1" t="s">
        <v>1</v>
      </c>
      <c r="C31" s="2" t="s">
        <v>8</v>
      </c>
      <c r="D31" s="3" t="s">
        <v>9</v>
      </c>
      <c r="E31" s="4" t="s">
        <v>12</v>
      </c>
      <c r="F31" s="5" t="s">
        <v>13</v>
      </c>
      <c r="G31" s="24" t="s">
        <v>31</v>
      </c>
      <c r="H31" s="11">
        <f t="shared" si="0"/>
        <v>9.3600000047782732</v>
      </c>
      <c r="I31" s="1">
        <v>1.871802177</v>
      </c>
      <c r="J31" s="2">
        <v>-0.223143551</v>
      </c>
      <c r="K31" s="3">
        <v>0.58778666499999999</v>
      </c>
      <c r="L31" s="4">
        <v>0</v>
      </c>
      <c r="M31" s="5">
        <v>0</v>
      </c>
      <c r="N31">
        <f t="shared" si="1"/>
        <v>2.2364452909999999</v>
      </c>
    </row>
    <row r="32" spans="1:14" x14ac:dyDescent="0.55000000000000004">
      <c r="A32">
        <v>31</v>
      </c>
      <c r="B32" s="1" t="s">
        <v>1</v>
      </c>
      <c r="C32" s="2" t="s">
        <v>6</v>
      </c>
      <c r="D32" s="3" t="s">
        <v>10</v>
      </c>
      <c r="E32" s="4" t="s">
        <v>12</v>
      </c>
      <c r="F32" s="5" t="s">
        <v>13</v>
      </c>
      <c r="G32" s="24" t="s">
        <v>31</v>
      </c>
      <c r="H32" s="11">
        <f t="shared" si="0"/>
        <v>9.1000000043424798</v>
      </c>
      <c r="I32" s="1">
        <v>1.871802177</v>
      </c>
      <c r="J32" s="2">
        <v>0.33647223700000001</v>
      </c>
      <c r="K32" s="3">
        <v>0</v>
      </c>
      <c r="L32" s="4">
        <v>0</v>
      </c>
      <c r="M32" s="5">
        <v>0</v>
      </c>
      <c r="N32">
        <f t="shared" si="1"/>
        <v>2.2082744139999999</v>
      </c>
    </row>
    <row r="33" spans="1:14" x14ac:dyDescent="0.55000000000000004">
      <c r="A33">
        <v>32</v>
      </c>
      <c r="B33" s="1" t="s">
        <v>1</v>
      </c>
      <c r="C33" s="2" t="s">
        <v>8</v>
      </c>
      <c r="D33" s="3" t="s">
        <v>10</v>
      </c>
      <c r="E33" s="4" t="s">
        <v>11</v>
      </c>
      <c r="F33" s="5" t="s">
        <v>13</v>
      </c>
      <c r="G33" s="24" t="s">
        <v>31</v>
      </c>
      <c r="H33" s="11">
        <f t="shared" si="0"/>
        <v>8.8400000030979591</v>
      </c>
      <c r="I33" s="1">
        <v>1.871802177</v>
      </c>
      <c r="J33" s="2">
        <v>-0.223143551</v>
      </c>
      <c r="K33" s="3">
        <v>0</v>
      </c>
      <c r="L33" s="4">
        <v>0.530628251</v>
      </c>
      <c r="M33" s="5">
        <v>0</v>
      </c>
      <c r="N33">
        <f t="shared" si="1"/>
        <v>2.179286877</v>
      </c>
    </row>
    <row r="34" spans="1:14" x14ac:dyDescent="0.55000000000000004">
      <c r="A34">
        <v>33</v>
      </c>
      <c r="B34" s="1" t="s">
        <v>1</v>
      </c>
      <c r="C34" s="2" t="s">
        <v>6</v>
      </c>
      <c r="D34" s="3" t="s">
        <v>9</v>
      </c>
      <c r="E34" s="4" t="s">
        <v>11</v>
      </c>
      <c r="F34" s="5" t="s">
        <v>16</v>
      </c>
      <c r="G34" s="24" t="s">
        <v>31</v>
      </c>
      <c r="H34" s="11">
        <f t="shared" si="0"/>
        <v>8.3538000070075178</v>
      </c>
      <c r="I34" s="1">
        <v>1.871802177</v>
      </c>
      <c r="J34" s="2">
        <v>0.33647223700000001</v>
      </c>
      <c r="K34" s="3">
        <v>0.58778666499999999</v>
      </c>
      <c r="L34" s="4">
        <v>0.530628251</v>
      </c>
      <c r="M34" s="5">
        <v>-1.203972804</v>
      </c>
      <c r="N34">
        <f t="shared" si="1"/>
        <v>2.1227165259999996</v>
      </c>
    </row>
    <row r="35" spans="1:14" x14ac:dyDescent="0.55000000000000004">
      <c r="A35">
        <v>34</v>
      </c>
      <c r="B35" s="1" t="s">
        <v>3</v>
      </c>
      <c r="C35" s="2" t="s">
        <v>5</v>
      </c>
      <c r="D35" s="3" t="s">
        <v>9</v>
      </c>
      <c r="E35" s="4" t="s">
        <v>11</v>
      </c>
      <c r="F35" s="5" t="s">
        <v>13</v>
      </c>
      <c r="G35" s="24" t="s">
        <v>31</v>
      </c>
      <c r="H35" s="11">
        <f t="shared" si="0"/>
        <v>8.3537999986537201</v>
      </c>
      <c r="I35" s="1">
        <v>0.26236426400000001</v>
      </c>
      <c r="J35" s="2">
        <v>0.74193734499999997</v>
      </c>
      <c r="K35" s="3">
        <v>0.58778666499999999</v>
      </c>
      <c r="L35" s="4">
        <v>0.530628251</v>
      </c>
      <c r="M35" s="5">
        <v>0</v>
      </c>
      <c r="N35">
        <f t="shared" si="1"/>
        <v>2.122716525</v>
      </c>
    </row>
    <row r="36" spans="1:14" x14ac:dyDescent="0.55000000000000004">
      <c r="A36">
        <v>35</v>
      </c>
      <c r="B36" s="1" t="s">
        <v>1</v>
      </c>
      <c r="C36" s="2" t="s">
        <v>6</v>
      </c>
      <c r="D36" s="3" t="s">
        <v>9</v>
      </c>
      <c r="E36" s="4" t="s">
        <v>12</v>
      </c>
      <c r="F36" s="5" t="s">
        <v>14</v>
      </c>
      <c r="G36" s="24" t="s">
        <v>31</v>
      </c>
      <c r="H36" s="11">
        <f t="shared" si="0"/>
        <v>8.1900000011058278</v>
      </c>
      <c r="I36" s="1">
        <v>1.871802177</v>
      </c>
      <c r="J36" s="2">
        <v>0.33647223700000001</v>
      </c>
      <c r="K36" s="3">
        <v>0.58778666499999999</v>
      </c>
      <c r="L36" s="4">
        <v>0</v>
      </c>
      <c r="M36" s="5">
        <v>-0.69314718099999995</v>
      </c>
      <c r="N36">
        <f t="shared" si="1"/>
        <v>2.1029138979999997</v>
      </c>
    </row>
    <row r="37" spans="1:14" x14ac:dyDescent="0.55000000000000004">
      <c r="A37">
        <v>36</v>
      </c>
      <c r="B37" s="1" t="s">
        <v>1</v>
      </c>
      <c r="C37" s="2" t="s">
        <v>6</v>
      </c>
      <c r="D37" s="3" t="s">
        <v>9</v>
      </c>
      <c r="E37" s="4" t="s">
        <v>12</v>
      </c>
      <c r="F37" s="5" t="s">
        <v>15</v>
      </c>
      <c r="G37" s="24" t="s">
        <v>31</v>
      </c>
      <c r="H37" s="11">
        <f t="shared" si="0"/>
        <v>8.1900000011058278</v>
      </c>
      <c r="I37" s="1">
        <v>1.871802177</v>
      </c>
      <c r="J37" s="2">
        <v>0.33647223700000001</v>
      </c>
      <c r="K37" s="3">
        <v>0.58778666499999999</v>
      </c>
      <c r="L37" s="4">
        <v>0</v>
      </c>
      <c r="M37" s="5">
        <v>-0.69314718099999995</v>
      </c>
      <c r="N37">
        <f t="shared" si="1"/>
        <v>2.1029138979999997</v>
      </c>
    </row>
    <row r="38" spans="1:14" x14ac:dyDescent="0.55000000000000004">
      <c r="A38">
        <v>37</v>
      </c>
      <c r="B38" s="1" t="s">
        <v>1</v>
      </c>
      <c r="C38" s="2" t="s">
        <v>8</v>
      </c>
      <c r="D38" s="3" t="s">
        <v>9</v>
      </c>
      <c r="E38" s="4" t="s">
        <v>11</v>
      </c>
      <c r="F38" s="5" t="s">
        <v>14</v>
      </c>
      <c r="G38" s="24" t="s">
        <v>31</v>
      </c>
      <c r="H38" s="11">
        <f t="shared" si="0"/>
        <v>7.9560000000658286</v>
      </c>
      <c r="I38" s="1">
        <v>1.871802177</v>
      </c>
      <c r="J38" s="2">
        <v>-0.223143551</v>
      </c>
      <c r="K38" s="3">
        <v>0.58778666499999999</v>
      </c>
      <c r="L38" s="4">
        <v>0.530628251</v>
      </c>
      <c r="M38" s="5">
        <v>-0.69314718099999995</v>
      </c>
      <c r="N38">
        <f t="shared" si="1"/>
        <v>2.0739263609999998</v>
      </c>
    </row>
    <row r="39" spans="1:14" x14ac:dyDescent="0.55000000000000004">
      <c r="A39">
        <v>38</v>
      </c>
      <c r="B39" s="1" t="s">
        <v>1</v>
      </c>
      <c r="C39" s="2" t="s">
        <v>8</v>
      </c>
      <c r="D39" s="3" t="s">
        <v>9</v>
      </c>
      <c r="E39" s="4" t="s">
        <v>11</v>
      </c>
      <c r="F39" s="5" t="s">
        <v>15</v>
      </c>
      <c r="G39" s="24" t="s">
        <v>31</v>
      </c>
      <c r="H39" s="11">
        <f t="shared" si="0"/>
        <v>7.9560000000658286</v>
      </c>
      <c r="I39" s="1">
        <v>1.871802177</v>
      </c>
      <c r="J39" s="2">
        <v>-0.223143551</v>
      </c>
      <c r="K39" s="3">
        <v>0.58778666499999999</v>
      </c>
      <c r="L39" s="4">
        <v>0.530628251</v>
      </c>
      <c r="M39" s="5">
        <v>-0.69314718099999995</v>
      </c>
      <c r="N39">
        <f t="shared" si="1"/>
        <v>2.0739263609999998</v>
      </c>
    </row>
    <row r="40" spans="1:14" x14ac:dyDescent="0.55000000000000004">
      <c r="A40">
        <v>39</v>
      </c>
      <c r="B40" s="1" t="s">
        <v>2</v>
      </c>
      <c r="C40" s="2" t="s">
        <v>6</v>
      </c>
      <c r="D40" s="3" t="s">
        <v>9</v>
      </c>
      <c r="E40" s="4" t="s">
        <v>12</v>
      </c>
      <c r="F40" s="5" t="s">
        <v>13</v>
      </c>
      <c r="G40" s="24" t="s">
        <v>31</v>
      </c>
      <c r="H40" s="11">
        <f t="shared" si="0"/>
        <v>7.8119999998872531</v>
      </c>
      <c r="I40" s="1">
        <v>1.1314021110000001</v>
      </c>
      <c r="J40" s="2">
        <v>0.33647223700000001</v>
      </c>
      <c r="K40" s="3">
        <v>0.58778666499999999</v>
      </c>
      <c r="L40" s="4">
        <v>0</v>
      </c>
      <c r="M40" s="5">
        <v>0</v>
      </c>
      <c r="N40">
        <f t="shared" si="1"/>
        <v>2.0556610129999999</v>
      </c>
    </row>
    <row r="41" spans="1:14" x14ac:dyDescent="0.55000000000000004">
      <c r="A41">
        <v>40</v>
      </c>
      <c r="B41" s="1" t="s">
        <v>1</v>
      </c>
      <c r="C41" s="2" t="s">
        <v>6</v>
      </c>
      <c r="D41" s="3" t="s">
        <v>10</v>
      </c>
      <c r="E41" s="4" t="s">
        <v>11</v>
      </c>
      <c r="F41" s="5" t="s">
        <v>14</v>
      </c>
      <c r="G41" s="24" t="s">
        <v>31</v>
      </c>
      <c r="H41" s="11">
        <f t="shared" si="0"/>
        <v>7.7349999998063961</v>
      </c>
      <c r="I41" s="1">
        <v>1.871802177</v>
      </c>
      <c r="J41" s="2">
        <v>0.33647223700000001</v>
      </c>
      <c r="K41" s="3">
        <v>0</v>
      </c>
      <c r="L41" s="4">
        <v>0.530628251</v>
      </c>
      <c r="M41" s="5">
        <v>-0.69314718099999995</v>
      </c>
      <c r="N41">
        <f t="shared" si="1"/>
        <v>2.0457554839999998</v>
      </c>
    </row>
    <row r="42" spans="1:14" x14ac:dyDescent="0.55000000000000004">
      <c r="A42">
        <v>41</v>
      </c>
      <c r="B42" s="1" t="s">
        <v>1</v>
      </c>
      <c r="C42" s="2" t="s">
        <v>6</v>
      </c>
      <c r="D42" s="3" t="s">
        <v>10</v>
      </c>
      <c r="E42" s="4" t="s">
        <v>11</v>
      </c>
      <c r="F42" s="5" t="s">
        <v>15</v>
      </c>
      <c r="G42" s="24" t="s">
        <v>31</v>
      </c>
      <c r="H42" s="11">
        <f t="shared" si="0"/>
        <v>7.7349999998063961</v>
      </c>
      <c r="I42" s="1">
        <v>1.871802177</v>
      </c>
      <c r="J42" s="2">
        <v>0.33647223700000001</v>
      </c>
      <c r="K42" s="3">
        <v>0</v>
      </c>
      <c r="L42" s="4">
        <v>0.530628251</v>
      </c>
      <c r="M42" s="5">
        <v>-0.69314718099999995</v>
      </c>
      <c r="N42">
        <f t="shared" si="1"/>
        <v>2.0457554839999998</v>
      </c>
    </row>
    <row r="43" spans="1:14" x14ac:dyDescent="0.55000000000000004">
      <c r="A43">
        <v>42</v>
      </c>
      <c r="B43" s="1" t="s">
        <v>2</v>
      </c>
      <c r="C43" s="2" t="s">
        <v>8</v>
      </c>
      <c r="D43" s="3" t="s">
        <v>9</v>
      </c>
      <c r="E43" s="4" t="s">
        <v>11</v>
      </c>
      <c r="F43" s="5" t="s">
        <v>13</v>
      </c>
      <c r="G43" s="24" t="s">
        <v>31</v>
      </c>
      <c r="H43" s="11">
        <f t="shared" si="0"/>
        <v>7.5887999989286117</v>
      </c>
      <c r="I43" s="1">
        <v>1.1314021110000001</v>
      </c>
      <c r="J43" s="2">
        <v>-0.223143551</v>
      </c>
      <c r="K43" s="3">
        <v>0.58778666499999999</v>
      </c>
      <c r="L43" s="4">
        <v>0.530628251</v>
      </c>
      <c r="M43" s="5">
        <v>0</v>
      </c>
      <c r="N43">
        <f t="shared" si="1"/>
        <v>2.026673476</v>
      </c>
    </row>
    <row r="44" spans="1:14" x14ac:dyDescent="0.55000000000000004">
      <c r="A44">
        <v>43</v>
      </c>
      <c r="B44" s="1" t="s">
        <v>2</v>
      </c>
      <c r="C44" s="2" t="s">
        <v>6</v>
      </c>
      <c r="D44" s="3" t="s">
        <v>10</v>
      </c>
      <c r="E44" s="4" t="s">
        <v>11</v>
      </c>
      <c r="F44" s="5" t="s">
        <v>13</v>
      </c>
      <c r="G44" s="24" t="s">
        <v>31</v>
      </c>
      <c r="H44" s="11">
        <f t="shared" si="0"/>
        <v>7.3779999987126583</v>
      </c>
      <c r="I44" s="1">
        <v>1.1314021110000001</v>
      </c>
      <c r="J44" s="2">
        <v>0.33647223700000001</v>
      </c>
      <c r="K44" s="3">
        <v>0</v>
      </c>
      <c r="L44" s="4">
        <v>0.530628251</v>
      </c>
      <c r="M44" s="5">
        <v>0</v>
      </c>
      <c r="N44">
        <f t="shared" si="1"/>
        <v>1.998502599</v>
      </c>
    </row>
    <row r="45" spans="1:14" x14ac:dyDescent="0.55000000000000004">
      <c r="A45">
        <v>44</v>
      </c>
      <c r="B45" s="1" t="s">
        <v>1</v>
      </c>
      <c r="C45" s="2" t="s">
        <v>5</v>
      </c>
      <c r="D45" s="3" t="s">
        <v>9</v>
      </c>
      <c r="E45" s="4" t="s">
        <v>12</v>
      </c>
      <c r="F45" s="5" t="s">
        <v>16</v>
      </c>
      <c r="G45" s="24" t="s">
        <v>31</v>
      </c>
      <c r="H45" s="11">
        <f t="shared" si="0"/>
        <v>7.371000005844083</v>
      </c>
      <c r="I45" s="1">
        <v>1.871802177</v>
      </c>
      <c r="J45" s="2">
        <v>0.74193734499999997</v>
      </c>
      <c r="K45" s="3">
        <v>0.58778666499999999</v>
      </c>
      <c r="L45" s="4">
        <v>0</v>
      </c>
      <c r="M45" s="5">
        <v>-1.203972804</v>
      </c>
      <c r="N45">
        <f t="shared" si="1"/>
        <v>1.9975533829999998</v>
      </c>
    </row>
    <row r="46" spans="1:14" x14ac:dyDescent="0.55000000000000004">
      <c r="A46">
        <v>45</v>
      </c>
      <c r="B46" s="1" t="s">
        <v>1</v>
      </c>
      <c r="C46" s="2" t="s">
        <v>5</v>
      </c>
      <c r="D46" s="3" t="s">
        <v>10</v>
      </c>
      <c r="E46" s="4" t="s">
        <v>11</v>
      </c>
      <c r="F46" s="5" t="s">
        <v>16</v>
      </c>
      <c r="G46" s="24" t="s">
        <v>31</v>
      </c>
      <c r="H46" s="11">
        <f t="shared" si="0"/>
        <v>6.9615000044052149</v>
      </c>
      <c r="I46" s="1">
        <v>1.871802177</v>
      </c>
      <c r="J46" s="2">
        <v>0.74193734499999997</v>
      </c>
      <c r="K46" s="3">
        <v>0</v>
      </c>
      <c r="L46" s="4">
        <v>0.530628251</v>
      </c>
      <c r="M46" s="5">
        <v>-1.203972804</v>
      </c>
      <c r="N46">
        <f t="shared" si="1"/>
        <v>1.940394969</v>
      </c>
    </row>
    <row r="47" spans="1:14" x14ac:dyDescent="0.55000000000000004">
      <c r="A47">
        <v>46</v>
      </c>
      <c r="B47" s="1" t="s">
        <v>1</v>
      </c>
      <c r="C47" s="2" t="s">
        <v>5</v>
      </c>
      <c r="D47" s="3" t="s">
        <v>10</v>
      </c>
      <c r="E47" s="4" t="s">
        <v>12</v>
      </c>
      <c r="F47" s="5" t="s">
        <v>14</v>
      </c>
      <c r="G47" s="24" t="s">
        <v>31</v>
      </c>
      <c r="H47" s="11">
        <f t="shared" si="0"/>
        <v>6.8249999995152644</v>
      </c>
      <c r="I47" s="1">
        <v>1.871802177</v>
      </c>
      <c r="J47" s="2">
        <v>0.74193734499999997</v>
      </c>
      <c r="K47" s="3">
        <v>0</v>
      </c>
      <c r="L47" s="4">
        <v>0</v>
      </c>
      <c r="M47" s="5">
        <v>-0.69314718099999995</v>
      </c>
      <c r="N47">
        <f t="shared" si="1"/>
        <v>1.9205923409999999</v>
      </c>
    </row>
    <row r="48" spans="1:14" x14ac:dyDescent="0.55000000000000004">
      <c r="A48">
        <v>47</v>
      </c>
      <c r="B48" s="1" t="s">
        <v>1</v>
      </c>
      <c r="C48" s="2" t="s">
        <v>5</v>
      </c>
      <c r="D48" s="3" t="s">
        <v>10</v>
      </c>
      <c r="E48" s="4" t="s">
        <v>12</v>
      </c>
      <c r="F48" s="5" t="s">
        <v>15</v>
      </c>
      <c r="G48" s="24" t="s">
        <v>31</v>
      </c>
      <c r="H48" s="11">
        <f t="shared" si="0"/>
        <v>6.8249999995152644</v>
      </c>
      <c r="I48" s="1">
        <v>1.871802177</v>
      </c>
      <c r="J48" s="2">
        <v>0.74193734499999997</v>
      </c>
      <c r="K48" s="3">
        <v>0</v>
      </c>
      <c r="L48" s="4">
        <v>0</v>
      </c>
      <c r="M48" s="5">
        <v>-0.69314718099999995</v>
      </c>
      <c r="N48">
        <f t="shared" si="1"/>
        <v>1.9205923409999999</v>
      </c>
    </row>
    <row r="49" spans="1:14" x14ac:dyDescent="0.55000000000000004">
      <c r="A49">
        <v>48</v>
      </c>
      <c r="B49" s="1" t="s">
        <v>2</v>
      </c>
      <c r="C49" s="2" t="s">
        <v>6</v>
      </c>
      <c r="D49" s="3" t="s">
        <v>9</v>
      </c>
      <c r="E49" s="4" t="s">
        <v>11</v>
      </c>
      <c r="F49" s="5" t="s">
        <v>14</v>
      </c>
      <c r="G49" s="24" t="s">
        <v>31</v>
      </c>
      <c r="H49" s="11">
        <f t="shared" si="0"/>
        <v>6.6401999965692893</v>
      </c>
      <c r="I49" s="1">
        <v>1.1314021110000001</v>
      </c>
      <c r="J49" s="2">
        <v>0.33647223700000001</v>
      </c>
      <c r="K49" s="3">
        <v>0.58778666499999999</v>
      </c>
      <c r="L49" s="4">
        <v>0.530628251</v>
      </c>
      <c r="M49" s="5">
        <v>-0.69314718099999995</v>
      </c>
      <c r="N49">
        <f t="shared" si="1"/>
        <v>1.8931420829999999</v>
      </c>
    </row>
    <row r="50" spans="1:14" x14ac:dyDescent="0.55000000000000004">
      <c r="A50">
        <v>49</v>
      </c>
      <c r="B50" s="1" t="s">
        <v>2</v>
      </c>
      <c r="C50" s="2" t="s">
        <v>6</v>
      </c>
      <c r="D50" s="3" t="s">
        <v>9</v>
      </c>
      <c r="E50" s="4" t="s">
        <v>11</v>
      </c>
      <c r="F50" s="5" t="s">
        <v>15</v>
      </c>
      <c r="G50" s="24" t="s">
        <v>31</v>
      </c>
      <c r="H50" s="11">
        <f t="shared" si="0"/>
        <v>6.6401999965692893</v>
      </c>
      <c r="I50" s="1">
        <v>1.1314021110000001</v>
      </c>
      <c r="J50" s="2">
        <v>0.33647223700000001</v>
      </c>
      <c r="K50" s="3">
        <v>0.58778666499999999</v>
      </c>
      <c r="L50" s="4">
        <v>0.530628251</v>
      </c>
      <c r="M50" s="5">
        <v>-0.69314718099999995</v>
      </c>
      <c r="N50">
        <f t="shared" si="1"/>
        <v>1.8931420829999999</v>
      </c>
    </row>
    <row r="51" spans="1:14" x14ac:dyDescent="0.55000000000000004">
      <c r="A51">
        <v>50</v>
      </c>
      <c r="B51" s="1" t="s">
        <v>2</v>
      </c>
      <c r="C51" s="2" t="s">
        <v>5</v>
      </c>
      <c r="D51" s="3" t="s">
        <v>10</v>
      </c>
      <c r="E51" s="4" t="s">
        <v>12</v>
      </c>
      <c r="F51" s="5" t="s">
        <v>13</v>
      </c>
      <c r="G51" s="24" t="s">
        <v>31</v>
      </c>
      <c r="H51" s="11">
        <f t="shared" si="0"/>
        <v>6.5099999985646892</v>
      </c>
      <c r="I51" s="1">
        <v>1.1314021110000001</v>
      </c>
      <c r="J51" s="2">
        <v>0.74193734499999997</v>
      </c>
      <c r="K51" s="3">
        <v>0</v>
      </c>
      <c r="L51" s="4">
        <v>0</v>
      </c>
      <c r="M51" s="5">
        <v>0</v>
      </c>
      <c r="N51">
        <f t="shared" si="1"/>
        <v>1.8733394560000001</v>
      </c>
    </row>
    <row r="52" spans="1:14" x14ac:dyDescent="0.55000000000000004">
      <c r="A52">
        <v>51</v>
      </c>
      <c r="B52" s="1" t="s">
        <v>1</v>
      </c>
      <c r="C52" s="2" t="s">
        <v>7</v>
      </c>
      <c r="D52" s="3" t="s">
        <v>10</v>
      </c>
      <c r="E52" s="4" t="s">
        <v>12</v>
      </c>
      <c r="F52" s="5" t="s">
        <v>13</v>
      </c>
      <c r="G52" s="24" t="s">
        <v>31</v>
      </c>
      <c r="H52" s="11">
        <f t="shared" si="0"/>
        <v>6.5000000006396554</v>
      </c>
      <c r="I52" s="1">
        <v>1.871802177</v>
      </c>
      <c r="J52" s="2">
        <v>0</v>
      </c>
      <c r="K52" s="3">
        <v>0</v>
      </c>
      <c r="L52" s="4">
        <v>0</v>
      </c>
      <c r="M52" s="5">
        <v>0</v>
      </c>
      <c r="N52">
        <f t="shared" si="1"/>
        <v>1.871802177</v>
      </c>
    </row>
    <row r="53" spans="1:14" x14ac:dyDescent="0.55000000000000004">
      <c r="A53">
        <v>52</v>
      </c>
      <c r="B53" s="1" t="s">
        <v>4</v>
      </c>
      <c r="C53" s="2" t="s">
        <v>5</v>
      </c>
      <c r="D53" s="3" t="s">
        <v>9</v>
      </c>
      <c r="E53" s="4" t="s">
        <v>11</v>
      </c>
      <c r="F53" s="5" t="s">
        <v>13</v>
      </c>
      <c r="G53" s="24" t="s">
        <v>31</v>
      </c>
      <c r="H53" s="11">
        <f t="shared" si="0"/>
        <v>6.4260000019684984</v>
      </c>
      <c r="I53" s="1">
        <v>0</v>
      </c>
      <c r="J53" s="2">
        <v>0.74193734499999997</v>
      </c>
      <c r="K53" s="3">
        <v>0.58778666499999999</v>
      </c>
      <c r="L53" s="4">
        <v>0.530628251</v>
      </c>
      <c r="M53" s="5">
        <v>0</v>
      </c>
      <c r="N53">
        <f t="shared" si="1"/>
        <v>1.8603522610000001</v>
      </c>
    </row>
    <row r="54" spans="1:14" x14ac:dyDescent="0.55000000000000004">
      <c r="A54">
        <v>53</v>
      </c>
      <c r="B54" s="1" t="s">
        <v>2</v>
      </c>
      <c r="C54" s="2" t="s">
        <v>5</v>
      </c>
      <c r="D54" s="3" t="s">
        <v>9</v>
      </c>
      <c r="E54" s="4" t="s">
        <v>11</v>
      </c>
      <c r="F54" s="5" t="s">
        <v>16</v>
      </c>
      <c r="G54" s="24" t="s">
        <v>31</v>
      </c>
      <c r="H54" s="11">
        <f t="shared" si="0"/>
        <v>5.9761800008436499</v>
      </c>
      <c r="I54" s="1">
        <v>1.1314021110000001</v>
      </c>
      <c r="J54" s="2">
        <v>0.74193734499999997</v>
      </c>
      <c r="K54" s="3">
        <v>0.58778666499999999</v>
      </c>
      <c r="L54" s="4">
        <v>0.530628251</v>
      </c>
      <c r="M54" s="5">
        <v>-1.203972804</v>
      </c>
      <c r="N54">
        <f t="shared" si="1"/>
        <v>1.787781568</v>
      </c>
    </row>
    <row r="55" spans="1:14" x14ac:dyDescent="0.55000000000000004">
      <c r="A55">
        <v>54</v>
      </c>
      <c r="B55" s="1" t="s">
        <v>1</v>
      </c>
      <c r="C55" s="2" t="s">
        <v>7</v>
      </c>
      <c r="D55" s="3" t="s">
        <v>9</v>
      </c>
      <c r="E55" s="4" t="s">
        <v>11</v>
      </c>
      <c r="F55" s="5" t="s">
        <v>16</v>
      </c>
      <c r="G55" s="24" t="s">
        <v>31</v>
      </c>
      <c r="H55" s="11">
        <f t="shared" si="0"/>
        <v>5.9670000027451495</v>
      </c>
      <c r="I55" s="1">
        <v>1.871802177</v>
      </c>
      <c r="J55" s="2">
        <v>0</v>
      </c>
      <c r="K55" s="3">
        <v>0.58778666499999999</v>
      </c>
      <c r="L55" s="4">
        <v>0.530628251</v>
      </c>
      <c r="M55" s="5">
        <v>-1.203972804</v>
      </c>
      <c r="N55">
        <f t="shared" si="1"/>
        <v>1.7862442890000001</v>
      </c>
    </row>
    <row r="56" spans="1:14" x14ac:dyDescent="0.55000000000000004">
      <c r="A56">
        <v>55</v>
      </c>
      <c r="B56" s="1" t="s">
        <v>2</v>
      </c>
      <c r="C56" s="2" t="s">
        <v>5</v>
      </c>
      <c r="D56" s="3" t="s">
        <v>9</v>
      </c>
      <c r="E56" s="4" t="s">
        <v>12</v>
      </c>
      <c r="F56" s="5" t="s">
        <v>14</v>
      </c>
      <c r="G56" s="24" t="s">
        <v>31</v>
      </c>
      <c r="H56" s="11">
        <f t="shared" si="0"/>
        <v>5.8589999967034236</v>
      </c>
      <c r="I56" s="1">
        <v>1.1314021110000001</v>
      </c>
      <c r="J56" s="2">
        <v>0.74193734499999997</v>
      </c>
      <c r="K56" s="3">
        <v>0.58778666499999999</v>
      </c>
      <c r="L56" s="4">
        <v>0</v>
      </c>
      <c r="M56" s="5">
        <v>-0.69314718099999995</v>
      </c>
      <c r="N56">
        <f t="shared" si="1"/>
        <v>1.7679789399999999</v>
      </c>
    </row>
    <row r="57" spans="1:14" x14ac:dyDescent="0.55000000000000004">
      <c r="A57">
        <v>56</v>
      </c>
      <c r="B57" s="1" t="s">
        <v>2</v>
      </c>
      <c r="C57" s="2" t="s">
        <v>5</v>
      </c>
      <c r="D57" s="3" t="s">
        <v>9</v>
      </c>
      <c r="E57" s="4" t="s">
        <v>12</v>
      </c>
      <c r="F57" s="5" t="s">
        <v>15</v>
      </c>
      <c r="G57" s="24" t="s">
        <v>31</v>
      </c>
      <c r="H57" s="11">
        <f t="shared" si="0"/>
        <v>5.8589999967034236</v>
      </c>
      <c r="I57" s="1">
        <v>1.1314021110000001</v>
      </c>
      <c r="J57" s="2">
        <v>0.74193734499999997</v>
      </c>
      <c r="K57" s="3">
        <v>0.58778666499999999</v>
      </c>
      <c r="L57" s="4">
        <v>0</v>
      </c>
      <c r="M57" s="5">
        <v>-0.69314718099999995</v>
      </c>
      <c r="N57">
        <f t="shared" si="1"/>
        <v>1.7679789399999999</v>
      </c>
    </row>
    <row r="58" spans="1:14" x14ac:dyDescent="0.55000000000000004">
      <c r="A58">
        <v>57</v>
      </c>
      <c r="B58" s="1" t="s">
        <v>1</v>
      </c>
      <c r="C58" s="2" t="s">
        <v>7</v>
      </c>
      <c r="D58" s="3" t="s">
        <v>9</v>
      </c>
      <c r="E58" s="4" t="s">
        <v>12</v>
      </c>
      <c r="F58" s="5" t="s">
        <v>14</v>
      </c>
      <c r="G58" s="24" t="s">
        <v>31</v>
      </c>
      <c r="H58" s="11">
        <f t="shared" si="0"/>
        <v>5.8499999985739741</v>
      </c>
      <c r="I58" s="1">
        <v>1.871802177</v>
      </c>
      <c r="J58" s="2">
        <v>0</v>
      </c>
      <c r="K58" s="3">
        <v>0.58778666499999999</v>
      </c>
      <c r="L58" s="4">
        <v>0</v>
      </c>
      <c r="M58" s="5">
        <v>-0.69314718099999995</v>
      </c>
      <c r="N58">
        <f t="shared" si="1"/>
        <v>1.766441661</v>
      </c>
    </row>
    <row r="59" spans="1:14" x14ac:dyDescent="0.55000000000000004">
      <c r="A59">
        <v>58</v>
      </c>
      <c r="B59" s="1" t="s">
        <v>1</v>
      </c>
      <c r="C59" s="2" t="s">
        <v>7</v>
      </c>
      <c r="D59" s="3" t="s">
        <v>9</v>
      </c>
      <c r="E59" s="4" t="s">
        <v>12</v>
      </c>
      <c r="F59" s="5" t="s">
        <v>15</v>
      </c>
      <c r="G59" s="24" t="s">
        <v>31</v>
      </c>
      <c r="H59" s="11">
        <f t="shared" si="0"/>
        <v>5.8499999985739741</v>
      </c>
      <c r="I59" s="1">
        <v>1.871802177</v>
      </c>
      <c r="J59" s="2">
        <v>0</v>
      </c>
      <c r="K59" s="3">
        <v>0.58778666499999999</v>
      </c>
      <c r="L59" s="4">
        <v>0</v>
      </c>
      <c r="M59" s="5">
        <v>-0.69314718099999995</v>
      </c>
      <c r="N59">
        <f t="shared" si="1"/>
        <v>1.766441661</v>
      </c>
    </row>
    <row r="60" spans="1:14" x14ac:dyDescent="0.55000000000000004">
      <c r="A60">
        <v>59</v>
      </c>
      <c r="B60" s="1" t="s">
        <v>2</v>
      </c>
      <c r="C60" s="2" t="s">
        <v>7</v>
      </c>
      <c r="D60" s="3" t="s">
        <v>9</v>
      </c>
      <c r="E60" s="4" t="s">
        <v>12</v>
      </c>
      <c r="F60" s="5" t="s">
        <v>13</v>
      </c>
      <c r="G60" s="24" t="s">
        <v>31</v>
      </c>
      <c r="H60" s="11">
        <f t="shared" si="0"/>
        <v>5.5799999978058361</v>
      </c>
      <c r="I60" s="1">
        <v>1.1314021110000001</v>
      </c>
      <c r="J60" s="2">
        <v>0</v>
      </c>
      <c r="K60" s="3">
        <v>0.58778666499999999</v>
      </c>
      <c r="L60" s="4">
        <v>0</v>
      </c>
      <c r="M60" s="5">
        <v>0</v>
      </c>
      <c r="N60">
        <f t="shared" si="1"/>
        <v>1.7191887760000002</v>
      </c>
    </row>
    <row r="61" spans="1:14" x14ac:dyDescent="0.55000000000000004">
      <c r="A61">
        <v>60</v>
      </c>
      <c r="B61" s="1" t="s">
        <v>3</v>
      </c>
      <c r="C61" s="2" t="s">
        <v>6</v>
      </c>
      <c r="D61" s="3" t="s">
        <v>9</v>
      </c>
      <c r="E61" s="4" t="s">
        <v>11</v>
      </c>
      <c r="F61" s="5" t="s">
        <v>13</v>
      </c>
      <c r="G61" s="24" t="s">
        <v>31</v>
      </c>
      <c r="H61" s="11">
        <f t="shared" si="0"/>
        <v>5.5691999997048693</v>
      </c>
      <c r="I61" s="1">
        <v>0.26236426400000001</v>
      </c>
      <c r="J61" s="2">
        <v>0.33647223700000001</v>
      </c>
      <c r="K61" s="3">
        <v>0.58778666499999999</v>
      </c>
      <c r="L61" s="4">
        <v>0.530628251</v>
      </c>
      <c r="M61" s="5">
        <v>0</v>
      </c>
      <c r="N61">
        <f t="shared" si="1"/>
        <v>1.7172514169999999</v>
      </c>
    </row>
    <row r="62" spans="1:14" x14ac:dyDescent="0.55000000000000004">
      <c r="A62">
        <v>61</v>
      </c>
      <c r="B62" s="1" t="s">
        <v>2</v>
      </c>
      <c r="C62" s="2" t="s">
        <v>5</v>
      </c>
      <c r="D62" s="3" t="s">
        <v>10</v>
      </c>
      <c r="E62" s="4" t="s">
        <v>11</v>
      </c>
      <c r="F62" s="5" t="s">
        <v>14</v>
      </c>
      <c r="G62" s="24" t="s">
        <v>31</v>
      </c>
      <c r="H62" s="11">
        <f t="shared" si="0"/>
        <v>5.5334999960009235</v>
      </c>
      <c r="I62" s="1">
        <v>1.1314021110000001</v>
      </c>
      <c r="J62" s="2">
        <v>0.74193734499999997</v>
      </c>
      <c r="K62" s="3">
        <v>0</v>
      </c>
      <c r="L62" s="4">
        <v>0.530628251</v>
      </c>
      <c r="M62" s="5">
        <v>-0.69314718099999995</v>
      </c>
      <c r="N62">
        <f t="shared" si="1"/>
        <v>1.710820526</v>
      </c>
    </row>
    <row r="63" spans="1:14" x14ac:dyDescent="0.55000000000000004">
      <c r="A63">
        <v>62</v>
      </c>
      <c r="B63" s="1" t="s">
        <v>2</v>
      </c>
      <c r="C63" s="2" t="s">
        <v>5</v>
      </c>
      <c r="D63" s="3" t="s">
        <v>10</v>
      </c>
      <c r="E63" s="4" t="s">
        <v>11</v>
      </c>
      <c r="F63" s="5" t="s">
        <v>15</v>
      </c>
      <c r="G63" s="24" t="s">
        <v>31</v>
      </c>
      <c r="H63" s="11">
        <f t="shared" si="0"/>
        <v>5.5334999960009235</v>
      </c>
      <c r="I63" s="1">
        <v>1.1314021110000001</v>
      </c>
      <c r="J63" s="2">
        <v>0.74193734499999997</v>
      </c>
      <c r="K63" s="3">
        <v>0</v>
      </c>
      <c r="L63" s="4">
        <v>0.530628251</v>
      </c>
      <c r="M63" s="5">
        <v>-0.69314718099999995</v>
      </c>
      <c r="N63">
        <f t="shared" si="1"/>
        <v>1.710820526</v>
      </c>
    </row>
    <row r="64" spans="1:14" x14ac:dyDescent="0.55000000000000004">
      <c r="A64">
        <v>63</v>
      </c>
      <c r="B64" s="1" t="s">
        <v>1</v>
      </c>
      <c r="C64" s="2" t="s">
        <v>7</v>
      </c>
      <c r="D64" s="3" t="s">
        <v>10</v>
      </c>
      <c r="E64" s="4" t="s">
        <v>11</v>
      </c>
      <c r="F64" s="5" t="s">
        <v>14</v>
      </c>
      <c r="G64" s="24" t="s">
        <v>31</v>
      </c>
      <c r="H64" s="11">
        <f t="shared" si="0"/>
        <v>5.5249999977689122</v>
      </c>
      <c r="I64" s="1">
        <v>1.871802177</v>
      </c>
      <c r="J64" s="2">
        <v>0</v>
      </c>
      <c r="K64" s="3">
        <v>0</v>
      </c>
      <c r="L64" s="4">
        <v>0.530628251</v>
      </c>
      <c r="M64" s="5">
        <v>-0.69314718099999995</v>
      </c>
      <c r="N64">
        <f t="shared" si="1"/>
        <v>1.7092832469999997</v>
      </c>
    </row>
    <row r="65" spans="1:14" x14ac:dyDescent="0.55000000000000004">
      <c r="A65">
        <v>64</v>
      </c>
      <c r="B65" s="1" t="s">
        <v>1</v>
      </c>
      <c r="C65" s="2" t="s">
        <v>7</v>
      </c>
      <c r="D65" s="3" t="s">
        <v>10</v>
      </c>
      <c r="E65" s="4" t="s">
        <v>11</v>
      </c>
      <c r="F65" s="5" t="s">
        <v>15</v>
      </c>
      <c r="G65" s="24" t="s">
        <v>31</v>
      </c>
      <c r="H65" s="11">
        <f t="shared" si="0"/>
        <v>5.5249999977689122</v>
      </c>
      <c r="I65" s="1">
        <v>1.871802177</v>
      </c>
      <c r="J65" s="2">
        <v>0</v>
      </c>
      <c r="K65" s="3">
        <v>0</v>
      </c>
      <c r="L65" s="4">
        <v>0.530628251</v>
      </c>
      <c r="M65" s="5">
        <v>-0.69314718099999995</v>
      </c>
      <c r="N65">
        <f t="shared" si="1"/>
        <v>1.7092832469999997</v>
      </c>
    </row>
    <row r="66" spans="1:14" x14ac:dyDescent="0.55000000000000004">
      <c r="A66">
        <v>65</v>
      </c>
      <c r="B66" s="1" t="s">
        <v>2</v>
      </c>
      <c r="C66" s="2" t="s">
        <v>7</v>
      </c>
      <c r="D66" s="3" t="s">
        <v>10</v>
      </c>
      <c r="E66" s="4" t="s">
        <v>11</v>
      </c>
      <c r="F66" s="5" t="s">
        <v>13</v>
      </c>
      <c r="G66" s="24" t="s">
        <v>31</v>
      </c>
      <c r="H66" s="11">
        <f t="shared" ref="H66:H129" si="2">EXP(N66)</f>
        <v>5.2699999970842626</v>
      </c>
      <c r="I66" s="1">
        <v>1.1314021110000001</v>
      </c>
      <c r="J66" s="2">
        <v>0</v>
      </c>
      <c r="K66" s="3">
        <v>0</v>
      </c>
      <c r="L66" s="4">
        <v>0.530628251</v>
      </c>
      <c r="M66" s="5">
        <v>0</v>
      </c>
      <c r="N66">
        <f t="shared" ref="N66:N129" si="3">SUM(I66:M66)</f>
        <v>1.6620303620000001</v>
      </c>
    </row>
    <row r="67" spans="1:14" x14ac:dyDescent="0.55000000000000004">
      <c r="A67">
        <v>66</v>
      </c>
      <c r="B67" s="1" t="s">
        <v>1</v>
      </c>
      <c r="C67" s="2" t="s">
        <v>8</v>
      </c>
      <c r="D67" s="3" t="s">
        <v>10</v>
      </c>
      <c r="E67" s="4" t="s">
        <v>12</v>
      </c>
      <c r="F67" s="5" t="s">
        <v>13</v>
      </c>
      <c r="G67" s="24" t="s">
        <v>31</v>
      </c>
      <c r="H67" s="11">
        <f t="shared" si="2"/>
        <v>5.2000000021456154</v>
      </c>
      <c r="I67" s="1">
        <v>1.871802177</v>
      </c>
      <c r="J67" s="2">
        <v>-0.223143551</v>
      </c>
      <c r="K67" s="3">
        <v>0</v>
      </c>
      <c r="L67" s="4">
        <v>0</v>
      </c>
      <c r="M67" s="5">
        <v>0</v>
      </c>
      <c r="N67">
        <f t="shared" si="3"/>
        <v>1.648658626</v>
      </c>
    </row>
    <row r="68" spans="1:14" x14ac:dyDescent="0.55000000000000004">
      <c r="A68">
        <v>67</v>
      </c>
      <c r="B68" s="1" t="s">
        <v>1</v>
      </c>
      <c r="C68" s="2" t="s">
        <v>6</v>
      </c>
      <c r="D68" s="3" t="s">
        <v>9</v>
      </c>
      <c r="E68" s="4" t="s">
        <v>12</v>
      </c>
      <c r="F68" s="5" t="s">
        <v>16</v>
      </c>
      <c r="G68" s="24" t="s">
        <v>31</v>
      </c>
      <c r="H68" s="11">
        <f t="shared" si="2"/>
        <v>4.9140000044275753</v>
      </c>
      <c r="I68" s="1">
        <v>1.871802177</v>
      </c>
      <c r="J68" s="2">
        <v>0.33647223700000001</v>
      </c>
      <c r="K68" s="3">
        <v>0.58778666499999999</v>
      </c>
      <c r="L68" s="4">
        <v>0</v>
      </c>
      <c r="M68" s="5">
        <v>-1.203972804</v>
      </c>
      <c r="N68">
        <f t="shared" si="3"/>
        <v>1.5920882749999998</v>
      </c>
    </row>
    <row r="69" spans="1:14" x14ac:dyDescent="0.55000000000000004">
      <c r="A69">
        <v>68</v>
      </c>
      <c r="B69" s="1" t="s">
        <v>3</v>
      </c>
      <c r="C69" s="2" t="s">
        <v>5</v>
      </c>
      <c r="D69" s="3" t="s">
        <v>9</v>
      </c>
      <c r="E69" s="4" t="s">
        <v>12</v>
      </c>
      <c r="F69" s="5" t="s">
        <v>13</v>
      </c>
      <c r="G69" s="24" t="s">
        <v>31</v>
      </c>
      <c r="H69" s="11">
        <f t="shared" si="2"/>
        <v>4.9139999995135755</v>
      </c>
      <c r="I69" s="1">
        <v>0.26236426400000001</v>
      </c>
      <c r="J69" s="2">
        <v>0.74193734499999997</v>
      </c>
      <c r="K69" s="3">
        <v>0.58778666499999999</v>
      </c>
      <c r="L69" s="4">
        <v>0</v>
      </c>
      <c r="M69" s="5">
        <v>0</v>
      </c>
      <c r="N69">
        <f t="shared" si="3"/>
        <v>1.592088274</v>
      </c>
    </row>
    <row r="70" spans="1:14" x14ac:dyDescent="0.55000000000000004">
      <c r="A70">
        <v>69</v>
      </c>
      <c r="B70" s="1" t="s">
        <v>1</v>
      </c>
      <c r="C70" s="2" t="s">
        <v>8</v>
      </c>
      <c r="D70" s="3" t="s">
        <v>9</v>
      </c>
      <c r="E70" s="4" t="s">
        <v>11</v>
      </c>
      <c r="F70" s="5" t="s">
        <v>16</v>
      </c>
      <c r="G70" s="24" t="s">
        <v>31</v>
      </c>
      <c r="H70" s="11">
        <f t="shared" si="2"/>
        <v>4.7736000036960311</v>
      </c>
      <c r="I70" s="1">
        <v>1.871802177</v>
      </c>
      <c r="J70" s="2">
        <v>-0.223143551</v>
      </c>
      <c r="K70" s="3">
        <v>0.58778666499999999</v>
      </c>
      <c r="L70" s="4">
        <v>0.530628251</v>
      </c>
      <c r="M70" s="5">
        <v>-1.203972804</v>
      </c>
      <c r="N70">
        <f t="shared" si="3"/>
        <v>1.5631007379999999</v>
      </c>
    </row>
    <row r="71" spans="1:14" x14ac:dyDescent="0.55000000000000004">
      <c r="A71">
        <v>70</v>
      </c>
      <c r="B71" s="1" t="s">
        <v>2</v>
      </c>
      <c r="C71" s="2" t="s">
        <v>7</v>
      </c>
      <c r="D71" s="3" t="s">
        <v>9</v>
      </c>
      <c r="E71" s="4" t="s">
        <v>11</v>
      </c>
      <c r="F71" s="5" t="s">
        <v>14</v>
      </c>
      <c r="G71" s="24" t="s">
        <v>31</v>
      </c>
      <c r="H71" s="11">
        <f t="shared" si="2"/>
        <v>4.742999995752907</v>
      </c>
      <c r="I71" s="1">
        <v>1.1314021110000001</v>
      </c>
      <c r="J71" s="2">
        <v>0</v>
      </c>
      <c r="K71" s="3">
        <v>0.58778666499999999</v>
      </c>
      <c r="L71" s="4">
        <v>0.530628251</v>
      </c>
      <c r="M71" s="5">
        <v>-0.69314718099999995</v>
      </c>
      <c r="N71">
        <f t="shared" si="3"/>
        <v>1.5566698460000001</v>
      </c>
    </row>
    <row r="72" spans="1:14" x14ac:dyDescent="0.55000000000000004">
      <c r="A72">
        <v>71</v>
      </c>
      <c r="B72" s="1" t="s">
        <v>2</v>
      </c>
      <c r="C72" s="2" t="s">
        <v>7</v>
      </c>
      <c r="D72" s="3" t="s">
        <v>9</v>
      </c>
      <c r="E72" s="4" t="s">
        <v>11</v>
      </c>
      <c r="F72" s="5" t="s">
        <v>15</v>
      </c>
      <c r="G72" s="24" t="s">
        <v>31</v>
      </c>
      <c r="H72" s="11">
        <f t="shared" si="2"/>
        <v>4.742999995752907</v>
      </c>
      <c r="I72" s="1">
        <v>1.1314021110000001</v>
      </c>
      <c r="J72" s="2">
        <v>0</v>
      </c>
      <c r="K72" s="3">
        <v>0.58778666499999999</v>
      </c>
      <c r="L72" s="4">
        <v>0.530628251</v>
      </c>
      <c r="M72" s="5">
        <v>-0.69314718099999995</v>
      </c>
      <c r="N72">
        <f t="shared" si="3"/>
        <v>1.5566698460000001</v>
      </c>
    </row>
    <row r="73" spans="1:14" x14ac:dyDescent="0.55000000000000004">
      <c r="A73">
        <v>72</v>
      </c>
      <c r="B73" s="1" t="s">
        <v>1</v>
      </c>
      <c r="C73" s="2" t="s">
        <v>8</v>
      </c>
      <c r="D73" s="3" t="s">
        <v>9</v>
      </c>
      <c r="E73" s="4" t="s">
        <v>12</v>
      </c>
      <c r="F73" s="5" t="s">
        <v>14</v>
      </c>
      <c r="G73" s="24" t="s">
        <v>31</v>
      </c>
      <c r="H73" s="11">
        <f t="shared" si="2"/>
        <v>4.68000000032968</v>
      </c>
      <c r="I73" s="1">
        <v>1.871802177</v>
      </c>
      <c r="J73" s="2">
        <v>-0.223143551</v>
      </c>
      <c r="K73" s="3">
        <v>0.58778666499999999</v>
      </c>
      <c r="L73" s="4">
        <v>0</v>
      </c>
      <c r="M73" s="5">
        <v>-0.69314718099999995</v>
      </c>
      <c r="N73">
        <f t="shared" si="3"/>
        <v>1.5432981099999998</v>
      </c>
    </row>
    <row r="74" spans="1:14" x14ac:dyDescent="0.55000000000000004">
      <c r="A74">
        <v>73</v>
      </c>
      <c r="B74" s="1" t="s">
        <v>1</v>
      </c>
      <c r="C74" s="2" t="s">
        <v>8</v>
      </c>
      <c r="D74" s="3" t="s">
        <v>9</v>
      </c>
      <c r="E74" s="4" t="s">
        <v>12</v>
      </c>
      <c r="F74" s="5" t="s">
        <v>15</v>
      </c>
      <c r="G74" s="24" t="s">
        <v>31</v>
      </c>
      <c r="H74" s="11">
        <f t="shared" si="2"/>
        <v>4.68000000032968</v>
      </c>
      <c r="I74" s="1">
        <v>1.871802177</v>
      </c>
      <c r="J74" s="2">
        <v>-0.223143551</v>
      </c>
      <c r="K74" s="3">
        <v>0.58778666499999999</v>
      </c>
      <c r="L74" s="4">
        <v>0</v>
      </c>
      <c r="M74" s="5">
        <v>-0.69314718099999995</v>
      </c>
      <c r="N74">
        <f t="shared" si="3"/>
        <v>1.5432981099999998</v>
      </c>
    </row>
    <row r="75" spans="1:14" x14ac:dyDescent="0.55000000000000004">
      <c r="A75">
        <v>74</v>
      </c>
      <c r="B75" s="1" t="s">
        <v>1</v>
      </c>
      <c r="C75" s="2" t="s">
        <v>6</v>
      </c>
      <c r="D75" s="3" t="s">
        <v>10</v>
      </c>
      <c r="E75" s="4" t="s">
        <v>11</v>
      </c>
      <c r="F75" s="5" t="s">
        <v>16</v>
      </c>
      <c r="G75" s="24" t="s">
        <v>31</v>
      </c>
      <c r="H75" s="11">
        <f t="shared" si="2"/>
        <v>4.6410000034388013</v>
      </c>
      <c r="I75" s="1">
        <v>1.871802177</v>
      </c>
      <c r="J75" s="2">
        <v>0.33647223700000001</v>
      </c>
      <c r="K75" s="3">
        <v>0</v>
      </c>
      <c r="L75" s="4">
        <v>0.530628251</v>
      </c>
      <c r="M75" s="5">
        <v>-1.203972804</v>
      </c>
      <c r="N75">
        <f t="shared" si="3"/>
        <v>1.534929861</v>
      </c>
    </row>
    <row r="76" spans="1:14" x14ac:dyDescent="0.55000000000000004">
      <c r="A76">
        <v>75</v>
      </c>
      <c r="B76" s="1" t="s">
        <v>3</v>
      </c>
      <c r="C76" s="2" t="s">
        <v>5</v>
      </c>
      <c r="D76" s="3" t="s">
        <v>10</v>
      </c>
      <c r="E76" s="4" t="s">
        <v>11</v>
      </c>
      <c r="F76" s="5" t="s">
        <v>13</v>
      </c>
      <c r="G76" s="24" t="s">
        <v>31</v>
      </c>
      <c r="H76" s="11">
        <f t="shared" si="2"/>
        <v>4.6409999987978017</v>
      </c>
      <c r="I76" s="1">
        <v>0.26236426400000001</v>
      </c>
      <c r="J76" s="2">
        <v>0.74193734499999997</v>
      </c>
      <c r="K76" s="3">
        <v>0</v>
      </c>
      <c r="L76" s="4">
        <v>0.530628251</v>
      </c>
      <c r="M76" s="5">
        <v>0</v>
      </c>
      <c r="N76">
        <f t="shared" si="3"/>
        <v>1.5349298600000001</v>
      </c>
    </row>
    <row r="77" spans="1:14" x14ac:dyDescent="0.55000000000000004">
      <c r="A77">
        <v>76</v>
      </c>
      <c r="B77" s="1" t="s">
        <v>1</v>
      </c>
      <c r="C77" s="2" t="s">
        <v>6</v>
      </c>
      <c r="D77" s="3" t="s">
        <v>10</v>
      </c>
      <c r="E77" s="4" t="s">
        <v>12</v>
      </c>
      <c r="F77" s="5" t="s">
        <v>14</v>
      </c>
      <c r="G77" s="24" t="s">
        <v>31</v>
      </c>
      <c r="H77" s="11">
        <f t="shared" si="2"/>
        <v>4.5500000001689909</v>
      </c>
      <c r="I77" s="1">
        <v>1.871802177</v>
      </c>
      <c r="J77" s="2">
        <v>0.33647223700000001</v>
      </c>
      <c r="K77" s="3">
        <v>0</v>
      </c>
      <c r="L77" s="4">
        <v>0</v>
      </c>
      <c r="M77" s="5">
        <v>-0.69314718099999995</v>
      </c>
      <c r="N77">
        <f t="shared" si="3"/>
        <v>1.5151272329999999</v>
      </c>
    </row>
    <row r="78" spans="1:14" x14ac:dyDescent="0.55000000000000004">
      <c r="A78">
        <v>77</v>
      </c>
      <c r="B78" s="1" t="s">
        <v>1</v>
      </c>
      <c r="C78" s="2" t="s">
        <v>6</v>
      </c>
      <c r="D78" s="3" t="s">
        <v>10</v>
      </c>
      <c r="E78" s="4" t="s">
        <v>12</v>
      </c>
      <c r="F78" s="5" t="s">
        <v>15</v>
      </c>
      <c r="G78" s="24" t="s">
        <v>31</v>
      </c>
      <c r="H78" s="11">
        <f t="shared" si="2"/>
        <v>4.5500000001689909</v>
      </c>
      <c r="I78" s="1">
        <v>1.871802177</v>
      </c>
      <c r="J78" s="2">
        <v>0.33647223700000001</v>
      </c>
      <c r="K78" s="3">
        <v>0</v>
      </c>
      <c r="L78" s="4">
        <v>0</v>
      </c>
      <c r="M78" s="5">
        <v>-0.69314718099999995</v>
      </c>
      <c r="N78">
        <f t="shared" si="3"/>
        <v>1.5151272329999999</v>
      </c>
    </row>
    <row r="79" spans="1:14" x14ac:dyDescent="0.55000000000000004">
      <c r="A79">
        <v>78</v>
      </c>
      <c r="B79" s="1" t="s">
        <v>2</v>
      </c>
      <c r="C79" s="2" t="s">
        <v>8</v>
      </c>
      <c r="D79" s="3" t="s">
        <v>9</v>
      </c>
      <c r="E79" s="4" t="s">
        <v>12</v>
      </c>
      <c r="F79" s="5" t="s">
        <v>13</v>
      </c>
      <c r="G79" s="24" t="s">
        <v>31</v>
      </c>
      <c r="H79" s="11">
        <f t="shared" si="2"/>
        <v>4.4639999996473003</v>
      </c>
      <c r="I79" s="1">
        <v>1.1314021110000001</v>
      </c>
      <c r="J79" s="2">
        <v>-0.223143551</v>
      </c>
      <c r="K79" s="3">
        <v>0.58778666499999999</v>
      </c>
      <c r="L79" s="4">
        <v>0</v>
      </c>
      <c r="M79" s="5">
        <v>0</v>
      </c>
      <c r="N79">
        <f t="shared" si="3"/>
        <v>1.496045225</v>
      </c>
    </row>
    <row r="80" spans="1:14" x14ac:dyDescent="0.55000000000000004">
      <c r="A80">
        <v>79</v>
      </c>
      <c r="B80" s="1" t="s">
        <v>1</v>
      </c>
      <c r="C80" s="2" t="s">
        <v>8</v>
      </c>
      <c r="D80" s="3" t="s">
        <v>10</v>
      </c>
      <c r="E80" s="4" t="s">
        <v>11</v>
      </c>
      <c r="F80" s="5" t="s">
        <v>14</v>
      </c>
      <c r="G80" s="24" t="s">
        <v>31</v>
      </c>
      <c r="H80" s="11">
        <f t="shared" si="2"/>
        <v>4.4199999996039381</v>
      </c>
      <c r="I80" s="1">
        <v>1.871802177</v>
      </c>
      <c r="J80" s="2">
        <v>-0.223143551</v>
      </c>
      <c r="K80" s="3">
        <v>0</v>
      </c>
      <c r="L80" s="4">
        <v>0.530628251</v>
      </c>
      <c r="M80" s="5">
        <v>-0.69314718099999995</v>
      </c>
      <c r="N80">
        <f t="shared" si="3"/>
        <v>1.486139696</v>
      </c>
    </row>
    <row r="81" spans="1:14" x14ac:dyDescent="0.55000000000000004">
      <c r="A81">
        <v>80</v>
      </c>
      <c r="B81" s="1" t="s">
        <v>1</v>
      </c>
      <c r="C81" s="2" t="s">
        <v>8</v>
      </c>
      <c r="D81" s="3" t="s">
        <v>10</v>
      </c>
      <c r="E81" s="4" t="s">
        <v>11</v>
      </c>
      <c r="F81" s="5" t="s">
        <v>15</v>
      </c>
      <c r="G81" s="24" t="s">
        <v>31</v>
      </c>
      <c r="H81" s="11">
        <f t="shared" si="2"/>
        <v>4.4199999996039381</v>
      </c>
      <c r="I81" s="1">
        <v>1.871802177</v>
      </c>
      <c r="J81" s="2">
        <v>-0.223143551</v>
      </c>
      <c r="K81" s="3">
        <v>0</v>
      </c>
      <c r="L81" s="4">
        <v>0.530628251</v>
      </c>
      <c r="M81" s="5">
        <v>-0.69314718099999995</v>
      </c>
      <c r="N81">
        <f t="shared" si="3"/>
        <v>1.486139696</v>
      </c>
    </row>
    <row r="82" spans="1:14" x14ac:dyDescent="0.55000000000000004">
      <c r="A82">
        <v>81</v>
      </c>
      <c r="B82" s="1" t="s">
        <v>2</v>
      </c>
      <c r="C82" s="2" t="s">
        <v>6</v>
      </c>
      <c r="D82" s="3" t="s">
        <v>10</v>
      </c>
      <c r="E82" s="4" t="s">
        <v>12</v>
      </c>
      <c r="F82" s="5" t="s">
        <v>13</v>
      </c>
      <c r="G82" s="24" t="s">
        <v>31</v>
      </c>
      <c r="H82" s="11">
        <f t="shared" si="2"/>
        <v>4.3399999995125595</v>
      </c>
      <c r="I82" s="1">
        <v>1.1314021110000001</v>
      </c>
      <c r="J82" s="2">
        <v>0.33647223700000001</v>
      </c>
      <c r="K82" s="3">
        <v>0</v>
      </c>
      <c r="L82" s="4">
        <v>0</v>
      </c>
      <c r="M82" s="5">
        <v>0</v>
      </c>
      <c r="N82">
        <f t="shared" si="3"/>
        <v>1.4678743480000001</v>
      </c>
    </row>
    <row r="83" spans="1:14" x14ac:dyDescent="0.55000000000000004">
      <c r="A83">
        <v>82</v>
      </c>
      <c r="B83" s="1" t="s">
        <v>4</v>
      </c>
      <c r="C83" s="2" t="s">
        <v>6</v>
      </c>
      <c r="D83" s="3" t="s">
        <v>9</v>
      </c>
      <c r="E83" s="4" t="s">
        <v>11</v>
      </c>
      <c r="F83" s="5" t="s">
        <v>13</v>
      </c>
      <c r="G83" s="24" t="s">
        <v>31</v>
      </c>
      <c r="H83" s="11">
        <f t="shared" si="2"/>
        <v>4.2840000017757083</v>
      </c>
      <c r="I83" s="1">
        <v>0</v>
      </c>
      <c r="J83" s="2">
        <v>0.33647223700000001</v>
      </c>
      <c r="K83" s="3">
        <v>0.58778666499999999</v>
      </c>
      <c r="L83" s="4">
        <v>0.530628251</v>
      </c>
      <c r="M83" s="5">
        <v>0</v>
      </c>
      <c r="N83">
        <f t="shared" si="3"/>
        <v>1.454887153</v>
      </c>
    </row>
    <row r="84" spans="1:14" x14ac:dyDescent="0.55000000000000004">
      <c r="A84">
        <v>83</v>
      </c>
      <c r="B84" s="1" t="s">
        <v>2</v>
      </c>
      <c r="C84" s="2" t="s">
        <v>8</v>
      </c>
      <c r="D84" s="3" t="s">
        <v>10</v>
      </c>
      <c r="E84" s="4" t="s">
        <v>11</v>
      </c>
      <c r="F84" s="5" t="s">
        <v>13</v>
      </c>
      <c r="G84" s="24" t="s">
        <v>31</v>
      </c>
      <c r="H84" s="11">
        <f t="shared" si="2"/>
        <v>4.2159999989921184</v>
      </c>
      <c r="I84" s="1">
        <v>1.1314021110000001</v>
      </c>
      <c r="J84" s="2">
        <v>-0.223143551</v>
      </c>
      <c r="K84" s="3">
        <v>0</v>
      </c>
      <c r="L84" s="4">
        <v>0.530628251</v>
      </c>
      <c r="M84" s="5">
        <v>0</v>
      </c>
      <c r="N84">
        <f t="shared" si="3"/>
        <v>1.4388868110000002</v>
      </c>
    </row>
    <row r="85" spans="1:14" x14ac:dyDescent="0.55000000000000004">
      <c r="A85">
        <v>84</v>
      </c>
      <c r="B85" s="1" t="s">
        <v>3</v>
      </c>
      <c r="C85" s="2" t="s">
        <v>5</v>
      </c>
      <c r="D85" s="3" t="s">
        <v>9</v>
      </c>
      <c r="E85" s="4" t="s">
        <v>11</v>
      </c>
      <c r="F85" s="5" t="s">
        <v>14</v>
      </c>
      <c r="G85" s="24" t="s">
        <v>31</v>
      </c>
      <c r="H85" s="11">
        <f t="shared" si="2"/>
        <v>4.1768999974887953</v>
      </c>
      <c r="I85" s="1">
        <v>0.26236426400000001</v>
      </c>
      <c r="J85" s="2">
        <v>0.74193734499999997</v>
      </c>
      <c r="K85" s="3">
        <v>0.58778666499999999</v>
      </c>
      <c r="L85" s="4">
        <v>0.530628251</v>
      </c>
      <c r="M85" s="5">
        <v>-0.69314718099999995</v>
      </c>
      <c r="N85">
        <f t="shared" si="3"/>
        <v>1.4295693439999999</v>
      </c>
    </row>
    <row r="86" spans="1:14" x14ac:dyDescent="0.55000000000000004">
      <c r="A86">
        <v>85</v>
      </c>
      <c r="B86" s="1" t="s">
        <v>3</v>
      </c>
      <c r="C86" s="2" t="s">
        <v>5</v>
      </c>
      <c r="D86" s="3" t="s">
        <v>9</v>
      </c>
      <c r="E86" s="4" t="s">
        <v>11</v>
      </c>
      <c r="F86" s="5" t="s">
        <v>15</v>
      </c>
      <c r="G86" s="24" t="s">
        <v>31</v>
      </c>
      <c r="H86" s="11">
        <f t="shared" si="2"/>
        <v>4.1768999974887953</v>
      </c>
      <c r="I86" s="1">
        <v>0.26236426400000001</v>
      </c>
      <c r="J86" s="2">
        <v>0.74193734499999997</v>
      </c>
      <c r="K86" s="3">
        <v>0.58778666499999999</v>
      </c>
      <c r="L86" s="4">
        <v>0.530628251</v>
      </c>
      <c r="M86" s="5">
        <v>-0.69314718099999995</v>
      </c>
      <c r="N86">
        <f t="shared" si="3"/>
        <v>1.4295693439999999</v>
      </c>
    </row>
    <row r="87" spans="1:14" x14ac:dyDescent="0.55000000000000004">
      <c r="A87">
        <v>86</v>
      </c>
      <c r="B87" s="1" t="s">
        <v>1</v>
      </c>
      <c r="C87" s="2" t="s">
        <v>5</v>
      </c>
      <c r="D87" s="3" t="s">
        <v>10</v>
      </c>
      <c r="E87" s="4" t="s">
        <v>12</v>
      </c>
      <c r="F87" s="5" t="s">
        <v>16</v>
      </c>
      <c r="G87" s="24" t="s">
        <v>31</v>
      </c>
      <c r="H87" s="11">
        <f t="shared" si="2"/>
        <v>4.0950000028458904</v>
      </c>
      <c r="I87" s="1">
        <v>1.871802177</v>
      </c>
      <c r="J87" s="2">
        <v>0.74193734499999997</v>
      </c>
      <c r="K87" s="3">
        <v>0</v>
      </c>
      <c r="L87" s="4">
        <v>0</v>
      </c>
      <c r="M87" s="5">
        <v>-1.203972804</v>
      </c>
      <c r="N87">
        <f t="shared" si="3"/>
        <v>1.409766718</v>
      </c>
    </row>
    <row r="88" spans="1:14" x14ac:dyDescent="0.55000000000000004">
      <c r="A88">
        <v>87</v>
      </c>
      <c r="B88" s="1" t="s">
        <v>2</v>
      </c>
      <c r="C88" s="2" t="s">
        <v>6</v>
      </c>
      <c r="D88" s="3" t="s">
        <v>9</v>
      </c>
      <c r="E88" s="4" t="s">
        <v>11</v>
      </c>
      <c r="F88" s="5" t="s">
        <v>16</v>
      </c>
      <c r="G88" s="24" t="s">
        <v>31</v>
      </c>
      <c r="H88" s="11">
        <f t="shared" si="2"/>
        <v>3.9841200009933728</v>
      </c>
      <c r="I88" s="1">
        <v>1.1314021110000001</v>
      </c>
      <c r="J88" s="2">
        <v>0.33647223700000001</v>
      </c>
      <c r="K88" s="3">
        <v>0.58778666499999999</v>
      </c>
      <c r="L88" s="4">
        <v>0.530628251</v>
      </c>
      <c r="M88" s="5">
        <v>-1.203972804</v>
      </c>
      <c r="N88">
        <f t="shared" si="3"/>
        <v>1.38231646</v>
      </c>
    </row>
    <row r="89" spans="1:14" x14ac:dyDescent="0.55000000000000004">
      <c r="A89">
        <v>88</v>
      </c>
      <c r="B89" s="1" t="s">
        <v>3</v>
      </c>
      <c r="C89" s="2" t="s">
        <v>7</v>
      </c>
      <c r="D89" s="3" t="s">
        <v>9</v>
      </c>
      <c r="E89" s="4" t="s">
        <v>11</v>
      </c>
      <c r="F89" s="5" t="s">
        <v>13</v>
      </c>
      <c r="G89" s="24" t="s">
        <v>31</v>
      </c>
      <c r="H89" s="11">
        <f t="shared" si="2"/>
        <v>3.9779999982823773</v>
      </c>
      <c r="I89" s="1">
        <v>0.26236426400000001</v>
      </c>
      <c r="J89" s="2">
        <v>0</v>
      </c>
      <c r="K89" s="3">
        <v>0.58778666499999999</v>
      </c>
      <c r="L89" s="4">
        <v>0.530628251</v>
      </c>
      <c r="M89" s="5">
        <v>0</v>
      </c>
      <c r="N89">
        <f t="shared" si="3"/>
        <v>1.38077918</v>
      </c>
    </row>
    <row r="90" spans="1:14" x14ac:dyDescent="0.55000000000000004">
      <c r="A90">
        <v>89</v>
      </c>
      <c r="B90" s="1" t="s">
        <v>2</v>
      </c>
      <c r="C90" s="2" t="s">
        <v>6</v>
      </c>
      <c r="D90" s="3" t="s">
        <v>9</v>
      </c>
      <c r="E90" s="4" t="s">
        <v>12</v>
      </c>
      <c r="F90" s="5" t="s">
        <v>14</v>
      </c>
      <c r="G90" s="24" t="s">
        <v>31</v>
      </c>
      <c r="H90" s="11">
        <f t="shared" si="2"/>
        <v>3.9059999982247726</v>
      </c>
      <c r="I90" s="1">
        <v>1.1314021110000001</v>
      </c>
      <c r="J90" s="2">
        <v>0.33647223700000001</v>
      </c>
      <c r="K90" s="3">
        <v>0.58778666499999999</v>
      </c>
      <c r="L90" s="4">
        <v>0</v>
      </c>
      <c r="M90" s="5">
        <v>-0.69314718099999995</v>
      </c>
      <c r="N90">
        <f t="shared" si="3"/>
        <v>1.3625138319999999</v>
      </c>
    </row>
    <row r="91" spans="1:14" x14ac:dyDescent="0.55000000000000004">
      <c r="A91">
        <v>90</v>
      </c>
      <c r="B91" s="1" t="s">
        <v>2</v>
      </c>
      <c r="C91" s="2" t="s">
        <v>6</v>
      </c>
      <c r="D91" s="3" t="s">
        <v>9</v>
      </c>
      <c r="E91" s="4" t="s">
        <v>12</v>
      </c>
      <c r="F91" s="5" t="s">
        <v>15</v>
      </c>
      <c r="G91" s="24" t="s">
        <v>31</v>
      </c>
      <c r="H91" s="11">
        <f t="shared" si="2"/>
        <v>3.9059999982247726</v>
      </c>
      <c r="I91" s="1">
        <v>1.1314021110000001</v>
      </c>
      <c r="J91" s="2">
        <v>0.33647223700000001</v>
      </c>
      <c r="K91" s="3">
        <v>0.58778666499999999</v>
      </c>
      <c r="L91" s="4">
        <v>0</v>
      </c>
      <c r="M91" s="5">
        <v>-0.69314718099999995</v>
      </c>
      <c r="N91">
        <f t="shared" si="3"/>
        <v>1.3625138319999999</v>
      </c>
    </row>
    <row r="92" spans="1:14" x14ac:dyDescent="0.55000000000000004">
      <c r="A92">
        <v>91</v>
      </c>
      <c r="B92" s="1" t="s">
        <v>2</v>
      </c>
      <c r="C92" s="2" t="s">
        <v>8</v>
      </c>
      <c r="D92" s="3" t="s">
        <v>9</v>
      </c>
      <c r="E92" s="4" t="s">
        <v>11</v>
      </c>
      <c r="F92" s="5" t="s">
        <v>14</v>
      </c>
      <c r="G92" s="24" t="s">
        <v>31</v>
      </c>
      <c r="H92" s="11">
        <f t="shared" si="2"/>
        <v>3.7943999977945624</v>
      </c>
      <c r="I92" s="1">
        <v>1.1314021110000001</v>
      </c>
      <c r="J92" s="2">
        <v>-0.223143551</v>
      </c>
      <c r="K92" s="3">
        <v>0.58778666499999999</v>
      </c>
      <c r="L92" s="4">
        <v>0.530628251</v>
      </c>
      <c r="M92" s="5">
        <v>-0.69314718099999995</v>
      </c>
      <c r="N92">
        <f t="shared" si="3"/>
        <v>1.333526295</v>
      </c>
    </row>
    <row r="93" spans="1:14" x14ac:dyDescent="0.55000000000000004">
      <c r="A93">
        <v>92</v>
      </c>
      <c r="B93" s="1" t="s">
        <v>2</v>
      </c>
      <c r="C93" s="2" t="s">
        <v>8</v>
      </c>
      <c r="D93" s="3" t="s">
        <v>9</v>
      </c>
      <c r="E93" s="4" t="s">
        <v>11</v>
      </c>
      <c r="F93" s="5" t="s">
        <v>15</v>
      </c>
      <c r="G93" s="24" t="s">
        <v>31</v>
      </c>
      <c r="H93" s="11">
        <f t="shared" si="2"/>
        <v>3.7943999977945624</v>
      </c>
      <c r="I93" s="1">
        <v>1.1314021110000001</v>
      </c>
      <c r="J93" s="2">
        <v>-0.223143551</v>
      </c>
      <c r="K93" s="3">
        <v>0.58778666499999999</v>
      </c>
      <c r="L93" s="4">
        <v>0.530628251</v>
      </c>
      <c r="M93" s="5">
        <v>-0.69314718099999995</v>
      </c>
      <c r="N93">
        <f t="shared" si="3"/>
        <v>1.333526295</v>
      </c>
    </row>
    <row r="94" spans="1:14" x14ac:dyDescent="0.55000000000000004">
      <c r="A94">
        <v>93</v>
      </c>
      <c r="B94" s="1" t="s">
        <v>4</v>
      </c>
      <c r="C94" s="2" t="s">
        <v>5</v>
      </c>
      <c r="D94" s="3" t="s">
        <v>9</v>
      </c>
      <c r="E94" s="4" t="s">
        <v>12</v>
      </c>
      <c r="F94" s="5" t="s">
        <v>13</v>
      </c>
      <c r="G94" s="24" t="s">
        <v>31</v>
      </c>
      <c r="H94" s="11">
        <f t="shared" si="2"/>
        <v>3.7800000013929442</v>
      </c>
      <c r="I94" s="1">
        <v>0</v>
      </c>
      <c r="J94" s="2">
        <v>0.74193734499999997</v>
      </c>
      <c r="K94" s="3">
        <v>0.58778666499999999</v>
      </c>
      <c r="L94" s="4">
        <v>0</v>
      </c>
      <c r="M94" s="5">
        <v>0</v>
      </c>
      <c r="N94">
        <f t="shared" si="3"/>
        <v>1.3297240100000001</v>
      </c>
    </row>
    <row r="95" spans="1:14" x14ac:dyDescent="0.55000000000000004">
      <c r="A95">
        <v>94</v>
      </c>
      <c r="B95" s="1" t="s">
        <v>2</v>
      </c>
      <c r="C95" s="2" t="s">
        <v>6</v>
      </c>
      <c r="D95" s="3" t="s">
        <v>10</v>
      </c>
      <c r="E95" s="4" t="s">
        <v>11</v>
      </c>
      <c r="F95" s="5" t="s">
        <v>14</v>
      </c>
      <c r="G95" s="24" t="s">
        <v>31</v>
      </c>
      <c r="H95" s="11">
        <f t="shared" si="2"/>
        <v>3.6889999977329673</v>
      </c>
      <c r="I95" s="1">
        <v>1.1314021110000001</v>
      </c>
      <c r="J95" s="2">
        <v>0.33647223700000001</v>
      </c>
      <c r="K95" s="3">
        <v>0</v>
      </c>
      <c r="L95" s="4">
        <v>0.530628251</v>
      </c>
      <c r="M95" s="5">
        <v>-0.69314718099999995</v>
      </c>
      <c r="N95">
        <f t="shared" si="3"/>
        <v>1.305355418</v>
      </c>
    </row>
    <row r="96" spans="1:14" x14ac:dyDescent="0.55000000000000004">
      <c r="A96">
        <v>95</v>
      </c>
      <c r="B96" s="1" t="s">
        <v>2</v>
      </c>
      <c r="C96" s="2" t="s">
        <v>6</v>
      </c>
      <c r="D96" s="3" t="s">
        <v>10</v>
      </c>
      <c r="E96" s="4" t="s">
        <v>11</v>
      </c>
      <c r="F96" s="5" t="s">
        <v>15</v>
      </c>
      <c r="G96" s="24" t="s">
        <v>31</v>
      </c>
      <c r="H96" s="11">
        <f t="shared" si="2"/>
        <v>3.6889999977329673</v>
      </c>
      <c r="I96" s="1">
        <v>1.1314021110000001</v>
      </c>
      <c r="J96" s="2">
        <v>0.33647223700000001</v>
      </c>
      <c r="K96" s="3">
        <v>0</v>
      </c>
      <c r="L96" s="4">
        <v>0.530628251</v>
      </c>
      <c r="M96" s="5">
        <v>-0.69314718099999995</v>
      </c>
      <c r="N96">
        <f t="shared" si="3"/>
        <v>1.305355418</v>
      </c>
    </row>
    <row r="97" spans="1:14" x14ac:dyDescent="0.55000000000000004">
      <c r="A97">
        <v>96</v>
      </c>
      <c r="B97" s="1" t="s">
        <v>4</v>
      </c>
      <c r="C97" s="2" t="s">
        <v>5</v>
      </c>
      <c r="D97" s="3" t="s">
        <v>10</v>
      </c>
      <c r="E97" s="4" t="s">
        <v>11</v>
      </c>
      <c r="F97" s="5" t="s">
        <v>13</v>
      </c>
      <c r="G97" s="24" t="s">
        <v>31</v>
      </c>
      <c r="H97" s="11">
        <f t="shared" si="2"/>
        <v>3.5700000007441743</v>
      </c>
      <c r="I97" s="1">
        <v>0</v>
      </c>
      <c r="J97" s="2">
        <v>0.74193734499999997</v>
      </c>
      <c r="K97" s="3">
        <v>0</v>
      </c>
      <c r="L97" s="4">
        <v>0.530628251</v>
      </c>
      <c r="M97" s="5">
        <v>0</v>
      </c>
      <c r="N97">
        <f t="shared" si="3"/>
        <v>1.272565596</v>
      </c>
    </row>
    <row r="98" spans="1:14" x14ac:dyDescent="0.55000000000000004">
      <c r="A98">
        <v>97</v>
      </c>
      <c r="B98" s="1" t="s">
        <v>2</v>
      </c>
      <c r="C98" s="2" t="s">
        <v>5</v>
      </c>
      <c r="D98" s="3" t="s">
        <v>9</v>
      </c>
      <c r="E98" s="4" t="s">
        <v>12</v>
      </c>
      <c r="F98" s="5" t="s">
        <v>16</v>
      </c>
      <c r="G98" s="24" t="s">
        <v>31</v>
      </c>
      <c r="H98" s="11">
        <f t="shared" si="2"/>
        <v>3.5154000007148181</v>
      </c>
      <c r="I98" s="1">
        <v>1.1314021110000001</v>
      </c>
      <c r="J98" s="2">
        <v>0.74193734499999997</v>
      </c>
      <c r="K98" s="3">
        <v>0.58778666499999999</v>
      </c>
      <c r="L98" s="4">
        <v>0</v>
      </c>
      <c r="M98" s="5">
        <v>-1.203972804</v>
      </c>
      <c r="N98">
        <f t="shared" si="3"/>
        <v>1.257153317</v>
      </c>
    </row>
    <row r="99" spans="1:14" x14ac:dyDescent="0.55000000000000004">
      <c r="A99">
        <v>98</v>
      </c>
      <c r="B99" s="1" t="s">
        <v>1</v>
      </c>
      <c r="C99" s="2" t="s">
        <v>7</v>
      </c>
      <c r="D99" s="3" t="s">
        <v>9</v>
      </c>
      <c r="E99" s="4" t="s">
        <v>12</v>
      </c>
      <c r="F99" s="5" t="s">
        <v>16</v>
      </c>
      <c r="G99" s="24" t="s">
        <v>31</v>
      </c>
      <c r="H99" s="11">
        <f t="shared" si="2"/>
        <v>3.5100000018330122</v>
      </c>
      <c r="I99" s="1">
        <v>1.871802177</v>
      </c>
      <c r="J99" s="2">
        <v>0</v>
      </c>
      <c r="K99" s="3">
        <v>0.58778666499999999</v>
      </c>
      <c r="L99" s="4">
        <v>0</v>
      </c>
      <c r="M99" s="5">
        <v>-1.203972804</v>
      </c>
      <c r="N99">
        <f t="shared" si="3"/>
        <v>1.2556160380000001</v>
      </c>
    </row>
    <row r="100" spans="1:14" x14ac:dyDescent="0.55000000000000004">
      <c r="A100">
        <v>99</v>
      </c>
      <c r="B100" s="1" t="s">
        <v>2</v>
      </c>
      <c r="C100" s="2" t="s">
        <v>5</v>
      </c>
      <c r="D100" s="3" t="s">
        <v>10</v>
      </c>
      <c r="E100" s="4" t="s">
        <v>11</v>
      </c>
      <c r="F100" s="5" t="s">
        <v>16</v>
      </c>
      <c r="G100" s="24" t="s">
        <v>31</v>
      </c>
      <c r="H100" s="11">
        <f t="shared" si="2"/>
        <v>3.3201000001437198</v>
      </c>
      <c r="I100" s="1">
        <v>1.1314021110000001</v>
      </c>
      <c r="J100" s="2">
        <v>0.74193734499999997</v>
      </c>
      <c r="K100" s="3">
        <v>0</v>
      </c>
      <c r="L100" s="4">
        <v>0.530628251</v>
      </c>
      <c r="M100" s="5">
        <v>-1.203972804</v>
      </c>
      <c r="N100">
        <f t="shared" si="3"/>
        <v>1.1999949030000001</v>
      </c>
    </row>
    <row r="101" spans="1:14" x14ac:dyDescent="0.55000000000000004">
      <c r="A101">
        <v>100</v>
      </c>
      <c r="B101" s="1" t="s">
        <v>1</v>
      </c>
      <c r="C101" s="2" t="s">
        <v>7</v>
      </c>
      <c r="D101" s="3" t="s">
        <v>10</v>
      </c>
      <c r="E101" s="4" t="s">
        <v>11</v>
      </c>
      <c r="F101" s="5" t="s">
        <v>16</v>
      </c>
      <c r="G101" s="24" t="s">
        <v>31</v>
      </c>
      <c r="H101" s="11">
        <f t="shared" si="2"/>
        <v>3.3150000012006067</v>
      </c>
      <c r="I101" s="1">
        <v>1.871802177</v>
      </c>
      <c r="J101" s="2">
        <v>0</v>
      </c>
      <c r="K101" s="3">
        <v>0</v>
      </c>
      <c r="L101" s="4">
        <v>0.530628251</v>
      </c>
      <c r="M101" s="5">
        <v>-1.203972804</v>
      </c>
      <c r="N101">
        <f t="shared" si="3"/>
        <v>1.1984576239999998</v>
      </c>
    </row>
    <row r="102" spans="1:14" x14ac:dyDescent="0.55000000000000004">
      <c r="A102">
        <v>101</v>
      </c>
      <c r="B102" s="1" t="s">
        <v>3</v>
      </c>
      <c r="C102" s="2" t="s">
        <v>6</v>
      </c>
      <c r="D102" s="3" t="s">
        <v>9</v>
      </c>
      <c r="E102" s="4" t="s">
        <v>12</v>
      </c>
      <c r="F102" s="5" t="s">
        <v>13</v>
      </c>
      <c r="G102" s="24" t="s">
        <v>31</v>
      </c>
      <c r="H102" s="11">
        <f t="shared" si="2"/>
        <v>3.2760000000300638</v>
      </c>
      <c r="I102" s="1">
        <v>0.26236426400000001</v>
      </c>
      <c r="J102" s="2">
        <v>0.33647223700000001</v>
      </c>
      <c r="K102" s="3">
        <v>0.58778666499999999</v>
      </c>
      <c r="L102" s="4">
        <v>0</v>
      </c>
      <c r="M102" s="5">
        <v>0</v>
      </c>
      <c r="N102">
        <f t="shared" si="3"/>
        <v>1.186623166</v>
      </c>
    </row>
    <row r="103" spans="1:14" x14ac:dyDescent="0.55000000000000004">
      <c r="A103">
        <v>102</v>
      </c>
      <c r="B103" s="1" t="s">
        <v>2</v>
      </c>
      <c r="C103" s="2" t="s">
        <v>5</v>
      </c>
      <c r="D103" s="3" t="s">
        <v>10</v>
      </c>
      <c r="E103" s="4" t="s">
        <v>12</v>
      </c>
      <c r="F103" s="5" t="s">
        <v>14</v>
      </c>
      <c r="G103" s="24" t="s">
        <v>31</v>
      </c>
      <c r="H103" s="11">
        <f t="shared" si="2"/>
        <v>3.2549999978499664</v>
      </c>
      <c r="I103" s="1">
        <v>1.1314021110000001</v>
      </c>
      <c r="J103" s="2">
        <v>0.74193734499999997</v>
      </c>
      <c r="K103" s="3">
        <v>0</v>
      </c>
      <c r="L103" s="4">
        <v>0</v>
      </c>
      <c r="M103" s="5">
        <v>-0.69314718099999995</v>
      </c>
      <c r="N103">
        <f t="shared" si="3"/>
        <v>1.180192275</v>
      </c>
    </row>
    <row r="104" spans="1:14" x14ac:dyDescent="0.55000000000000004">
      <c r="A104">
        <v>103</v>
      </c>
      <c r="B104" s="1" t="s">
        <v>2</v>
      </c>
      <c r="C104" s="2" t="s">
        <v>5</v>
      </c>
      <c r="D104" s="3" t="s">
        <v>10</v>
      </c>
      <c r="E104" s="4" t="s">
        <v>12</v>
      </c>
      <c r="F104" s="5" t="s">
        <v>15</v>
      </c>
      <c r="G104" s="24" t="s">
        <v>31</v>
      </c>
      <c r="H104" s="11">
        <f t="shared" si="2"/>
        <v>3.2549999978499664</v>
      </c>
      <c r="I104" s="1">
        <v>1.1314021110000001</v>
      </c>
      <c r="J104" s="2">
        <v>0.74193734499999997</v>
      </c>
      <c r="K104" s="3">
        <v>0</v>
      </c>
      <c r="L104" s="4">
        <v>0</v>
      </c>
      <c r="M104" s="5">
        <v>-0.69314718099999995</v>
      </c>
      <c r="N104">
        <f t="shared" si="3"/>
        <v>1.180192275</v>
      </c>
    </row>
    <row r="105" spans="1:14" x14ac:dyDescent="0.55000000000000004">
      <c r="A105">
        <v>104</v>
      </c>
      <c r="B105" s="1" t="s">
        <v>1</v>
      </c>
      <c r="C105" s="2" t="s">
        <v>7</v>
      </c>
      <c r="D105" s="3" t="s">
        <v>10</v>
      </c>
      <c r="E105" s="4" t="s">
        <v>12</v>
      </c>
      <c r="F105" s="5" t="s">
        <v>14</v>
      </c>
      <c r="G105" s="24" t="s">
        <v>31</v>
      </c>
      <c r="H105" s="11">
        <f t="shared" si="2"/>
        <v>3.2499999988896504</v>
      </c>
      <c r="I105" s="1">
        <v>1.871802177</v>
      </c>
      <c r="J105" s="2">
        <v>0</v>
      </c>
      <c r="K105" s="3">
        <v>0</v>
      </c>
      <c r="L105" s="4">
        <v>0</v>
      </c>
      <c r="M105" s="5">
        <v>-0.69314718099999995</v>
      </c>
      <c r="N105">
        <f t="shared" si="3"/>
        <v>1.1786549960000001</v>
      </c>
    </row>
    <row r="106" spans="1:14" x14ac:dyDescent="0.55000000000000004">
      <c r="A106">
        <v>105</v>
      </c>
      <c r="B106" s="1" t="s">
        <v>1</v>
      </c>
      <c r="C106" s="2" t="s">
        <v>7</v>
      </c>
      <c r="D106" s="3" t="s">
        <v>10</v>
      </c>
      <c r="E106" s="4" t="s">
        <v>12</v>
      </c>
      <c r="F106" s="5" t="s">
        <v>15</v>
      </c>
      <c r="G106" s="24" t="s">
        <v>31</v>
      </c>
      <c r="H106" s="11">
        <f t="shared" si="2"/>
        <v>3.2499999988896504</v>
      </c>
      <c r="I106" s="1">
        <v>1.871802177</v>
      </c>
      <c r="J106" s="2">
        <v>0</v>
      </c>
      <c r="K106" s="3">
        <v>0</v>
      </c>
      <c r="L106" s="4">
        <v>0</v>
      </c>
      <c r="M106" s="5">
        <v>-0.69314718099999995</v>
      </c>
      <c r="N106">
        <f t="shared" si="3"/>
        <v>1.1786549960000001</v>
      </c>
    </row>
    <row r="107" spans="1:14" x14ac:dyDescent="0.55000000000000004">
      <c r="A107">
        <v>106</v>
      </c>
      <c r="B107" s="1" t="s">
        <v>4</v>
      </c>
      <c r="C107" s="2" t="s">
        <v>5</v>
      </c>
      <c r="D107" s="3" t="s">
        <v>9</v>
      </c>
      <c r="E107" s="4" t="s">
        <v>11</v>
      </c>
      <c r="F107" s="5" t="s">
        <v>14</v>
      </c>
      <c r="G107" s="24" t="s">
        <v>31</v>
      </c>
      <c r="H107" s="11">
        <f t="shared" si="2"/>
        <v>3.2129999995703531</v>
      </c>
      <c r="I107" s="1">
        <v>0</v>
      </c>
      <c r="J107" s="2">
        <v>0.74193734499999997</v>
      </c>
      <c r="K107" s="3">
        <v>0.58778666499999999</v>
      </c>
      <c r="L107" s="4">
        <v>0.530628251</v>
      </c>
      <c r="M107" s="5">
        <v>-0.69314718099999995</v>
      </c>
      <c r="N107">
        <f t="shared" si="3"/>
        <v>1.16720508</v>
      </c>
    </row>
    <row r="108" spans="1:14" x14ac:dyDescent="0.55000000000000004">
      <c r="A108">
        <v>107</v>
      </c>
      <c r="B108" s="1" t="s">
        <v>4</v>
      </c>
      <c r="C108" s="2" t="s">
        <v>5</v>
      </c>
      <c r="D108" s="3" t="s">
        <v>9</v>
      </c>
      <c r="E108" s="4" t="s">
        <v>11</v>
      </c>
      <c r="F108" s="5" t="s">
        <v>15</v>
      </c>
      <c r="G108" s="24" t="s">
        <v>31</v>
      </c>
      <c r="H108" s="11">
        <f t="shared" si="2"/>
        <v>3.2129999995703531</v>
      </c>
      <c r="I108" s="1">
        <v>0</v>
      </c>
      <c r="J108" s="2">
        <v>0.74193734499999997</v>
      </c>
      <c r="K108" s="3">
        <v>0.58778666499999999</v>
      </c>
      <c r="L108" s="4">
        <v>0.530628251</v>
      </c>
      <c r="M108" s="5">
        <v>-0.69314718099999995</v>
      </c>
      <c r="N108">
        <f t="shared" si="3"/>
        <v>1.16720508</v>
      </c>
    </row>
    <row r="109" spans="1:14" x14ac:dyDescent="0.55000000000000004">
      <c r="A109">
        <v>108</v>
      </c>
      <c r="B109" s="1" t="s">
        <v>3</v>
      </c>
      <c r="C109" s="2" t="s">
        <v>8</v>
      </c>
      <c r="D109" s="3" t="s">
        <v>9</v>
      </c>
      <c r="E109" s="4" t="s">
        <v>11</v>
      </c>
      <c r="F109" s="5" t="s">
        <v>13</v>
      </c>
      <c r="G109" s="24" t="s">
        <v>31</v>
      </c>
      <c r="H109" s="11">
        <f t="shared" si="2"/>
        <v>3.1823999996258432</v>
      </c>
      <c r="I109" s="1">
        <v>0.26236426400000001</v>
      </c>
      <c r="J109" s="2">
        <v>-0.223143551</v>
      </c>
      <c r="K109" s="3">
        <v>0.58778666499999999</v>
      </c>
      <c r="L109" s="4">
        <v>0.530628251</v>
      </c>
      <c r="M109" s="5">
        <v>0</v>
      </c>
      <c r="N109">
        <f t="shared" si="3"/>
        <v>1.1576356290000001</v>
      </c>
    </row>
    <row r="110" spans="1:14" x14ac:dyDescent="0.55000000000000004">
      <c r="A110">
        <v>109</v>
      </c>
      <c r="B110" s="1" t="s">
        <v>2</v>
      </c>
      <c r="C110" s="2" t="s">
        <v>7</v>
      </c>
      <c r="D110" s="3" t="s">
        <v>10</v>
      </c>
      <c r="E110" s="4" t="s">
        <v>12</v>
      </c>
      <c r="F110" s="5" t="s">
        <v>13</v>
      </c>
      <c r="G110" s="24" t="s">
        <v>31</v>
      </c>
      <c r="H110" s="11">
        <f t="shared" si="2"/>
        <v>3.0999999984775886</v>
      </c>
      <c r="I110" s="1">
        <v>1.1314021110000001</v>
      </c>
      <c r="J110" s="2">
        <v>0</v>
      </c>
      <c r="K110" s="3">
        <v>0</v>
      </c>
      <c r="L110" s="4">
        <v>0</v>
      </c>
      <c r="M110" s="5">
        <v>0</v>
      </c>
      <c r="N110">
        <f t="shared" si="3"/>
        <v>1.1314021110000001</v>
      </c>
    </row>
    <row r="111" spans="1:14" x14ac:dyDescent="0.55000000000000004">
      <c r="A111">
        <v>110</v>
      </c>
      <c r="B111" s="1" t="s">
        <v>3</v>
      </c>
      <c r="C111" s="2" t="s">
        <v>6</v>
      </c>
      <c r="D111" s="3" t="s">
        <v>10</v>
      </c>
      <c r="E111" s="4" t="s">
        <v>11</v>
      </c>
      <c r="F111" s="5" t="s">
        <v>13</v>
      </c>
      <c r="G111" s="24" t="s">
        <v>31</v>
      </c>
      <c r="H111" s="11">
        <f t="shared" si="2"/>
        <v>3.093999999533195</v>
      </c>
      <c r="I111" s="1">
        <v>0.26236426400000001</v>
      </c>
      <c r="J111" s="2">
        <v>0.33647223700000001</v>
      </c>
      <c r="K111" s="3">
        <v>0</v>
      </c>
      <c r="L111" s="4">
        <v>0.530628251</v>
      </c>
      <c r="M111" s="5">
        <v>0</v>
      </c>
      <c r="N111">
        <f t="shared" si="3"/>
        <v>1.1294647520000001</v>
      </c>
    </row>
    <row r="112" spans="1:14" x14ac:dyDescent="0.55000000000000004">
      <c r="A112">
        <v>111</v>
      </c>
      <c r="B112" s="1" t="s">
        <v>4</v>
      </c>
      <c r="C112" s="2" t="s">
        <v>7</v>
      </c>
      <c r="D112" s="3" t="s">
        <v>9</v>
      </c>
      <c r="E112" s="4" t="s">
        <v>11</v>
      </c>
      <c r="F112" s="5" t="s">
        <v>13</v>
      </c>
      <c r="G112" s="24" t="s">
        <v>31</v>
      </c>
      <c r="H112" s="11">
        <f t="shared" si="2"/>
        <v>3.060000000109274</v>
      </c>
      <c r="I112" s="1">
        <v>0</v>
      </c>
      <c r="J112" s="2">
        <v>0</v>
      </c>
      <c r="K112" s="3">
        <v>0.58778666499999999</v>
      </c>
      <c r="L112" s="4">
        <v>0.530628251</v>
      </c>
      <c r="M112" s="5">
        <v>0</v>
      </c>
      <c r="N112">
        <f t="shared" si="3"/>
        <v>1.1184149159999999</v>
      </c>
    </row>
    <row r="113" spans="1:14" x14ac:dyDescent="0.55000000000000004">
      <c r="A113">
        <v>112</v>
      </c>
      <c r="B113" s="1" t="s">
        <v>2</v>
      </c>
      <c r="C113" s="2" t="s">
        <v>7</v>
      </c>
      <c r="D113" s="3" t="s">
        <v>9</v>
      </c>
      <c r="E113" s="4" t="s">
        <v>11</v>
      </c>
      <c r="F113" s="5" t="s">
        <v>16</v>
      </c>
      <c r="G113" s="24" t="s">
        <v>31</v>
      </c>
      <c r="H113" s="11">
        <f t="shared" si="2"/>
        <v>2.8457999996316006</v>
      </c>
      <c r="I113" s="1">
        <v>1.1314021110000001</v>
      </c>
      <c r="J113" s="2">
        <v>0</v>
      </c>
      <c r="K113" s="3">
        <v>0.58778666499999999</v>
      </c>
      <c r="L113" s="4">
        <v>0.530628251</v>
      </c>
      <c r="M113" s="5">
        <v>-1.203972804</v>
      </c>
      <c r="N113">
        <f t="shared" si="3"/>
        <v>1.0458442230000002</v>
      </c>
    </row>
    <row r="114" spans="1:14" x14ac:dyDescent="0.55000000000000004">
      <c r="A114">
        <v>113</v>
      </c>
      <c r="B114" s="1" t="s">
        <v>1</v>
      </c>
      <c r="C114" s="2" t="s">
        <v>8</v>
      </c>
      <c r="D114" s="3" t="s">
        <v>9</v>
      </c>
      <c r="E114" s="4" t="s">
        <v>12</v>
      </c>
      <c r="F114" s="5" t="s">
        <v>16</v>
      </c>
      <c r="G114" s="24" t="s">
        <v>31</v>
      </c>
      <c r="H114" s="11">
        <f t="shared" si="2"/>
        <v>2.8080000023487104</v>
      </c>
      <c r="I114" s="1">
        <v>1.871802177</v>
      </c>
      <c r="J114" s="2">
        <v>-0.223143551</v>
      </c>
      <c r="K114" s="3">
        <v>0.58778666499999999</v>
      </c>
      <c r="L114" s="4">
        <v>0</v>
      </c>
      <c r="M114" s="5">
        <v>-1.203972804</v>
      </c>
      <c r="N114">
        <f t="shared" si="3"/>
        <v>1.0324724869999999</v>
      </c>
    </row>
    <row r="115" spans="1:14" x14ac:dyDescent="0.55000000000000004">
      <c r="A115">
        <v>114</v>
      </c>
      <c r="B115" s="1" t="s">
        <v>2</v>
      </c>
      <c r="C115" s="2" t="s">
        <v>7</v>
      </c>
      <c r="D115" s="3" t="s">
        <v>9</v>
      </c>
      <c r="E115" s="4" t="s">
        <v>12</v>
      </c>
      <c r="F115" s="5" t="s">
        <v>14</v>
      </c>
      <c r="G115" s="24" t="s">
        <v>31</v>
      </c>
      <c r="H115" s="11">
        <f t="shared" si="2"/>
        <v>2.789999997675165</v>
      </c>
      <c r="I115" s="1">
        <v>1.1314021110000001</v>
      </c>
      <c r="J115" s="2">
        <v>0</v>
      </c>
      <c r="K115" s="3">
        <v>0.58778666499999999</v>
      </c>
      <c r="L115" s="4">
        <v>0</v>
      </c>
      <c r="M115" s="5">
        <v>-0.69314718099999995</v>
      </c>
      <c r="N115">
        <f t="shared" si="3"/>
        <v>1.0260415950000001</v>
      </c>
    </row>
    <row r="116" spans="1:14" x14ac:dyDescent="0.55000000000000004">
      <c r="A116">
        <v>115</v>
      </c>
      <c r="B116" s="1" t="s">
        <v>2</v>
      </c>
      <c r="C116" s="2" t="s">
        <v>7</v>
      </c>
      <c r="D116" s="3" t="s">
        <v>9</v>
      </c>
      <c r="E116" s="4" t="s">
        <v>12</v>
      </c>
      <c r="F116" s="5" t="s">
        <v>15</v>
      </c>
      <c r="G116" s="24" t="s">
        <v>31</v>
      </c>
      <c r="H116" s="11">
        <f t="shared" si="2"/>
        <v>2.789999997675165</v>
      </c>
      <c r="I116" s="1">
        <v>1.1314021110000001</v>
      </c>
      <c r="J116" s="2">
        <v>0</v>
      </c>
      <c r="K116" s="3">
        <v>0.58778666499999999</v>
      </c>
      <c r="L116" s="4">
        <v>0</v>
      </c>
      <c r="M116" s="5">
        <v>-0.69314718099999995</v>
      </c>
      <c r="N116">
        <f t="shared" si="3"/>
        <v>1.0260415950000001</v>
      </c>
    </row>
    <row r="117" spans="1:14" x14ac:dyDescent="0.55000000000000004">
      <c r="A117">
        <v>116</v>
      </c>
      <c r="B117" s="1" t="s">
        <v>3</v>
      </c>
      <c r="C117" s="2" t="s">
        <v>6</v>
      </c>
      <c r="D117" s="3" t="s">
        <v>9</v>
      </c>
      <c r="E117" s="4" t="s">
        <v>11</v>
      </c>
      <c r="F117" s="5" t="s">
        <v>14</v>
      </c>
      <c r="G117" s="24" t="s">
        <v>31</v>
      </c>
      <c r="H117" s="11">
        <f t="shared" si="2"/>
        <v>2.784599998627058</v>
      </c>
      <c r="I117" s="1">
        <v>0.26236426400000001</v>
      </c>
      <c r="J117" s="2">
        <v>0.33647223700000001</v>
      </c>
      <c r="K117" s="3">
        <v>0.58778666499999999</v>
      </c>
      <c r="L117" s="4">
        <v>0.530628251</v>
      </c>
      <c r="M117" s="5">
        <v>-0.69314718099999995</v>
      </c>
      <c r="N117">
        <f t="shared" si="3"/>
        <v>1.0241042359999999</v>
      </c>
    </row>
    <row r="118" spans="1:14" x14ac:dyDescent="0.55000000000000004">
      <c r="A118">
        <v>117</v>
      </c>
      <c r="B118" s="1" t="s">
        <v>3</v>
      </c>
      <c r="C118" s="2" t="s">
        <v>6</v>
      </c>
      <c r="D118" s="3" t="s">
        <v>9</v>
      </c>
      <c r="E118" s="4" t="s">
        <v>11</v>
      </c>
      <c r="F118" s="5" t="s">
        <v>15</v>
      </c>
      <c r="G118" s="24" t="s">
        <v>31</v>
      </c>
      <c r="H118" s="11">
        <f t="shared" si="2"/>
        <v>2.784599998627058</v>
      </c>
      <c r="I118" s="1">
        <v>0.26236426400000001</v>
      </c>
      <c r="J118" s="2">
        <v>0.33647223700000001</v>
      </c>
      <c r="K118" s="3">
        <v>0.58778666499999999</v>
      </c>
      <c r="L118" s="4">
        <v>0.530628251</v>
      </c>
      <c r="M118" s="5">
        <v>-0.69314718099999995</v>
      </c>
      <c r="N118">
        <f t="shared" si="3"/>
        <v>1.0241042359999999</v>
      </c>
    </row>
    <row r="119" spans="1:14" x14ac:dyDescent="0.55000000000000004">
      <c r="A119">
        <v>118</v>
      </c>
      <c r="B119" s="1" t="s">
        <v>1</v>
      </c>
      <c r="C119" s="2" t="s">
        <v>6</v>
      </c>
      <c r="D119" s="3" t="s">
        <v>10</v>
      </c>
      <c r="E119" s="4" t="s">
        <v>12</v>
      </c>
      <c r="F119" s="5" t="s">
        <v>16</v>
      </c>
      <c r="G119" s="24" t="s">
        <v>31</v>
      </c>
      <c r="H119" s="11">
        <f t="shared" si="2"/>
        <v>2.7300000021925492</v>
      </c>
      <c r="I119" s="1">
        <v>1.871802177</v>
      </c>
      <c r="J119" s="2">
        <v>0.33647223700000001</v>
      </c>
      <c r="K119" s="3">
        <v>0</v>
      </c>
      <c r="L119" s="4">
        <v>0</v>
      </c>
      <c r="M119" s="5">
        <v>-1.203972804</v>
      </c>
      <c r="N119">
        <f t="shared" si="3"/>
        <v>1.00430161</v>
      </c>
    </row>
    <row r="120" spans="1:14" x14ac:dyDescent="0.55000000000000004">
      <c r="A120">
        <v>119</v>
      </c>
      <c r="B120" s="1" t="s">
        <v>3</v>
      </c>
      <c r="C120" s="2" t="s">
        <v>5</v>
      </c>
      <c r="D120" s="3" t="s">
        <v>10</v>
      </c>
      <c r="E120" s="4" t="s">
        <v>12</v>
      </c>
      <c r="F120" s="5" t="s">
        <v>13</v>
      </c>
      <c r="G120" s="24" t="s">
        <v>31</v>
      </c>
      <c r="H120" s="11">
        <f t="shared" si="2"/>
        <v>2.7299999994625495</v>
      </c>
      <c r="I120" s="1">
        <v>0.26236426400000001</v>
      </c>
      <c r="J120" s="2">
        <v>0.74193734499999997</v>
      </c>
      <c r="K120" s="3">
        <v>0</v>
      </c>
      <c r="L120" s="4">
        <v>0</v>
      </c>
      <c r="M120" s="5">
        <v>0</v>
      </c>
      <c r="N120">
        <f t="shared" si="3"/>
        <v>1.0043016090000001</v>
      </c>
    </row>
    <row r="121" spans="1:14" x14ac:dyDescent="0.55000000000000004">
      <c r="A121">
        <v>120</v>
      </c>
      <c r="B121" s="1" t="s">
        <v>1</v>
      </c>
      <c r="C121" s="2" t="s">
        <v>8</v>
      </c>
      <c r="D121" s="3" t="s">
        <v>10</v>
      </c>
      <c r="E121" s="4" t="s">
        <v>11</v>
      </c>
      <c r="F121" s="5" t="s">
        <v>16</v>
      </c>
      <c r="G121" s="24" t="s">
        <v>31</v>
      </c>
      <c r="H121" s="11">
        <f t="shared" si="2"/>
        <v>2.6520000017937702</v>
      </c>
      <c r="I121" s="1">
        <v>1.871802177</v>
      </c>
      <c r="J121" s="2">
        <v>-0.223143551</v>
      </c>
      <c r="K121" s="3">
        <v>0</v>
      </c>
      <c r="L121" s="4">
        <v>0.530628251</v>
      </c>
      <c r="M121" s="5">
        <v>-1.203972804</v>
      </c>
      <c r="N121">
        <f t="shared" si="3"/>
        <v>0.97531407300000006</v>
      </c>
    </row>
    <row r="122" spans="1:14" x14ac:dyDescent="0.55000000000000004">
      <c r="A122">
        <v>121</v>
      </c>
      <c r="B122" s="1" t="s">
        <v>2</v>
      </c>
      <c r="C122" s="2" t="s">
        <v>7</v>
      </c>
      <c r="D122" s="3" t="s">
        <v>10</v>
      </c>
      <c r="E122" s="4" t="s">
        <v>11</v>
      </c>
      <c r="F122" s="5" t="s">
        <v>14</v>
      </c>
      <c r="G122" s="24" t="s">
        <v>31</v>
      </c>
      <c r="H122" s="11">
        <f t="shared" si="2"/>
        <v>2.6349999973825873</v>
      </c>
      <c r="I122" s="1">
        <v>1.1314021110000001</v>
      </c>
      <c r="J122" s="2">
        <v>0</v>
      </c>
      <c r="K122" s="3">
        <v>0</v>
      </c>
      <c r="L122" s="4">
        <v>0.530628251</v>
      </c>
      <c r="M122" s="5">
        <v>-0.69314718099999995</v>
      </c>
      <c r="N122">
        <f t="shared" si="3"/>
        <v>0.96888318100000015</v>
      </c>
    </row>
    <row r="123" spans="1:14" x14ac:dyDescent="0.55000000000000004">
      <c r="A123">
        <v>122</v>
      </c>
      <c r="B123" s="1" t="s">
        <v>2</v>
      </c>
      <c r="C123" s="2" t="s">
        <v>7</v>
      </c>
      <c r="D123" s="3" t="s">
        <v>10</v>
      </c>
      <c r="E123" s="4" t="s">
        <v>11</v>
      </c>
      <c r="F123" s="5" t="s">
        <v>15</v>
      </c>
      <c r="G123" s="24" t="s">
        <v>31</v>
      </c>
      <c r="H123" s="11">
        <f t="shared" si="2"/>
        <v>2.6349999973825873</v>
      </c>
      <c r="I123" s="1">
        <v>1.1314021110000001</v>
      </c>
      <c r="J123" s="2">
        <v>0</v>
      </c>
      <c r="K123" s="3">
        <v>0</v>
      </c>
      <c r="L123" s="4">
        <v>0.530628251</v>
      </c>
      <c r="M123" s="5">
        <v>-0.69314718099999995</v>
      </c>
      <c r="N123">
        <f t="shared" si="3"/>
        <v>0.96888318100000015</v>
      </c>
    </row>
    <row r="124" spans="1:14" x14ac:dyDescent="0.55000000000000004">
      <c r="A124">
        <v>123</v>
      </c>
      <c r="B124" s="1" t="s">
        <v>1</v>
      </c>
      <c r="C124" s="2" t="s">
        <v>8</v>
      </c>
      <c r="D124" s="3" t="s">
        <v>10</v>
      </c>
      <c r="E124" s="4" t="s">
        <v>12</v>
      </c>
      <c r="F124" s="5" t="s">
        <v>14</v>
      </c>
      <c r="G124" s="24" t="s">
        <v>31</v>
      </c>
      <c r="H124" s="11">
        <f t="shared" si="2"/>
        <v>2.5999999999286656</v>
      </c>
      <c r="I124" s="1">
        <v>1.871802177</v>
      </c>
      <c r="J124" s="2">
        <v>-0.223143551</v>
      </c>
      <c r="K124" s="3">
        <v>0</v>
      </c>
      <c r="L124" s="4">
        <v>0</v>
      </c>
      <c r="M124" s="5">
        <v>-0.69314718099999995</v>
      </c>
      <c r="N124">
        <f t="shared" si="3"/>
        <v>0.95551144500000007</v>
      </c>
    </row>
    <row r="125" spans="1:14" x14ac:dyDescent="0.55000000000000004">
      <c r="A125">
        <v>124</v>
      </c>
      <c r="B125" s="1" t="s">
        <v>1</v>
      </c>
      <c r="C125" s="2" t="s">
        <v>8</v>
      </c>
      <c r="D125" s="3" t="s">
        <v>10</v>
      </c>
      <c r="E125" s="4" t="s">
        <v>12</v>
      </c>
      <c r="F125" s="5" t="s">
        <v>15</v>
      </c>
      <c r="G125" s="24" t="s">
        <v>31</v>
      </c>
      <c r="H125" s="11">
        <f t="shared" si="2"/>
        <v>2.5999999999286656</v>
      </c>
      <c r="I125" s="1">
        <v>1.871802177</v>
      </c>
      <c r="J125" s="2">
        <v>-0.223143551</v>
      </c>
      <c r="K125" s="3">
        <v>0</v>
      </c>
      <c r="L125" s="4">
        <v>0</v>
      </c>
      <c r="M125" s="5">
        <v>-0.69314718099999995</v>
      </c>
      <c r="N125">
        <f t="shared" si="3"/>
        <v>0.95551144500000007</v>
      </c>
    </row>
    <row r="126" spans="1:14" x14ac:dyDescent="0.55000000000000004">
      <c r="A126">
        <v>125</v>
      </c>
      <c r="B126" s="1" t="s">
        <v>4</v>
      </c>
      <c r="C126" s="2" t="s">
        <v>6</v>
      </c>
      <c r="D126" s="3" t="s">
        <v>9</v>
      </c>
      <c r="E126" s="4" t="s">
        <v>12</v>
      </c>
      <c r="F126" s="5" t="s">
        <v>13</v>
      </c>
      <c r="G126" s="24" t="s">
        <v>31</v>
      </c>
      <c r="H126" s="11">
        <f t="shared" si="2"/>
        <v>2.5200000012012036</v>
      </c>
      <c r="I126" s="1">
        <v>0</v>
      </c>
      <c r="J126" s="2">
        <v>0.33647223700000001</v>
      </c>
      <c r="K126" s="3">
        <v>0.58778666499999999</v>
      </c>
      <c r="L126" s="4">
        <v>0</v>
      </c>
      <c r="M126" s="5">
        <v>0</v>
      </c>
      <c r="N126">
        <f t="shared" si="3"/>
        <v>0.92425890200000005</v>
      </c>
    </row>
    <row r="127" spans="1:14" x14ac:dyDescent="0.55000000000000004">
      <c r="A127">
        <v>126</v>
      </c>
      <c r="B127" s="1" t="s">
        <v>3</v>
      </c>
      <c r="C127" s="2" t="s">
        <v>5</v>
      </c>
      <c r="D127" s="3" t="s">
        <v>9</v>
      </c>
      <c r="E127" s="4" t="s">
        <v>11</v>
      </c>
      <c r="F127" s="5" t="s">
        <v>16</v>
      </c>
      <c r="G127" s="24" t="s">
        <v>31</v>
      </c>
      <c r="H127" s="11">
        <f t="shared" si="2"/>
        <v>2.5061400004129575</v>
      </c>
      <c r="I127" s="1">
        <v>0.26236426400000001</v>
      </c>
      <c r="J127" s="2">
        <v>0.74193734499999997</v>
      </c>
      <c r="K127" s="3">
        <v>0.58778666499999999</v>
      </c>
      <c r="L127" s="4">
        <v>0.530628251</v>
      </c>
      <c r="M127" s="5">
        <v>-1.203972804</v>
      </c>
      <c r="N127">
        <f t="shared" si="3"/>
        <v>0.91874372100000001</v>
      </c>
    </row>
    <row r="128" spans="1:14" x14ac:dyDescent="0.55000000000000004">
      <c r="A128">
        <v>127</v>
      </c>
      <c r="B128" s="1" t="s">
        <v>2</v>
      </c>
      <c r="C128" s="2" t="s">
        <v>8</v>
      </c>
      <c r="D128" s="3" t="s">
        <v>10</v>
      </c>
      <c r="E128" s="4" t="s">
        <v>12</v>
      </c>
      <c r="F128" s="5" t="s">
        <v>13</v>
      </c>
      <c r="G128" s="24" t="s">
        <v>31</v>
      </c>
      <c r="H128" s="11">
        <f t="shared" si="2"/>
        <v>2.4799999995613113</v>
      </c>
      <c r="I128" s="1">
        <v>1.1314021110000001</v>
      </c>
      <c r="J128" s="2">
        <v>-0.223143551</v>
      </c>
      <c r="K128" s="3">
        <v>0</v>
      </c>
      <c r="L128" s="4">
        <v>0</v>
      </c>
      <c r="M128" s="5">
        <v>0</v>
      </c>
      <c r="N128">
        <f t="shared" si="3"/>
        <v>0.90825856000000016</v>
      </c>
    </row>
    <row r="129" spans="1:14" x14ac:dyDescent="0.55000000000000004">
      <c r="A129">
        <v>128</v>
      </c>
      <c r="B129" s="1" t="s">
        <v>3</v>
      </c>
      <c r="C129" s="2" t="s">
        <v>5</v>
      </c>
      <c r="D129" s="3" t="s">
        <v>9</v>
      </c>
      <c r="E129" s="4" t="s">
        <v>12</v>
      </c>
      <c r="F129" s="5" t="s">
        <v>14</v>
      </c>
      <c r="G129" s="24" t="s">
        <v>31</v>
      </c>
      <c r="H129" s="11">
        <f t="shared" si="2"/>
        <v>2.4569999986755735</v>
      </c>
      <c r="I129" s="1">
        <v>0.26236426400000001</v>
      </c>
      <c r="J129" s="2">
        <v>0.74193734499999997</v>
      </c>
      <c r="K129" s="3">
        <v>0.58778666499999999</v>
      </c>
      <c r="L129" s="4">
        <v>0</v>
      </c>
      <c r="M129" s="5">
        <v>-0.69314718099999995</v>
      </c>
      <c r="N129">
        <f t="shared" si="3"/>
        <v>0.89894109300000002</v>
      </c>
    </row>
    <row r="130" spans="1:14" x14ac:dyDescent="0.55000000000000004">
      <c r="A130">
        <v>129</v>
      </c>
      <c r="B130" s="1" t="s">
        <v>3</v>
      </c>
      <c r="C130" s="2" t="s">
        <v>5</v>
      </c>
      <c r="D130" s="3" t="s">
        <v>9</v>
      </c>
      <c r="E130" s="4" t="s">
        <v>12</v>
      </c>
      <c r="F130" s="5" t="s">
        <v>15</v>
      </c>
      <c r="G130" s="24" t="s">
        <v>31</v>
      </c>
      <c r="H130" s="11">
        <f t="shared" ref="H130:H193" si="4">EXP(N130)</f>
        <v>2.4569999986755735</v>
      </c>
      <c r="I130" s="1">
        <v>0.26236426400000001</v>
      </c>
      <c r="J130" s="2">
        <v>0.74193734499999997</v>
      </c>
      <c r="K130" s="3">
        <v>0.58778666499999999</v>
      </c>
      <c r="L130" s="4">
        <v>0</v>
      </c>
      <c r="M130" s="5">
        <v>-0.69314718099999995</v>
      </c>
      <c r="N130">
        <f t="shared" ref="N130:N193" si="5">SUM(I130:M130)</f>
        <v>0.89894109300000002</v>
      </c>
    </row>
    <row r="131" spans="1:14" x14ac:dyDescent="0.55000000000000004">
      <c r="A131">
        <v>130</v>
      </c>
      <c r="B131" s="1" t="s">
        <v>4</v>
      </c>
      <c r="C131" s="2" t="s">
        <v>8</v>
      </c>
      <c r="D131" s="3" t="s">
        <v>9</v>
      </c>
      <c r="E131" s="4" t="s">
        <v>11</v>
      </c>
      <c r="F131" s="5" t="s">
        <v>13</v>
      </c>
      <c r="G131" s="24" t="s">
        <v>31</v>
      </c>
      <c r="H131" s="11">
        <f t="shared" si="4"/>
        <v>2.448000000856605</v>
      </c>
      <c r="I131" s="1">
        <v>0</v>
      </c>
      <c r="J131" s="2">
        <v>-0.223143551</v>
      </c>
      <c r="K131" s="3">
        <v>0.58778666499999999</v>
      </c>
      <c r="L131" s="4">
        <v>0.530628251</v>
      </c>
      <c r="M131" s="5">
        <v>0</v>
      </c>
      <c r="N131">
        <f t="shared" si="5"/>
        <v>0.89527136499999993</v>
      </c>
    </row>
    <row r="132" spans="1:14" x14ac:dyDescent="0.55000000000000004">
      <c r="A132">
        <v>131</v>
      </c>
      <c r="B132" s="1" t="s">
        <v>4</v>
      </c>
      <c r="C132" s="2" t="s">
        <v>6</v>
      </c>
      <c r="D132" s="3" t="s">
        <v>10</v>
      </c>
      <c r="E132" s="4" t="s">
        <v>11</v>
      </c>
      <c r="F132" s="5" t="s">
        <v>13</v>
      </c>
      <c r="G132" s="24" t="s">
        <v>31</v>
      </c>
      <c r="H132" s="11">
        <f t="shared" si="4"/>
        <v>2.3800000007535473</v>
      </c>
      <c r="I132" s="1">
        <v>0</v>
      </c>
      <c r="J132" s="2">
        <v>0.33647223700000001</v>
      </c>
      <c r="K132" s="3">
        <v>0</v>
      </c>
      <c r="L132" s="4">
        <v>0.530628251</v>
      </c>
      <c r="M132" s="5">
        <v>0</v>
      </c>
      <c r="N132">
        <f t="shared" si="5"/>
        <v>0.86710048799999995</v>
      </c>
    </row>
    <row r="133" spans="1:14" x14ac:dyDescent="0.55000000000000004">
      <c r="A133">
        <v>132</v>
      </c>
      <c r="B133" s="1" t="s">
        <v>2</v>
      </c>
      <c r="C133" s="2" t="s">
        <v>6</v>
      </c>
      <c r="D133" s="3" t="s">
        <v>9</v>
      </c>
      <c r="E133" s="4" t="s">
        <v>12</v>
      </c>
      <c r="F133" s="5" t="s">
        <v>16</v>
      </c>
      <c r="G133" s="24" t="s">
        <v>31</v>
      </c>
      <c r="H133" s="11">
        <f t="shared" si="4"/>
        <v>2.3436000007300395</v>
      </c>
      <c r="I133" s="1">
        <v>1.1314021110000001</v>
      </c>
      <c r="J133" s="2">
        <v>0.33647223700000001</v>
      </c>
      <c r="K133" s="3">
        <v>0.58778666499999999</v>
      </c>
      <c r="L133" s="4">
        <v>0</v>
      </c>
      <c r="M133" s="5">
        <v>-1.203972804</v>
      </c>
      <c r="N133">
        <f t="shared" si="5"/>
        <v>0.85168820899999997</v>
      </c>
    </row>
    <row r="134" spans="1:14" x14ac:dyDescent="0.55000000000000004">
      <c r="A134">
        <v>133</v>
      </c>
      <c r="B134" s="1" t="s">
        <v>3</v>
      </c>
      <c r="C134" s="2" t="s">
        <v>7</v>
      </c>
      <c r="D134" s="3" t="s">
        <v>9</v>
      </c>
      <c r="E134" s="4" t="s">
        <v>12</v>
      </c>
      <c r="F134" s="5" t="s">
        <v>13</v>
      </c>
      <c r="G134" s="24" t="s">
        <v>31</v>
      </c>
      <c r="H134" s="11">
        <f t="shared" si="4"/>
        <v>2.3399999991351126</v>
      </c>
      <c r="I134" s="1">
        <v>0.26236426400000001</v>
      </c>
      <c r="J134" s="2">
        <v>0</v>
      </c>
      <c r="K134" s="3">
        <v>0.58778666499999999</v>
      </c>
      <c r="L134" s="4">
        <v>0</v>
      </c>
      <c r="M134" s="5">
        <v>0</v>
      </c>
      <c r="N134">
        <f t="shared" si="5"/>
        <v>0.850150929</v>
      </c>
    </row>
    <row r="135" spans="1:14" x14ac:dyDescent="0.55000000000000004">
      <c r="A135">
        <v>134</v>
      </c>
      <c r="B135" s="1" t="s">
        <v>3</v>
      </c>
      <c r="C135" s="2" t="s">
        <v>5</v>
      </c>
      <c r="D135" s="3" t="s">
        <v>10</v>
      </c>
      <c r="E135" s="4" t="s">
        <v>11</v>
      </c>
      <c r="F135" s="5" t="s">
        <v>14</v>
      </c>
      <c r="G135" s="24" t="s">
        <v>31</v>
      </c>
      <c r="H135" s="11">
        <f t="shared" si="4"/>
        <v>2.3204999983777541</v>
      </c>
      <c r="I135" s="1">
        <v>0.26236426400000001</v>
      </c>
      <c r="J135" s="2">
        <v>0.74193734499999997</v>
      </c>
      <c r="K135" s="3">
        <v>0</v>
      </c>
      <c r="L135" s="4">
        <v>0.530628251</v>
      </c>
      <c r="M135" s="5">
        <v>-0.69314718099999995</v>
      </c>
      <c r="N135">
        <f t="shared" si="5"/>
        <v>0.84178267900000014</v>
      </c>
    </row>
    <row r="136" spans="1:14" x14ac:dyDescent="0.55000000000000004">
      <c r="A136">
        <v>135</v>
      </c>
      <c r="B136" s="1" t="s">
        <v>3</v>
      </c>
      <c r="C136" s="2" t="s">
        <v>5</v>
      </c>
      <c r="D136" s="3" t="s">
        <v>10</v>
      </c>
      <c r="E136" s="4" t="s">
        <v>11</v>
      </c>
      <c r="F136" s="5" t="s">
        <v>15</v>
      </c>
      <c r="G136" s="24" t="s">
        <v>31</v>
      </c>
      <c r="H136" s="11">
        <f t="shared" si="4"/>
        <v>2.3204999983777541</v>
      </c>
      <c r="I136" s="1">
        <v>0.26236426400000001</v>
      </c>
      <c r="J136" s="2">
        <v>0.74193734499999997</v>
      </c>
      <c r="K136" s="3">
        <v>0</v>
      </c>
      <c r="L136" s="4">
        <v>0.530628251</v>
      </c>
      <c r="M136" s="5">
        <v>-0.69314718099999995</v>
      </c>
      <c r="N136">
        <f t="shared" si="5"/>
        <v>0.84178267900000014</v>
      </c>
    </row>
    <row r="137" spans="1:14" x14ac:dyDescent="0.55000000000000004">
      <c r="A137">
        <v>136</v>
      </c>
      <c r="B137" s="1" t="s">
        <v>2</v>
      </c>
      <c r="C137" s="2" t="s">
        <v>8</v>
      </c>
      <c r="D137" s="3" t="s">
        <v>9</v>
      </c>
      <c r="E137" s="4" t="s">
        <v>11</v>
      </c>
      <c r="F137" s="5" t="s">
        <v>16</v>
      </c>
      <c r="G137" s="24" t="s">
        <v>31</v>
      </c>
      <c r="H137" s="11">
        <f t="shared" si="4"/>
        <v>2.2766400004206226</v>
      </c>
      <c r="I137" s="1">
        <v>1.1314021110000001</v>
      </c>
      <c r="J137" s="2">
        <v>-0.223143551</v>
      </c>
      <c r="K137" s="3">
        <v>0.58778666499999999</v>
      </c>
      <c r="L137" s="4">
        <v>0.530628251</v>
      </c>
      <c r="M137" s="5">
        <v>-1.203972804</v>
      </c>
      <c r="N137">
        <f t="shared" si="5"/>
        <v>0.82270067200000008</v>
      </c>
    </row>
    <row r="138" spans="1:14" x14ac:dyDescent="0.55000000000000004">
      <c r="A138">
        <v>137</v>
      </c>
      <c r="B138" s="1" t="s">
        <v>2</v>
      </c>
      <c r="C138" s="2" t="s">
        <v>8</v>
      </c>
      <c r="D138" s="3" t="s">
        <v>9</v>
      </c>
      <c r="E138" s="4" t="s">
        <v>12</v>
      </c>
      <c r="F138" s="5" t="s">
        <v>14</v>
      </c>
      <c r="G138" s="24" t="s">
        <v>31</v>
      </c>
      <c r="H138" s="11">
        <f t="shared" si="4"/>
        <v>2.2319999988414483</v>
      </c>
      <c r="I138" s="1">
        <v>1.1314021110000001</v>
      </c>
      <c r="J138" s="2">
        <v>-0.223143551</v>
      </c>
      <c r="K138" s="3">
        <v>0.58778666499999999</v>
      </c>
      <c r="L138" s="4">
        <v>0</v>
      </c>
      <c r="M138" s="5">
        <v>-0.69314718099999995</v>
      </c>
      <c r="N138">
        <f t="shared" si="5"/>
        <v>0.80289804400000009</v>
      </c>
    </row>
    <row r="139" spans="1:14" x14ac:dyDescent="0.55000000000000004">
      <c r="A139">
        <v>138</v>
      </c>
      <c r="B139" s="1" t="s">
        <v>2</v>
      </c>
      <c r="C139" s="2" t="s">
        <v>8</v>
      </c>
      <c r="D139" s="3" t="s">
        <v>9</v>
      </c>
      <c r="E139" s="4" t="s">
        <v>12</v>
      </c>
      <c r="F139" s="5" t="s">
        <v>15</v>
      </c>
      <c r="G139" s="24" t="s">
        <v>31</v>
      </c>
      <c r="H139" s="11">
        <f t="shared" si="4"/>
        <v>2.2319999988414483</v>
      </c>
      <c r="I139" s="1">
        <v>1.1314021110000001</v>
      </c>
      <c r="J139" s="2">
        <v>-0.223143551</v>
      </c>
      <c r="K139" s="3">
        <v>0.58778666499999999</v>
      </c>
      <c r="L139" s="4">
        <v>0</v>
      </c>
      <c r="M139" s="5">
        <v>-0.69314718099999995</v>
      </c>
      <c r="N139">
        <f t="shared" si="5"/>
        <v>0.80289804400000009</v>
      </c>
    </row>
    <row r="140" spans="1:14" x14ac:dyDescent="0.55000000000000004">
      <c r="A140">
        <v>139</v>
      </c>
      <c r="B140" s="1" t="s">
        <v>2</v>
      </c>
      <c r="C140" s="2" t="s">
        <v>6</v>
      </c>
      <c r="D140" s="3" t="s">
        <v>10</v>
      </c>
      <c r="E140" s="4" t="s">
        <v>11</v>
      </c>
      <c r="F140" s="5" t="s">
        <v>16</v>
      </c>
      <c r="G140" s="24" t="s">
        <v>31</v>
      </c>
      <c r="H140" s="11">
        <f t="shared" si="4"/>
        <v>2.2134000003352243</v>
      </c>
      <c r="I140" s="1">
        <v>1.1314021110000001</v>
      </c>
      <c r="J140" s="2">
        <v>0.33647223700000001</v>
      </c>
      <c r="K140" s="3">
        <v>0</v>
      </c>
      <c r="L140" s="4">
        <v>0.530628251</v>
      </c>
      <c r="M140" s="5">
        <v>-1.203972804</v>
      </c>
      <c r="N140">
        <f t="shared" si="5"/>
        <v>0.79452979500000009</v>
      </c>
    </row>
    <row r="141" spans="1:14" x14ac:dyDescent="0.55000000000000004">
      <c r="A141">
        <v>140</v>
      </c>
      <c r="B141" s="1" t="s">
        <v>3</v>
      </c>
      <c r="C141" s="2" t="s">
        <v>7</v>
      </c>
      <c r="D141" s="3" t="s">
        <v>10</v>
      </c>
      <c r="E141" s="4" t="s">
        <v>11</v>
      </c>
      <c r="F141" s="5" t="s">
        <v>13</v>
      </c>
      <c r="G141" s="24" t="s">
        <v>31</v>
      </c>
      <c r="H141" s="11">
        <f t="shared" si="4"/>
        <v>2.2099999988294483</v>
      </c>
      <c r="I141" s="1">
        <v>0.26236426400000001</v>
      </c>
      <c r="J141" s="2">
        <v>0</v>
      </c>
      <c r="K141" s="3">
        <v>0</v>
      </c>
      <c r="L141" s="4">
        <v>0.530628251</v>
      </c>
      <c r="M141" s="5">
        <v>0</v>
      </c>
      <c r="N141">
        <f t="shared" si="5"/>
        <v>0.79299251500000001</v>
      </c>
    </row>
    <row r="142" spans="1:14" x14ac:dyDescent="0.55000000000000004">
      <c r="A142">
        <v>141</v>
      </c>
      <c r="B142" s="1" t="s">
        <v>2</v>
      </c>
      <c r="C142" s="2" t="s">
        <v>6</v>
      </c>
      <c r="D142" s="3" t="s">
        <v>10</v>
      </c>
      <c r="E142" s="4" t="s">
        <v>12</v>
      </c>
      <c r="F142" s="5" t="s">
        <v>14</v>
      </c>
      <c r="G142" s="24" t="s">
        <v>31</v>
      </c>
      <c r="H142" s="11">
        <f t="shared" si="4"/>
        <v>2.1699999988013614</v>
      </c>
      <c r="I142" s="1">
        <v>1.1314021110000001</v>
      </c>
      <c r="J142" s="2">
        <v>0.33647223700000001</v>
      </c>
      <c r="K142" s="3">
        <v>0</v>
      </c>
      <c r="L142" s="4">
        <v>0</v>
      </c>
      <c r="M142" s="5">
        <v>-0.69314718099999995</v>
      </c>
      <c r="N142">
        <f t="shared" si="5"/>
        <v>0.77472716700000011</v>
      </c>
    </row>
    <row r="143" spans="1:14" x14ac:dyDescent="0.55000000000000004">
      <c r="A143">
        <v>142</v>
      </c>
      <c r="B143" s="1" t="s">
        <v>2</v>
      </c>
      <c r="C143" s="2" t="s">
        <v>6</v>
      </c>
      <c r="D143" s="3" t="s">
        <v>10</v>
      </c>
      <c r="E143" s="4" t="s">
        <v>12</v>
      </c>
      <c r="F143" s="5" t="s">
        <v>15</v>
      </c>
      <c r="G143" s="24" t="s">
        <v>31</v>
      </c>
      <c r="H143" s="11">
        <f t="shared" si="4"/>
        <v>2.1699999988013614</v>
      </c>
      <c r="I143" s="1">
        <v>1.1314021110000001</v>
      </c>
      <c r="J143" s="2">
        <v>0.33647223700000001</v>
      </c>
      <c r="K143" s="3">
        <v>0</v>
      </c>
      <c r="L143" s="4">
        <v>0</v>
      </c>
      <c r="M143" s="5">
        <v>-0.69314718099999995</v>
      </c>
      <c r="N143">
        <f t="shared" si="5"/>
        <v>0.77472716700000011</v>
      </c>
    </row>
    <row r="144" spans="1:14" x14ac:dyDescent="0.55000000000000004">
      <c r="A144">
        <v>143</v>
      </c>
      <c r="B144" s="1" t="s">
        <v>4</v>
      </c>
      <c r="C144" s="2" t="s">
        <v>6</v>
      </c>
      <c r="D144" s="3" t="s">
        <v>9</v>
      </c>
      <c r="E144" s="4" t="s">
        <v>11</v>
      </c>
      <c r="F144" s="5" t="s">
        <v>14</v>
      </c>
      <c r="G144" s="24" t="s">
        <v>31</v>
      </c>
      <c r="H144" s="11">
        <f t="shared" si="4"/>
        <v>2.141999999945257</v>
      </c>
      <c r="I144" s="1">
        <v>0</v>
      </c>
      <c r="J144" s="2">
        <v>0.33647223700000001</v>
      </c>
      <c r="K144" s="3">
        <v>0.58778666499999999</v>
      </c>
      <c r="L144" s="4">
        <v>0.530628251</v>
      </c>
      <c r="M144" s="5">
        <v>-0.69314718099999995</v>
      </c>
      <c r="N144">
        <f t="shared" si="5"/>
        <v>0.7617399720000001</v>
      </c>
    </row>
    <row r="145" spans="1:14" x14ac:dyDescent="0.55000000000000004">
      <c r="A145">
        <v>144</v>
      </c>
      <c r="B145" s="1" t="s">
        <v>4</v>
      </c>
      <c r="C145" s="2" t="s">
        <v>6</v>
      </c>
      <c r="D145" s="3" t="s">
        <v>9</v>
      </c>
      <c r="E145" s="4" t="s">
        <v>11</v>
      </c>
      <c r="F145" s="5" t="s">
        <v>15</v>
      </c>
      <c r="G145" s="24" t="s">
        <v>31</v>
      </c>
      <c r="H145" s="11">
        <f t="shared" si="4"/>
        <v>2.141999999945257</v>
      </c>
      <c r="I145" s="1">
        <v>0</v>
      </c>
      <c r="J145" s="2">
        <v>0.33647223700000001</v>
      </c>
      <c r="K145" s="3">
        <v>0.58778666499999999</v>
      </c>
      <c r="L145" s="4">
        <v>0.530628251</v>
      </c>
      <c r="M145" s="5">
        <v>-0.69314718099999995</v>
      </c>
      <c r="N145">
        <f t="shared" si="5"/>
        <v>0.7617399720000001</v>
      </c>
    </row>
    <row r="146" spans="1:14" x14ac:dyDescent="0.55000000000000004">
      <c r="A146">
        <v>145</v>
      </c>
      <c r="B146" s="1" t="s">
        <v>2</v>
      </c>
      <c r="C146" s="2" t="s">
        <v>8</v>
      </c>
      <c r="D146" s="3" t="s">
        <v>10</v>
      </c>
      <c r="E146" s="4" t="s">
        <v>11</v>
      </c>
      <c r="F146" s="5" t="s">
        <v>14</v>
      </c>
      <c r="G146" s="24" t="s">
        <v>31</v>
      </c>
      <c r="H146" s="11">
        <f t="shared" si="4"/>
        <v>2.1079999985684243</v>
      </c>
      <c r="I146" s="1">
        <v>1.1314021110000001</v>
      </c>
      <c r="J146" s="2">
        <v>-0.223143551</v>
      </c>
      <c r="K146" s="3">
        <v>0</v>
      </c>
      <c r="L146" s="4">
        <v>0.530628251</v>
      </c>
      <c r="M146" s="5">
        <v>-0.69314718099999995</v>
      </c>
      <c r="N146">
        <f t="shared" si="5"/>
        <v>0.74573963000000021</v>
      </c>
    </row>
    <row r="147" spans="1:14" x14ac:dyDescent="0.55000000000000004">
      <c r="A147">
        <v>146</v>
      </c>
      <c r="B147" s="1" t="s">
        <v>2</v>
      </c>
      <c r="C147" s="2" t="s">
        <v>8</v>
      </c>
      <c r="D147" s="3" t="s">
        <v>10</v>
      </c>
      <c r="E147" s="4" t="s">
        <v>11</v>
      </c>
      <c r="F147" s="5" t="s">
        <v>15</v>
      </c>
      <c r="G147" s="24" t="s">
        <v>31</v>
      </c>
      <c r="H147" s="11">
        <f t="shared" si="4"/>
        <v>2.1079999985684243</v>
      </c>
      <c r="I147" s="1">
        <v>1.1314021110000001</v>
      </c>
      <c r="J147" s="2">
        <v>-0.223143551</v>
      </c>
      <c r="K147" s="3">
        <v>0</v>
      </c>
      <c r="L147" s="4">
        <v>0.530628251</v>
      </c>
      <c r="M147" s="5">
        <v>-0.69314718099999995</v>
      </c>
      <c r="N147">
        <f t="shared" si="5"/>
        <v>0.74573963000000021</v>
      </c>
    </row>
    <row r="148" spans="1:14" x14ac:dyDescent="0.55000000000000004">
      <c r="A148">
        <v>147</v>
      </c>
      <c r="B148" s="1" t="s">
        <v>4</v>
      </c>
      <c r="C148" s="2" t="s">
        <v>5</v>
      </c>
      <c r="D148" s="3" t="s">
        <v>10</v>
      </c>
      <c r="E148" s="4" t="s">
        <v>12</v>
      </c>
      <c r="F148" s="5" t="s">
        <v>13</v>
      </c>
      <c r="G148" s="24" t="s">
        <v>31</v>
      </c>
      <c r="H148" s="11">
        <f t="shared" si="4"/>
        <v>2.1000000005683077</v>
      </c>
      <c r="I148" s="1">
        <v>0</v>
      </c>
      <c r="J148" s="2">
        <v>0.74193734499999997</v>
      </c>
      <c r="K148" s="3">
        <v>0</v>
      </c>
      <c r="L148" s="4">
        <v>0</v>
      </c>
      <c r="M148" s="5">
        <v>0</v>
      </c>
      <c r="N148">
        <f t="shared" si="5"/>
        <v>0.74193734499999997</v>
      </c>
    </row>
    <row r="149" spans="1:14" x14ac:dyDescent="0.55000000000000004">
      <c r="A149">
        <v>148</v>
      </c>
      <c r="B149" s="1" t="s">
        <v>3</v>
      </c>
      <c r="C149" s="2" t="s">
        <v>7</v>
      </c>
      <c r="D149" s="3" t="s">
        <v>9</v>
      </c>
      <c r="E149" s="4" t="s">
        <v>11</v>
      </c>
      <c r="F149" s="5" t="s">
        <v>14</v>
      </c>
      <c r="G149" s="24" t="s">
        <v>31</v>
      </c>
      <c r="H149" s="11">
        <f t="shared" si="4"/>
        <v>1.9889999982659199</v>
      </c>
      <c r="I149" s="1">
        <v>0.26236426400000001</v>
      </c>
      <c r="J149" s="2">
        <v>0</v>
      </c>
      <c r="K149" s="3">
        <v>0.58778666499999999</v>
      </c>
      <c r="L149" s="4">
        <v>0.530628251</v>
      </c>
      <c r="M149" s="5">
        <v>-0.69314718099999995</v>
      </c>
      <c r="N149">
        <f t="shared" si="5"/>
        <v>0.68763199900000005</v>
      </c>
    </row>
    <row r="150" spans="1:14" x14ac:dyDescent="0.55000000000000004">
      <c r="A150">
        <v>149</v>
      </c>
      <c r="B150" s="1" t="s">
        <v>3</v>
      </c>
      <c r="C150" s="2" t="s">
        <v>7</v>
      </c>
      <c r="D150" s="3" t="s">
        <v>9</v>
      </c>
      <c r="E150" s="4" t="s">
        <v>11</v>
      </c>
      <c r="F150" s="5" t="s">
        <v>15</v>
      </c>
      <c r="G150" s="24" t="s">
        <v>31</v>
      </c>
      <c r="H150" s="11">
        <f t="shared" si="4"/>
        <v>1.9889999982659199</v>
      </c>
      <c r="I150" s="1">
        <v>0.26236426400000001</v>
      </c>
      <c r="J150" s="2">
        <v>0</v>
      </c>
      <c r="K150" s="3">
        <v>0.58778666499999999</v>
      </c>
      <c r="L150" s="4">
        <v>0.530628251</v>
      </c>
      <c r="M150" s="5">
        <v>-0.69314718099999995</v>
      </c>
      <c r="N150">
        <f t="shared" si="5"/>
        <v>0.68763199900000005</v>
      </c>
    </row>
    <row r="151" spans="1:14" x14ac:dyDescent="0.55000000000000004">
      <c r="A151">
        <v>150</v>
      </c>
      <c r="B151" s="1" t="s">
        <v>2</v>
      </c>
      <c r="C151" s="2" t="s">
        <v>5</v>
      </c>
      <c r="D151" s="3" t="s">
        <v>10</v>
      </c>
      <c r="E151" s="4" t="s">
        <v>12</v>
      </c>
      <c r="F151" s="5" t="s">
        <v>16</v>
      </c>
      <c r="G151" s="24" t="s">
        <v>31</v>
      </c>
      <c r="H151" s="11">
        <f t="shared" si="4"/>
        <v>1.95300000020596</v>
      </c>
      <c r="I151" s="1">
        <v>1.1314021110000001</v>
      </c>
      <c r="J151" s="2">
        <v>0.74193734499999997</v>
      </c>
      <c r="K151" s="3">
        <v>0</v>
      </c>
      <c r="L151" s="4">
        <v>0</v>
      </c>
      <c r="M151" s="5">
        <v>-1.203972804</v>
      </c>
      <c r="N151">
        <f t="shared" si="5"/>
        <v>0.66936665200000012</v>
      </c>
    </row>
    <row r="152" spans="1:14" x14ac:dyDescent="0.55000000000000004">
      <c r="A152">
        <v>151</v>
      </c>
      <c r="B152" s="1" t="s">
        <v>1</v>
      </c>
      <c r="C152" s="2" t="s">
        <v>7</v>
      </c>
      <c r="D152" s="3" t="s">
        <v>10</v>
      </c>
      <c r="E152" s="4" t="s">
        <v>12</v>
      </c>
      <c r="F152" s="5" t="s">
        <v>16</v>
      </c>
      <c r="G152" s="24" t="s">
        <v>31</v>
      </c>
      <c r="H152" s="11">
        <f t="shared" si="4"/>
        <v>1.9500000008274718</v>
      </c>
      <c r="I152" s="1">
        <v>1.871802177</v>
      </c>
      <c r="J152" s="2">
        <v>0</v>
      </c>
      <c r="K152" s="3">
        <v>0</v>
      </c>
      <c r="L152" s="4">
        <v>0</v>
      </c>
      <c r="M152" s="5">
        <v>-1.203972804</v>
      </c>
      <c r="N152">
        <f t="shared" si="5"/>
        <v>0.667829373</v>
      </c>
    </row>
    <row r="153" spans="1:14" x14ac:dyDescent="0.55000000000000004">
      <c r="A153">
        <v>152</v>
      </c>
      <c r="B153" s="1" t="s">
        <v>4</v>
      </c>
      <c r="C153" s="2" t="s">
        <v>5</v>
      </c>
      <c r="D153" s="3" t="s">
        <v>9</v>
      </c>
      <c r="E153" s="4" t="s">
        <v>11</v>
      </c>
      <c r="F153" s="5" t="s">
        <v>16</v>
      </c>
      <c r="G153" s="24" t="s">
        <v>31</v>
      </c>
      <c r="H153" s="11">
        <f t="shared" si="4"/>
        <v>1.9278000012188889</v>
      </c>
      <c r="I153" s="1">
        <v>0</v>
      </c>
      <c r="J153" s="2">
        <v>0.74193734499999997</v>
      </c>
      <c r="K153" s="3">
        <v>0.58778666499999999</v>
      </c>
      <c r="L153" s="4">
        <v>0.530628251</v>
      </c>
      <c r="M153" s="5">
        <v>-1.203972804</v>
      </c>
      <c r="N153">
        <f t="shared" si="5"/>
        <v>0.65637945700000011</v>
      </c>
    </row>
    <row r="154" spans="1:14" x14ac:dyDescent="0.55000000000000004">
      <c r="A154">
        <v>153</v>
      </c>
      <c r="B154" s="1" t="s">
        <v>4</v>
      </c>
      <c r="C154" s="2" t="s">
        <v>5</v>
      </c>
      <c r="D154" s="3" t="s">
        <v>9</v>
      </c>
      <c r="E154" s="4" t="s">
        <v>12</v>
      </c>
      <c r="F154" s="5" t="s">
        <v>14</v>
      </c>
      <c r="G154" s="24" t="s">
        <v>31</v>
      </c>
      <c r="H154" s="11">
        <f t="shared" si="4"/>
        <v>1.8899999998647687</v>
      </c>
      <c r="I154" s="1">
        <v>0</v>
      </c>
      <c r="J154" s="2">
        <v>0.74193734499999997</v>
      </c>
      <c r="K154" s="3">
        <v>0.58778666499999999</v>
      </c>
      <c r="L154" s="4">
        <v>0</v>
      </c>
      <c r="M154" s="5">
        <v>-0.69314718099999995</v>
      </c>
      <c r="N154">
        <f t="shared" si="5"/>
        <v>0.63657682900000012</v>
      </c>
    </row>
    <row r="155" spans="1:14" x14ac:dyDescent="0.55000000000000004">
      <c r="A155">
        <v>154</v>
      </c>
      <c r="B155" s="1" t="s">
        <v>4</v>
      </c>
      <c r="C155" s="2" t="s">
        <v>5</v>
      </c>
      <c r="D155" s="3" t="s">
        <v>9</v>
      </c>
      <c r="E155" s="4" t="s">
        <v>12</v>
      </c>
      <c r="F155" s="5" t="s">
        <v>15</v>
      </c>
      <c r="G155" s="24" t="s">
        <v>31</v>
      </c>
      <c r="H155" s="11">
        <f t="shared" si="4"/>
        <v>1.8899999998647687</v>
      </c>
      <c r="I155" s="1">
        <v>0</v>
      </c>
      <c r="J155" s="2">
        <v>0.74193734499999997</v>
      </c>
      <c r="K155" s="3">
        <v>0.58778666499999999</v>
      </c>
      <c r="L155" s="4">
        <v>0</v>
      </c>
      <c r="M155" s="5">
        <v>-0.69314718099999995</v>
      </c>
      <c r="N155">
        <f t="shared" si="5"/>
        <v>0.63657682900000012</v>
      </c>
    </row>
    <row r="156" spans="1:14" x14ac:dyDescent="0.55000000000000004">
      <c r="A156">
        <v>155</v>
      </c>
      <c r="B156" s="1" t="s">
        <v>3</v>
      </c>
      <c r="C156" s="2" t="s">
        <v>8</v>
      </c>
      <c r="D156" s="3" t="s">
        <v>9</v>
      </c>
      <c r="E156" s="4" t="s">
        <v>12</v>
      </c>
      <c r="F156" s="5" t="s">
        <v>13</v>
      </c>
      <c r="G156" s="24" t="s">
        <v>31</v>
      </c>
      <c r="H156" s="11">
        <f t="shared" si="4"/>
        <v>1.8719999998962908</v>
      </c>
      <c r="I156" s="1">
        <v>0.26236426400000001</v>
      </c>
      <c r="J156" s="2">
        <v>-0.223143551</v>
      </c>
      <c r="K156" s="3">
        <v>0.58778666499999999</v>
      </c>
      <c r="L156" s="4">
        <v>0</v>
      </c>
      <c r="M156" s="5">
        <v>0</v>
      </c>
      <c r="N156">
        <f t="shared" si="5"/>
        <v>0.62700737800000006</v>
      </c>
    </row>
    <row r="157" spans="1:14" x14ac:dyDescent="0.55000000000000004">
      <c r="A157">
        <v>156</v>
      </c>
      <c r="B157" s="1" t="s">
        <v>3</v>
      </c>
      <c r="C157" s="2" t="s">
        <v>6</v>
      </c>
      <c r="D157" s="3" t="s">
        <v>10</v>
      </c>
      <c r="E157" s="4" t="s">
        <v>12</v>
      </c>
      <c r="F157" s="5" t="s">
        <v>13</v>
      </c>
      <c r="G157" s="24" t="s">
        <v>31</v>
      </c>
      <c r="H157" s="11">
        <f t="shared" si="4"/>
        <v>1.819999999838559</v>
      </c>
      <c r="I157" s="1">
        <v>0.26236426400000001</v>
      </c>
      <c r="J157" s="2">
        <v>0.33647223700000001</v>
      </c>
      <c r="K157" s="3">
        <v>0</v>
      </c>
      <c r="L157" s="4">
        <v>0</v>
      </c>
      <c r="M157" s="5">
        <v>0</v>
      </c>
      <c r="N157">
        <f t="shared" si="5"/>
        <v>0.59883650100000008</v>
      </c>
    </row>
    <row r="158" spans="1:14" x14ac:dyDescent="0.55000000000000004">
      <c r="A158">
        <v>157</v>
      </c>
      <c r="B158" s="1" t="s">
        <v>4</v>
      </c>
      <c r="C158" s="2" t="s">
        <v>7</v>
      </c>
      <c r="D158" s="3" t="s">
        <v>9</v>
      </c>
      <c r="E158" s="4" t="s">
        <v>12</v>
      </c>
      <c r="F158" s="5" t="s">
        <v>13</v>
      </c>
      <c r="G158" s="24" t="s">
        <v>31</v>
      </c>
      <c r="H158" s="11">
        <f t="shared" si="4"/>
        <v>1.8000000001761858</v>
      </c>
      <c r="I158" s="1">
        <v>0</v>
      </c>
      <c r="J158" s="2">
        <v>0</v>
      </c>
      <c r="K158" s="3">
        <v>0.58778666499999999</v>
      </c>
      <c r="L158" s="4">
        <v>0</v>
      </c>
      <c r="M158" s="5">
        <v>0</v>
      </c>
      <c r="N158">
        <f t="shared" si="5"/>
        <v>0.58778666499999999</v>
      </c>
    </row>
    <row r="159" spans="1:14" x14ac:dyDescent="0.55000000000000004">
      <c r="A159">
        <v>158</v>
      </c>
      <c r="B159" s="1" t="s">
        <v>4</v>
      </c>
      <c r="C159" s="2" t="s">
        <v>5</v>
      </c>
      <c r="D159" s="3" t="s">
        <v>10</v>
      </c>
      <c r="E159" s="4" t="s">
        <v>11</v>
      </c>
      <c r="F159" s="5" t="s">
        <v>14</v>
      </c>
      <c r="G159" s="24" t="s">
        <v>31</v>
      </c>
      <c r="H159" s="11">
        <f t="shared" si="4"/>
        <v>1.7849999995865897</v>
      </c>
      <c r="I159" s="1">
        <v>0</v>
      </c>
      <c r="J159" s="2">
        <v>0.74193734499999997</v>
      </c>
      <c r="K159" s="3">
        <v>0</v>
      </c>
      <c r="L159" s="4">
        <v>0.530628251</v>
      </c>
      <c r="M159" s="5">
        <v>-0.69314718099999995</v>
      </c>
      <c r="N159">
        <f t="shared" si="5"/>
        <v>0.57941841500000002</v>
      </c>
    </row>
    <row r="160" spans="1:14" x14ac:dyDescent="0.55000000000000004">
      <c r="A160">
        <v>159</v>
      </c>
      <c r="B160" s="1" t="s">
        <v>4</v>
      </c>
      <c r="C160" s="2" t="s">
        <v>5</v>
      </c>
      <c r="D160" s="3" t="s">
        <v>10</v>
      </c>
      <c r="E160" s="4" t="s">
        <v>11</v>
      </c>
      <c r="F160" s="5" t="s">
        <v>15</v>
      </c>
      <c r="G160" s="24" t="s">
        <v>31</v>
      </c>
      <c r="H160" s="11">
        <f t="shared" si="4"/>
        <v>1.7849999995865897</v>
      </c>
      <c r="I160" s="1">
        <v>0</v>
      </c>
      <c r="J160" s="2">
        <v>0.74193734499999997</v>
      </c>
      <c r="K160" s="3">
        <v>0</v>
      </c>
      <c r="L160" s="4">
        <v>0.530628251</v>
      </c>
      <c r="M160" s="5">
        <v>-0.69314718099999995</v>
      </c>
      <c r="N160">
        <f t="shared" si="5"/>
        <v>0.57941841500000002</v>
      </c>
    </row>
    <row r="161" spans="1:14" x14ac:dyDescent="0.55000000000000004">
      <c r="A161">
        <v>160</v>
      </c>
      <c r="B161" s="1" t="s">
        <v>3</v>
      </c>
      <c r="C161" s="2" t="s">
        <v>8</v>
      </c>
      <c r="D161" s="3" t="s">
        <v>10</v>
      </c>
      <c r="E161" s="4" t="s">
        <v>11</v>
      </c>
      <c r="F161" s="5" t="s">
        <v>13</v>
      </c>
      <c r="G161" s="24" t="s">
        <v>31</v>
      </c>
      <c r="H161" s="11">
        <f t="shared" si="4"/>
        <v>1.7679999996190814</v>
      </c>
      <c r="I161" s="1">
        <v>0.26236426400000001</v>
      </c>
      <c r="J161" s="2">
        <v>-0.223143551</v>
      </c>
      <c r="K161" s="3">
        <v>0</v>
      </c>
      <c r="L161" s="4">
        <v>0.530628251</v>
      </c>
      <c r="M161" s="5">
        <v>0</v>
      </c>
      <c r="N161">
        <f t="shared" si="5"/>
        <v>0.56984896399999996</v>
      </c>
    </row>
    <row r="162" spans="1:14" x14ac:dyDescent="0.55000000000000004">
      <c r="A162">
        <v>161</v>
      </c>
      <c r="B162" s="1" t="s">
        <v>4</v>
      </c>
      <c r="C162" s="2" t="s">
        <v>7</v>
      </c>
      <c r="D162" s="3" t="s">
        <v>10</v>
      </c>
      <c r="E162" s="4" t="s">
        <v>11</v>
      </c>
      <c r="F162" s="5" t="s">
        <v>13</v>
      </c>
      <c r="G162" s="24" t="s">
        <v>31</v>
      </c>
      <c r="H162" s="11">
        <f t="shared" si="4"/>
        <v>1.6999999998943103</v>
      </c>
      <c r="I162" s="1">
        <v>0</v>
      </c>
      <c r="J162" s="2">
        <v>0</v>
      </c>
      <c r="K162" s="3">
        <v>0</v>
      </c>
      <c r="L162" s="4">
        <v>0.530628251</v>
      </c>
      <c r="M162" s="5">
        <v>0</v>
      </c>
      <c r="N162">
        <f t="shared" si="5"/>
        <v>0.530628251</v>
      </c>
    </row>
    <row r="163" spans="1:14" x14ac:dyDescent="0.55000000000000004">
      <c r="A163">
        <v>162</v>
      </c>
      <c r="B163" s="1" t="s">
        <v>2</v>
      </c>
      <c r="C163" s="2" t="s">
        <v>7</v>
      </c>
      <c r="D163" s="3" t="s">
        <v>9</v>
      </c>
      <c r="E163" s="4" t="s">
        <v>12</v>
      </c>
      <c r="F163" s="5" t="s">
        <v>16</v>
      </c>
      <c r="G163" s="24" t="s">
        <v>31</v>
      </c>
      <c r="H163" s="11">
        <f t="shared" si="4"/>
        <v>1.6739999998873678</v>
      </c>
      <c r="I163" s="1">
        <v>1.1314021110000001</v>
      </c>
      <c r="J163" s="2">
        <v>0</v>
      </c>
      <c r="K163" s="3">
        <v>0.58778666499999999</v>
      </c>
      <c r="L163" s="4">
        <v>0</v>
      </c>
      <c r="M163" s="5">
        <v>-1.203972804</v>
      </c>
      <c r="N163">
        <f t="shared" si="5"/>
        <v>0.51521597200000024</v>
      </c>
    </row>
    <row r="164" spans="1:14" x14ac:dyDescent="0.55000000000000004">
      <c r="A164">
        <v>163</v>
      </c>
      <c r="B164" s="1" t="s">
        <v>3</v>
      </c>
      <c r="C164" s="2" t="s">
        <v>6</v>
      </c>
      <c r="D164" s="3" t="s">
        <v>9</v>
      </c>
      <c r="E164" s="4" t="s">
        <v>11</v>
      </c>
      <c r="F164" s="5" t="s">
        <v>16</v>
      </c>
      <c r="G164" s="24" t="s">
        <v>31</v>
      </c>
      <c r="H164" s="11">
        <f t="shared" si="4"/>
        <v>1.6707600004560217</v>
      </c>
      <c r="I164" s="1">
        <v>0.26236426400000001</v>
      </c>
      <c r="J164" s="2">
        <v>0.33647223700000001</v>
      </c>
      <c r="K164" s="3">
        <v>0.58778666499999999</v>
      </c>
      <c r="L164" s="4">
        <v>0.530628251</v>
      </c>
      <c r="M164" s="5">
        <v>-1.203972804</v>
      </c>
      <c r="N164">
        <f t="shared" si="5"/>
        <v>0.51327861299999999</v>
      </c>
    </row>
    <row r="165" spans="1:14" x14ac:dyDescent="0.55000000000000004">
      <c r="A165">
        <v>164</v>
      </c>
      <c r="B165" s="1" t="s">
        <v>3</v>
      </c>
      <c r="C165" s="2" t="s">
        <v>6</v>
      </c>
      <c r="D165" s="3" t="s">
        <v>9</v>
      </c>
      <c r="E165" s="4" t="s">
        <v>12</v>
      </c>
      <c r="F165" s="5" t="s">
        <v>14</v>
      </c>
      <c r="G165" s="24" t="s">
        <v>31</v>
      </c>
      <c r="H165" s="11">
        <f t="shared" si="4"/>
        <v>1.6379999992942225</v>
      </c>
      <c r="I165" s="1">
        <v>0.26236426400000001</v>
      </c>
      <c r="J165" s="2">
        <v>0.33647223700000001</v>
      </c>
      <c r="K165" s="3">
        <v>0.58778666499999999</v>
      </c>
      <c r="L165" s="4">
        <v>0</v>
      </c>
      <c r="M165" s="5">
        <v>-0.69314718099999995</v>
      </c>
      <c r="N165">
        <f t="shared" si="5"/>
        <v>0.49347598500000001</v>
      </c>
    </row>
    <row r="166" spans="1:14" x14ac:dyDescent="0.55000000000000004">
      <c r="A166">
        <v>165</v>
      </c>
      <c r="B166" s="1" t="s">
        <v>3</v>
      </c>
      <c r="C166" s="2" t="s">
        <v>6</v>
      </c>
      <c r="D166" s="3" t="s">
        <v>9</v>
      </c>
      <c r="E166" s="4" t="s">
        <v>12</v>
      </c>
      <c r="F166" s="5" t="s">
        <v>15</v>
      </c>
      <c r="G166" s="24" t="s">
        <v>31</v>
      </c>
      <c r="H166" s="11">
        <f t="shared" si="4"/>
        <v>1.6379999992942225</v>
      </c>
      <c r="I166" s="1">
        <v>0.26236426400000001</v>
      </c>
      <c r="J166" s="2">
        <v>0.33647223700000001</v>
      </c>
      <c r="K166" s="3">
        <v>0.58778666499999999</v>
      </c>
      <c r="L166" s="4">
        <v>0</v>
      </c>
      <c r="M166" s="5">
        <v>-0.69314718099999995</v>
      </c>
      <c r="N166">
        <f t="shared" si="5"/>
        <v>0.49347598500000001</v>
      </c>
    </row>
    <row r="167" spans="1:14" x14ac:dyDescent="0.55000000000000004">
      <c r="A167">
        <v>166</v>
      </c>
      <c r="B167" s="1" t="s">
        <v>3</v>
      </c>
      <c r="C167" s="2" t="s">
        <v>8</v>
      </c>
      <c r="D167" s="3" t="s">
        <v>9</v>
      </c>
      <c r="E167" s="4" t="s">
        <v>11</v>
      </c>
      <c r="F167" s="5" t="s">
        <v>14</v>
      </c>
      <c r="G167" s="24" t="s">
        <v>31</v>
      </c>
      <c r="H167" s="11">
        <f t="shared" si="4"/>
        <v>1.5911999991127066</v>
      </c>
      <c r="I167" s="1">
        <v>0.26236426400000001</v>
      </c>
      <c r="J167" s="2">
        <v>-0.223143551</v>
      </c>
      <c r="K167" s="3">
        <v>0.58778666499999999</v>
      </c>
      <c r="L167" s="4">
        <v>0.530628251</v>
      </c>
      <c r="M167" s="5">
        <v>-0.69314718099999995</v>
      </c>
      <c r="N167">
        <f t="shared" si="5"/>
        <v>0.46448844800000011</v>
      </c>
    </row>
    <row r="168" spans="1:14" x14ac:dyDescent="0.55000000000000004">
      <c r="A168">
        <v>167</v>
      </c>
      <c r="B168" s="1" t="s">
        <v>3</v>
      </c>
      <c r="C168" s="2" t="s">
        <v>8</v>
      </c>
      <c r="D168" s="3" t="s">
        <v>9</v>
      </c>
      <c r="E168" s="4" t="s">
        <v>11</v>
      </c>
      <c r="F168" s="5" t="s">
        <v>15</v>
      </c>
      <c r="G168" s="24" t="s">
        <v>31</v>
      </c>
      <c r="H168" s="11">
        <f t="shared" si="4"/>
        <v>1.5911999991127066</v>
      </c>
      <c r="I168" s="1">
        <v>0.26236426400000001</v>
      </c>
      <c r="J168" s="2">
        <v>-0.223143551</v>
      </c>
      <c r="K168" s="3">
        <v>0.58778666499999999</v>
      </c>
      <c r="L168" s="4">
        <v>0.530628251</v>
      </c>
      <c r="M168" s="5">
        <v>-0.69314718099999995</v>
      </c>
      <c r="N168">
        <f t="shared" si="5"/>
        <v>0.46448844800000011</v>
      </c>
    </row>
    <row r="169" spans="1:14" x14ac:dyDescent="0.55000000000000004">
      <c r="A169">
        <v>168</v>
      </c>
      <c r="B169" s="1" t="s">
        <v>2</v>
      </c>
      <c r="C169" s="2" t="s">
        <v>7</v>
      </c>
      <c r="D169" s="3" t="s">
        <v>10</v>
      </c>
      <c r="E169" s="4" t="s">
        <v>11</v>
      </c>
      <c r="F169" s="5" t="s">
        <v>16</v>
      </c>
      <c r="G169" s="24" t="s">
        <v>31</v>
      </c>
      <c r="H169" s="11">
        <f t="shared" si="4"/>
        <v>1.5809999996405837</v>
      </c>
      <c r="I169" s="1">
        <v>1.1314021110000001</v>
      </c>
      <c r="J169" s="2">
        <v>0</v>
      </c>
      <c r="K169" s="3">
        <v>0</v>
      </c>
      <c r="L169" s="4">
        <v>0.530628251</v>
      </c>
      <c r="M169" s="5">
        <v>-1.203972804</v>
      </c>
      <c r="N169">
        <f t="shared" si="5"/>
        <v>0.45805755800000014</v>
      </c>
    </row>
    <row r="170" spans="1:14" x14ac:dyDescent="0.55000000000000004">
      <c r="A170">
        <v>169</v>
      </c>
      <c r="B170" s="1" t="s">
        <v>1</v>
      </c>
      <c r="C170" s="2" t="s">
        <v>8</v>
      </c>
      <c r="D170" s="3" t="s">
        <v>10</v>
      </c>
      <c r="E170" s="4" t="s">
        <v>12</v>
      </c>
      <c r="F170" s="5" t="s">
        <v>16</v>
      </c>
      <c r="G170" s="24" t="s">
        <v>31</v>
      </c>
      <c r="H170" s="11">
        <f t="shared" si="4"/>
        <v>1.5600000011521449</v>
      </c>
      <c r="I170" s="1">
        <v>1.871802177</v>
      </c>
      <c r="J170" s="2">
        <v>-0.223143551</v>
      </c>
      <c r="K170" s="3">
        <v>0</v>
      </c>
      <c r="L170" s="4">
        <v>0</v>
      </c>
      <c r="M170" s="5">
        <v>-1.203972804</v>
      </c>
      <c r="N170">
        <f t="shared" si="5"/>
        <v>0.44468582200000006</v>
      </c>
    </row>
    <row r="171" spans="1:14" x14ac:dyDescent="0.55000000000000004">
      <c r="A171">
        <v>170</v>
      </c>
      <c r="B171" s="1" t="s">
        <v>2</v>
      </c>
      <c r="C171" s="2" t="s">
        <v>7</v>
      </c>
      <c r="D171" s="3" t="s">
        <v>10</v>
      </c>
      <c r="E171" s="4" t="s">
        <v>12</v>
      </c>
      <c r="F171" s="5" t="s">
        <v>14</v>
      </c>
      <c r="G171" s="24" t="s">
        <v>31</v>
      </c>
      <c r="H171" s="11">
        <f t="shared" si="4"/>
        <v>1.5499999985567097</v>
      </c>
      <c r="I171" s="1">
        <v>1.1314021110000001</v>
      </c>
      <c r="J171" s="2">
        <v>0</v>
      </c>
      <c r="K171" s="3">
        <v>0</v>
      </c>
      <c r="L171" s="4">
        <v>0</v>
      </c>
      <c r="M171" s="5">
        <v>-0.69314718099999995</v>
      </c>
      <c r="N171">
        <f t="shared" si="5"/>
        <v>0.43825493000000015</v>
      </c>
    </row>
    <row r="172" spans="1:14" x14ac:dyDescent="0.55000000000000004">
      <c r="A172">
        <v>171</v>
      </c>
      <c r="B172" s="1" t="s">
        <v>2</v>
      </c>
      <c r="C172" s="2" t="s">
        <v>7</v>
      </c>
      <c r="D172" s="3" t="s">
        <v>10</v>
      </c>
      <c r="E172" s="4" t="s">
        <v>12</v>
      </c>
      <c r="F172" s="5" t="s">
        <v>15</v>
      </c>
      <c r="G172" s="24" t="s">
        <v>31</v>
      </c>
      <c r="H172" s="11">
        <f t="shared" si="4"/>
        <v>1.5499999985567097</v>
      </c>
      <c r="I172" s="1">
        <v>1.1314021110000001</v>
      </c>
      <c r="J172" s="2">
        <v>0</v>
      </c>
      <c r="K172" s="3">
        <v>0</v>
      </c>
      <c r="L172" s="4">
        <v>0</v>
      </c>
      <c r="M172" s="5">
        <v>-0.69314718099999995</v>
      </c>
      <c r="N172">
        <f t="shared" si="5"/>
        <v>0.43825493000000015</v>
      </c>
    </row>
    <row r="173" spans="1:14" x14ac:dyDescent="0.55000000000000004">
      <c r="A173">
        <v>172</v>
      </c>
      <c r="B173" s="1" t="s">
        <v>3</v>
      </c>
      <c r="C173" s="2" t="s">
        <v>6</v>
      </c>
      <c r="D173" s="3" t="s">
        <v>10</v>
      </c>
      <c r="E173" s="4" t="s">
        <v>11</v>
      </c>
      <c r="F173" s="5" t="s">
        <v>14</v>
      </c>
      <c r="G173" s="24" t="s">
        <v>31</v>
      </c>
      <c r="H173" s="11">
        <f t="shared" si="4"/>
        <v>1.546999999085833</v>
      </c>
      <c r="I173" s="1">
        <v>0.26236426400000001</v>
      </c>
      <c r="J173" s="2">
        <v>0.33647223700000001</v>
      </c>
      <c r="K173" s="3">
        <v>0</v>
      </c>
      <c r="L173" s="4">
        <v>0.530628251</v>
      </c>
      <c r="M173" s="5">
        <v>-0.69314718099999995</v>
      </c>
      <c r="N173">
        <f t="shared" si="5"/>
        <v>0.43631757100000013</v>
      </c>
    </row>
    <row r="174" spans="1:14" x14ac:dyDescent="0.55000000000000004">
      <c r="A174">
        <v>173</v>
      </c>
      <c r="B174" s="1" t="s">
        <v>3</v>
      </c>
      <c r="C174" s="2" t="s">
        <v>6</v>
      </c>
      <c r="D174" s="3" t="s">
        <v>10</v>
      </c>
      <c r="E174" s="4" t="s">
        <v>11</v>
      </c>
      <c r="F174" s="5" t="s">
        <v>15</v>
      </c>
      <c r="G174" s="24" t="s">
        <v>31</v>
      </c>
      <c r="H174" s="11">
        <f t="shared" si="4"/>
        <v>1.546999999085833</v>
      </c>
      <c r="I174" s="1">
        <v>0.26236426400000001</v>
      </c>
      <c r="J174" s="2">
        <v>0.33647223700000001</v>
      </c>
      <c r="K174" s="3">
        <v>0</v>
      </c>
      <c r="L174" s="4">
        <v>0.530628251</v>
      </c>
      <c r="M174" s="5">
        <v>-0.69314718099999995</v>
      </c>
      <c r="N174">
        <f t="shared" si="5"/>
        <v>0.43631757100000013</v>
      </c>
    </row>
    <row r="175" spans="1:14" x14ac:dyDescent="0.55000000000000004">
      <c r="A175">
        <v>174</v>
      </c>
      <c r="B175" s="1" t="s">
        <v>4</v>
      </c>
      <c r="C175" s="2" t="s">
        <v>7</v>
      </c>
      <c r="D175" s="3" t="s">
        <v>9</v>
      </c>
      <c r="E175" s="4" t="s">
        <v>11</v>
      </c>
      <c r="F175" s="5" t="s">
        <v>14</v>
      </c>
      <c r="G175" s="24" t="s">
        <v>31</v>
      </c>
      <c r="H175" s="11">
        <f t="shared" si="4"/>
        <v>1.5299999993813533</v>
      </c>
      <c r="I175" s="1">
        <v>0</v>
      </c>
      <c r="J175" s="2">
        <v>0</v>
      </c>
      <c r="K175" s="3">
        <v>0.58778666499999999</v>
      </c>
      <c r="L175" s="4">
        <v>0.530628251</v>
      </c>
      <c r="M175" s="5">
        <v>-0.69314718099999995</v>
      </c>
      <c r="N175">
        <f t="shared" si="5"/>
        <v>0.42526773499999992</v>
      </c>
    </row>
    <row r="176" spans="1:14" x14ac:dyDescent="0.55000000000000004">
      <c r="A176">
        <v>175</v>
      </c>
      <c r="B176" s="1" t="s">
        <v>4</v>
      </c>
      <c r="C176" s="2" t="s">
        <v>7</v>
      </c>
      <c r="D176" s="3" t="s">
        <v>9</v>
      </c>
      <c r="E176" s="4" t="s">
        <v>11</v>
      </c>
      <c r="F176" s="5" t="s">
        <v>15</v>
      </c>
      <c r="G176" s="24" t="s">
        <v>31</v>
      </c>
      <c r="H176" s="11">
        <f t="shared" si="4"/>
        <v>1.5299999993813533</v>
      </c>
      <c r="I176" s="1">
        <v>0</v>
      </c>
      <c r="J176" s="2">
        <v>0</v>
      </c>
      <c r="K176" s="3">
        <v>0.58778666499999999</v>
      </c>
      <c r="L176" s="4">
        <v>0.530628251</v>
      </c>
      <c r="M176" s="5">
        <v>-0.69314718099999995</v>
      </c>
      <c r="N176">
        <f t="shared" si="5"/>
        <v>0.42526773499999992</v>
      </c>
    </row>
    <row r="177" spans="1:14" x14ac:dyDescent="0.55000000000000004">
      <c r="A177">
        <v>176</v>
      </c>
      <c r="B177" s="1" t="s">
        <v>3</v>
      </c>
      <c r="C177" s="2" t="s">
        <v>5</v>
      </c>
      <c r="D177" s="3" t="s">
        <v>9</v>
      </c>
      <c r="E177" s="4" t="s">
        <v>12</v>
      </c>
      <c r="F177" s="5" t="s">
        <v>16</v>
      </c>
      <c r="G177" s="24" t="s">
        <v>31</v>
      </c>
      <c r="H177" s="11">
        <f t="shared" si="4"/>
        <v>1.4742000003345677</v>
      </c>
      <c r="I177" s="1">
        <v>0.26236426400000001</v>
      </c>
      <c r="J177" s="2">
        <v>0.74193734499999997</v>
      </c>
      <c r="K177" s="3">
        <v>0.58778666499999999</v>
      </c>
      <c r="L177" s="4">
        <v>0</v>
      </c>
      <c r="M177" s="5">
        <v>-1.203972804</v>
      </c>
      <c r="N177">
        <f t="shared" si="5"/>
        <v>0.38811547000000002</v>
      </c>
    </row>
    <row r="178" spans="1:14" x14ac:dyDescent="0.55000000000000004">
      <c r="A178">
        <v>177</v>
      </c>
      <c r="B178" s="1" t="s">
        <v>4</v>
      </c>
      <c r="C178" s="2" t="s">
        <v>8</v>
      </c>
      <c r="D178" s="3" t="s">
        <v>9</v>
      </c>
      <c r="E178" s="4" t="s">
        <v>12</v>
      </c>
      <c r="F178" s="5" t="s">
        <v>13</v>
      </c>
      <c r="G178" s="24" t="s">
        <v>31</v>
      </c>
      <c r="H178" s="11">
        <f t="shared" si="4"/>
        <v>1.4400000005934106</v>
      </c>
      <c r="I178" s="1">
        <v>0</v>
      </c>
      <c r="J178" s="2">
        <v>-0.223143551</v>
      </c>
      <c r="K178" s="3">
        <v>0.58778666499999999</v>
      </c>
      <c r="L178" s="4">
        <v>0</v>
      </c>
      <c r="M178" s="5">
        <v>0</v>
      </c>
      <c r="N178">
        <f t="shared" si="5"/>
        <v>0.36464311399999999</v>
      </c>
    </row>
    <row r="179" spans="1:14" x14ac:dyDescent="0.55000000000000004">
      <c r="A179">
        <v>178</v>
      </c>
      <c r="B179" s="1" t="s">
        <v>4</v>
      </c>
      <c r="C179" s="2" t="s">
        <v>6</v>
      </c>
      <c r="D179" s="3" t="s">
        <v>10</v>
      </c>
      <c r="E179" s="4" t="s">
        <v>12</v>
      </c>
      <c r="F179" s="5" t="s">
        <v>13</v>
      </c>
      <c r="G179" s="24" t="s">
        <v>31</v>
      </c>
      <c r="H179" s="11">
        <f t="shared" si="4"/>
        <v>1.4000000005303019</v>
      </c>
      <c r="I179" s="1">
        <v>0</v>
      </c>
      <c r="J179" s="2">
        <v>0.33647223700000001</v>
      </c>
      <c r="K179" s="3">
        <v>0</v>
      </c>
      <c r="L179" s="4">
        <v>0</v>
      </c>
      <c r="M179" s="5">
        <v>0</v>
      </c>
      <c r="N179">
        <f t="shared" si="5"/>
        <v>0.33647223700000001</v>
      </c>
    </row>
    <row r="180" spans="1:14" x14ac:dyDescent="0.55000000000000004">
      <c r="A180">
        <v>179</v>
      </c>
      <c r="B180" s="1" t="s">
        <v>3</v>
      </c>
      <c r="C180" s="2" t="s">
        <v>5</v>
      </c>
      <c r="D180" s="3" t="s">
        <v>10</v>
      </c>
      <c r="E180" s="4" t="s">
        <v>11</v>
      </c>
      <c r="F180" s="5" t="s">
        <v>16</v>
      </c>
      <c r="G180" s="24" t="s">
        <v>31</v>
      </c>
      <c r="H180" s="11">
        <f t="shared" si="4"/>
        <v>1.3923000000931411</v>
      </c>
      <c r="I180" s="1">
        <v>0.26236426400000001</v>
      </c>
      <c r="J180" s="2">
        <v>0.74193734499999997</v>
      </c>
      <c r="K180" s="3">
        <v>0</v>
      </c>
      <c r="L180" s="4">
        <v>0.530628251</v>
      </c>
      <c r="M180" s="5">
        <v>-1.203972804</v>
      </c>
      <c r="N180">
        <f t="shared" si="5"/>
        <v>0.33095705600000014</v>
      </c>
    </row>
    <row r="181" spans="1:14" x14ac:dyDescent="0.55000000000000004">
      <c r="A181">
        <v>180</v>
      </c>
      <c r="B181" s="1" t="s">
        <v>3</v>
      </c>
      <c r="C181" s="2" t="s">
        <v>5</v>
      </c>
      <c r="D181" s="3" t="s">
        <v>10</v>
      </c>
      <c r="E181" s="4" t="s">
        <v>12</v>
      </c>
      <c r="F181" s="5" t="s">
        <v>14</v>
      </c>
      <c r="G181" s="24" t="s">
        <v>31</v>
      </c>
      <c r="H181" s="11">
        <f t="shared" si="4"/>
        <v>1.3649999991306003</v>
      </c>
      <c r="I181" s="1">
        <v>0.26236426400000001</v>
      </c>
      <c r="J181" s="2">
        <v>0.74193734499999997</v>
      </c>
      <c r="K181" s="3">
        <v>0</v>
      </c>
      <c r="L181" s="4">
        <v>0</v>
      </c>
      <c r="M181" s="5">
        <v>-0.69314718099999995</v>
      </c>
      <c r="N181">
        <f t="shared" si="5"/>
        <v>0.31115442800000015</v>
      </c>
    </row>
    <row r="182" spans="1:14" x14ac:dyDescent="0.55000000000000004">
      <c r="A182">
        <v>181</v>
      </c>
      <c r="B182" s="1" t="s">
        <v>3</v>
      </c>
      <c r="C182" s="2" t="s">
        <v>5</v>
      </c>
      <c r="D182" s="3" t="s">
        <v>10</v>
      </c>
      <c r="E182" s="4" t="s">
        <v>12</v>
      </c>
      <c r="F182" s="5" t="s">
        <v>15</v>
      </c>
      <c r="G182" s="24" t="s">
        <v>31</v>
      </c>
      <c r="H182" s="11">
        <f t="shared" si="4"/>
        <v>1.3649999991306003</v>
      </c>
      <c r="I182" s="1">
        <v>0.26236426400000001</v>
      </c>
      <c r="J182" s="2">
        <v>0.74193734499999997</v>
      </c>
      <c r="K182" s="3">
        <v>0</v>
      </c>
      <c r="L182" s="4">
        <v>0</v>
      </c>
      <c r="M182" s="5">
        <v>-0.69314718099999995</v>
      </c>
      <c r="N182">
        <f t="shared" si="5"/>
        <v>0.31115442800000015</v>
      </c>
    </row>
    <row r="183" spans="1:14" x14ac:dyDescent="0.55000000000000004">
      <c r="A183">
        <v>182</v>
      </c>
      <c r="B183" s="1" t="s">
        <v>4</v>
      </c>
      <c r="C183" s="2" t="s">
        <v>8</v>
      </c>
      <c r="D183" s="3" t="s">
        <v>10</v>
      </c>
      <c r="E183" s="4" t="s">
        <v>11</v>
      </c>
      <c r="F183" s="5" t="s">
        <v>13</v>
      </c>
      <c r="G183" s="24" t="s">
        <v>31</v>
      </c>
      <c r="H183" s="11">
        <f t="shared" si="4"/>
        <v>1.3600000003427735</v>
      </c>
      <c r="I183" s="1">
        <v>0</v>
      </c>
      <c r="J183" s="2">
        <v>-0.223143551</v>
      </c>
      <c r="K183" s="3">
        <v>0</v>
      </c>
      <c r="L183" s="4">
        <v>0.530628251</v>
      </c>
      <c r="M183" s="5">
        <v>0</v>
      </c>
      <c r="N183">
        <f t="shared" si="5"/>
        <v>0.3074847</v>
      </c>
    </row>
    <row r="184" spans="1:14" x14ac:dyDescent="0.55000000000000004">
      <c r="A184">
        <v>183</v>
      </c>
      <c r="B184" s="1" t="s">
        <v>2</v>
      </c>
      <c r="C184" s="2" t="s">
        <v>8</v>
      </c>
      <c r="D184" s="3" t="s">
        <v>9</v>
      </c>
      <c r="E184" s="4" t="s">
        <v>12</v>
      </c>
      <c r="F184" s="5" t="s">
        <v>16</v>
      </c>
      <c r="G184" s="24" t="s">
        <v>31</v>
      </c>
      <c r="H184" s="11">
        <f t="shared" si="4"/>
        <v>1.3392000003306836</v>
      </c>
      <c r="I184" s="1">
        <v>1.1314021110000001</v>
      </c>
      <c r="J184" s="2">
        <v>-0.223143551</v>
      </c>
      <c r="K184" s="3">
        <v>0.58778666499999999</v>
      </c>
      <c r="L184" s="4">
        <v>0</v>
      </c>
      <c r="M184" s="5">
        <v>-1.203972804</v>
      </c>
      <c r="N184">
        <f t="shared" si="5"/>
        <v>0.29207242100000008</v>
      </c>
    </row>
    <row r="185" spans="1:14" x14ac:dyDescent="0.55000000000000004">
      <c r="A185">
        <v>184</v>
      </c>
      <c r="B185" s="1" t="s">
        <v>2</v>
      </c>
      <c r="C185" s="2" t="s">
        <v>6</v>
      </c>
      <c r="D185" s="3" t="s">
        <v>10</v>
      </c>
      <c r="E185" s="4" t="s">
        <v>12</v>
      </c>
      <c r="F185" s="5" t="s">
        <v>16</v>
      </c>
      <c r="G185" s="24" t="s">
        <v>31</v>
      </c>
      <c r="H185" s="11">
        <f t="shared" si="4"/>
        <v>1.3020000002781367</v>
      </c>
      <c r="I185" s="1">
        <v>1.1314021110000001</v>
      </c>
      <c r="J185" s="2">
        <v>0.33647223700000001</v>
      </c>
      <c r="K185" s="3">
        <v>0</v>
      </c>
      <c r="L185" s="4">
        <v>0</v>
      </c>
      <c r="M185" s="5">
        <v>-1.203972804</v>
      </c>
      <c r="N185">
        <f t="shared" si="5"/>
        <v>0.2639015440000001</v>
      </c>
    </row>
    <row r="186" spans="1:14" x14ac:dyDescent="0.55000000000000004">
      <c r="A186">
        <v>185</v>
      </c>
      <c r="B186" s="1" t="s">
        <v>3</v>
      </c>
      <c r="C186" s="2" t="s">
        <v>7</v>
      </c>
      <c r="D186" s="3" t="s">
        <v>10</v>
      </c>
      <c r="E186" s="4" t="s">
        <v>12</v>
      </c>
      <c r="F186" s="5" t="s">
        <v>13</v>
      </c>
      <c r="G186" s="24" t="s">
        <v>31</v>
      </c>
      <c r="H186" s="11">
        <f t="shared" si="4"/>
        <v>1.2999999993922617</v>
      </c>
      <c r="I186" s="1">
        <v>0.26236426400000001</v>
      </c>
      <c r="J186" s="2">
        <v>0</v>
      </c>
      <c r="K186" s="3">
        <v>0</v>
      </c>
      <c r="L186" s="4">
        <v>0</v>
      </c>
      <c r="M186" s="5">
        <v>0</v>
      </c>
      <c r="N186">
        <f t="shared" si="5"/>
        <v>0.26236426400000001</v>
      </c>
    </row>
    <row r="187" spans="1:14" x14ac:dyDescent="0.55000000000000004">
      <c r="A187">
        <v>186</v>
      </c>
      <c r="B187" s="1" t="s">
        <v>4</v>
      </c>
      <c r="C187" s="2" t="s">
        <v>6</v>
      </c>
      <c r="D187" s="3" t="s">
        <v>9</v>
      </c>
      <c r="E187" s="4" t="s">
        <v>11</v>
      </c>
      <c r="F187" s="5" t="s">
        <v>16</v>
      </c>
      <c r="G187" s="24" t="s">
        <v>31</v>
      </c>
      <c r="H187" s="11">
        <f t="shared" si="4"/>
        <v>1.2852000009516054</v>
      </c>
      <c r="I187" s="1">
        <v>0</v>
      </c>
      <c r="J187" s="2">
        <v>0.33647223700000001</v>
      </c>
      <c r="K187" s="3">
        <v>0.58778666499999999</v>
      </c>
      <c r="L187" s="4">
        <v>0.530628251</v>
      </c>
      <c r="M187" s="5">
        <v>-1.203972804</v>
      </c>
      <c r="N187">
        <f t="shared" si="5"/>
        <v>0.25091434900000009</v>
      </c>
    </row>
    <row r="188" spans="1:14" x14ac:dyDescent="0.55000000000000004">
      <c r="A188">
        <v>187</v>
      </c>
      <c r="B188" s="1" t="s">
        <v>2</v>
      </c>
      <c r="C188" s="2" t="s">
        <v>8</v>
      </c>
      <c r="D188" s="3" t="s">
        <v>10</v>
      </c>
      <c r="E188" s="4" t="s">
        <v>11</v>
      </c>
      <c r="F188" s="5" t="s">
        <v>16</v>
      </c>
      <c r="G188" s="24" t="s">
        <v>31</v>
      </c>
      <c r="H188" s="11">
        <f t="shared" si="4"/>
        <v>1.2648000001098796</v>
      </c>
      <c r="I188" s="1">
        <v>1.1314021110000001</v>
      </c>
      <c r="J188" s="2">
        <v>-0.223143551</v>
      </c>
      <c r="K188" s="3">
        <v>0</v>
      </c>
      <c r="L188" s="4">
        <v>0.530628251</v>
      </c>
      <c r="M188" s="5">
        <v>-1.203972804</v>
      </c>
      <c r="N188">
        <f t="shared" si="5"/>
        <v>0.2349140070000002</v>
      </c>
    </row>
    <row r="189" spans="1:14" x14ac:dyDescent="0.55000000000000004">
      <c r="A189">
        <v>188</v>
      </c>
      <c r="B189" s="1" t="s">
        <v>4</v>
      </c>
      <c r="C189" s="2" t="s">
        <v>6</v>
      </c>
      <c r="D189" s="3" t="s">
        <v>9</v>
      </c>
      <c r="E189" s="4" t="s">
        <v>12</v>
      </c>
      <c r="F189" s="5" t="s">
        <v>14</v>
      </c>
      <c r="G189" s="24" t="s">
        <v>31</v>
      </c>
      <c r="H189" s="11">
        <f t="shared" si="4"/>
        <v>1.2600000000461329</v>
      </c>
      <c r="I189" s="1">
        <v>0</v>
      </c>
      <c r="J189" s="2">
        <v>0.33647223700000001</v>
      </c>
      <c r="K189" s="3">
        <v>0.58778666499999999</v>
      </c>
      <c r="L189" s="4">
        <v>0</v>
      </c>
      <c r="M189" s="5">
        <v>-0.69314718099999995</v>
      </c>
      <c r="N189">
        <f t="shared" si="5"/>
        <v>0.2311117210000001</v>
      </c>
    </row>
    <row r="190" spans="1:14" x14ac:dyDescent="0.55000000000000004">
      <c r="A190">
        <v>189</v>
      </c>
      <c r="B190" s="1" t="s">
        <v>4</v>
      </c>
      <c r="C190" s="2" t="s">
        <v>6</v>
      </c>
      <c r="D190" s="3" t="s">
        <v>9</v>
      </c>
      <c r="E190" s="4" t="s">
        <v>12</v>
      </c>
      <c r="F190" s="5" t="s">
        <v>15</v>
      </c>
      <c r="G190" s="24" t="s">
        <v>31</v>
      </c>
      <c r="H190" s="11">
        <f t="shared" si="4"/>
        <v>1.2600000000461329</v>
      </c>
      <c r="I190" s="1">
        <v>0</v>
      </c>
      <c r="J190" s="2">
        <v>0.33647223700000001</v>
      </c>
      <c r="K190" s="3">
        <v>0.58778666499999999</v>
      </c>
      <c r="L190" s="4">
        <v>0</v>
      </c>
      <c r="M190" s="5">
        <v>-0.69314718099999995</v>
      </c>
      <c r="N190">
        <f t="shared" si="5"/>
        <v>0.2311117210000001</v>
      </c>
    </row>
    <row r="191" spans="1:14" x14ac:dyDescent="0.55000000000000004">
      <c r="A191">
        <v>190</v>
      </c>
      <c r="B191" s="1" t="s">
        <v>2</v>
      </c>
      <c r="C191" s="2" t="s">
        <v>8</v>
      </c>
      <c r="D191" s="3" t="s">
        <v>10</v>
      </c>
      <c r="E191" s="4" t="s">
        <v>12</v>
      </c>
      <c r="F191" s="5" t="s">
        <v>14</v>
      </c>
      <c r="G191" s="24" t="s">
        <v>31</v>
      </c>
      <c r="H191" s="11">
        <f t="shared" si="4"/>
        <v>1.2399999992349879</v>
      </c>
      <c r="I191" s="1">
        <v>1.1314021110000001</v>
      </c>
      <c r="J191" s="2">
        <v>-0.223143551</v>
      </c>
      <c r="K191" s="3">
        <v>0</v>
      </c>
      <c r="L191" s="4">
        <v>0</v>
      </c>
      <c r="M191" s="5">
        <v>-0.69314718099999995</v>
      </c>
      <c r="N191">
        <f t="shared" si="5"/>
        <v>0.21511137900000021</v>
      </c>
    </row>
    <row r="192" spans="1:14" x14ac:dyDescent="0.55000000000000004">
      <c r="A192">
        <v>191</v>
      </c>
      <c r="B192" s="1" t="s">
        <v>2</v>
      </c>
      <c r="C192" s="2" t="s">
        <v>8</v>
      </c>
      <c r="D192" s="3" t="s">
        <v>10</v>
      </c>
      <c r="E192" s="4" t="s">
        <v>12</v>
      </c>
      <c r="F192" s="5" t="s">
        <v>15</v>
      </c>
      <c r="G192" s="24" t="s">
        <v>31</v>
      </c>
      <c r="H192" s="11">
        <f t="shared" si="4"/>
        <v>1.2399999992349879</v>
      </c>
      <c r="I192" s="1">
        <v>1.1314021110000001</v>
      </c>
      <c r="J192" s="2">
        <v>-0.223143551</v>
      </c>
      <c r="K192" s="3">
        <v>0</v>
      </c>
      <c r="L192" s="4">
        <v>0</v>
      </c>
      <c r="M192" s="5">
        <v>-0.69314718099999995</v>
      </c>
      <c r="N192">
        <f t="shared" si="5"/>
        <v>0.21511137900000021</v>
      </c>
    </row>
    <row r="193" spans="1:15" x14ac:dyDescent="0.55000000000000004">
      <c r="A193">
        <v>192</v>
      </c>
      <c r="B193" s="1" t="s">
        <v>4</v>
      </c>
      <c r="C193" s="2" t="s">
        <v>8</v>
      </c>
      <c r="D193" s="3" t="s">
        <v>9</v>
      </c>
      <c r="E193" s="4" t="s">
        <v>11</v>
      </c>
      <c r="F193" s="5" t="s">
        <v>14</v>
      </c>
      <c r="G193" s="24" t="s">
        <v>31</v>
      </c>
      <c r="H193" s="11">
        <f t="shared" si="4"/>
        <v>1.2239999998896756</v>
      </c>
      <c r="I193" s="1">
        <v>0</v>
      </c>
      <c r="J193" s="2">
        <v>-0.223143551</v>
      </c>
      <c r="K193" s="3">
        <v>0.58778666499999999</v>
      </c>
      <c r="L193" s="4">
        <v>0.530628251</v>
      </c>
      <c r="M193" s="5">
        <v>-0.69314718099999995</v>
      </c>
      <c r="N193">
        <f t="shared" si="5"/>
        <v>0.20212418399999998</v>
      </c>
    </row>
    <row r="194" spans="1:15" x14ac:dyDescent="0.55000000000000004">
      <c r="A194">
        <v>193</v>
      </c>
      <c r="B194" s="1" t="s">
        <v>4</v>
      </c>
      <c r="C194" s="2" t="s">
        <v>8</v>
      </c>
      <c r="D194" s="3" t="s">
        <v>9</v>
      </c>
      <c r="E194" s="4" t="s">
        <v>11</v>
      </c>
      <c r="F194" s="5" t="s">
        <v>15</v>
      </c>
      <c r="G194" s="24" t="s">
        <v>31</v>
      </c>
      <c r="H194" s="11">
        <f t="shared" ref="H194:H257" si="6">EXP(N194)</f>
        <v>1.2239999998896756</v>
      </c>
      <c r="I194" s="1">
        <v>0</v>
      </c>
      <c r="J194" s="2">
        <v>-0.223143551</v>
      </c>
      <c r="K194" s="3">
        <v>0.58778666499999999</v>
      </c>
      <c r="L194" s="4">
        <v>0.530628251</v>
      </c>
      <c r="M194" s="5">
        <v>-0.69314718099999995</v>
      </c>
      <c r="N194">
        <f t="shared" ref="N194:N257" si="7">SUM(I194:M194)</f>
        <v>0.20212418399999998</v>
      </c>
    </row>
    <row r="195" spans="1:15" x14ac:dyDescent="0.55000000000000004">
      <c r="A195">
        <v>194</v>
      </c>
      <c r="B195" s="1" t="s">
        <v>3</v>
      </c>
      <c r="C195" s="2" t="s">
        <v>7</v>
      </c>
      <c r="D195" s="3" t="s">
        <v>9</v>
      </c>
      <c r="E195" s="4" t="s">
        <v>11</v>
      </c>
      <c r="F195" s="5" t="s">
        <v>16</v>
      </c>
      <c r="G195" s="24" t="s">
        <v>31</v>
      </c>
      <c r="H195" s="11">
        <f t="shared" si="6"/>
        <v>1.1933999998736853</v>
      </c>
      <c r="I195" s="1">
        <v>0.26236426400000001</v>
      </c>
      <c r="J195" s="2">
        <v>0</v>
      </c>
      <c r="K195" s="3">
        <v>0.58778666499999999</v>
      </c>
      <c r="L195" s="4">
        <v>0.530628251</v>
      </c>
      <c r="M195" s="5">
        <v>-1.203972804</v>
      </c>
      <c r="N195">
        <f t="shared" si="7"/>
        <v>0.17680637600000004</v>
      </c>
    </row>
    <row r="196" spans="1:15" x14ac:dyDescent="0.55000000000000004">
      <c r="A196">
        <v>195</v>
      </c>
      <c r="B196" s="1" t="s">
        <v>4</v>
      </c>
      <c r="C196" s="2" t="s">
        <v>6</v>
      </c>
      <c r="D196" s="3" t="s">
        <v>10</v>
      </c>
      <c r="E196" s="4" t="s">
        <v>11</v>
      </c>
      <c r="F196" s="5" t="s">
        <v>14</v>
      </c>
      <c r="G196" s="24" t="s">
        <v>31</v>
      </c>
      <c r="H196" s="11">
        <f t="shared" si="6"/>
        <v>1.1899999998531088</v>
      </c>
      <c r="I196" s="1">
        <v>0</v>
      </c>
      <c r="J196" s="2">
        <v>0.33647223700000001</v>
      </c>
      <c r="K196" s="3">
        <v>0</v>
      </c>
      <c r="L196" s="4">
        <v>0.530628251</v>
      </c>
      <c r="M196" s="5">
        <v>-0.69314718099999995</v>
      </c>
      <c r="N196">
        <f t="shared" si="7"/>
        <v>0.173953307</v>
      </c>
    </row>
    <row r="197" spans="1:15" x14ac:dyDescent="0.55000000000000004">
      <c r="A197">
        <v>196</v>
      </c>
      <c r="B197" s="1" t="s">
        <v>4</v>
      </c>
      <c r="C197" s="2" t="s">
        <v>6</v>
      </c>
      <c r="D197" s="3" t="s">
        <v>10</v>
      </c>
      <c r="E197" s="4" t="s">
        <v>11</v>
      </c>
      <c r="F197" s="5" t="s">
        <v>15</v>
      </c>
      <c r="G197" s="24" t="s">
        <v>31</v>
      </c>
      <c r="H197" s="11">
        <f t="shared" si="6"/>
        <v>1.1899999998531088</v>
      </c>
      <c r="I197" s="1">
        <v>0</v>
      </c>
      <c r="J197" s="2">
        <v>0.33647223700000001</v>
      </c>
      <c r="K197" s="3">
        <v>0</v>
      </c>
      <c r="L197" s="4">
        <v>0.530628251</v>
      </c>
      <c r="M197" s="5">
        <v>-0.69314718099999995</v>
      </c>
      <c r="N197">
        <f t="shared" si="7"/>
        <v>0.173953307</v>
      </c>
    </row>
    <row r="198" spans="1:15" x14ac:dyDescent="0.55000000000000004">
      <c r="A198">
        <v>197</v>
      </c>
      <c r="B198" s="1" t="s">
        <v>3</v>
      </c>
      <c r="C198" s="2" t="s">
        <v>7</v>
      </c>
      <c r="D198" s="3" t="s">
        <v>9</v>
      </c>
      <c r="E198" s="4" t="s">
        <v>12</v>
      </c>
      <c r="F198" s="5" t="s">
        <v>14</v>
      </c>
      <c r="G198" s="24" t="s">
        <v>31</v>
      </c>
      <c r="H198" s="11">
        <f t="shared" si="6"/>
        <v>1.1699999990526924</v>
      </c>
      <c r="I198" s="1">
        <v>0.26236426400000001</v>
      </c>
      <c r="J198" s="2">
        <v>0</v>
      </c>
      <c r="K198" s="3">
        <v>0.58778666499999999</v>
      </c>
      <c r="L198" s="4">
        <v>0</v>
      </c>
      <c r="M198" s="5">
        <v>-0.69314718099999995</v>
      </c>
      <c r="N198">
        <f t="shared" si="7"/>
        <v>0.15700374800000005</v>
      </c>
    </row>
    <row r="199" spans="1:15" x14ac:dyDescent="0.55000000000000004">
      <c r="A199">
        <v>198</v>
      </c>
      <c r="B199" s="1" t="s">
        <v>3</v>
      </c>
      <c r="C199" s="2" t="s">
        <v>7</v>
      </c>
      <c r="D199" s="3" t="s">
        <v>9</v>
      </c>
      <c r="E199" s="4" t="s">
        <v>12</v>
      </c>
      <c r="F199" s="5" t="s">
        <v>15</v>
      </c>
      <c r="G199" s="24" t="s">
        <v>31</v>
      </c>
      <c r="H199" s="11">
        <f t="shared" si="6"/>
        <v>1.1699999990526924</v>
      </c>
      <c r="I199" s="1">
        <v>0.26236426400000001</v>
      </c>
      <c r="J199" s="2">
        <v>0</v>
      </c>
      <c r="K199" s="3">
        <v>0.58778666499999999</v>
      </c>
      <c r="L199" s="4">
        <v>0</v>
      </c>
      <c r="M199" s="5">
        <v>-0.69314718099999995</v>
      </c>
      <c r="N199">
        <f t="shared" si="7"/>
        <v>0.15700374800000005</v>
      </c>
    </row>
    <row r="200" spans="1:15" x14ac:dyDescent="0.55000000000000004">
      <c r="A200">
        <v>199</v>
      </c>
      <c r="B200" s="1" t="s">
        <v>4</v>
      </c>
      <c r="C200" s="2" t="s">
        <v>5</v>
      </c>
      <c r="D200" s="3" t="s">
        <v>9</v>
      </c>
      <c r="E200" s="4" t="s">
        <v>12</v>
      </c>
      <c r="F200" s="5" t="s">
        <v>16</v>
      </c>
      <c r="G200" s="24" t="s">
        <v>31</v>
      </c>
      <c r="H200" s="11">
        <f t="shared" si="6"/>
        <v>1.1340000007874946</v>
      </c>
      <c r="I200" s="1">
        <v>0</v>
      </c>
      <c r="J200" s="2">
        <v>0.74193734499999997</v>
      </c>
      <c r="K200" s="3">
        <v>0.58778666499999999</v>
      </c>
      <c r="L200" s="4">
        <v>0</v>
      </c>
      <c r="M200" s="5">
        <v>-1.203972804</v>
      </c>
      <c r="N200">
        <f t="shared" si="7"/>
        <v>0.12575120600000012</v>
      </c>
    </row>
    <row r="201" spans="1:15" x14ac:dyDescent="0.55000000000000004">
      <c r="A201">
        <v>200</v>
      </c>
      <c r="B201" s="1" t="s">
        <v>3</v>
      </c>
      <c r="C201" s="2" t="s">
        <v>7</v>
      </c>
      <c r="D201" s="3" t="s">
        <v>10</v>
      </c>
      <c r="E201" s="4" t="s">
        <v>11</v>
      </c>
      <c r="F201" s="5" t="s">
        <v>14</v>
      </c>
      <c r="G201" s="24" t="s">
        <v>31</v>
      </c>
      <c r="H201" s="11">
        <f t="shared" si="6"/>
        <v>1.1049999989284638</v>
      </c>
      <c r="I201" s="1">
        <v>0.26236426400000001</v>
      </c>
      <c r="J201" s="2">
        <v>0</v>
      </c>
      <c r="K201" s="3">
        <v>0</v>
      </c>
      <c r="L201" s="4">
        <v>0.530628251</v>
      </c>
      <c r="M201" s="5">
        <v>-0.69314718099999995</v>
      </c>
      <c r="N201">
        <f t="shared" si="7"/>
        <v>9.9845334000000063E-2</v>
      </c>
    </row>
    <row r="202" spans="1:15" x14ac:dyDescent="0.55000000000000004">
      <c r="A202">
        <v>201</v>
      </c>
      <c r="B202" s="1" t="s">
        <v>3</v>
      </c>
      <c r="C202" s="2" t="s">
        <v>7</v>
      </c>
      <c r="D202" s="3" t="s">
        <v>10</v>
      </c>
      <c r="E202" s="4" t="s">
        <v>11</v>
      </c>
      <c r="F202" s="5" t="s">
        <v>15</v>
      </c>
      <c r="G202" s="24" t="s">
        <v>31</v>
      </c>
      <c r="H202" s="11">
        <f t="shared" si="6"/>
        <v>1.1049999989284638</v>
      </c>
      <c r="I202" s="1">
        <v>0.26236426400000001</v>
      </c>
      <c r="J202" s="2">
        <v>0</v>
      </c>
      <c r="K202" s="3">
        <v>0</v>
      </c>
      <c r="L202" s="4">
        <v>0.530628251</v>
      </c>
      <c r="M202" s="5">
        <v>-0.69314718099999995</v>
      </c>
      <c r="N202">
        <f t="shared" si="7"/>
        <v>9.9845334000000063E-2</v>
      </c>
    </row>
    <row r="203" spans="1:15" x14ac:dyDescent="0.55000000000000004">
      <c r="A203">
        <v>202</v>
      </c>
      <c r="B203" s="1" t="s">
        <v>4</v>
      </c>
      <c r="C203" s="2" t="s">
        <v>5</v>
      </c>
      <c r="D203" s="3" t="s">
        <v>10</v>
      </c>
      <c r="E203" s="4" t="s">
        <v>11</v>
      </c>
      <c r="F203" s="5" t="s">
        <v>16</v>
      </c>
      <c r="G203" s="24" t="s">
        <v>31</v>
      </c>
      <c r="H203" s="11">
        <f t="shared" si="6"/>
        <v>1.0710000005723299</v>
      </c>
      <c r="I203" s="1">
        <v>0</v>
      </c>
      <c r="J203" s="2">
        <v>0.74193734499999997</v>
      </c>
      <c r="K203" s="3">
        <v>0</v>
      </c>
      <c r="L203" s="4">
        <v>0.530628251</v>
      </c>
      <c r="M203" s="5">
        <v>-1.203972804</v>
      </c>
      <c r="N203">
        <f t="shared" si="7"/>
        <v>6.8592792000000014E-2</v>
      </c>
    </row>
    <row r="204" spans="1:15" x14ac:dyDescent="0.55000000000000004">
      <c r="A204">
        <v>203</v>
      </c>
      <c r="B204" s="1" t="s">
        <v>4</v>
      </c>
      <c r="C204" s="2" t="s">
        <v>5</v>
      </c>
      <c r="D204" s="3" t="s">
        <v>10</v>
      </c>
      <c r="E204" s="4" t="s">
        <v>12</v>
      </c>
      <c r="F204" s="5" t="s">
        <v>14</v>
      </c>
      <c r="G204" s="24" t="s">
        <v>31</v>
      </c>
      <c r="H204" s="11">
        <f t="shared" si="6"/>
        <v>1.0499999998220964</v>
      </c>
      <c r="I204" s="1">
        <v>0</v>
      </c>
      <c r="J204" s="2">
        <v>0.74193734499999997</v>
      </c>
      <c r="K204" s="3">
        <v>0</v>
      </c>
      <c r="L204" s="4">
        <v>0</v>
      </c>
      <c r="M204" s="5">
        <v>-0.69314718099999995</v>
      </c>
      <c r="N204">
        <f t="shared" si="7"/>
        <v>4.8790164000000025E-2</v>
      </c>
    </row>
    <row r="205" spans="1:15" x14ac:dyDescent="0.55000000000000004">
      <c r="A205">
        <v>204</v>
      </c>
      <c r="B205" s="1" t="s">
        <v>4</v>
      </c>
      <c r="C205" s="2" t="s">
        <v>5</v>
      </c>
      <c r="D205" s="3" t="s">
        <v>10</v>
      </c>
      <c r="E205" s="4" t="s">
        <v>12</v>
      </c>
      <c r="F205" s="5" t="s">
        <v>15</v>
      </c>
      <c r="G205" s="24" t="s">
        <v>31</v>
      </c>
      <c r="H205" s="11">
        <f t="shared" si="6"/>
        <v>1.0499999998220964</v>
      </c>
      <c r="I205" s="1">
        <v>0</v>
      </c>
      <c r="J205" s="2">
        <v>0.74193734499999997</v>
      </c>
      <c r="K205" s="3">
        <v>0</v>
      </c>
      <c r="L205" s="4">
        <v>0</v>
      </c>
      <c r="M205" s="5">
        <v>-0.69314718099999995</v>
      </c>
      <c r="N205">
        <f t="shared" si="7"/>
        <v>4.8790164000000025E-2</v>
      </c>
    </row>
    <row r="206" spans="1:15" x14ac:dyDescent="0.55000000000000004">
      <c r="A206">
        <v>205</v>
      </c>
      <c r="B206" s="1" t="s">
        <v>3</v>
      </c>
      <c r="C206" s="2" t="s">
        <v>8</v>
      </c>
      <c r="D206" s="3" t="s">
        <v>10</v>
      </c>
      <c r="E206" s="4" t="s">
        <v>12</v>
      </c>
      <c r="F206" s="5" t="s">
        <v>13</v>
      </c>
      <c r="G206" s="24" t="s">
        <v>31</v>
      </c>
      <c r="H206" s="11">
        <f t="shared" si="6"/>
        <v>1.0399999998405876</v>
      </c>
      <c r="I206" s="1">
        <v>0.26236426400000001</v>
      </c>
      <c r="J206" s="2">
        <v>-0.223143551</v>
      </c>
      <c r="K206" s="3">
        <v>0</v>
      </c>
      <c r="L206" s="4">
        <v>0</v>
      </c>
      <c r="M206" s="5">
        <v>0</v>
      </c>
      <c r="N206">
        <f t="shared" si="7"/>
        <v>3.9220713000000018E-2</v>
      </c>
    </row>
    <row r="207" spans="1:15" x14ac:dyDescent="0.55000000000000004">
      <c r="A207" s="13">
        <v>206</v>
      </c>
      <c r="B207" s="14" t="s">
        <v>4</v>
      </c>
      <c r="C207" s="15" t="s">
        <v>7</v>
      </c>
      <c r="D207" s="16" t="s">
        <v>10</v>
      </c>
      <c r="E207" s="17" t="s">
        <v>12</v>
      </c>
      <c r="F207" s="18" t="s">
        <v>13</v>
      </c>
      <c r="G207" s="18" t="s">
        <v>32</v>
      </c>
      <c r="H207" s="19">
        <f t="shared" si="6"/>
        <v>1</v>
      </c>
      <c r="I207" s="1">
        <v>0</v>
      </c>
      <c r="J207" s="2">
        <v>0</v>
      </c>
      <c r="K207" s="3">
        <v>0</v>
      </c>
      <c r="L207" s="4">
        <v>0</v>
      </c>
      <c r="M207" s="5">
        <v>0</v>
      </c>
      <c r="N207">
        <f t="shared" si="7"/>
        <v>0</v>
      </c>
      <c r="O207" s="12"/>
    </row>
    <row r="208" spans="1:15" x14ac:dyDescent="0.55000000000000004">
      <c r="A208">
        <v>207</v>
      </c>
      <c r="B208" s="1" t="s">
        <v>3</v>
      </c>
      <c r="C208" s="2" t="s">
        <v>6</v>
      </c>
      <c r="D208" s="3" t="s">
        <v>9</v>
      </c>
      <c r="E208" s="4" t="s">
        <v>12</v>
      </c>
      <c r="F208" s="5" t="s">
        <v>16</v>
      </c>
      <c r="G208" s="5" t="s">
        <v>32</v>
      </c>
      <c r="H208" s="11">
        <f t="shared" si="6"/>
        <v>0.98280000032934911</v>
      </c>
      <c r="I208" s="1">
        <v>0.26236426400000001</v>
      </c>
      <c r="J208" s="2">
        <v>0.33647223700000001</v>
      </c>
      <c r="K208" s="3">
        <v>0.58778666499999999</v>
      </c>
      <c r="L208" s="4">
        <v>0</v>
      </c>
      <c r="M208" s="5">
        <v>-1.203972804</v>
      </c>
      <c r="N208">
        <f t="shared" si="7"/>
        <v>-1.7349638000000001E-2</v>
      </c>
    </row>
    <row r="209" spans="1:14" x14ac:dyDescent="0.55000000000000004">
      <c r="A209">
        <v>208</v>
      </c>
      <c r="B209" s="1" t="s">
        <v>3</v>
      </c>
      <c r="C209" s="2" t="s">
        <v>8</v>
      </c>
      <c r="D209" s="3" t="s">
        <v>9</v>
      </c>
      <c r="E209" s="4" t="s">
        <v>11</v>
      </c>
      <c r="F209" s="5" t="s">
        <v>16</v>
      </c>
      <c r="G209" s="5" t="s">
        <v>32</v>
      </c>
      <c r="H209" s="11">
        <f t="shared" si="6"/>
        <v>0.95472000019893066</v>
      </c>
      <c r="I209" s="1">
        <v>0.26236426400000001</v>
      </c>
      <c r="J209" s="2">
        <v>-0.223143551</v>
      </c>
      <c r="K209" s="3">
        <v>0.58778666499999999</v>
      </c>
      <c r="L209" s="4">
        <v>0.530628251</v>
      </c>
      <c r="M209" s="5">
        <v>-1.203972804</v>
      </c>
      <c r="N209">
        <f t="shared" si="7"/>
        <v>-4.6337174999999897E-2</v>
      </c>
    </row>
    <row r="210" spans="1:14" x14ac:dyDescent="0.55000000000000004">
      <c r="A210">
        <v>209</v>
      </c>
      <c r="B210" s="1" t="s">
        <v>3</v>
      </c>
      <c r="C210" s="2" t="s">
        <v>8</v>
      </c>
      <c r="D210" s="3" t="s">
        <v>9</v>
      </c>
      <c r="E210" s="4" t="s">
        <v>12</v>
      </c>
      <c r="F210" s="5" t="s">
        <v>14</v>
      </c>
      <c r="G210" s="5" t="s">
        <v>32</v>
      </c>
      <c r="H210" s="11">
        <f t="shared" si="6"/>
        <v>0.93599999953625423</v>
      </c>
      <c r="I210" s="1">
        <v>0.26236426400000001</v>
      </c>
      <c r="J210" s="2">
        <v>-0.223143551</v>
      </c>
      <c r="K210" s="3">
        <v>0.58778666499999999</v>
      </c>
      <c r="L210" s="4">
        <v>0</v>
      </c>
      <c r="M210" s="5">
        <v>-0.69314718099999995</v>
      </c>
      <c r="N210">
        <f t="shared" si="7"/>
        <v>-6.6139802999999886E-2</v>
      </c>
    </row>
    <row r="211" spans="1:14" x14ac:dyDescent="0.55000000000000004">
      <c r="A211">
        <v>210</v>
      </c>
      <c r="B211" s="1" t="s">
        <v>3</v>
      </c>
      <c r="C211" s="2" t="s">
        <v>8</v>
      </c>
      <c r="D211" s="3" t="s">
        <v>9</v>
      </c>
      <c r="E211" s="4" t="s">
        <v>12</v>
      </c>
      <c r="F211" s="5" t="s">
        <v>15</v>
      </c>
      <c r="G211" s="5" t="s">
        <v>32</v>
      </c>
      <c r="H211" s="11">
        <f t="shared" si="6"/>
        <v>0.93599999953625423</v>
      </c>
      <c r="I211" s="1">
        <v>0.26236426400000001</v>
      </c>
      <c r="J211" s="2">
        <v>-0.223143551</v>
      </c>
      <c r="K211" s="3">
        <v>0.58778666499999999</v>
      </c>
      <c r="L211" s="4">
        <v>0</v>
      </c>
      <c r="M211" s="5">
        <v>-0.69314718099999995</v>
      </c>
      <c r="N211">
        <f t="shared" si="7"/>
        <v>-6.6139802999999886E-2</v>
      </c>
    </row>
    <row r="212" spans="1:14" x14ac:dyDescent="0.55000000000000004">
      <c r="A212">
        <v>211</v>
      </c>
      <c r="B212" s="1" t="s">
        <v>2</v>
      </c>
      <c r="C212" s="2" t="s">
        <v>7</v>
      </c>
      <c r="D212" s="3" t="s">
        <v>10</v>
      </c>
      <c r="E212" s="4" t="s">
        <v>12</v>
      </c>
      <c r="F212" s="5" t="s">
        <v>16</v>
      </c>
      <c r="G212" s="5" t="s">
        <v>32</v>
      </c>
      <c r="H212" s="11">
        <f t="shared" si="6"/>
        <v>0.92999999984639714</v>
      </c>
      <c r="I212" s="1">
        <v>1.1314021110000001</v>
      </c>
      <c r="J212" s="2">
        <v>0</v>
      </c>
      <c r="K212" s="3">
        <v>0</v>
      </c>
      <c r="L212" s="4">
        <v>0</v>
      </c>
      <c r="M212" s="5">
        <v>-1.203972804</v>
      </c>
      <c r="N212">
        <f t="shared" si="7"/>
        <v>-7.2570692999999853E-2</v>
      </c>
    </row>
    <row r="213" spans="1:14" x14ac:dyDescent="0.55000000000000004">
      <c r="A213">
        <v>212</v>
      </c>
      <c r="B213" s="1" t="s">
        <v>3</v>
      </c>
      <c r="C213" s="2" t="s">
        <v>6</v>
      </c>
      <c r="D213" s="3" t="s">
        <v>10</v>
      </c>
      <c r="E213" s="4" t="s">
        <v>11</v>
      </c>
      <c r="F213" s="5" t="s">
        <v>16</v>
      </c>
      <c r="G213" s="5" t="s">
        <v>32</v>
      </c>
      <c r="H213" s="11">
        <f t="shared" si="6"/>
        <v>0.92820000016249227</v>
      </c>
      <c r="I213" s="1">
        <v>0.26236426400000001</v>
      </c>
      <c r="J213" s="2">
        <v>0.33647223700000001</v>
      </c>
      <c r="K213" s="3">
        <v>0</v>
      </c>
      <c r="L213" s="4">
        <v>0.530628251</v>
      </c>
      <c r="M213" s="5">
        <v>-1.203972804</v>
      </c>
      <c r="N213">
        <f t="shared" si="7"/>
        <v>-7.450805199999988E-2</v>
      </c>
    </row>
    <row r="214" spans="1:14" x14ac:dyDescent="0.55000000000000004">
      <c r="A214">
        <v>213</v>
      </c>
      <c r="B214" s="1" t="s">
        <v>4</v>
      </c>
      <c r="C214" s="2" t="s">
        <v>7</v>
      </c>
      <c r="D214" s="3" t="s">
        <v>9</v>
      </c>
      <c r="E214" s="4" t="s">
        <v>11</v>
      </c>
      <c r="F214" s="5" t="s">
        <v>16</v>
      </c>
      <c r="G214" s="5" t="s">
        <v>32</v>
      </c>
      <c r="H214" s="11">
        <f t="shared" si="6"/>
        <v>0.91800000033199147</v>
      </c>
      <c r="I214" s="1">
        <v>0</v>
      </c>
      <c r="J214" s="2">
        <v>0</v>
      </c>
      <c r="K214" s="3">
        <v>0.58778666499999999</v>
      </c>
      <c r="L214" s="4">
        <v>0.530628251</v>
      </c>
      <c r="M214" s="5">
        <v>-1.203972804</v>
      </c>
      <c r="N214">
        <f t="shared" si="7"/>
        <v>-8.5557888000000082E-2</v>
      </c>
    </row>
    <row r="215" spans="1:14" x14ac:dyDescent="0.55000000000000004">
      <c r="A215">
        <v>214</v>
      </c>
      <c r="B215" s="1" t="s">
        <v>3</v>
      </c>
      <c r="C215" s="2" t="s">
        <v>6</v>
      </c>
      <c r="D215" s="3" t="s">
        <v>10</v>
      </c>
      <c r="E215" s="4" t="s">
        <v>12</v>
      </c>
      <c r="F215" s="5" t="s">
        <v>14</v>
      </c>
      <c r="G215" s="5" t="s">
        <v>32</v>
      </c>
      <c r="H215" s="11">
        <f t="shared" si="6"/>
        <v>0.90999999951882971</v>
      </c>
      <c r="I215" s="1">
        <v>0.26236426400000001</v>
      </c>
      <c r="J215" s="2">
        <v>0.33647223700000001</v>
      </c>
      <c r="K215" s="3">
        <v>0</v>
      </c>
      <c r="L215" s="4">
        <v>0</v>
      </c>
      <c r="M215" s="5">
        <v>-0.69314718099999995</v>
      </c>
      <c r="N215">
        <f t="shared" si="7"/>
        <v>-9.4310679999999869E-2</v>
      </c>
    </row>
    <row r="216" spans="1:14" x14ac:dyDescent="0.55000000000000004">
      <c r="A216">
        <v>215</v>
      </c>
      <c r="B216" s="1" t="s">
        <v>3</v>
      </c>
      <c r="C216" s="2" t="s">
        <v>6</v>
      </c>
      <c r="D216" s="3" t="s">
        <v>10</v>
      </c>
      <c r="E216" s="4" t="s">
        <v>12</v>
      </c>
      <c r="F216" s="5" t="s">
        <v>15</v>
      </c>
      <c r="G216" s="5" t="s">
        <v>32</v>
      </c>
      <c r="H216" s="11">
        <f t="shared" si="6"/>
        <v>0.90999999951882971</v>
      </c>
      <c r="I216" s="1">
        <v>0.26236426400000001</v>
      </c>
      <c r="J216" s="2">
        <v>0.33647223700000001</v>
      </c>
      <c r="K216" s="3">
        <v>0</v>
      </c>
      <c r="L216" s="4">
        <v>0</v>
      </c>
      <c r="M216" s="5">
        <v>-0.69314718099999995</v>
      </c>
      <c r="N216">
        <f t="shared" si="7"/>
        <v>-9.4310679999999869E-2</v>
      </c>
    </row>
    <row r="217" spans="1:14" x14ac:dyDescent="0.55000000000000004">
      <c r="A217">
        <v>216</v>
      </c>
      <c r="B217" s="1" t="s">
        <v>4</v>
      </c>
      <c r="C217" s="2" t="s">
        <v>7</v>
      </c>
      <c r="D217" s="3" t="s">
        <v>9</v>
      </c>
      <c r="E217" s="4" t="s">
        <v>12</v>
      </c>
      <c r="F217" s="5" t="s">
        <v>14</v>
      </c>
      <c r="G217" s="5" t="s">
        <v>32</v>
      </c>
      <c r="H217" s="11">
        <f t="shared" si="6"/>
        <v>0.8999999996920437</v>
      </c>
      <c r="I217" s="1">
        <v>0</v>
      </c>
      <c r="J217" s="2">
        <v>0</v>
      </c>
      <c r="K217" s="3">
        <v>0.58778666499999999</v>
      </c>
      <c r="L217" s="4">
        <v>0</v>
      </c>
      <c r="M217" s="5">
        <v>-0.69314718099999995</v>
      </c>
      <c r="N217">
        <f t="shared" si="7"/>
        <v>-0.10536051599999996</v>
      </c>
    </row>
    <row r="218" spans="1:14" x14ac:dyDescent="0.55000000000000004">
      <c r="A218">
        <v>217</v>
      </c>
      <c r="B218" s="1" t="s">
        <v>4</v>
      </c>
      <c r="C218" s="2" t="s">
        <v>7</v>
      </c>
      <c r="D218" s="3" t="s">
        <v>9</v>
      </c>
      <c r="E218" s="4" t="s">
        <v>12</v>
      </c>
      <c r="F218" s="5" t="s">
        <v>15</v>
      </c>
      <c r="G218" s="5" t="s">
        <v>32</v>
      </c>
      <c r="H218" s="11">
        <f t="shared" si="6"/>
        <v>0.8999999996920437</v>
      </c>
      <c r="I218" s="1">
        <v>0</v>
      </c>
      <c r="J218" s="2">
        <v>0</v>
      </c>
      <c r="K218" s="3">
        <v>0.58778666499999999</v>
      </c>
      <c r="L218" s="4">
        <v>0</v>
      </c>
      <c r="M218" s="5">
        <v>-0.69314718099999995</v>
      </c>
      <c r="N218">
        <f t="shared" si="7"/>
        <v>-0.10536051599999996</v>
      </c>
    </row>
    <row r="219" spans="1:14" x14ac:dyDescent="0.55000000000000004">
      <c r="A219">
        <v>218</v>
      </c>
      <c r="B219" s="1" t="s">
        <v>3</v>
      </c>
      <c r="C219" s="2" t="s">
        <v>8</v>
      </c>
      <c r="D219" s="3" t="s">
        <v>10</v>
      </c>
      <c r="E219" s="4" t="s">
        <v>11</v>
      </c>
      <c r="F219" s="5" t="s">
        <v>14</v>
      </c>
      <c r="G219" s="5" t="s">
        <v>32</v>
      </c>
      <c r="H219" s="11">
        <f t="shared" si="6"/>
        <v>0.88399999942053242</v>
      </c>
      <c r="I219" s="1">
        <v>0.26236426400000001</v>
      </c>
      <c r="J219" s="2">
        <v>-0.223143551</v>
      </c>
      <c r="K219" s="3">
        <v>0</v>
      </c>
      <c r="L219" s="4">
        <v>0.530628251</v>
      </c>
      <c r="M219" s="5">
        <v>-0.69314718099999995</v>
      </c>
      <c r="N219">
        <f t="shared" si="7"/>
        <v>-0.12329821699999999</v>
      </c>
    </row>
    <row r="220" spans="1:14" x14ac:dyDescent="0.55000000000000004">
      <c r="A220">
        <v>219</v>
      </c>
      <c r="B220" s="1" t="s">
        <v>3</v>
      </c>
      <c r="C220" s="2" t="s">
        <v>8</v>
      </c>
      <c r="D220" s="3" t="s">
        <v>10</v>
      </c>
      <c r="E220" s="4" t="s">
        <v>11</v>
      </c>
      <c r="F220" s="5" t="s">
        <v>15</v>
      </c>
      <c r="G220" s="5" t="s">
        <v>32</v>
      </c>
      <c r="H220" s="11">
        <f t="shared" si="6"/>
        <v>0.88399999942053242</v>
      </c>
      <c r="I220" s="1">
        <v>0.26236426400000001</v>
      </c>
      <c r="J220" s="2">
        <v>-0.223143551</v>
      </c>
      <c r="K220" s="3">
        <v>0</v>
      </c>
      <c r="L220" s="4">
        <v>0.530628251</v>
      </c>
      <c r="M220" s="5">
        <v>-0.69314718099999995</v>
      </c>
      <c r="N220">
        <f t="shared" si="7"/>
        <v>-0.12329821699999999</v>
      </c>
    </row>
    <row r="221" spans="1:14" x14ac:dyDescent="0.55000000000000004">
      <c r="A221">
        <v>220</v>
      </c>
      <c r="B221" s="1" t="s">
        <v>4</v>
      </c>
      <c r="C221" s="2" t="s">
        <v>7</v>
      </c>
      <c r="D221" s="3" t="s">
        <v>10</v>
      </c>
      <c r="E221" s="4" t="s">
        <v>11</v>
      </c>
      <c r="F221" s="5" t="s">
        <v>14</v>
      </c>
      <c r="G221" s="5" t="s">
        <v>32</v>
      </c>
      <c r="H221" s="11">
        <f t="shared" si="6"/>
        <v>0.84999999957310868</v>
      </c>
      <c r="I221" s="1">
        <v>0</v>
      </c>
      <c r="J221" s="2">
        <v>0</v>
      </c>
      <c r="K221" s="3">
        <v>0</v>
      </c>
      <c r="L221" s="4">
        <v>0.530628251</v>
      </c>
      <c r="M221" s="5">
        <v>-0.69314718099999995</v>
      </c>
      <c r="N221">
        <f t="shared" si="7"/>
        <v>-0.16251892999999995</v>
      </c>
    </row>
    <row r="222" spans="1:14" x14ac:dyDescent="0.55000000000000004">
      <c r="A222">
        <v>221</v>
      </c>
      <c r="B222" s="1" t="s">
        <v>4</v>
      </c>
      <c r="C222" s="2" t="s">
        <v>7</v>
      </c>
      <c r="D222" s="3" t="s">
        <v>10</v>
      </c>
      <c r="E222" s="4" t="s">
        <v>11</v>
      </c>
      <c r="F222" s="5" t="s">
        <v>15</v>
      </c>
      <c r="G222" s="5" t="s">
        <v>32</v>
      </c>
      <c r="H222" s="11">
        <f t="shared" si="6"/>
        <v>0.84999999957310868</v>
      </c>
      <c r="I222" s="1">
        <v>0</v>
      </c>
      <c r="J222" s="2">
        <v>0</v>
      </c>
      <c r="K222" s="3">
        <v>0</v>
      </c>
      <c r="L222" s="4">
        <v>0.530628251</v>
      </c>
      <c r="M222" s="5">
        <v>-0.69314718099999995</v>
      </c>
      <c r="N222">
        <f t="shared" si="7"/>
        <v>-0.16251892999999995</v>
      </c>
    </row>
    <row r="223" spans="1:14" x14ac:dyDescent="0.55000000000000004">
      <c r="A223">
        <v>222</v>
      </c>
      <c r="B223" s="1" t="s">
        <v>3</v>
      </c>
      <c r="C223" s="2" t="s">
        <v>5</v>
      </c>
      <c r="D223" s="3" t="s">
        <v>10</v>
      </c>
      <c r="E223" s="4" t="s">
        <v>12</v>
      </c>
      <c r="F223" s="5" t="s">
        <v>16</v>
      </c>
      <c r="G223" s="5" t="s">
        <v>32</v>
      </c>
      <c r="H223" s="11">
        <f t="shared" si="6"/>
        <v>0.8190000001057065</v>
      </c>
      <c r="I223" s="1">
        <v>0.26236426400000001</v>
      </c>
      <c r="J223" s="2">
        <v>0.74193734499999997</v>
      </c>
      <c r="K223" s="3">
        <v>0</v>
      </c>
      <c r="L223" s="4">
        <v>0</v>
      </c>
      <c r="M223" s="5">
        <v>-1.203972804</v>
      </c>
      <c r="N223">
        <f t="shared" si="7"/>
        <v>-0.19967119499999986</v>
      </c>
    </row>
    <row r="224" spans="1:14" x14ac:dyDescent="0.55000000000000004">
      <c r="A224">
        <v>223</v>
      </c>
      <c r="B224" s="1" t="s">
        <v>4</v>
      </c>
      <c r="C224" s="2" t="s">
        <v>8</v>
      </c>
      <c r="D224" s="3" t="s">
        <v>10</v>
      </c>
      <c r="E224" s="4" t="s">
        <v>12</v>
      </c>
      <c r="F224" s="5" t="s">
        <v>13</v>
      </c>
      <c r="G224" s="5" t="s">
        <v>32</v>
      </c>
      <c r="H224" s="11">
        <f t="shared" si="6"/>
        <v>0.80000000025136786</v>
      </c>
      <c r="I224" s="1">
        <v>0</v>
      </c>
      <c r="J224" s="2">
        <v>-0.223143551</v>
      </c>
      <c r="K224" s="3">
        <v>0</v>
      </c>
      <c r="L224" s="4">
        <v>0</v>
      </c>
      <c r="M224" s="5">
        <v>0</v>
      </c>
      <c r="N224">
        <f t="shared" si="7"/>
        <v>-0.223143551</v>
      </c>
    </row>
    <row r="225" spans="1:14" x14ac:dyDescent="0.55000000000000004">
      <c r="A225">
        <v>224</v>
      </c>
      <c r="B225" s="1" t="s">
        <v>4</v>
      </c>
      <c r="C225" s="2" t="s">
        <v>6</v>
      </c>
      <c r="D225" s="3" t="s">
        <v>9</v>
      </c>
      <c r="E225" s="4" t="s">
        <v>12</v>
      </c>
      <c r="F225" s="5" t="s">
        <v>16</v>
      </c>
      <c r="G225" s="5" t="s">
        <v>32</v>
      </c>
      <c r="H225" s="11">
        <f t="shared" si="6"/>
        <v>0.75600000060676875</v>
      </c>
      <c r="I225" s="1">
        <v>0</v>
      </c>
      <c r="J225" s="2">
        <v>0.33647223700000001</v>
      </c>
      <c r="K225" s="3">
        <v>0.58778666499999999</v>
      </c>
      <c r="L225" s="4">
        <v>0</v>
      </c>
      <c r="M225" s="5">
        <v>-1.203972804</v>
      </c>
      <c r="N225">
        <f t="shared" si="7"/>
        <v>-0.2797139019999999</v>
      </c>
    </row>
    <row r="226" spans="1:14" x14ac:dyDescent="0.55000000000000004">
      <c r="A226">
        <v>225</v>
      </c>
      <c r="B226" s="1" t="s">
        <v>2</v>
      </c>
      <c r="C226" s="2" t="s">
        <v>8</v>
      </c>
      <c r="D226" s="3" t="s">
        <v>10</v>
      </c>
      <c r="E226" s="4" t="s">
        <v>12</v>
      </c>
      <c r="F226" s="5" t="s">
        <v>16</v>
      </c>
      <c r="G226" s="5" t="s">
        <v>32</v>
      </c>
      <c r="H226" s="11">
        <f t="shared" si="6"/>
        <v>0.74400000011088974</v>
      </c>
      <c r="I226" s="1">
        <v>1.1314021110000001</v>
      </c>
      <c r="J226" s="2">
        <v>-0.223143551</v>
      </c>
      <c r="K226" s="3">
        <v>0</v>
      </c>
      <c r="L226" s="4">
        <v>0</v>
      </c>
      <c r="M226" s="5">
        <v>-1.203972804</v>
      </c>
      <c r="N226">
        <f t="shared" si="7"/>
        <v>-0.29571424399999979</v>
      </c>
    </row>
    <row r="227" spans="1:14" x14ac:dyDescent="0.55000000000000004">
      <c r="A227">
        <v>226</v>
      </c>
      <c r="B227" s="1" t="s">
        <v>4</v>
      </c>
      <c r="C227" s="2" t="s">
        <v>8</v>
      </c>
      <c r="D227" s="3" t="s">
        <v>9</v>
      </c>
      <c r="E227" s="4" t="s">
        <v>11</v>
      </c>
      <c r="F227" s="5" t="s">
        <v>16</v>
      </c>
      <c r="G227" s="5" t="s">
        <v>32</v>
      </c>
      <c r="H227" s="11">
        <f t="shared" si="6"/>
        <v>0.7344000004963489</v>
      </c>
      <c r="I227" s="1">
        <v>0</v>
      </c>
      <c r="J227" s="2">
        <v>-0.223143551</v>
      </c>
      <c r="K227" s="3">
        <v>0.58778666499999999</v>
      </c>
      <c r="L227" s="4">
        <v>0.530628251</v>
      </c>
      <c r="M227" s="5">
        <v>-1.203972804</v>
      </c>
      <c r="N227">
        <f t="shared" si="7"/>
        <v>-0.30870143900000002</v>
      </c>
    </row>
    <row r="228" spans="1:14" x14ac:dyDescent="0.55000000000000004">
      <c r="A228">
        <v>227</v>
      </c>
      <c r="B228" s="1" t="s">
        <v>4</v>
      </c>
      <c r="C228" s="2" t="s">
        <v>8</v>
      </c>
      <c r="D228" s="3" t="s">
        <v>9</v>
      </c>
      <c r="E228" s="4" t="s">
        <v>12</v>
      </c>
      <c r="F228" s="5" t="s">
        <v>14</v>
      </c>
      <c r="G228" s="5" t="s">
        <v>32</v>
      </c>
      <c r="H228" s="11">
        <f t="shared" si="6"/>
        <v>0.71999999997986597</v>
      </c>
      <c r="I228" s="1">
        <v>0</v>
      </c>
      <c r="J228" s="2">
        <v>-0.223143551</v>
      </c>
      <c r="K228" s="3">
        <v>0.58778666499999999</v>
      </c>
      <c r="L228" s="4">
        <v>0</v>
      </c>
      <c r="M228" s="5">
        <v>-0.69314718099999995</v>
      </c>
      <c r="N228">
        <f t="shared" si="7"/>
        <v>-0.32850406699999996</v>
      </c>
    </row>
    <row r="229" spans="1:14" x14ac:dyDescent="0.55000000000000004">
      <c r="A229">
        <v>228</v>
      </c>
      <c r="B229" s="1" t="s">
        <v>4</v>
      </c>
      <c r="C229" s="2" t="s">
        <v>8</v>
      </c>
      <c r="D229" s="3" t="s">
        <v>9</v>
      </c>
      <c r="E229" s="4" t="s">
        <v>12</v>
      </c>
      <c r="F229" s="5" t="s">
        <v>15</v>
      </c>
      <c r="G229" s="5" t="s">
        <v>32</v>
      </c>
      <c r="H229" s="11">
        <f t="shared" si="6"/>
        <v>0.71999999997986597</v>
      </c>
      <c r="I229" s="1">
        <v>0</v>
      </c>
      <c r="J229" s="2">
        <v>-0.223143551</v>
      </c>
      <c r="K229" s="3">
        <v>0.58778666499999999</v>
      </c>
      <c r="L229" s="4">
        <v>0</v>
      </c>
      <c r="M229" s="5">
        <v>-0.69314718099999995</v>
      </c>
      <c r="N229">
        <f t="shared" si="7"/>
        <v>-0.32850406699999996</v>
      </c>
    </row>
    <row r="230" spans="1:14" x14ac:dyDescent="0.55000000000000004">
      <c r="A230">
        <v>229</v>
      </c>
      <c r="B230" s="1" t="s">
        <v>4</v>
      </c>
      <c r="C230" s="2" t="s">
        <v>6</v>
      </c>
      <c r="D230" s="3" t="s">
        <v>10</v>
      </c>
      <c r="E230" s="4" t="s">
        <v>11</v>
      </c>
      <c r="F230" s="5" t="s">
        <v>16</v>
      </c>
      <c r="G230" s="5" t="s">
        <v>32</v>
      </c>
      <c r="H230" s="11">
        <f t="shared" si="6"/>
        <v>0.71400000045878265</v>
      </c>
      <c r="I230" s="1">
        <v>0</v>
      </c>
      <c r="J230" s="2">
        <v>0.33647223700000001</v>
      </c>
      <c r="K230" s="3">
        <v>0</v>
      </c>
      <c r="L230" s="4">
        <v>0.530628251</v>
      </c>
      <c r="M230" s="5">
        <v>-1.203972804</v>
      </c>
      <c r="N230">
        <f t="shared" si="7"/>
        <v>-0.336872316</v>
      </c>
    </row>
    <row r="231" spans="1:14" x14ac:dyDescent="0.55000000000000004">
      <c r="A231">
        <v>230</v>
      </c>
      <c r="B231" s="1" t="s">
        <v>3</v>
      </c>
      <c r="C231" s="2" t="s">
        <v>7</v>
      </c>
      <c r="D231" s="3" t="s">
        <v>9</v>
      </c>
      <c r="E231" s="4" t="s">
        <v>12</v>
      </c>
      <c r="F231" s="5" t="s">
        <v>16</v>
      </c>
      <c r="G231" s="5" t="s">
        <v>32</v>
      </c>
      <c r="H231" s="11">
        <f t="shared" si="6"/>
        <v>0.70199999996934082</v>
      </c>
      <c r="I231" s="1">
        <v>0.26236426400000001</v>
      </c>
      <c r="J231" s="2">
        <v>0</v>
      </c>
      <c r="K231" s="3">
        <v>0.58778666499999999</v>
      </c>
      <c r="L231" s="4">
        <v>0</v>
      </c>
      <c r="M231" s="5">
        <v>-1.203972804</v>
      </c>
      <c r="N231">
        <f t="shared" si="7"/>
        <v>-0.35382187499999995</v>
      </c>
    </row>
    <row r="232" spans="1:14" x14ac:dyDescent="0.55000000000000004">
      <c r="A232">
        <v>231</v>
      </c>
      <c r="B232" s="1" t="s">
        <v>4</v>
      </c>
      <c r="C232" s="2" t="s">
        <v>6</v>
      </c>
      <c r="D232" s="3" t="s">
        <v>10</v>
      </c>
      <c r="E232" s="4" t="s">
        <v>12</v>
      </c>
      <c r="F232" s="5" t="s">
        <v>14</v>
      </c>
      <c r="G232" s="5" t="s">
        <v>32</v>
      </c>
      <c r="H232" s="11">
        <f t="shared" si="6"/>
        <v>0.69999999995711271</v>
      </c>
      <c r="I232" s="1">
        <v>0</v>
      </c>
      <c r="J232" s="2">
        <v>0.33647223700000001</v>
      </c>
      <c r="K232" s="3">
        <v>0</v>
      </c>
      <c r="L232" s="4">
        <v>0</v>
      </c>
      <c r="M232" s="5">
        <v>-0.69314718099999995</v>
      </c>
      <c r="N232">
        <f t="shared" si="7"/>
        <v>-0.35667494399999994</v>
      </c>
    </row>
    <row r="233" spans="1:14" x14ac:dyDescent="0.55000000000000004">
      <c r="A233">
        <v>232</v>
      </c>
      <c r="B233" s="1" t="s">
        <v>4</v>
      </c>
      <c r="C233" s="2" t="s">
        <v>6</v>
      </c>
      <c r="D233" s="3" t="s">
        <v>10</v>
      </c>
      <c r="E233" s="4" t="s">
        <v>12</v>
      </c>
      <c r="F233" s="5" t="s">
        <v>15</v>
      </c>
      <c r="G233" s="5" t="s">
        <v>32</v>
      </c>
      <c r="H233" s="11">
        <f t="shared" si="6"/>
        <v>0.69999999995711271</v>
      </c>
      <c r="I233" s="1">
        <v>0</v>
      </c>
      <c r="J233" s="2">
        <v>0.33647223700000001</v>
      </c>
      <c r="K233" s="3">
        <v>0</v>
      </c>
      <c r="L233" s="4">
        <v>0</v>
      </c>
      <c r="M233" s="5">
        <v>-0.69314718099999995</v>
      </c>
      <c r="N233">
        <f t="shared" si="7"/>
        <v>-0.35667494399999994</v>
      </c>
    </row>
    <row r="234" spans="1:14" x14ac:dyDescent="0.55000000000000004">
      <c r="A234">
        <v>233</v>
      </c>
      <c r="B234" s="1" t="s">
        <v>4</v>
      </c>
      <c r="C234" s="2" t="s">
        <v>8</v>
      </c>
      <c r="D234" s="3" t="s">
        <v>10</v>
      </c>
      <c r="E234" s="4" t="s">
        <v>11</v>
      </c>
      <c r="F234" s="5" t="s">
        <v>14</v>
      </c>
      <c r="G234" s="5" t="s">
        <v>32</v>
      </c>
      <c r="H234" s="11">
        <f t="shared" si="6"/>
        <v>0.67999999987214965</v>
      </c>
      <c r="I234" s="1">
        <v>0</v>
      </c>
      <c r="J234" s="2">
        <v>-0.223143551</v>
      </c>
      <c r="K234" s="3">
        <v>0</v>
      </c>
      <c r="L234" s="4">
        <v>0.530628251</v>
      </c>
      <c r="M234" s="5">
        <v>-0.69314718099999995</v>
      </c>
      <c r="N234">
        <f t="shared" si="7"/>
        <v>-0.38566248099999995</v>
      </c>
    </row>
    <row r="235" spans="1:14" x14ac:dyDescent="0.55000000000000004">
      <c r="A235">
        <v>234</v>
      </c>
      <c r="B235" s="1" t="s">
        <v>4</v>
      </c>
      <c r="C235" s="2" t="s">
        <v>8</v>
      </c>
      <c r="D235" s="3" t="s">
        <v>10</v>
      </c>
      <c r="E235" s="4" t="s">
        <v>11</v>
      </c>
      <c r="F235" s="5" t="s">
        <v>15</v>
      </c>
      <c r="G235" s="5" t="s">
        <v>32</v>
      </c>
      <c r="H235" s="11">
        <f t="shared" si="6"/>
        <v>0.67999999987214965</v>
      </c>
      <c r="I235" s="1">
        <v>0</v>
      </c>
      <c r="J235" s="2">
        <v>-0.223143551</v>
      </c>
      <c r="K235" s="3">
        <v>0</v>
      </c>
      <c r="L235" s="4">
        <v>0.530628251</v>
      </c>
      <c r="M235" s="5">
        <v>-0.69314718099999995</v>
      </c>
      <c r="N235">
        <f t="shared" si="7"/>
        <v>-0.38566248099999995</v>
      </c>
    </row>
    <row r="236" spans="1:14" x14ac:dyDescent="0.55000000000000004">
      <c r="A236">
        <v>235</v>
      </c>
      <c r="B236" s="1" t="s">
        <v>3</v>
      </c>
      <c r="C236" s="2" t="s">
        <v>7</v>
      </c>
      <c r="D236" s="3" t="s">
        <v>10</v>
      </c>
      <c r="E236" s="4" t="s">
        <v>11</v>
      </c>
      <c r="F236" s="5" t="s">
        <v>16</v>
      </c>
      <c r="G236" s="5" t="s">
        <v>32</v>
      </c>
      <c r="H236" s="11">
        <f t="shared" si="6"/>
        <v>0.66299999986493008</v>
      </c>
      <c r="I236" s="1">
        <v>0.26236426400000001</v>
      </c>
      <c r="J236" s="2">
        <v>0</v>
      </c>
      <c r="K236" s="3">
        <v>0</v>
      </c>
      <c r="L236" s="4">
        <v>0.530628251</v>
      </c>
      <c r="M236" s="5">
        <v>-1.203972804</v>
      </c>
      <c r="N236">
        <f t="shared" si="7"/>
        <v>-0.41098028899999994</v>
      </c>
    </row>
    <row r="237" spans="1:14" x14ac:dyDescent="0.55000000000000004">
      <c r="A237">
        <v>236</v>
      </c>
      <c r="B237" s="1" t="s">
        <v>3</v>
      </c>
      <c r="C237" s="2" t="s">
        <v>7</v>
      </c>
      <c r="D237" s="3" t="s">
        <v>10</v>
      </c>
      <c r="E237" s="4" t="s">
        <v>12</v>
      </c>
      <c r="F237" s="5" t="s">
        <v>14</v>
      </c>
      <c r="G237" s="5" t="s">
        <v>32</v>
      </c>
      <c r="H237" s="11">
        <f t="shared" si="6"/>
        <v>0.64999999941009534</v>
      </c>
      <c r="I237" s="1">
        <v>0.26236426400000001</v>
      </c>
      <c r="J237" s="2">
        <v>0</v>
      </c>
      <c r="K237" s="3">
        <v>0</v>
      </c>
      <c r="L237" s="4">
        <v>0</v>
      </c>
      <c r="M237" s="5">
        <v>-0.69314718099999995</v>
      </c>
      <c r="N237">
        <f t="shared" si="7"/>
        <v>-0.43078291699999993</v>
      </c>
    </row>
    <row r="238" spans="1:14" x14ac:dyDescent="0.55000000000000004">
      <c r="A238">
        <v>237</v>
      </c>
      <c r="B238" s="1" t="s">
        <v>3</v>
      </c>
      <c r="C238" s="2" t="s">
        <v>7</v>
      </c>
      <c r="D238" s="3" t="s">
        <v>10</v>
      </c>
      <c r="E238" s="4" t="s">
        <v>12</v>
      </c>
      <c r="F238" s="5" t="s">
        <v>15</v>
      </c>
      <c r="G238" s="5" t="s">
        <v>32</v>
      </c>
      <c r="H238" s="11">
        <f t="shared" si="6"/>
        <v>0.64999999941009534</v>
      </c>
      <c r="I238" s="1">
        <v>0.26236426400000001</v>
      </c>
      <c r="J238" s="2">
        <v>0</v>
      </c>
      <c r="K238" s="3">
        <v>0</v>
      </c>
      <c r="L238" s="4">
        <v>0</v>
      </c>
      <c r="M238" s="5">
        <v>-0.69314718099999995</v>
      </c>
      <c r="N238">
        <f t="shared" si="7"/>
        <v>-0.43078291699999993</v>
      </c>
    </row>
    <row r="239" spans="1:14" x14ac:dyDescent="0.55000000000000004">
      <c r="A239">
        <v>238</v>
      </c>
      <c r="B239" s="1" t="s">
        <v>4</v>
      </c>
      <c r="C239" s="2" t="s">
        <v>5</v>
      </c>
      <c r="D239" s="3" t="s">
        <v>10</v>
      </c>
      <c r="E239" s="4" t="s">
        <v>12</v>
      </c>
      <c r="F239" s="5" t="s">
        <v>16</v>
      </c>
      <c r="G239" s="5" t="s">
        <v>32</v>
      </c>
      <c r="H239" s="11">
        <f t="shared" si="6"/>
        <v>0.63000000037583193</v>
      </c>
      <c r="I239" s="1">
        <v>0</v>
      </c>
      <c r="J239" s="2">
        <v>0.74193734499999997</v>
      </c>
      <c r="K239" s="3">
        <v>0</v>
      </c>
      <c r="L239" s="4">
        <v>0</v>
      </c>
      <c r="M239" s="5">
        <v>-1.203972804</v>
      </c>
      <c r="N239">
        <f t="shared" si="7"/>
        <v>-0.46203545899999998</v>
      </c>
    </row>
    <row r="240" spans="1:14" x14ac:dyDescent="0.55000000000000004">
      <c r="A240">
        <v>239</v>
      </c>
      <c r="B240" s="1" t="s">
        <v>3</v>
      </c>
      <c r="C240" s="2" t="s">
        <v>8</v>
      </c>
      <c r="D240" s="3" t="s">
        <v>9</v>
      </c>
      <c r="E240" s="4" t="s">
        <v>12</v>
      </c>
      <c r="F240" s="5" t="s">
        <v>16</v>
      </c>
      <c r="G240" s="5" t="s">
        <v>32</v>
      </c>
      <c r="H240" s="11">
        <f t="shared" si="6"/>
        <v>0.5616000001519329</v>
      </c>
      <c r="I240" s="1">
        <v>0.26236426400000001</v>
      </c>
      <c r="J240" s="2">
        <v>-0.223143551</v>
      </c>
      <c r="K240" s="3">
        <v>0.58778666499999999</v>
      </c>
      <c r="L240" s="4">
        <v>0</v>
      </c>
      <c r="M240" s="5">
        <v>-1.203972804</v>
      </c>
      <c r="N240">
        <f t="shared" si="7"/>
        <v>-0.57696542599999989</v>
      </c>
    </row>
    <row r="241" spans="1:14" x14ac:dyDescent="0.55000000000000004">
      <c r="A241">
        <v>240</v>
      </c>
      <c r="B241" s="1" t="s">
        <v>3</v>
      </c>
      <c r="C241" s="2" t="s">
        <v>6</v>
      </c>
      <c r="D241" s="3" t="s">
        <v>10</v>
      </c>
      <c r="E241" s="4" t="s">
        <v>12</v>
      </c>
      <c r="F241" s="5" t="s">
        <v>16</v>
      </c>
      <c r="G241" s="5" t="s">
        <v>32</v>
      </c>
      <c r="H241" s="11">
        <f t="shared" si="6"/>
        <v>0.54600000012952876</v>
      </c>
      <c r="I241" s="1">
        <v>0.26236426400000001</v>
      </c>
      <c r="J241" s="2">
        <v>0.33647223700000001</v>
      </c>
      <c r="K241" s="3">
        <v>0</v>
      </c>
      <c r="L241" s="4">
        <v>0</v>
      </c>
      <c r="M241" s="5">
        <v>-1.203972804</v>
      </c>
      <c r="N241">
        <f t="shared" si="7"/>
        <v>-0.60513630299999988</v>
      </c>
    </row>
    <row r="242" spans="1:14" x14ac:dyDescent="0.55000000000000004">
      <c r="A242">
        <v>241</v>
      </c>
      <c r="B242" s="1" t="s">
        <v>4</v>
      </c>
      <c r="C242" s="2" t="s">
        <v>7</v>
      </c>
      <c r="D242" s="3" t="s">
        <v>9</v>
      </c>
      <c r="E242" s="4" t="s">
        <v>12</v>
      </c>
      <c r="F242" s="5" t="s">
        <v>16</v>
      </c>
      <c r="G242" s="5" t="s">
        <v>32</v>
      </c>
      <c r="H242" s="11">
        <f t="shared" si="6"/>
        <v>0.54000000022886119</v>
      </c>
      <c r="I242" s="1">
        <v>0</v>
      </c>
      <c r="J242" s="2">
        <v>0</v>
      </c>
      <c r="K242" s="3">
        <v>0.58778666499999999</v>
      </c>
      <c r="L242" s="4">
        <v>0</v>
      </c>
      <c r="M242" s="5">
        <v>-1.203972804</v>
      </c>
      <c r="N242">
        <f t="shared" si="7"/>
        <v>-0.61618613899999997</v>
      </c>
    </row>
    <row r="243" spans="1:14" x14ac:dyDescent="0.55000000000000004">
      <c r="A243">
        <v>242</v>
      </c>
      <c r="B243" s="1" t="s">
        <v>3</v>
      </c>
      <c r="C243" s="2" t="s">
        <v>8</v>
      </c>
      <c r="D243" s="3" t="s">
        <v>10</v>
      </c>
      <c r="E243" s="4" t="s">
        <v>11</v>
      </c>
      <c r="F243" s="5" t="s">
        <v>16</v>
      </c>
      <c r="G243" s="5" t="s">
        <v>32</v>
      </c>
      <c r="H243" s="11">
        <f t="shared" si="6"/>
        <v>0.53040000005860088</v>
      </c>
      <c r="I243" s="1">
        <v>0.26236426400000001</v>
      </c>
      <c r="J243" s="2">
        <v>-0.223143551</v>
      </c>
      <c r="K243" s="3">
        <v>0</v>
      </c>
      <c r="L243" s="4">
        <v>0.530628251</v>
      </c>
      <c r="M243" s="5">
        <v>-1.203972804</v>
      </c>
      <c r="N243">
        <f t="shared" si="7"/>
        <v>-0.63412383999999999</v>
      </c>
    </row>
    <row r="244" spans="1:14" x14ac:dyDescent="0.55000000000000004">
      <c r="A244">
        <v>243</v>
      </c>
      <c r="B244" s="1" t="s">
        <v>3</v>
      </c>
      <c r="C244" s="2" t="s">
        <v>8</v>
      </c>
      <c r="D244" s="3" t="s">
        <v>10</v>
      </c>
      <c r="E244" s="4" t="s">
        <v>12</v>
      </c>
      <c r="F244" s="5" t="s">
        <v>14</v>
      </c>
      <c r="G244" s="5" t="s">
        <v>32</v>
      </c>
      <c r="H244" s="11">
        <f t="shared" si="6"/>
        <v>0.51999999969146538</v>
      </c>
      <c r="I244" s="1">
        <v>0.26236426400000001</v>
      </c>
      <c r="J244" s="2">
        <v>-0.223143551</v>
      </c>
      <c r="K244" s="3">
        <v>0</v>
      </c>
      <c r="L244" s="4">
        <v>0</v>
      </c>
      <c r="M244" s="5">
        <v>-0.69314718099999995</v>
      </c>
      <c r="N244">
        <f t="shared" si="7"/>
        <v>-0.65392646799999987</v>
      </c>
    </row>
    <row r="245" spans="1:14" x14ac:dyDescent="0.55000000000000004">
      <c r="A245">
        <v>244</v>
      </c>
      <c r="B245" s="1" t="s">
        <v>3</v>
      </c>
      <c r="C245" s="2" t="s">
        <v>8</v>
      </c>
      <c r="D245" s="3" t="s">
        <v>10</v>
      </c>
      <c r="E245" s="4" t="s">
        <v>12</v>
      </c>
      <c r="F245" s="5" t="s">
        <v>15</v>
      </c>
      <c r="G245" s="5" t="s">
        <v>32</v>
      </c>
      <c r="H245" s="11">
        <f t="shared" si="6"/>
        <v>0.51999999969146538</v>
      </c>
      <c r="I245" s="1">
        <v>0.26236426400000001</v>
      </c>
      <c r="J245" s="2">
        <v>-0.223143551</v>
      </c>
      <c r="K245" s="3">
        <v>0</v>
      </c>
      <c r="L245" s="4">
        <v>0</v>
      </c>
      <c r="M245" s="5">
        <v>-0.69314718099999995</v>
      </c>
      <c r="N245">
        <f t="shared" si="7"/>
        <v>-0.65392646799999987</v>
      </c>
    </row>
    <row r="246" spans="1:14" x14ac:dyDescent="0.55000000000000004">
      <c r="A246">
        <v>245</v>
      </c>
      <c r="B246" s="1" t="s">
        <v>4</v>
      </c>
      <c r="C246" s="2" t="s">
        <v>7</v>
      </c>
      <c r="D246" s="3" t="s">
        <v>10</v>
      </c>
      <c r="E246" s="4" t="s">
        <v>11</v>
      </c>
      <c r="F246" s="5" t="s">
        <v>16</v>
      </c>
      <c r="G246" s="5" t="s">
        <v>32</v>
      </c>
      <c r="H246" s="11">
        <f t="shared" si="6"/>
        <v>0.51000000013452051</v>
      </c>
      <c r="I246" s="1">
        <v>0</v>
      </c>
      <c r="J246" s="2">
        <v>0</v>
      </c>
      <c r="K246" s="3">
        <v>0</v>
      </c>
      <c r="L246" s="4">
        <v>0.530628251</v>
      </c>
      <c r="M246" s="5">
        <v>-1.203972804</v>
      </c>
      <c r="N246">
        <f t="shared" si="7"/>
        <v>-0.67334455299999996</v>
      </c>
    </row>
    <row r="247" spans="1:14" x14ac:dyDescent="0.55000000000000004">
      <c r="A247">
        <v>246</v>
      </c>
      <c r="B247" s="1" t="s">
        <v>4</v>
      </c>
      <c r="C247" s="2" t="s">
        <v>7</v>
      </c>
      <c r="D247" s="3" t="s">
        <v>10</v>
      </c>
      <c r="E247" s="4" t="s">
        <v>12</v>
      </c>
      <c r="F247" s="5" t="s">
        <v>14</v>
      </c>
      <c r="G247" s="5" t="s">
        <v>32</v>
      </c>
      <c r="H247" s="11">
        <f t="shared" si="6"/>
        <v>0.49999999977997267</v>
      </c>
      <c r="I247" s="1">
        <v>0</v>
      </c>
      <c r="J247" s="2">
        <v>0</v>
      </c>
      <c r="K247" s="3">
        <v>0</v>
      </c>
      <c r="L247" s="4">
        <v>0</v>
      </c>
      <c r="M247" s="5">
        <v>-0.69314718099999995</v>
      </c>
      <c r="N247">
        <f t="shared" si="7"/>
        <v>-0.69314718099999995</v>
      </c>
    </row>
    <row r="248" spans="1:14" x14ac:dyDescent="0.55000000000000004">
      <c r="A248">
        <v>247</v>
      </c>
      <c r="B248" s="1" t="s">
        <v>4</v>
      </c>
      <c r="C248" s="2" t="s">
        <v>7</v>
      </c>
      <c r="D248" s="3" t="s">
        <v>10</v>
      </c>
      <c r="E248" s="4" t="s">
        <v>12</v>
      </c>
      <c r="F248" s="5" t="s">
        <v>15</v>
      </c>
      <c r="G248" s="5" t="s">
        <v>32</v>
      </c>
      <c r="H248" s="11">
        <f t="shared" si="6"/>
        <v>0.49999999977997267</v>
      </c>
      <c r="I248" s="1">
        <v>0</v>
      </c>
      <c r="J248" s="2">
        <v>0</v>
      </c>
      <c r="K248" s="3">
        <v>0</v>
      </c>
      <c r="L248" s="4">
        <v>0</v>
      </c>
      <c r="M248" s="5">
        <v>-0.69314718099999995</v>
      </c>
      <c r="N248">
        <f t="shared" si="7"/>
        <v>-0.69314718099999995</v>
      </c>
    </row>
    <row r="249" spans="1:14" x14ac:dyDescent="0.55000000000000004">
      <c r="A249">
        <v>248</v>
      </c>
      <c r="B249" s="1" t="s">
        <v>4</v>
      </c>
      <c r="C249" s="2" t="s">
        <v>8</v>
      </c>
      <c r="D249" s="3" t="s">
        <v>9</v>
      </c>
      <c r="E249" s="4" t="s">
        <v>12</v>
      </c>
      <c r="F249" s="5" t="s">
        <v>16</v>
      </c>
      <c r="G249" s="5" t="s">
        <v>32</v>
      </c>
      <c r="H249" s="11">
        <f t="shared" si="6"/>
        <v>0.43200000031882757</v>
      </c>
      <c r="I249" s="1">
        <v>0</v>
      </c>
      <c r="J249" s="2">
        <v>-0.223143551</v>
      </c>
      <c r="K249" s="3">
        <v>0.58778666499999999</v>
      </c>
      <c r="L249" s="4">
        <v>0</v>
      </c>
      <c r="M249" s="5">
        <v>-1.203972804</v>
      </c>
      <c r="N249">
        <f t="shared" si="7"/>
        <v>-0.83932969000000002</v>
      </c>
    </row>
    <row r="250" spans="1:14" x14ac:dyDescent="0.55000000000000004">
      <c r="A250">
        <v>249</v>
      </c>
      <c r="B250" s="1" t="s">
        <v>4</v>
      </c>
      <c r="C250" s="2" t="s">
        <v>6</v>
      </c>
      <c r="D250" s="3" t="s">
        <v>10</v>
      </c>
      <c r="E250" s="4" t="s">
        <v>12</v>
      </c>
      <c r="F250" s="5" t="s">
        <v>16</v>
      </c>
      <c r="G250" s="5" t="s">
        <v>32</v>
      </c>
      <c r="H250" s="11">
        <f t="shared" si="6"/>
        <v>0.42000000029598367</v>
      </c>
      <c r="I250" s="1">
        <v>0</v>
      </c>
      <c r="J250" s="2">
        <v>0.33647223700000001</v>
      </c>
      <c r="K250" s="3">
        <v>0</v>
      </c>
      <c r="L250" s="4">
        <v>0</v>
      </c>
      <c r="M250" s="5">
        <v>-1.203972804</v>
      </c>
      <c r="N250">
        <f t="shared" si="7"/>
        <v>-0.867500567</v>
      </c>
    </row>
    <row r="251" spans="1:14" x14ac:dyDescent="0.55000000000000004">
      <c r="A251">
        <v>250</v>
      </c>
      <c r="B251" s="1" t="s">
        <v>4</v>
      </c>
      <c r="C251" s="2" t="s">
        <v>8</v>
      </c>
      <c r="D251" s="3" t="s">
        <v>10</v>
      </c>
      <c r="E251" s="4" t="s">
        <v>11</v>
      </c>
      <c r="F251" s="5" t="s">
        <v>16</v>
      </c>
      <c r="G251" s="5" t="s">
        <v>32</v>
      </c>
      <c r="H251" s="11">
        <f t="shared" si="6"/>
        <v>0.40800000023581401</v>
      </c>
      <c r="I251" s="1">
        <v>0</v>
      </c>
      <c r="J251" s="2">
        <v>-0.223143551</v>
      </c>
      <c r="K251" s="3">
        <v>0</v>
      </c>
      <c r="L251" s="4">
        <v>0.530628251</v>
      </c>
      <c r="M251" s="5">
        <v>-1.203972804</v>
      </c>
      <c r="N251">
        <f t="shared" si="7"/>
        <v>-0.8964881039999999</v>
      </c>
    </row>
    <row r="252" spans="1:14" x14ac:dyDescent="0.55000000000000004">
      <c r="A252">
        <v>251</v>
      </c>
      <c r="B252" s="1" t="s">
        <v>4</v>
      </c>
      <c r="C252" s="2" t="s">
        <v>8</v>
      </c>
      <c r="D252" s="3" t="s">
        <v>10</v>
      </c>
      <c r="E252" s="4" t="s">
        <v>12</v>
      </c>
      <c r="F252" s="5" t="s">
        <v>14</v>
      </c>
      <c r="G252" s="5" t="s">
        <v>32</v>
      </c>
      <c r="H252" s="11">
        <f t="shared" si="6"/>
        <v>0.39999999994966201</v>
      </c>
      <c r="I252" s="1">
        <v>0</v>
      </c>
      <c r="J252" s="2">
        <v>-0.223143551</v>
      </c>
      <c r="K252" s="3">
        <v>0</v>
      </c>
      <c r="L252" s="4">
        <v>0</v>
      </c>
      <c r="M252" s="5">
        <v>-0.69314718099999995</v>
      </c>
      <c r="N252">
        <f t="shared" si="7"/>
        <v>-0.916290732</v>
      </c>
    </row>
    <row r="253" spans="1:14" x14ac:dyDescent="0.55000000000000004">
      <c r="A253">
        <v>252</v>
      </c>
      <c r="B253" s="1" t="s">
        <v>4</v>
      </c>
      <c r="C253" s="2" t="s">
        <v>8</v>
      </c>
      <c r="D253" s="3" t="s">
        <v>10</v>
      </c>
      <c r="E253" s="4" t="s">
        <v>12</v>
      </c>
      <c r="F253" s="5" t="s">
        <v>15</v>
      </c>
      <c r="G253" s="5" t="s">
        <v>32</v>
      </c>
      <c r="H253" s="11">
        <f t="shared" si="6"/>
        <v>0.39999999994966201</v>
      </c>
      <c r="I253" s="1">
        <v>0</v>
      </c>
      <c r="J253" s="2">
        <v>-0.223143551</v>
      </c>
      <c r="K253" s="3">
        <v>0</v>
      </c>
      <c r="L253" s="4">
        <v>0</v>
      </c>
      <c r="M253" s="5">
        <v>-0.69314718099999995</v>
      </c>
      <c r="N253">
        <f t="shared" si="7"/>
        <v>-0.916290732</v>
      </c>
    </row>
    <row r="254" spans="1:14" x14ac:dyDescent="0.55000000000000004">
      <c r="A254">
        <v>253</v>
      </c>
      <c r="B254" s="1" t="s">
        <v>3</v>
      </c>
      <c r="C254" s="2" t="s">
        <v>7</v>
      </c>
      <c r="D254" s="3" t="s">
        <v>10</v>
      </c>
      <c r="E254" s="4" t="s">
        <v>12</v>
      </c>
      <c r="F254" s="5" t="s">
        <v>16</v>
      </c>
      <c r="G254" s="5" t="s">
        <v>32</v>
      </c>
      <c r="H254" s="11">
        <f t="shared" si="6"/>
        <v>0.38999999994479356</v>
      </c>
      <c r="I254" s="1">
        <v>0.26236426400000001</v>
      </c>
      <c r="J254" s="2">
        <v>0</v>
      </c>
      <c r="K254" s="3">
        <v>0</v>
      </c>
      <c r="L254" s="4">
        <v>0</v>
      </c>
      <c r="M254" s="5">
        <v>-1.203972804</v>
      </c>
      <c r="N254">
        <f t="shared" si="7"/>
        <v>-0.94160853999999994</v>
      </c>
    </row>
    <row r="255" spans="1:14" x14ac:dyDescent="0.55000000000000004">
      <c r="A255">
        <v>254</v>
      </c>
      <c r="B255" s="1" t="s">
        <v>3</v>
      </c>
      <c r="C255" s="2" t="s">
        <v>8</v>
      </c>
      <c r="D255" s="3" t="s">
        <v>10</v>
      </c>
      <c r="E255" s="4" t="s">
        <v>12</v>
      </c>
      <c r="F255" s="5" t="s">
        <v>16</v>
      </c>
      <c r="G255" s="5" t="s">
        <v>32</v>
      </c>
      <c r="H255" s="11">
        <f t="shared" si="6"/>
        <v>0.31200000005386824</v>
      </c>
      <c r="I255" s="1">
        <v>0.26236426400000001</v>
      </c>
      <c r="J255" s="2">
        <v>-0.223143551</v>
      </c>
      <c r="K255" s="3">
        <v>0</v>
      </c>
      <c r="L255" s="4">
        <v>0</v>
      </c>
      <c r="M255" s="5">
        <v>-1.203972804</v>
      </c>
      <c r="N255">
        <f t="shared" si="7"/>
        <v>-1.164752091</v>
      </c>
    </row>
    <row r="256" spans="1:14" x14ac:dyDescent="0.55000000000000004">
      <c r="A256">
        <v>255</v>
      </c>
      <c r="B256" s="1" t="s">
        <v>4</v>
      </c>
      <c r="C256" s="2" t="s">
        <v>7</v>
      </c>
      <c r="D256" s="3" t="s">
        <v>10</v>
      </c>
      <c r="E256" s="4" t="s">
        <v>12</v>
      </c>
      <c r="F256" s="5" t="s">
        <v>16</v>
      </c>
      <c r="G256" s="5" t="s">
        <v>32</v>
      </c>
      <c r="H256" s="11">
        <f t="shared" si="6"/>
        <v>0.30000000009778083</v>
      </c>
      <c r="I256" s="1">
        <v>0</v>
      </c>
      <c r="J256" s="2">
        <v>0</v>
      </c>
      <c r="K256" s="3">
        <v>0</v>
      </c>
      <c r="L256" s="4">
        <v>0</v>
      </c>
      <c r="M256" s="5">
        <v>-1.203972804</v>
      </c>
      <c r="N256">
        <f t="shared" si="7"/>
        <v>-1.203972804</v>
      </c>
    </row>
    <row r="257" spans="1:14" x14ac:dyDescent="0.55000000000000004">
      <c r="A257">
        <v>256</v>
      </c>
      <c r="B257" s="1" t="s">
        <v>4</v>
      </c>
      <c r="C257" s="2" t="s">
        <v>8</v>
      </c>
      <c r="D257" s="3" t="s">
        <v>10</v>
      </c>
      <c r="E257" s="4" t="s">
        <v>12</v>
      </c>
      <c r="F257" s="5" t="s">
        <v>16</v>
      </c>
      <c r="G257" s="5" t="s">
        <v>32</v>
      </c>
      <c r="H257" s="11">
        <f t="shared" si="6"/>
        <v>0.24000000015363501</v>
      </c>
      <c r="I257" s="1">
        <v>0</v>
      </c>
      <c r="J257" s="2">
        <v>-0.223143551</v>
      </c>
      <c r="K257" s="3">
        <v>0</v>
      </c>
      <c r="L257" s="4">
        <v>0</v>
      </c>
      <c r="M257" s="5">
        <v>-1.203972804</v>
      </c>
      <c r="N257">
        <f t="shared" si="7"/>
        <v>-1.4271163549999999</v>
      </c>
    </row>
  </sheetData>
  <autoFilter ref="A1:N257" xr:uid="{1E25E72B-963F-4580-8F99-82DB8E80E1E9}">
    <sortState xmlns:xlrd2="http://schemas.microsoft.com/office/spreadsheetml/2017/richdata2" ref="A2:N257">
      <sortCondition descending="1" ref="H1:H25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1D99-1A60-42EC-80ED-9340048F4D5D}">
  <dimension ref="A1:O17"/>
  <sheetViews>
    <sheetView tabSelected="1" zoomScale="130" zoomScaleNormal="130" zoomScaleSheetLayoutView="130" workbookViewId="0">
      <pane ySplit="1" topLeftCell="A2" activePane="bottomLeft" state="frozen"/>
      <selection pane="bottomLeft" activeCell="J15" sqref="J15"/>
    </sheetView>
  </sheetViews>
  <sheetFormatPr defaultRowHeight="10.5" x14ac:dyDescent="0.4"/>
  <cols>
    <col min="1" max="1" width="18.3125" style="26" bestFit="1" customWidth="1"/>
    <col min="2" max="2" width="12.41796875" style="26" bestFit="1" customWidth="1"/>
    <col min="3" max="3" width="7.05078125" style="26" bestFit="1" customWidth="1"/>
    <col min="4" max="4" width="10.578125" style="26" bestFit="1" customWidth="1"/>
    <col min="5" max="5" width="15.9453125" style="26" hidden="1" customWidth="1"/>
    <col min="6" max="6" width="11.734375" style="26" hidden="1" customWidth="1"/>
    <col min="7" max="7" width="17.5234375" style="26" hidden="1" customWidth="1"/>
    <col min="8" max="8" width="13.1015625" style="26" customWidth="1"/>
    <col min="9" max="16384" width="8.83984375" style="26"/>
  </cols>
  <sheetData>
    <row r="1" spans="1:7" s="40" customFormat="1" x14ac:dyDescent="0.55000000000000004">
      <c r="A1" s="41" t="s">
        <v>36</v>
      </c>
      <c r="B1" s="41"/>
      <c r="C1" s="42" t="s">
        <v>37</v>
      </c>
      <c r="D1" s="42" t="s">
        <v>38</v>
      </c>
      <c r="E1" s="42" t="s">
        <v>41</v>
      </c>
      <c r="F1" s="42" t="s">
        <v>39</v>
      </c>
      <c r="G1" s="42" t="s">
        <v>40</v>
      </c>
    </row>
    <row r="2" spans="1:7" x14ac:dyDescent="0.4">
      <c r="A2" s="27" t="s">
        <v>17</v>
      </c>
      <c r="B2" s="28" t="s">
        <v>1</v>
      </c>
      <c r="C2" s="38">
        <v>6.5</v>
      </c>
      <c r="D2" s="29">
        <f>64/64</f>
        <v>1</v>
      </c>
      <c r="E2" s="38">
        <f>G2+0.6</f>
        <v>1</v>
      </c>
      <c r="F2" s="30"/>
      <c r="G2" s="38">
        <f>((C2-1)/5.5)*0.4</f>
        <v>0.4</v>
      </c>
    </row>
    <row r="3" spans="1:7" x14ac:dyDescent="0.4">
      <c r="A3" s="27"/>
      <c r="B3" s="28" t="s">
        <v>2</v>
      </c>
      <c r="C3" s="38">
        <v>3.1</v>
      </c>
      <c r="D3" s="29">
        <f>62/64</f>
        <v>0.96875</v>
      </c>
      <c r="E3" s="38">
        <f t="shared" ref="E3:E11" si="0">G3+0.6</f>
        <v>0.75272727272727269</v>
      </c>
      <c r="F3" s="30"/>
      <c r="G3" s="38">
        <f t="shared" ref="G3:G4" si="1">((C3-1)/5.5)*0.4</f>
        <v>0.15272727272727274</v>
      </c>
    </row>
    <row r="4" spans="1:7" x14ac:dyDescent="0.4">
      <c r="A4" s="27"/>
      <c r="B4" s="28" t="s">
        <v>3</v>
      </c>
      <c r="C4" s="38">
        <v>1.3</v>
      </c>
      <c r="D4" s="29">
        <f>43/64</f>
        <v>0.671875</v>
      </c>
      <c r="E4" s="38">
        <f t="shared" si="0"/>
        <v>0.62181818181818183</v>
      </c>
      <c r="F4" s="30"/>
      <c r="G4" s="38">
        <f t="shared" si="1"/>
        <v>2.1818181818181823E-2</v>
      </c>
    </row>
    <row r="5" spans="1:7" x14ac:dyDescent="0.4">
      <c r="A5" s="27"/>
      <c r="B5" s="28" t="s">
        <v>4</v>
      </c>
      <c r="C5" s="38">
        <v>1</v>
      </c>
      <c r="D5" s="29">
        <f>36/64</f>
        <v>0.5625</v>
      </c>
      <c r="E5" s="38">
        <f t="shared" si="0"/>
        <v>0.6</v>
      </c>
      <c r="F5" s="30"/>
      <c r="G5" s="30"/>
    </row>
    <row r="6" spans="1:7" x14ac:dyDescent="0.4">
      <c r="A6" s="31" t="s">
        <v>33</v>
      </c>
      <c r="B6" s="32" t="s">
        <v>5</v>
      </c>
      <c r="C6" s="38">
        <v>2.1</v>
      </c>
      <c r="D6" s="29">
        <f>62/64</f>
        <v>0.96875</v>
      </c>
      <c r="E6" s="38">
        <f t="shared" si="0"/>
        <v>0.67999999999999994</v>
      </c>
      <c r="F6" s="30"/>
      <c r="G6" s="38">
        <f>((C6-1)/5.5)*0.4</f>
        <v>8.0000000000000016E-2</v>
      </c>
    </row>
    <row r="7" spans="1:7" x14ac:dyDescent="0.4">
      <c r="A7" s="31"/>
      <c r="B7" s="32" t="s">
        <v>6</v>
      </c>
      <c r="C7" s="38">
        <v>1.4</v>
      </c>
      <c r="D7" s="29">
        <f>54/64</f>
        <v>0.84375</v>
      </c>
      <c r="E7" s="38">
        <f>G7+0.6</f>
        <v>0.62909090909090903</v>
      </c>
      <c r="F7" s="30"/>
      <c r="G7" s="38">
        <f>((C7-1)/5.5)*0.4</f>
        <v>2.9090909090909084E-2</v>
      </c>
    </row>
    <row r="8" spans="1:7" x14ac:dyDescent="0.4">
      <c r="A8" s="31"/>
      <c r="B8" s="32" t="s">
        <v>7</v>
      </c>
      <c r="C8" s="38">
        <v>1</v>
      </c>
      <c r="D8" s="29">
        <f>47/64</f>
        <v>0.734375</v>
      </c>
      <c r="E8" s="38">
        <f t="shared" si="0"/>
        <v>0.6</v>
      </c>
      <c r="F8" s="30"/>
      <c r="G8" s="30"/>
    </row>
    <row r="9" spans="1:7" x14ac:dyDescent="0.4">
      <c r="A9" s="31"/>
      <c r="B9" s="32" t="s">
        <v>8</v>
      </c>
      <c r="C9" s="38">
        <v>0.8</v>
      </c>
      <c r="D9" s="29">
        <f>42/64</f>
        <v>0.65625</v>
      </c>
      <c r="E9" s="38">
        <f>G9-0.6</f>
        <v>-0.61818181818181817</v>
      </c>
      <c r="F9" s="38">
        <f>1/C9</f>
        <v>1.25</v>
      </c>
      <c r="G9" s="38">
        <f>((F9-1)/5.5)*-0.4</f>
        <v>-1.8181818181818184E-2</v>
      </c>
    </row>
    <row r="10" spans="1:7" x14ac:dyDescent="0.4">
      <c r="A10" s="33" t="s">
        <v>19</v>
      </c>
      <c r="B10" s="34" t="s">
        <v>9</v>
      </c>
      <c r="C10" s="38">
        <v>1.8</v>
      </c>
      <c r="D10" s="29">
        <f>113/128</f>
        <v>0.8828125</v>
      </c>
      <c r="E10" s="38">
        <f t="shared" si="0"/>
        <v>0.6581818181818182</v>
      </c>
      <c r="F10" s="30"/>
      <c r="G10" s="38">
        <f t="shared" ref="G10" si="2">((C10-1)/5.5)*0.4</f>
        <v>5.8181818181818196E-2</v>
      </c>
    </row>
    <row r="11" spans="1:7" x14ac:dyDescent="0.4">
      <c r="A11" s="33"/>
      <c r="B11" s="34" t="s">
        <v>10</v>
      </c>
      <c r="C11" s="38">
        <v>1</v>
      </c>
      <c r="D11" s="29">
        <f>92/128</f>
        <v>0.71875</v>
      </c>
      <c r="E11" s="38">
        <f t="shared" si="0"/>
        <v>0.6</v>
      </c>
      <c r="F11" s="30"/>
      <c r="G11" s="30"/>
    </row>
    <row r="12" spans="1:7" x14ac:dyDescent="0.4">
      <c r="A12" s="39" t="s">
        <v>20</v>
      </c>
      <c r="B12" s="35" t="s">
        <v>35</v>
      </c>
      <c r="C12" s="38">
        <v>1.7</v>
      </c>
      <c r="D12" s="29">
        <f>113/128</f>
        <v>0.8828125</v>
      </c>
      <c r="E12" s="38">
        <f>G12+0.6</f>
        <v>0.65090909090909088</v>
      </c>
      <c r="F12" s="30"/>
      <c r="G12" s="38">
        <f t="shared" ref="G12" si="3">((C12-1)/5.5)*0.4</f>
        <v>5.0909090909090904E-2</v>
      </c>
    </row>
    <row r="13" spans="1:7" x14ac:dyDescent="0.4">
      <c r="A13" s="39"/>
      <c r="B13" s="35" t="s">
        <v>34</v>
      </c>
      <c r="C13" s="38">
        <v>1</v>
      </c>
      <c r="D13" s="29">
        <f>92/128</f>
        <v>0.71875</v>
      </c>
      <c r="E13" s="38">
        <f>G13+0.6</f>
        <v>0.6</v>
      </c>
      <c r="F13" s="30"/>
      <c r="G13" s="30"/>
    </row>
    <row r="14" spans="1:7" x14ac:dyDescent="0.4">
      <c r="A14" s="36" t="s">
        <v>21</v>
      </c>
      <c r="B14" s="37" t="s">
        <v>13</v>
      </c>
      <c r="C14" s="38">
        <v>1</v>
      </c>
      <c r="D14" s="29">
        <f>62/64</f>
        <v>0.96875</v>
      </c>
      <c r="E14" s="38">
        <f t="shared" ref="E14" si="4">G14+0.6</f>
        <v>0.6</v>
      </c>
      <c r="F14" s="30"/>
      <c r="G14" s="30"/>
    </row>
    <row r="15" spans="1:7" x14ac:dyDescent="0.4">
      <c r="A15" s="36"/>
      <c r="B15" s="37" t="s">
        <v>14</v>
      </c>
      <c r="C15" s="38">
        <v>0.5</v>
      </c>
      <c r="D15" s="29">
        <f>52/64</f>
        <v>0.8125</v>
      </c>
      <c r="E15" s="38">
        <f t="shared" ref="E15:E16" si="5">G15-0.6</f>
        <v>-0.67272727272727273</v>
      </c>
      <c r="F15" s="38">
        <f t="shared" ref="F15:F16" si="6">1/C15</f>
        <v>2</v>
      </c>
      <c r="G15" s="38">
        <f t="shared" ref="G15:G16" si="7">((F15-1)/5.5)*-0.4</f>
        <v>-7.2727272727272738E-2</v>
      </c>
    </row>
    <row r="16" spans="1:7" x14ac:dyDescent="0.4">
      <c r="A16" s="36"/>
      <c r="B16" s="37" t="s">
        <v>15</v>
      </c>
      <c r="C16" s="38">
        <v>0.5</v>
      </c>
      <c r="D16" s="29">
        <f>52/64</f>
        <v>0.8125</v>
      </c>
      <c r="E16" s="38">
        <f t="shared" si="5"/>
        <v>-0.67272727272727273</v>
      </c>
      <c r="F16" s="38">
        <f t="shared" si="6"/>
        <v>2</v>
      </c>
      <c r="G16" s="38">
        <f t="shared" si="7"/>
        <v>-7.2727272727272738E-2</v>
      </c>
    </row>
    <row r="17" spans="1:7" x14ac:dyDescent="0.4">
      <c r="A17" s="36"/>
      <c r="B17" s="37" t="s">
        <v>16</v>
      </c>
      <c r="C17" s="38">
        <v>0.3</v>
      </c>
      <c r="D17" s="29">
        <f>39/64</f>
        <v>0.609375</v>
      </c>
      <c r="E17" s="38">
        <f>G17-0.6</f>
        <v>-0.76969696969696966</v>
      </c>
      <c r="F17" s="38">
        <f>1/C17</f>
        <v>3.3333333333333335</v>
      </c>
      <c r="G17" s="38">
        <f>((F17-1)/5.5)*-0.4</f>
        <v>-0.16969696969696971</v>
      </c>
    </row>
  </sheetData>
  <mergeCells count="6">
    <mergeCell ref="A14:A17"/>
    <mergeCell ref="A1:B1"/>
    <mergeCell ref="A2:A5"/>
    <mergeCell ref="A6:A9"/>
    <mergeCell ref="A10:A11"/>
    <mergeCell ref="A12:A13"/>
  </mergeCells>
  <pageMargins left="0.7" right="0.7" top="0.75" bottom="0.75" header="0.3" footer="0.3"/>
  <pageSetup orientation="portrait" r:id="rId1"/>
  <ignoredErrors>
    <ignoredError sqref="E9 D11:D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riskProfiles</vt:lpstr>
      <vt:lpstr>OddsRatio_CertaintyFactor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Tan</dc:creator>
  <cp:lastModifiedBy>Jacky Tan</cp:lastModifiedBy>
  <dcterms:created xsi:type="dcterms:W3CDTF">2019-02-21T11:44:48Z</dcterms:created>
  <dcterms:modified xsi:type="dcterms:W3CDTF">2019-02-24T04:03:30Z</dcterms:modified>
</cp:coreProperties>
</file>