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 activeTab="1"/>
  </bookViews>
  <sheets>
    <sheet name="Interpolation" sheetId="2" r:id="rId1"/>
    <sheet name="Sensitivity Analysi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/>
  <c r="B9" i="2"/>
  <c r="B4" i="2"/>
  <c r="B5" i="2"/>
  <c r="B6" i="2"/>
  <c r="B3" i="2"/>
  <c r="C8" i="2"/>
  <c r="C5" i="2"/>
  <c r="C45" i="1" l="1"/>
  <c r="C44" i="1"/>
  <c r="C43" i="1"/>
  <c r="C42" i="1"/>
  <c r="C41" i="1"/>
  <c r="C40" i="1"/>
  <c r="C39" i="1"/>
  <c r="C38" i="1"/>
  <c r="C37" i="1"/>
  <c r="C34" i="1"/>
  <c r="C33" i="1"/>
  <c r="C32" i="1"/>
  <c r="C31" i="1"/>
  <c r="C30" i="1"/>
  <c r="C29" i="1"/>
  <c r="C28" i="1"/>
  <c r="C27" i="1"/>
  <c r="C26" i="1"/>
  <c r="C22" i="1"/>
  <c r="C21" i="1"/>
  <c r="C20" i="1"/>
  <c r="C19" i="1"/>
  <c r="C18" i="1"/>
  <c r="C17" i="1"/>
  <c r="C16" i="1"/>
  <c r="C15" i="1"/>
  <c r="C14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<sst xmlns="http://schemas.openxmlformats.org/spreadsheetml/2006/main" count="16" uniqueCount="10">
  <si>
    <t>Valuation</t>
    <phoneticPr fontId="2" type="noConversion"/>
  </si>
  <si>
    <t>as % of V</t>
    <phoneticPr fontId="2" type="noConversion"/>
  </si>
  <si>
    <t>Date</t>
    <phoneticPr fontId="2" type="noConversion"/>
  </si>
  <si>
    <t>Rate</t>
    <phoneticPr fontId="2" type="noConversion"/>
  </si>
  <si>
    <t>Days</t>
    <phoneticPr fontId="2" type="noConversion"/>
  </si>
  <si>
    <t>risk-free rate interpolation</t>
    <phoneticPr fontId="2" type="noConversion"/>
  </si>
  <si>
    <t>as % of rf</t>
    <phoneticPr fontId="2" type="noConversion"/>
  </si>
  <si>
    <t>as % of rho</t>
    <phoneticPr fontId="2" type="noConversion"/>
  </si>
  <si>
    <t>as % of sigma_SPX</t>
    <phoneticPr fontId="2" type="noConversion"/>
  </si>
  <si>
    <t>as % of sigma_RTY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</si>
</sst>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0000"/>
    <numFmt numFmtId="178" formatCode="0.00_);[Red]\(0.00\)"/>
    <numFmt numFmtId="180" formatCode="0_);[Red]\(0\)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9"/>
      <name val="Calibri"/>
      <family val="2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2" borderId="0"/>
  </cellStyleXfs>
  <cellXfs count="15">
    <xf numFmtId="0" fontId="0" fillId="0" borderId="0" xfId="0"/>
    <xf numFmtId="9" fontId="0" fillId="0" borderId="0" xfId="0" applyNumberFormat="1"/>
    <xf numFmtId="10" fontId="0" fillId="0" borderId="0" xfId="1" applyNumberFormat="1" applyFont="1" applyAlignment="1"/>
    <xf numFmtId="0" fontId="4" fillId="0" borderId="0" xfId="0" applyFont="1" applyFill="1"/>
    <xf numFmtId="178" fontId="4" fillId="0" borderId="0" xfId="0" applyNumberFormat="1" applyFont="1" applyFill="1"/>
    <xf numFmtId="14" fontId="4" fillId="0" borderId="0" xfId="0" applyNumberFormat="1" applyFont="1" applyFill="1"/>
    <xf numFmtId="0" fontId="5" fillId="0" borderId="0" xfId="0" applyFont="1"/>
    <xf numFmtId="14" fontId="4" fillId="3" borderId="0" xfId="0" applyNumberFormat="1" applyFont="1" applyFill="1"/>
    <xf numFmtId="0" fontId="5" fillId="3" borderId="0" xfId="0" applyFont="1" applyFill="1"/>
    <xf numFmtId="14" fontId="4" fillId="0" borderId="0" xfId="2" applyNumberFormat="1" applyFont="1" applyFill="1" applyBorder="1" applyAlignment="1" applyProtection="1"/>
    <xf numFmtId="0" fontId="4" fillId="0" borderId="0" xfId="2" applyNumberFormat="1" applyFont="1" applyFill="1" applyBorder="1" applyAlignment="1" applyProtection="1"/>
    <xf numFmtId="14" fontId="4" fillId="3" borderId="0" xfId="2" applyNumberFormat="1" applyFont="1" applyFill="1" applyBorder="1" applyAlignment="1" applyProtection="1"/>
    <xf numFmtId="177" fontId="4" fillId="3" borderId="0" xfId="0" applyNumberFormat="1" applyFont="1" applyFill="1"/>
    <xf numFmtId="180" fontId="4" fillId="0" borderId="0" xfId="2" applyNumberFormat="1" applyFont="1" applyFill="1" applyBorder="1" applyAlignment="1" applyProtection="1"/>
    <xf numFmtId="180" fontId="4" fillId="3" borderId="0" xfId="2" applyNumberFormat="1" applyFont="1" applyFill="1" applyBorder="1" applyAlignment="1" applyProtection="1"/>
  </cellXfs>
  <cellStyles count="3">
    <cellStyle name="blp_column_header" xfId="2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Sensitivity: Value vs. Risk-Free</a:t>
            </a:r>
            <a:r>
              <a:rPr lang="en-US" altLang="zh-CN" baseline="0"/>
              <a:t> Rate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'Sensitivity Analysis'!$C$1</c:f>
              <c:strCache>
                <c:ptCount val="1"/>
                <c:pt idx="0">
                  <c:v>as % of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420472440944882"/>
                  <c:y val="1.08850976961213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'Sensitivity Analysis'!$A$2:$A$10</c:f>
              <c:numCache>
                <c:formatCode>0%</c:formatCode>
                <c:ptCount val="9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1.02</c:v>
                </c:pt>
                <c:pt idx="7">
                  <c:v>1.03</c:v>
                </c:pt>
                <c:pt idx="8">
                  <c:v>1.04</c:v>
                </c:pt>
              </c:numCache>
            </c:numRef>
          </c:xVal>
          <c:yVal>
            <c:numRef>
              <c:f>'Sensitivity Analysis'!$C$2:$C$10</c:f>
              <c:numCache>
                <c:formatCode>0.00%</c:formatCode>
                <c:ptCount val="9"/>
                <c:pt idx="0">
                  <c:v>1.0054839543756713</c:v>
                </c:pt>
                <c:pt idx="1">
                  <c:v>1.0025418727066218</c:v>
                </c:pt>
                <c:pt idx="2">
                  <c:v>1.0020532843786341</c:v>
                </c:pt>
                <c:pt idx="3">
                  <c:v>0.99913559781947248</c:v>
                </c:pt>
                <c:pt idx="4">
                  <c:v>1</c:v>
                </c:pt>
                <c:pt idx="5">
                  <c:v>1.0007901243634787</c:v>
                </c:pt>
                <c:pt idx="6">
                  <c:v>0.99946158346971148</c:v>
                </c:pt>
                <c:pt idx="7">
                  <c:v>0.9973294278910676</c:v>
                </c:pt>
                <c:pt idx="8">
                  <c:v>0.99669695947339176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5-4836-998C-6023883A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33439"/>
        <c:axId val="431599231"/>
      </c:scatterChart>
      <c:valAx>
        <c:axId val="5296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99231"/>
        <c:crosses val="autoZero"/>
        <c:crossBetween val="midCat"/>
      </c:valAx>
      <c:valAx>
        <c:axId val="431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Sensitivity: Value vs.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'Sensitivity Analysis'!$C$1</c:f>
              <c:strCache>
                <c:ptCount val="1"/>
                <c:pt idx="0">
                  <c:v>as % of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420472440944882"/>
                  <c:y val="1.08850976961213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'Sensitivity Analysis'!$A$14:$A$22</c:f>
              <c:numCache>
                <c:formatCode>0%</c:formatCode>
                <c:ptCount val="9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1.02</c:v>
                </c:pt>
                <c:pt idx="7">
                  <c:v>1.03</c:v>
                </c:pt>
                <c:pt idx="8">
                  <c:v>1.04</c:v>
                </c:pt>
              </c:numCache>
            </c:numRef>
          </c:xVal>
          <c:yVal>
            <c:numRef>
              <c:f>'Sensitivity Analysis'!$C$14:$C$22</c:f>
              <c:numCache>
                <c:formatCode>0.00%</c:formatCode>
                <c:ptCount val="9"/>
                <c:pt idx="0">
                  <c:v>0.99538794319223056</c:v>
                </c:pt>
                <c:pt idx="1">
                  <c:v>0.99564812383243273</c:v>
                </c:pt>
                <c:pt idx="2">
                  <c:v>0.99915354067861417</c:v>
                </c:pt>
                <c:pt idx="3">
                  <c:v>0.99777371603073517</c:v>
                </c:pt>
                <c:pt idx="4">
                  <c:v>1</c:v>
                </c:pt>
                <c:pt idx="5">
                  <c:v>0.99924123955477706</c:v>
                </c:pt>
                <c:pt idx="6">
                  <c:v>1.0015873666479678</c:v>
                </c:pt>
                <c:pt idx="7">
                  <c:v>1.0034830598060807</c:v>
                </c:pt>
                <c:pt idx="8">
                  <c:v>1.0050601116939235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1-42ED-80E8-EF66A3FC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33439"/>
        <c:axId val="431599231"/>
      </c:scatterChart>
      <c:valAx>
        <c:axId val="5296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99231"/>
        <c:crosses val="autoZero"/>
        <c:crossBetween val="midCat"/>
      </c:valAx>
      <c:valAx>
        <c:axId val="431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Sensitivity: Value vs. SPX volatility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'Sensitivity Analysis'!$C$1</c:f>
              <c:strCache>
                <c:ptCount val="1"/>
                <c:pt idx="0">
                  <c:v>as % of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420472440944882"/>
                  <c:y val="1.08850976961213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'Sensitivity Analysis'!$A$26:$A$34</c:f>
              <c:numCache>
                <c:formatCode>0%</c:formatCode>
                <c:ptCount val="9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1.02</c:v>
                </c:pt>
                <c:pt idx="7">
                  <c:v>1.03</c:v>
                </c:pt>
                <c:pt idx="8">
                  <c:v>1.04</c:v>
                </c:pt>
              </c:numCache>
            </c:numRef>
          </c:xVal>
          <c:yVal>
            <c:numRef>
              <c:f>'Sensitivity Analysis'!$C$26:$C$34</c:f>
              <c:numCache>
                <c:formatCode>0.00%</c:formatCode>
                <c:ptCount val="9"/>
                <c:pt idx="0">
                  <c:v>1.002303575728638</c:v>
                </c:pt>
                <c:pt idx="1">
                  <c:v>1.0012239167331718</c:v>
                </c:pt>
                <c:pt idx="2">
                  <c:v>1.0027694416401405</c:v>
                </c:pt>
                <c:pt idx="3">
                  <c:v>0.99926370110236273</c:v>
                </c:pt>
                <c:pt idx="4">
                  <c:v>1</c:v>
                </c:pt>
                <c:pt idx="5">
                  <c:v>0.9969655379036314</c:v>
                </c:pt>
                <c:pt idx="6">
                  <c:v>0.99838093729397026</c:v>
                </c:pt>
                <c:pt idx="7">
                  <c:v>0.99329766680570886</c:v>
                </c:pt>
                <c:pt idx="8">
                  <c:v>0.99517077712532198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8-4857-AFD5-63CBAD436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33439"/>
        <c:axId val="431599231"/>
      </c:scatterChart>
      <c:valAx>
        <c:axId val="5296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99231"/>
        <c:crosses val="autoZero"/>
        <c:crossBetween val="midCat"/>
      </c:valAx>
      <c:valAx>
        <c:axId val="431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Sensitivity: Value vs. RTY Volatility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'Sensitivity Analysis'!$C$1</c:f>
              <c:strCache>
                <c:ptCount val="1"/>
                <c:pt idx="0">
                  <c:v>as % of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420472440944882"/>
                  <c:y val="1.08850976961213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'Sensitivity Analysis'!$A$37:$A$45</c:f>
              <c:numCache>
                <c:formatCode>0%</c:formatCode>
                <c:ptCount val="9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1.02</c:v>
                </c:pt>
                <c:pt idx="7">
                  <c:v>1.03</c:v>
                </c:pt>
                <c:pt idx="8">
                  <c:v>1.04</c:v>
                </c:pt>
              </c:numCache>
            </c:numRef>
          </c:xVal>
          <c:yVal>
            <c:numRef>
              <c:f>'Sensitivity Analysis'!$C$37:$C$45</c:f>
              <c:numCache>
                <c:formatCode>0.00%</c:formatCode>
                <c:ptCount val="9"/>
                <c:pt idx="0">
                  <c:v>1.0075991097146182</c:v>
                </c:pt>
                <c:pt idx="1">
                  <c:v>1.0018536736222772</c:v>
                </c:pt>
                <c:pt idx="2">
                  <c:v>1.0036762862189583</c:v>
                </c:pt>
                <c:pt idx="3">
                  <c:v>0.99802489875379508</c:v>
                </c:pt>
                <c:pt idx="4">
                  <c:v>1</c:v>
                </c:pt>
                <c:pt idx="5">
                  <c:v>0.99451249205694525</c:v>
                </c:pt>
                <c:pt idx="6">
                  <c:v>0.99314189745207349</c:v>
                </c:pt>
                <c:pt idx="7">
                  <c:v>0.99440375778141288</c:v>
                </c:pt>
                <c:pt idx="8">
                  <c:v>0.99154412424357685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4-46A2-B082-6958F528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33439"/>
        <c:axId val="431599231"/>
      </c:scatterChart>
      <c:valAx>
        <c:axId val="5296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99231"/>
        <c:crosses val="autoZero"/>
        <c:crossBetween val="midCat"/>
      </c:valAx>
      <c:valAx>
        <c:axId val="431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133350</xdr:rowOff>
    </xdr:from>
    <xdr:to>
      <xdr:col>11</xdr:col>
      <xdr:colOff>320040</xdr:colOff>
      <xdr:row>16</xdr:row>
      <xdr:rowOff>72390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304800</xdr:colOff>
      <xdr:row>16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34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34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I12" sqref="I12"/>
    </sheetView>
  </sheetViews>
  <sheetFormatPr defaultRowHeight="13.8"/>
  <cols>
    <col min="1" max="1" width="11.21875" style="3" bestFit="1" customWidth="1"/>
    <col min="2" max="2" width="8.6640625" style="4" bestFit="1" customWidth="1"/>
    <col min="3" max="3" width="12.77734375" style="3" bestFit="1" customWidth="1"/>
    <col min="4" max="16384" width="8.88671875" style="3"/>
  </cols>
  <sheetData>
    <row r="1" spans="1:3">
      <c r="A1" s="3" t="s">
        <v>5</v>
      </c>
    </row>
    <row r="2" spans="1:3">
      <c r="A2" s="3" t="s">
        <v>2</v>
      </c>
      <c r="B2" s="4" t="s">
        <v>4</v>
      </c>
      <c r="C2" s="3" t="s">
        <v>3</v>
      </c>
    </row>
    <row r="3" spans="1:3">
      <c r="A3" s="9">
        <v>42838</v>
      </c>
      <c r="B3" s="13">
        <f>A3-$A$3</f>
        <v>0</v>
      </c>
      <c r="C3" s="10">
        <v>0</v>
      </c>
    </row>
    <row r="4" spans="1:3">
      <c r="A4" s="9">
        <v>42839</v>
      </c>
      <c r="B4" s="13">
        <f t="shared" ref="B4:B9" si="0">A4-$A$3</f>
        <v>1</v>
      </c>
      <c r="C4" s="3">
        <v>0.92778000000000005</v>
      </c>
    </row>
    <row r="5" spans="1:3">
      <c r="A5" s="11">
        <v>42844</v>
      </c>
      <c r="B5" s="14">
        <f t="shared" si="0"/>
        <v>6</v>
      </c>
      <c r="C5" s="12">
        <f>(C6-C4)/6*5+C4</f>
        <v>0.94397999999999993</v>
      </c>
    </row>
    <row r="6" spans="1:3">
      <c r="A6" s="5">
        <v>42845</v>
      </c>
      <c r="B6" s="13">
        <f t="shared" si="0"/>
        <v>7</v>
      </c>
      <c r="C6" s="3">
        <v>0.94721999999999995</v>
      </c>
    </row>
    <row r="7" spans="1:3">
      <c r="A7" s="5">
        <v>44670</v>
      </c>
      <c r="B7" s="13">
        <f>A7-$A$3</f>
        <v>1832</v>
      </c>
      <c r="C7" s="6">
        <v>1.8946757653210999</v>
      </c>
    </row>
    <row r="8" spans="1:3">
      <c r="A8" s="7">
        <v>44764</v>
      </c>
      <c r="B8" s="14">
        <f t="shared" si="0"/>
        <v>1926</v>
      </c>
      <c r="C8" s="8">
        <f>(C9-C7)/(A9-A7)*(A8-A7)+C7</f>
        <v>1.9162552546751075</v>
      </c>
    </row>
    <row r="9" spans="1:3">
      <c r="A9" s="5">
        <v>45035</v>
      </c>
      <c r="B9" s="13">
        <f t="shared" si="0"/>
        <v>2197</v>
      </c>
      <c r="C9" s="6">
        <v>1.9784684633446401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B6" sqref="B6"/>
    </sheetView>
  </sheetViews>
  <sheetFormatPr defaultRowHeight="13.8"/>
  <cols>
    <col min="1" max="1" width="17.33203125" bestFit="1" customWidth="1"/>
    <col min="2" max="2" width="12.77734375" bestFit="1" customWidth="1"/>
  </cols>
  <sheetData>
    <row r="1" spans="1:3">
      <c r="A1" t="s">
        <v>6</v>
      </c>
      <c r="B1" t="s">
        <v>0</v>
      </c>
      <c r="C1" t="s">
        <v>1</v>
      </c>
    </row>
    <row r="2" spans="1:3">
      <c r="A2" s="1">
        <v>0.96</v>
      </c>
      <c r="B2">
        <v>11.568491078099999</v>
      </c>
      <c r="C2" s="2">
        <f>B2/$B$6</f>
        <v>1.0054839543756713</v>
      </c>
    </row>
    <row r="3" spans="1:3">
      <c r="A3" s="1">
        <v>0.97</v>
      </c>
      <c r="B3">
        <v>11.534641263399999</v>
      </c>
      <c r="C3" s="2">
        <f t="shared" ref="C3:C10" si="0">B3/$B$6</f>
        <v>1.0025418727066218</v>
      </c>
    </row>
    <row r="4" spans="1:3">
      <c r="A4" s="1">
        <v>0.98</v>
      </c>
      <c r="B4">
        <v>11.5290198612</v>
      </c>
      <c r="C4" s="2">
        <f t="shared" si="0"/>
        <v>1.0020532843786341</v>
      </c>
    </row>
    <row r="5" spans="1:3">
      <c r="A5" s="1">
        <v>0.99</v>
      </c>
      <c r="B5">
        <v>11.495450721899999</v>
      </c>
      <c r="C5" s="2">
        <f t="shared" si="0"/>
        <v>0.99913559781947248</v>
      </c>
    </row>
    <row r="6" spans="1:3">
      <c r="A6" s="1">
        <v>1</v>
      </c>
      <c r="B6">
        <v>11.5053960113</v>
      </c>
      <c r="C6" s="2">
        <f t="shared" si="0"/>
        <v>1</v>
      </c>
    </row>
    <row r="7" spans="1:3">
      <c r="A7" s="1">
        <v>1.01</v>
      </c>
      <c r="B7">
        <v>11.514486704999999</v>
      </c>
      <c r="C7" s="2">
        <f t="shared" si="0"/>
        <v>1.0007901243634787</v>
      </c>
    </row>
    <row r="8" spans="1:3">
      <c r="A8" s="1">
        <v>1.02</v>
      </c>
      <c r="B8">
        <v>11.499201315900001</v>
      </c>
      <c r="C8" s="2">
        <f t="shared" si="0"/>
        <v>0.99946158346971148</v>
      </c>
    </row>
    <row r="9" spans="1:3">
      <c r="A9" s="1">
        <v>1.03</v>
      </c>
      <c r="B9">
        <v>11.474670021610001</v>
      </c>
      <c r="C9" s="2">
        <f t="shared" si="0"/>
        <v>0.9973294278910676</v>
      </c>
    </row>
    <row r="10" spans="1:3">
      <c r="A10" s="1">
        <v>1.04</v>
      </c>
      <c r="B10">
        <v>11.467393222</v>
      </c>
      <c r="C10" s="2">
        <f t="shared" si="0"/>
        <v>0.99669695947339176</v>
      </c>
    </row>
    <row r="13" spans="1:3">
      <c r="A13" t="s">
        <v>7</v>
      </c>
      <c r="B13" t="s">
        <v>0</v>
      </c>
      <c r="C13" t="s">
        <v>1</v>
      </c>
    </row>
    <row r="14" spans="1:3">
      <c r="A14" s="1">
        <v>0.96</v>
      </c>
      <c r="B14">
        <v>11.4523324713</v>
      </c>
      <c r="C14" s="2">
        <f>B14/$B$6</f>
        <v>0.99538794319223056</v>
      </c>
    </row>
    <row r="15" spans="1:3">
      <c r="A15" s="1">
        <v>0.97</v>
      </c>
      <c r="B15">
        <v>11.455325952600001</v>
      </c>
      <c r="C15" s="2">
        <f t="shared" ref="C15:C22" si="1">B15/$B$6</f>
        <v>0.99564812383243273</v>
      </c>
    </row>
    <row r="16" spans="1:3">
      <c r="A16" s="1">
        <v>0.98</v>
      </c>
      <c r="B16">
        <v>11.495657161600001</v>
      </c>
      <c r="C16" s="2">
        <f t="shared" si="1"/>
        <v>0.99915354067861417</v>
      </c>
    </row>
    <row r="17" spans="1:3">
      <c r="A17" s="1">
        <v>0.99</v>
      </c>
      <c r="B17">
        <v>11.479781732599999</v>
      </c>
      <c r="C17" s="2">
        <f t="shared" si="1"/>
        <v>0.99777371603073517</v>
      </c>
    </row>
    <row r="18" spans="1:3">
      <c r="A18" s="1">
        <v>1</v>
      </c>
      <c r="B18">
        <v>11.5053960113</v>
      </c>
      <c r="C18" s="2">
        <f t="shared" si="1"/>
        <v>1</v>
      </c>
    </row>
    <row r="19" spans="1:3">
      <c r="A19" s="1">
        <v>1.01</v>
      </c>
      <c r="B19">
        <v>11.496666171899999</v>
      </c>
      <c r="C19" s="2">
        <f t="shared" si="1"/>
        <v>0.99924123955477706</v>
      </c>
    </row>
    <row r="20" spans="1:3">
      <c r="A20" s="1">
        <v>1.02</v>
      </c>
      <c r="B20">
        <v>11.5236592932</v>
      </c>
      <c r="C20" s="2">
        <f t="shared" si="1"/>
        <v>1.0015873666479678</v>
      </c>
    </row>
    <row r="21" spans="1:3">
      <c r="A21" s="1">
        <v>1.03</v>
      </c>
      <c r="B21">
        <v>11.545469993699999</v>
      </c>
      <c r="C21" s="2">
        <f t="shared" si="1"/>
        <v>1.0034830598060807</v>
      </c>
    </row>
    <row r="22" spans="1:3">
      <c r="A22" s="1">
        <v>1.04</v>
      </c>
      <c r="B22">
        <v>11.563614600199999</v>
      </c>
      <c r="C22" s="2">
        <f t="shared" si="1"/>
        <v>1.0050601116939235</v>
      </c>
    </row>
    <row r="25" spans="1:3">
      <c r="A25" t="s">
        <v>8</v>
      </c>
      <c r="B25" t="s">
        <v>0</v>
      </c>
      <c r="C25" t="s">
        <v>1</v>
      </c>
    </row>
    <row r="26" spans="1:3">
      <c r="A26" s="1">
        <v>0.96</v>
      </c>
      <c r="B26">
        <v>11.5318995623</v>
      </c>
      <c r="C26" s="2">
        <f>B26/$B$6</f>
        <v>1.002303575728638</v>
      </c>
    </row>
    <row r="27" spans="1:3">
      <c r="A27" s="1">
        <v>0.97</v>
      </c>
      <c r="B27">
        <v>11.519477658</v>
      </c>
      <c r="C27" s="2">
        <f t="shared" ref="C27:C34" si="2">B27/$B$6</f>
        <v>1.0012239167331718</v>
      </c>
    </row>
    <row r="28" spans="1:3">
      <c r="A28" s="1">
        <v>0.98</v>
      </c>
      <c r="B28">
        <v>11.5372595341</v>
      </c>
      <c r="C28" s="2">
        <f t="shared" si="2"/>
        <v>1.0027694416401405</v>
      </c>
    </row>
    <row r="29" spans="1:3">
      <c r="A29" s="1">
        <v>0.99</v>
      </c>
      <c r="B29">
        <v>11.4969246009</v>
      </c>
      <c r="C29" s="2">
        <f t="shared" si="2"/>
        <v>0.99926370110236273</v>
      </c>
    </row>
    <row r="30" spans="1:3">
      <c r="A30" s="1">
        <v>1</v>
      </c>
      <c r="B30">
        <v>11.5053960113</v>
      </c>
      <c r="C30" s="2">
        <f t="shared" si="2"/>
        <v>1</v>
      </c>
    </row>
    <row r="31" spans="1:3">
      <c r="A31" s="1">
        <v>1.01</v>
      </c>
      <c r="B31">
        <v>11.4704833232</v>
      </c>
      <c r="C31" s="2">
        <f t="shared" si="2"/>
        <v>0.9969655379036314</v>
      </c>
    </row>
    <row r="32" spans="1:3">
      <c r="A32" s="1">
        <v>1.02</v>
      </c>
      <c r="B32">
        <v>11.486768053700001</v>
      </c>
      <c r="C32" s="2">
        <f t="shared" si="2"/>
        <v>0.99838093729397026</v>
      </c>
    </row>
    <row r="33" spans="1:3">
      <c r="A33" s="1">
        <v>1.03</v>
      </c>
      <c r="B33">
        <v>11.4282830137</v>
      </c>
      <c r="C33" s="2">
        <f t="shared" si="2"/>
        <v>0.99329766680570886</v>
      </c>
    </row>
    <row r="34" spans="1:3">
      <c r="A34" s="1">
        <v>1.04</v>
      </c>
      <c r="B34">
        <v>11.449833889700001</v>
      </c>
      <c r="C34" s="2">
        <f t="shared" si="2"/>
        <v>0.99517077712532198</v>
      </c>
    </row>
    <row r="36" spans="1:3">
      <c r="A36" t="s">
        <v>9</v>
      </c>
      <c r="B36" t="s">
        <v>0</v>
      </c>
      <c r="C36" t="s">
        <v>1</v>
      </c>
    </row>
    <row r="37" spans="1:3">
      <c r="A37" s="1">
        <v>0.96</v>
      </c>
      <c r="B37">
        <v>11.592826777899999</v>
      </c>
      <c r="C37" s="2">
        <f>B37/$B$6</f>
        <v>1.0075991097146182</v>
      </c>
    </row>
    <row r="38" spans="1:3">
      <c r="A38" s="1">
        <v>0.97</v>
      </c>
      <c r="B38">
        <v>11.526723260400001</v>
      </c>
      <c r="C38" s="2">
        <f t="shared" ref="C38:C45" si="3">B38/$B$6</f>
        <v>1.0018536736222772</v>
      </c>
    </row>
    <row r="39" spans="1:3">
      <c r="A39" s="1">
        <v>0.98</v>
      </c>
      <c r="B39">
        <v>11.5476931401</v>
      </c>
      <c r="C39" s="2">
        <f t="shared" si="3"/>
        <v>1.0036762862189583</v>
      </c>
    </row>
    <row r="40" spans="1:3">
      <c r="A40" s="1">
        <v>0.99</v>
      </c>
      <c r="B40">
        <v>11.4826716893</v>
      </c>
      <c r="C40" s="2">
        <f t="shared" si="3"/>
        <v>0.99802489875379508</v>
      </c>
    </row>
    <row r="41" spans="1:3">
      <c r="A41" s="1">
        <v>1</v>
      </c>
      <c r="B41">
        <v>11.5053960113</v>
      </c>
      <c r="C41" s="2">
        <f t="shared" si="3"/>
        <v>1</v>
      </c>
    </row>
    <row r="42" spans="1:3">
      <c r="A42" s="1">
        <v>1.01</v>
      </c>
      <c r="B42">
        <v>11.442260059300001</v>
      </c>
      <c r="C42" s="2">
        <f t="shared" si="3"/>
        <v>0.99451249205694525</v>
      </c>
    </row>
    <row r="43" spans="1:3">
      <c r="A43" s="1">
        <v>1.02</v>
      </c>
      <c r="B43">
        <v>11.4264908256</v>
      </c>
      <c r="C43" s="2">
        <f t="shared" si="3"/>
        <v>0.99314189745207349</v>
      </c>
    </row>
    <row r="44" spans="1:3">
      <c r="A44" s="1">
        <v>1.03</v>
      </c>
      <c r="B44">
        <v>11.4410090284</v>
      </c>
      <c r="C44" s="2">
        <f t="shared" si="3"/>
        <v>0.99440375778141288</v>
      </c>
    </row>
    <row r="45" spans="1:3">
      <c r="A45" s="1">
        <v>1.04</v>
      </c>
      <c r="B45">
        <v>11.408107812100001</v>
      </c>
      <c r="C45" s="2">
        <f t="shared" si="3"/>
        <v>0.99154412424357685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Interpolation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2017-05-03T05:12:54Z</dcterms:modified>
</cp:coreProperties>
</file>